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898" activeTab="2"/>
  </bookViews>
  <sheets>
    <sheet name="第一、二、三批疗程用药（商品部）" sheetId="7" r:id="rId1"/>
    <sheet name="8月星级品种活动" sheetId="8" r:id="rId2"/>
    <sheet name="2020.8月成药单品活动" sheetId="2" r:id="rId3"/>
    <sheet name="8月中药单品活动" sheetId="4" r:id="rId4"/>
    <sheet name="中智清单" sheetId="5" r:id="rId5"/>
    <sheet name="太极绵阳中药" sheetId="9" r:id="rId6"/>
    <sheet name="删除" sheetId="3" r:id="rId7"/>
  </sheets>
  <externalReferences>
    <externalReference r:id="rId8"/>
    <externalReference r:id="rId9"/>
  </externalReferences>
  <definedNames>
    <definedName name="_xlnm._FilterDatabase" localSheetId="2" hidden="1">'2020.8月成药单品活动'!$A$2:$S$215</definedName>
    <definedName name="_xlnm.Print_Titles" localSheetId="2">'2020.8月成药单品活动'!$1:$2</definedName>
  </definedNames>
  <calcPr calcId="144525"/>
</workbook>
</file>

<file path=xl/sharedStrings.xml><?xml version="1.0" encoding="utf-8"?>
<sst xmlns="http://schemas.openxmlformats.org/spreadsheetml/2006/main" count="4381" uniqueCount="1562">
  <si>
    <t>时间</t>
  </si>
  <si>
    <t>序号</t>
  </si>
  <si>
    <t>货品ID</t>
  </si>
  <si>
    <t>货品名</t>
  </si>
  <si>
    <t>规格</t>
  </si>
  <si>
    <t>产地</t>
  </si>
  <si>
    <t>单位</t>
  </si>
  <si>
    <t>零售价</t>
  </si>
  <si>
    <t>会员价</t>
  </si>
  <si>
    <t>疗程盒数</t>
  </si>
  <si>
    <t>原零售价</t>
  </si>
  <si>
    <t>疗程零售价</t>
  </si>
  <si>
    <t>疗程活动</t>
  </si>
  <si>
    <t>疗程话术（营运部可修改）</t>
  </si>
  <si>
    <t>疗程优惠金额</t>
  </si>
  <si>
    <t>备注</t>
  </si>
  <si>
    <t>第一批</t>
  </si>
  <si>
    <t>五子衍宗丸</t>
  </si>
  <si>
    <t>10丸x30袋(浓缩丸）</t>
  </si>
  <si>
    <t>四川绵阳制药</t>
  </si>
  <si>
    <t>盒</t>
  </si>
  <si>
    <t>买二送一</t>
  </si>
  <si>
    <t>疗程购买价更低，3盒一疗程，疗程立减198元，日均立减4.4元</t>
  </si>
  <si>
    <t>八珍益母片</t>
  </si>
  <si>
    <t>15片x6板（糖衣片）</t>
  </si>
  <si>
    <t>疗程购买价更低，3盒一疗程，疗程立减89元，日均立减1.98元</t>
  </si>
  <si>
    <t>银杏叶片</t>
  </si>
  <si>
    <t>19.2mg:4.8mgx96片(薄膜衣)</t>
  </si>
  <si>
    <t>深圳海王药业</t>
  </si>
  <si>
    <t>疗程服用价更低，3盒一疗程，疗程立减86元，日均立减1.79元</t>
  </si>
  <si>
    <t>前列舒通胶囊</t>
  </si>
  <si>
    <t>0.4gx12粒x4板</t>
  </si>
  <si>
    <t>保定天浩</t>
  </si>
  <si>
    <t>5盒省50元</t>
  </si>
  <si>
    <t>疗程购买价更低，5盒一疗程，疗程立减50元，日均立减2元</t>
  </si>
  <si>
    <t>丹参口服液</t>
  </si>
  <si>
    <t>10mlx10支</t>
  </si>
  <si>
    <t>太极涪陵药厂</t>
  </si>
  <si>
    <t>6盒省39.9元</t>
  </si>
  <si>
    <t>疗程服用效果佳，6盒一疗程，疗程立减39.9元，日均立减2.2元</t>
  </si>
  <si>
    <t>脑络通胶囊</t>
  </si>
  <si>
    <t>0.5g*60粒</t>
  </si>
  <si>
    <t>白云山光华</t>
  </si>
  <si>
    <t>瓶</t>
  </si>
  <si>
    <t>疗程服用价更低，3瓶一疗程，疗程立减39.8元，日均立减1.3元</t>
  </si>
  <si>
    <t>丹溪玉屏风颗粒</t>
  </si>
  <si>
    <t>15克x6袋</t>
  </si>
  <si>
    <t>云南白药股份</t>
  </si>
  <si>
    <t>疗程购买价更低，3盒一疗程，疗程立减35元，日均立减3.89元</t>
  </si>
  <si>
    <t>桑椹膏</t>
  </si>
  <si>
    <t>200g/瓶</t>
  </si>
  <si>
    <t>江西杏林白马</t>
  </si>
  <si>
    <t>3盒省68元</t>
  </si>
  <si>
    <t>疗程购买价更低，3盒一疗程，疗程立减68元，日均立减2.27元</t>
  </si>
  <si>
    <t>消乳散结胶囊</t>
  </si>
  <si>
    <t>0.4gx20粒x3板</t>
  </si>
  <si>
    <t>山东步长神州制药</t>
  </si>
  <si>
    <t>3盒省30元</t>
  </si>
  <si>
    <t>疗程购买价更低，3盒一疗程，疗程立减30元，日均立减1.43元</t>
  </si>
  <si>
    <t>复方补骨脂颗粒</t>
  </si>
  <si>
    <t>20gx8袋</t>
  </si>
  <si>
    <t>重庆科瑞东和</t>
  </si>
  <si>
    <t>3盒省48元</t>
  </si>
  <si>
    <t>疗程购买价更低，3盒一疗程，疗程立减48元，日均立减8元</t>
  </si>
  <si>
    <t>奥美拉唑肠溶胶囊</t>
  </si>
  <si>
    <t>20mgx14粒</t>
  </si>
  <si>
    <t>石药欧意</t>
  </si>
  <si>
    <t>疗程购买价更低，3盒一疗程，疗程立减29.8元，日均立减1.4元</t>
  </si>
  <si>
    <t>苯磺酸氨氯地平片</t>
  </si>
  <si>
    <t>5mgx28片</t>
  </si>
  <si>
    <t>江苏鹏鹞</t>
  </si>
  <si>
    <t>疗程购买价更低，3盒一疗程，疗程立减29.8元，日均立减0.35元</t>
  </si>
  <si>
    <t>异维A酸软胶囊</t>
  </si>
  <si>
    <t>10mgx15粒</t>
  </si>
  <si>
    <t>上海东海</t>
  </si>
  <si>
    <t>买三送一</t>
  </si>
  <si>
    <t>疗程购买价更低，4盒一疗程，疗程立减28.8元，日均立减1元</t>
  </si>
  <si>
    <t>复方丹参片</t>
  </si>
  <si>
    <t>0.32gx120片</t>
  </si>
  <si>
    <t>疗程购买价更低，3盒一疗程，疗程立减28元，日均立减0.7元</t>
  </si>
  <si>
    <t>苯磺酸左旋氨氯地平片</t>
  </si>
  <si>
    <t>2.5mgX14片</t>
  </si>
  <si>
    <t>山东新时代</t>
  </si>
  <si>
    <t>疗程购买价更低，3盒一疗程，疗程立减29.5元，日均立减0.7元</t>
  </si>
  <si>
    <t>苏黄止咳胶囊</t>
  </si>
  <si>
    <t>0.45g*9粒</t>
  </si>
  <si>
    <t>扬子江北京海燕</t>
  </si>
  <si>
    <t>3盒省19.6元</t>
  </si>
  <si>
    <t>疗程购买价更低，3盒一疗程，疗程立减19.6元，日均立减6.5元</t>
  </si>
  <si>
    <t>维生素D滴剂（胶囊型）</t>
  </si>
  <si>
    <t>400单位x36粒</t>
  </si>
  <si>
    <t>青岛双鲸药业</t>
  </si>
  <si>
    <t>2盒省26元</t>
  </si>
  <si>
    <t>疗程购买价更低，2盒一疗程，疗程立减26元，日均立减0.7元</t>
  </si>
  <si>
    <t>盐酸伐昔洛韦片(明竹欣)</t>
  </si>
  <si>
    <t>0.3gx6片(薄膜衣片)</t>
  </si>
  <si>
    <t>四川明欣</t>
  </si>
  <si>
    <t>3盒省30.2元</t>
  </si>
  <si>
    <t>疗程购买价更低，3盒一疗程，疗程立减30.2元，日均立减3.36元</t>
  </si>
  <si>
    <t>盐酸氨基葡萄糖片</t>
  </si>
  <si>
    <t>0.24gx60片</t>
  </si>
  <si>
    <t>四川新斯顿制</t>
  </si>
  <si>
    <t>疗程购买价更低，3瓶一疗程，疗程立减30元，日均立减1元</t>
  </si>
  <si>
    <t>杞菊地黄丸</t>
  </si>
  <si>
    <t>6gx20袋</t>
  </si>
  <si>
    <t>桐君阁药厂</t>
  </si>
  <si>
    <t>3盒省26.2元</t>
  </si>
  <si>
    <t>疗程购买价更低，3盒一疗程，疗程立减26.2元，日均立减0.87元</t>
  </si>
  <si>
    <t>利胆片</t>
  </si>
  <si>
    <t>100片(糖衣)</t>
  </si>
  <si>
    <t>3盒省20.2元</t>
  </si>
  <si>
    <t>疗程购买价更低，3瓶一疗程，疗程立减20.2元，日均立减1.68元</t>
  </si>
  <si>
    <t>龙牡壮骨颗粒</t>
  </si>
  <si>
    <t>5g×18袋</t>
  </si>
  <si>
    <t>健民药业</t>
  </si>
  <si>
    <t>3盒省25.6元</t>
  </si>
  <si>
    <t>疗程购买价更低，3盒一疗程，疗程立减25.6元，日均立减2.84元</t>
  </si>
  <si>
    <t>转移因子胶囊</t>
  </si>
  <si>
    <t>3mg：100ugx24粒</t>
  </si>
  <si>
    <t>金花企业(集团)</t>
  </si>
  <si>
    <t>疗程购买价更低，3盒一疗程，疗程立减20元，日均立减1.1元</t>
  </si>
  <si>
    <t>赖氨肌醇维B12口服液</t>
  </si>
  <si>
    <t>100ml</t>
  </si>
  <si>
    <t>贝克诺顿(浙江)</t>
  </si>
  <si>
    <t>疗程购买价更低，3瓶一疗程，疗程立减19元，日均立减1.06元</t>
  </si>
  <si>
    <t>克拉霉素缓释片(诺帮)</t>
  </si>
  <si>
    <t>0.5gx3片</t>
  </si>
  <si>
    <t>江苏恒瑞</t>
  </si>
  <si>
    <t>买四送一</t>
  </si>
  <si>
    <t>疗程购买价更低，5盒一疗程，疗程立减18.5元，日均立减1.23元</t>
  </si>
  <si>
    <t>盐酸坦洛新缓释胶囊(齐索)</t>
  </si>
  <si>
    <t>0.2mgx10粒</t>
  </si>
  <si>
    <t>浙江海力生</t>
  </si>
  <si>
    <t>3盒省22.7元</t>
  </si>
  <si>
    <t>疗程购买价更低，3盒一疗程，疗程立减22.7元，日均立减0.76元</t>
  </si>
  <si>
    <t>肾石通丸</t>
  </si>
  <si>
    <t>2gx12粒</t>
  </si>
  <si>
    <t>四川旭华</t>
  </si>
  <si>
    <t>3盒省20元</t>
  </si>
  <si>
    <t>右旋糖酐铁片(朴红)</t>
  </si>
  <si>
    <t>25mgx60片</t>
  </si>
  <si>
    <t>四川科伦安岳</t>
  </si>
  <si>
    <t>疗程购买价更低，3瓶一疗程，疗程立减16.8元，日均立减0.56元</t>
  </si>
  <si>
    <t>健脾糕片</t>
  </si>
  <si>
    <t>0.5gx15片x3板</t>
  </si>
  <si>
    <t>3盒省18.7元</t>
  </si>
  <si>
    <t>疗程购买价更低，3盒一疗程，疗程立减18.7元，日均立减3.12元</t>
  </si>
  <si>
    <t>补中益气丸</t>
  </si>
  <si>
    <t>192丸(浓缩丸)</t>
  </si>
  <si>
    <t>重庆中药二厂</t>
  </si>
  <si>
    <t>3盒省15元</t>
  </si>
  <si>
    <t>疗程购买价更低，3瓶一疗程，疗程立减15元，日均立减0.83元</t>
  </si>
  <si>
    <t>抗骨增生片</t>
  </si>
  <si>
    <t>100片</t>
  </si>
  <si>
    <t>3盒省18.2元</t>
  </si>
  <si>
    <t>疗程购买价更低，3瓶一疗程，疗程立减18.2元，日均立减0.5元</t>
  </si>
  <si>
    <t>猴头菌提取物颗粒</t>
  </si>
  <si>
    <t>3gx12袋(无糖型)</t>
  </si>
  <si>
    <t>山西康欣药业</t>
  </si>
  <si>
    <t>3盒省15.2元</t>
  </si>
  <si>
    <t>疗程购买价更低，3盒一疗程，疗程立减15.2元，日均立减1.27元</t>
  </si>
  <si>
    <t>生脉饮</t>
  </si>
  <si>
    <t>10mlx10支(人参方)</t>
  </si>
  <si>
    <t>四川天诚制药</t>
  </si>
  <si>
    <t>疗程购买价更低，3盒一疗程，疗程立减18.2元，日均立减2元</t>
  </si>
  <si>
    <t>厄贝沙坦片(吉加)</t>
  </si>
  <si>
    <t>0.15gx7片</t>
  </si>
  <si>
    <t>江苏恒瑞医药</t>
  </si>
  <si>
    <t>疗程购买价更低，5盒一疗程，疗程立减11.9元，日均立减0.34元</t>
  </si>
  <si>
    <t>头孢地尼分散片（希福尼）</t>
  </si>
  <si>
    <t>50mgx6片（素片）</t>
  </si>
  <si>
    <t>天津中央</t>
  </si>
  <si>
    <t>3盒省15.6元</t>
  </si>
  <si>
    <t>疗程购买价更低，3盒一疗程，疗程立减15.6元，日均立减5.2元</t>
  </si>
  <si>
    <t>坎地沙坦酯片(维尔亚)</t>
  </si>
  <si>
    <t>4mgx14片</t>
  </si>
  <si>
    <t>重庆圣华曦</t>
  </si>
  <si>
    <t>3盒省18.3元</t>
  </si>
  <si>
    <t>疗程购买价更低，3盒一疗程，疗程立减18.3元，日均立减0.4元</t>
  </si>
  <si>
    <t>厄贝沙坦片(苏适)</t>
  </si>
  <si>
    <t>深圳海滨</t>
  </si>
  <si>
    <t>4盒省10元</t>
  </si>
  <si>
    <t>疗程购买价更低，4盒一疗程，疗程立减10元，日均立减0.36元</t>
  </si>
  <si>
    <t>六味地黄丸</t>
  </si>
  <si>
    <t>120丸(浓缩丸)</t>
  </si>
  <si>
    <t>北京同仁堂制药厂</t>
  </si>
  <si>
    <t>3盒省10.5元</t>
  </si>
  <si>
    <t>疗程购买价更低，3瓶一疗程，疗程立减10.5元，日均立减0.7元</t>
  </si>
  <si>
    <t>复方嗜酸乳杆菌片</t>
  </si>
  <si>
    <t>0.5gx12片</t>
  </si>
  <si>
    <t>通化金马药业</t>
  </si>
  <si>
    <t>2盒省14.2元</t>
  </si>
  <si>
    <t>疗程购买价更低，2盒一疗程，疗程立减14.2元，日均立减3.55元</t>
  </si>
  <si>
    <t>金刚藤胶囊</t>
  </si>
  <si>
    <t>0.5gx24粒</t>
  </si>
  <si>
    <t>湖北福人药业</t>
  </si>
  <si>
    <t>3盒省9.6元</t>
  </si>
  <si>
    <t>疗程购买价更低，3盒一疗程，疗程立减9.6元，日均立减1.6元</t>
  </si>
  <si>
    <t>硝苯地平缓释片(Ⅰ)</t>
  </si>
  <si>
    <t>10mgx30片</t>
  </si>
  <si>
    <t>亚宝股份</t>
  </si>
  <si>
    <t>3盒省6.2元</t>
  </si>
  <si>
    <t>疗程购买价更低，3盒一疗程，疗程立减6.2元，日均立减0.1元</t>
  </si>
  <si>
    <t>胶体果胶铋胶囊</t>
  </si>
  <si>
    <t>50mgx12粒x2板</t>
  </si>
  <si>
    <t>浙江得恩德</t>
  </si>
  <si>
    <t>3盒省3元</t>
  </si>
  <si>
    <t>疗程购买价更低，3盒一疗程，疗程立减3元，日均立减0.3元</t>
  </si>
  <si>
    <t>盐酸洛哌丁胺胶囊(易蒙停)</t>
  </si>
  <si>
    <t>2mgx6粒</t>
  </si>
  <si>
    <t>西安杨森</t>
  </si>
  <si>
    <t>脑心舒口服液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</si>
  <si>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</si>
  <si>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通化金马药业集团股份有限公司</t>
  </si>
  <si>
    <t>买五送一</t>
  </si>
  <si>
    <t>疗程购买价更低，3盒一疗程，疗程立减10.8元，日均立减0.36元</t>
  </si>
  <si>
    <t>第二批（2020.5.28）</t>
  </si>
  <si>
    <t>消炎镇痛膏</t>
  </si>
  <si>
    <t>7cmx10cm2贴x2袋</t>
  </si>
  <si>
    <t>云南白药集团股份有限公司</t>
  </si>
  <si>
    <t>疗程购买价更低，3盒一疗程，疗程立减25元，日均立减2.1元</t>
  </si>
  <si>
    <t>盐酸二甲双胍缓释片(圣邦杰)</t>
  </si>
  <si>
    <t>0.5gx30片</t>
  </si>
  <si>
    <t>山东司邦得制药有限公司(原:山东龙山制药有限公司)</t>
  </si>
  <si>
    <t>疗程购买价更低，5瓶一疗程，疗程立减12元，日均立减0.2元</t>
  </si>
  <si>
    <t>复方酮康唑软膏(皮康王)</t>
  </si>
  <si>
    <t>20g</t>
  </si>
  <si>
    <t>滇虹药业集团股份有限公司</t>
  </si>
  <si>
    <t>2盒省13元（第二盒5折）</t>
  </si>
  <si>
    <t>疗程购买价更低，2盒一疗程，疗程立减13元，日均立减2.8元</t>
  </si>
  <si>
    <t>湿毒清片</t>
  </si>
  <si>
    <t>0.5gx12片x2板</t>
  </si>
  <si>
    <t>江西药都仁和制药有限公司</t>
  </si>
  <si>
    <t>疗程购买价更低，5盒一疗程，疗程立减22元，日均立减2.2元</t>
  </si>
  <si>
    <t>消炎利胆片</t>
  </si>
  <si>
    <t>200片(薄膜衣片)</t>
  </si>
  <si>
    <t>广州白云山和记黄埔中药有限公司(原广州白云山中药厂</t>
  </si>
  <si>
    <t>疗程购买价更低，5瓶一疗程，疗程立减25.5元，日均立减0.5元</t>
  </si>
  <si>
    <t>阿司匹林肠溶片</t>
  </si>
  <si>
    <t>100mgx48片</t>
  </si>
  <si>
    <t>沈阳奥吉娜药业有限公司</t>
  </si>
  <si>
    <t>疗程购买价更低，4盒一疗程，疗程立减19.5元，日均立减0.2元</t>
  </si>
  <si>
    <t>归脾丸</t>
  </si>
  <si>
    <t>6gx10袋(水蜜丸)</t>
  </si>
  <si>
    <t>太极集团四川绵阳制药有限公司</t>
  </si>
  <si>
    <t>疗程购买价更低，5盒一疗程，疗程立减22元，日均立减1.3元</t>
  </si>
  <si>
    <t>鲜竹沥</t>
  </si>
  <si>
    <t>15mlx12支</t>
  </si>
  <si>
    <t>四川省通园制药集团有限公司</t>
  </si>
  <si>
    <t>3盒省8元</t>
  </si>
  <si>
    <t>疗程购买价更低，3盒一疗程，疗程立减8元，日均立减0.9元</t>
  </si>
  <si>
    <t>大山楂丸</t>
  </si>
  <si>
    <t>9克x10丸（大蜜丸）</t>
  </si>
  <si>
    <t>天津天士力(辽宁)制药有限责任公司(原辽宁仙鹤制药)</t>
  </si>
  <si>
    <t>疗程购买价更低，4盒一疗程，疗程立减16.8元，日均立减1.3元</t>
  </si>
  <si>
    <t>血塞通分散片</t>
  </si>
  <si>
    <t>50mgx24片</t>
  </si>
  <si>
    <t>云南植物药业有限公司</t>
  </si>
  <si>
    <t>疗程购买价更低，4盒一疗程，疗程立减36元，日均立减2.3元</t>
  </si>
  <si>
    <t>辛伐他汀片(苏之)</t>
  </si>
  <si>
    <t>5mgx14片(薄膜衣)</t>
  </si>
  <si>
    <t>成都华宇制药有限公司</t>
  </si>
  <si>
    <t>疗程购买价更低，5盒一疗程，疗程立减8元，日均立减0.2元</t>
  </si>
  <si>
    <t>泮托拉唑钠肠溶片</t>
  </si>
  <si>
    <t>40mgx16片</t>
  </si>
  <si>
    <t>湖北广济药业股份有限公司</t>
  </si>
  <si>
    <t>疗程购买价更低，4盒一疗程，疗程立减29.5元，日均立减0.5元</t>
  </si>
  <si>
    <t>乌鸡白凤丸</t>
  </si>
  <si>
    <t>6gx10袋</t>
  </si>
  <si>
    <t>太极集团重庆桐君阁药厂有限公司</t>
  </si>
  <si>
    <t>疗程购买价更低，5盒一疗程，疗程立减48元，日均立减1.9元</t>
  </si>
  <si>
    <t>阿法骨化醇软胶囊</t>
  </si>
  <si>
    <t>0.25ugx30粒</t>
  </si>
  <si>
    <t>南通华山药业有限公司</t>
  </si>
  <si>
    <t>疗程购买价更低，5盒一疗程，疗程立减40元，日均立减0.5元</t>
  </si>
  <si>
    <t>加味逍遥丸</t>
  </si>
  <si>
    <t>株洲千金药业股份有限公司</t>
  </si>
  <si>
    <t>疗程购买价更低，4盒一疗程，疗程立减29.3元，日均立减1.5元</t>
  </si>
  <si>
    <t>康复新液</t>
  </si>
  <si>
    <t>50mlx2瓶</t>
  </si>
  <si>
    <t>四川好医生攀西</t>
  </si>
  <si>
    <t>疗程购买价更低，5盒一疗程，疗程立减39.8元，日均立减2.4元</t>
  </si>
  <si>
    <t>知柏地黄丸</t>
  </si>
  <si>
    <t>疗程购买价更低，4盒一疗程，疗程立减32元，日均立减0.8元</t>
  </si>
  <si>
    <t>肾石通颗粒</t>
  </si>
  <si>
    <t>15gx10袋</t>
  </si>
  <si>
    <t>四川森科制药</t>
  </si>
  <si>
    <t>疗程购买价更低，4盒一疗程，疗程立减20元，日均立减1元</t>
  </si>
  <si>
    <t>第三批（2020.6.29）</t>
  </si>
  <si>
    <t>盐酸曲美他嗪片</t>
  </si>
  <si>
    <t>20mgx30片（薄膜衣）</t>
  </si>
  <si>
    <t>北京万生药业有限责任公司</t>
  </si>
  <si>
    <t>买3送1</t>
  </si>
  <si>
    <t>买3盒加0.1元换购1盒</t>
  </si>
  <si>
    <t>疗程服用价更低，4盒一疗程，疗程立减25.5元，日均立减0.6元</t>
  </si>
  <si>
    <t>参苓健脾胃颗粒</t>
  </si>
  <si>
    <t>10g*10袋</t>
  </si>
  <si>
    <t>买2送1</t>
  </si>
  <si>
    <t>买2盒加0.1元换购1盒</t>
  </si>
  <si>
    <t>疗程服用价更低，3盒一疗程，疗程立减35元，日均立减2.3元</t>
  </si>
  <si>
    <t>盐酸贝那普利片</t>
  </si>
  <si>
    <t>10mgx14片(薄膜衣)</t>
  </si>
  <si>
    <t>上海新亚药业闵行有限公司</t>
  </si>
  <si>
    <t>疗程服用价更低，4盒一疗程，疗程立减27.8元，日均立减0.5元</t>
  </si>
  <si>
    <t>小金丸</t>
  </si>
  <si>
    <t>0.6gx4瓶</t>
  </si>
  <si>
    <t>成都九芝堂</t>
  </si>
  <si>
    <t>疗程服用价更低，4盒一疗程，疗程立减26元，日均立减6.5元</t>
  </si>
  <si>
    <t>硫酸羟氯喹片</t>
  </si>
  <si>
    <t>0.1gx14片</t>
  </si>
  <si>
    <t>上海上药中西制药有限公司</t>
  </si>
  <si>
    <t>买5送1</t>
  </si>
  <si>
    <t>买5盒加0.1元换购1盒</t>
  </si>
  <si>
    <t>疗程服用价更低，6盒一疗程，疗程立减36.8元，日均立减0.9元</t>
  </si>
  <si>
    <t>妇炎康片</t>
  </si>
  <si>
    <t>0.52gx18片x3板（薄膜衣片）</t>
  </si>
  <si>
    <t>疗程服用价更低，3盒一疗程，疗程立减36元，日均立减2元</t>
  </si>
  <si>
    <t>通窍鼻炎片</t>
  </si>
  <si>
    <t>0.41gx12片x4板(薄膜衣)</t>
  </si>
  <si>
    <t>江西杏林白马药业有限公司</t>
  </si>
  <si>
    <t>疗程服用价更低，4盒一疗程，疗程立减24.8元，日均立减2.1元</t>
  </si>
  <si>
    <t>碳酸钙D3颗粒</t>
  </si>
  <si>
    <t>3gx10袋(钙500mg:维生素D35μg)</t>
  </si>
  <si>
    <t>北京康远制药有限公司</t>
  </si>
  <si>
    <t>买4送1</t>
  </si>
  <si>
    <t>买4盒加0.1元换购1盒</t>
  </si>
  <si>
    <t>疗程服用价更低，5盒一疗程，疗程立减58元，日均立减2.3元</t>
  </si>
  <si>
    <t>盐酸氨溴索口服溶液</t>
  </si>
  <si>
    <r>
      <rPr>
        <sz val="10"/>
        <rFont val="Arial"/>
        <charset val="0"/>
      </rPr>
      <t>2.5mlx12</t>
    </r>
    <r>
      <rPr>
        <sz val="10"/>
        <rFont val="宋体"/>
        <charset val="0"/>
      </rPr>
      <t>支</t>
    </r>
  </si>
  <si>
    <t>葵花药业集团(冀州)有限公司（原河北得菲尔）</t>
  </si>
  <si>
    <t>疗程服用价更低，3盒一疗程，疗程立减29.8元，日均立减2.5元</t>
  </si>
  <si>
    <t>小儿清肺化痰口服液</t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</si>
  <si>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</si>
  <si>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t>疗程服用价更低，3盒一疗程，疗程立减32元，日均立减5.3元</t>
  </si>
  <si>
    <t>11修改</t>
  </si>
  <si>
    <t>金水宝胶囊</t>
  </si>
  <si>
    <t>0.33gx9粒x8板（OTC）</t>
  </si>
  <si>
    <t>江西济民可信金水宝</t>
  </si>
  <si>
    <t>疗程服用价更低，5盒一疗程，疗程立减68元，日均立减1.7元</t>
  </si>
  <si>
    <t>12修改</t>
  </si>
  <si>
    <t>50mgx24粒</t>
  </si>
  <si>
    <t>广州白云山光华</t>
  </si>
  <si>
    <t>疗程服用价更低，3盒一疗程，疗程立减18.5元，日均立减3.1元</t>
  </si>
  <si>
    <t>8月星级品种清单（7.26-8.25）</t>
  </si>
  <si>
    <t>生产厂家</t>
  </si>
  <si>
    <t>7月活动</t>
  </si>
  <si>
    <t>一句话卖点</t>
  </si>
  <si>
    <t>藏药系列</t>
  </si>
  <si>
    <t>,</t>
  </si>
  <si>
    <t>智托洁白丸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</si>
  <si>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</si>
  <si>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西藏藏医学院藏药有限公司</t>
  </si>
  <si>
    <t>买3盒加0.1元换购1盒，     买5盒加0.1元换购2盒</t>
  </si>
  <si>
    <t>养胃、温胃，均衡调理肠胃</t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</si>
  <si>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</si>
  <si>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</si>
  <si>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痛风、湿疹克星，有效治疗疾病</t>
  </si>
  <si>
    <t>二十五味鬼臼丸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</si>
  <si>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</si>
  <si>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保护卵巢、调和月经，呵护女人一生</t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</si>
  <si>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</si>
  <si>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</si>
  <si>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慢性胃炎、糜烂性胃炎，治疗寒性腹泻消化不良的良药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</si>
  <si>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</si>
  <si>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</si>
  <si>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养肺、清肺，专治久咳不愈</t>
  </si>
  <si>
    <t>呼吸系统</t>
  </si>
  <si>
    <t>蒲地蓝消炎片</t>
  </si>
  <si>
    <r>
      <rPr>
        <sz val="10"/>
        <rFont val="Arial"/>
        <charset val="0"/>
      </rPr>
      <t>0.3g*24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</si>
  <si>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t>两盒7.9折</t>
  </si>
  <si>
    <t>中药抗生素，抗炎消肿更安全</t>
  </si>
  <si>
    <t>苦金片</t>
  </si>
  <si>
    <r>
      <rPr>
        <sz val="10"/>
        <rFont val="Arial"/>
        <charset val="0"/>
      </rPr>
      <t>0.41gx12</t>
    </r>
    <r>
      <rPr>
        <sz val="10"/>
        <rFont val="宋体"/>
        <charset val="134"/>
      </rPr>
      <t>片</t>
    </r>
  </si>
  <si>
    <t>青岛国风药业股份有限公司</t>
  </si>
  <si>
    <t>清热利咽，消肿止痛，针对各种原因引起的嗓子红，肿，热，痛，4小时见效</t>
  </si>
  <si>
    <t>复方氨酚烷胺胶囊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</si>
  <si>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</si>
  <si>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太极集团重庆涪陵制药厂有限公司</t>
  </si>
  <si>
    <t>无</t>
  </si>
  <si>
    <t>微丸技术，改善感冒所引起的各种症状</t>
  </si>
  <si>
    <t>口腔炎症/清热用药</t>
  </si>
  <si>
    <t>口洁喷雾剂</t>
  </si>
  <si>
    <t>20mL</t>
  </si>
  <si>
    <t>广州白云山制药股份有限公司白云山何济公制药厂</t>
  </si>
  <si>
    <t>局部用药，喷雾型吸收更好，浓缩王老吉味哦！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</si>
  <si>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片薄膜衣</t>
    </r>
  </si>
  <si>
    <t>广州诺金制药有限公司</t>
  </si>
  <si>
    <t>买3得加0.1元换购1盒</t>
  </si>
  <si>
    <t>养血润燥，化湿解毒，祛风止痒，一招止痒，更治痒</t>
  </si>
  <si>
    <t>甲硝唑口颊片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</si>
  <si>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</si>
  <si>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武汉远大</t>
  </si>
  <si>
    <t>两盒省5元</t>
  </si>
  <si>
    <t>口腔溃疡，牙龈肿痛快含奥可安甲硝唑口颊片</t>
  </si>
  <si>
    <t>胃肠用药</t>
  </si>
  <si>
    <t>肠炎宁片</t>
  </si>
  <si>
    <r>
      <rPr>
        <sz val="10"/>
        <rFont val="Arial"/>
        <charset val="0"/>
      </rPr>
      <t>0.42gx12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</si>
  <si>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江西康恩贝中药有限公司</t>
  </si>
  <si>
    <t>第二盒半价</t>
  </si>
  <si>
    <t>快速止泻，安全无毒副作用，30分钟止痛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</si>
  <si>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</si>
  <si>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134"/>
      </rPr>
      <t>片</t>
    </r>
  </si>
  <si>
    <t>江中药业股份有限公司</t>
  </si>
  <si>
    <t>4盒89元</t>
  </si>
  <si>
    <t>肠道日常调理，经常便秘，经常腹泻，促生肠道有益菌，提高自生免疫力</t>
  </si>
  <si>
    <t>健胃消食片</t>
  </si>
  <si>
    <r>
      <rPr>
        <sz val="10"/>
        <rFont val="Arial"/>
        <charset val="0"/>
      </rPr>
      <t>0.8g*32</t>
    </r>
    <r>
      <rPr>
        <sz val="10"/>
        <rFont val="宋体"/>
        <charset val="134"/>
      </rPr>
      <t>片（无糖型薄膜衣片）</t>
    </r>
  </si>
  <si>
    <t>第二盒省5元</t>
  </si>
  <si>
    <t>肚子胀，不消化，嚼一嚼江中牌健胃消食片，金色包装不含糖。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</si>
  <si>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</si>
  <si>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</si>
  <si>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胃不舒服，胃肠胀气请用沉香化气片</t>
  </si>
  <si>
    <t>外用系列</t>
  </si>
  <si>
    <t>除湿止痒洗液</t>
  </si>
  <si>
    <t>抗细菌·抗真菌·抗病毒·抗过敏，5秒止痒</t>
  </si>
  <si>
    <t>糠酸莫米松乳膏</t>
  </si>
  <si>
    <t>10g:10mg</t>
  </si>
  <si>
    <t>浙江仙琚制药股份有限公司</t>
  </si>
  <si>
    <t>用于湿疹、神经性皮炎，异位性皮炎及皮肤瘙痒症</t>
  </si>
  <si>
    <t>洁尔阴洗液</t>
  </si>
  <si>
    <r>
      <rPr>
        <sz val="10"/>
        <rFont val="Arial"/>
        <charset val="0"/>
      </rPr>
      <t>300ml(</t>
    </r>
    <r>
      <rPr>
        <sz val="10"/>
        <rFont val="宋体"/>
        <charset val="0"/>
      </rPr>
      <t>内附冲洗器</t>
    </r>
    <r>
      <rPr>
        <sz val="10"/>
        <rFont val="Arial"/>
        <charset val="0"/>
      </rPr>
      <t>1</t>
    </r>
    <r>
      <rPr>
        <sz val="10"/>
        <rFont val="宋体"/>
        <charset val="0"/>
      </rPr>
      <t>个</t>
    </r>
    <r>
      <rPr>
        <sz val="10"/>
        <rFont val="Arial"/>
        <charset val="0"/>
      </rPr>
      <t>)</t>
    </r>
  </si>
  <si>
    <t>四川恩威制药有限公司</t>
  </si>
  <si>
    <t>中药杀菌止痒，安全！皮炎/湿疹/汉脚都可以用哦</t>
  </si>
  <si>
    <t>硝呋太尔制霉素阴道软胶囊</t>
  </si>
  <si>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×6</t>
    </r>
    <r>
      <rPr>
        <sz val="10"/>
        <rFont val="宋体"/>
        <charset val="134"/>
      </rPr>
      <t>粒</t>
    </r>
  </si>
  <si>
    <t>太阳石(唐山)药业有限公司</t>
  </si>
  <si>
    <t>两盒省10元</t>
  </si>
  <si>
    <t>适用于各种类型的阴道炎症，安全防复发，更快速促进创面愈合</t>
  </si>
  <si>
    <t>维生素系列</t>
  </si>
  <si>
    <t>善存小佳维</t>
  </si>
  <si>
    <t>80粒</t>
  </si>
  <si>
    <t>惠氏制药</t>
  </si>
  <si>
    <t>第二件半价</t>
  </si>
  <si>
    <t>为4-10岁儿童量身定制的18种综合维生素。帮助弥补膳食营养摄入不足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</si>
  <si>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泡腾片</t>
    </r>
  </si>
  <si>
    <r>
      <rPr>
        <sz val="10"/>
        <rFont val="Arial"/>
        <charset val="0"/>
      </rPr>
      <t>1gx15</t>
    </r>
    <r>
      <rPr>
        <sz val="10"/>
        <rFont val="宋体"/>
        <charset val="0"/>
      </rPr>
      <t>片（鲜橙口味）</t>
    </r>
  </si>
  <si>
    <t>联邦制药厂有限公司</t>
  </si>
  <si>
    <t>VC泡一泡，健康美丽不感冒</t>
  </si>
  <si>
    <r>
      <rPr>
        <sz val="10"/>
        <rFont val="Arial"/>
        <charset val="0"/>
      </rPr>
      <t>1gx15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黑加仑子口味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</si>
  <si>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</si>
  <si>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天然型</t>
    </r>
    <r>
      <rPr>
        <sz val="10"/>
        <rFont val="Arial"/>
        <charset val="0"/>
      </rPr>
      <t>)</t>
    </r>
  </si>
  <si>
    <t>青岛双鲸药业股份有限公司</t>
  </si>
  <si>
    <t>第二件6折</t>
  </si>
  <si>
    <t>祛皱纹、锁水保湿、美白养颜、保护皮肤抗衰老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</si>
  <si>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</si>
  <si>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x60</t>
    </r>
    <r>
      <rPr>
        <sz val="10"/>
        <rFont val="宋体"/>
        <charset val="134"/>
      </rPr>
      <t>粒</t>
    </r>
  </si>
  <si>
    <t>补钙先补D，维生素D决定钙吸收</t>
  </si>
  <si>
    <t>中药二厂系列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</si>
  <si>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</si>
  <si>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</si>
  <si>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太极集团重庆中药二厂</t>
  </si>
  <si>
    <t>买六盒省32元</t>
  </si>
  <si>
    <t>太极品牌，含药量高，心脑血管疾病基础性用药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</si>
  <si>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</si>
  <si>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太极品牌，超浓缩，每次仅服3粒，不含糖，糖药病患者可放心服用</t>
  </si>
  <si>
    <t>中药系列</t>
  </si>
  <si>
    <t>柠檬（冻干）</t>
  </si>
  <si>
    <t>2片x9袋</t>
  </si>
  <si>
    <t>四川活态药业有限公司</t>
  </si>
  <si>
    <t>2盒35元，3盒49.8元</t>
  </si>
  <si>
    <t>活态冻干技术，冻干柠檬活性，独立包装，片片均选</t>
  </si>
  <si>
    <t>丹参系列</t>
  </si>
  <si>
    <r>
      <rPr>
        <sz val="10"/>
        <rFont val="Segoe UI"/>
        <charset val="134"/>
      </rPr>
      <t>10mlx10</t>
    </r>
    <r>
      <rPr>
        <sz val="10"/>
        <rFont val="宋体"/>
        <charset val="134"/>
      </rPr>
      <t>支</t>
    </r>
  </si>
  <si>
    <t>心脑血管百搭品种，活血化瘀，通脉养心</t>
  </si>
  <si>
    <t>2020年08月成药单品活动(活动时间：8月1日-8月31日)单品活动</t>
  </si>
  <si>
    <t>货品名称</t>
  </si>
  <si>
    <t>OTC/RX</t>
  </si>
  <si>
    <t>活动内容</t>
  </si>
  <si>
    <t>策略</t>
  </si>
  <si>
    <t>适用客户</t>
  </si>
  <si>
    <t>部门</t>
  </si>
  <si>
    <t>6月销售</t>
  </si>
  <si>
    <t>7月销售</t>
  </si>
  <si>
    <t>涨幅</t>
  </si>
  <si>
    <t>消化库存</t>
  </si>
  <si>
    <t>制氧机</t>
  </si>
  <si>
    <t>7F-3A</t>
  </si>
  <si>
    <t>江苏鱼跃医疗设备股份有限公司</t>
  </si>
  <si>
    <t>台</t>
  </si>
  <si>
    <t/>
  </si>
  <si>
    <t>特价2880</t>
  </si>
  <si>
    <t>系统自动识别</t>
  </si>
  <si>
    <t>一直做</t>
  </si>
  <si>
    <t>所有顾客</t>
  </si>
  <si>
    <t>营运部</t>
  </si>
  <si>
    <t>全自动臂式电子血压计(自动型数字显示电子血压计)</t>
  </si>
  <si>
    <t>BP3BXO-A(迈克大夫)</t>
  </si>
  <si>
    <t>华略电子(深圳)</t>
  </si>
  <si>
    <t>个</t>
  </si>
  <si>
    <t>特价：298元</t>
  </si>
  <si>
    <t>1.1-12.31</t>
  </si>
  <si>
    <t>枸橼酸西地那非片(万艾可)</t>
  </si>
  <si>
    <t>100mgx10片</t>
  </si>
  <si>
    <t>辉瑞制药</t>
  </si>
  <si>
    <t>RX</t>
  </si>
  <si>
    <t xml:space="preserve">买10粒得11粒，买15粒得17粒，赠品为门店卖品（考核价0.01元） </t>
  </si>
  <si>
    <t>组合ID：9908510                             组合ID：9911912 或 9912852 (15粒+2粒）</t>
  </si>
  <si>
    <t>人气商品</t>
  </si>
  <si>
    <t>芪鹿补血颗粒</t>
  </si>
  <si>
    <t>7gx10袋</t>
  </si>
  <si>
    <t>会员购5盒享受8折，10盒一疗程</t>
  </si>
  <si>
    <t>还少丹</t>
  </si>
  <si>
    <t>9g*10粒</t>
  </si>
  <si>
    <t>重庆桐君阁</t>
  </si>
  <si>
    <t>otc</t>
  </si>
  <si>
    <t>四盒省86元</t>
  </si>
  <si>
    <t>江中牌肝纯片</t>
  </si>
  <si>
    <t>45g(0.5gx90片)</t>
  </si>
  <si>
    <t>江中制药</t>
  </si>
  <si>
    <t>保健</t>
  </si>
  <si>
    <t>买一得二，赠品为原装卖品</t>
  </si>
  <si>
    <t>补肾益寿胶囊</t>
  </si>
  <si>
    <t>0.3g*60粒</t>
  </si>
  <si>
    <t>买3得4（赠品为卖品）</t>
  </si>
  <si>
    <t>天胶</t>
  </si>
  <si>
    <t>250g</t>
  </si>
  <si>
    <t>太极天水羲皇</t>
  </si>
  <si>
    <t>买1盒天胶799元，买2盒天胶1350元， 买3得7</t>
  </si>
  <si>
    <t>3.1-12.31</t>
  </si>
  <si>
    <t>0.32gx120片（薄膜衣）瓶装/盒</t>
  </si>
  <si>
    <t>六盒省28元</t>
  </si>
  <si>
    <t>公司活动</t>
  </si>
  <si>
    <t>也花也果紧致弹滑蚕丝面膜</t>
  </si>
  <si>
    <t>25gx5片</t>
  </si>
  <si>
    <t>广州香缤</t>
  </si>
  <si>
    <t>买1得2（原装）</t>
  </si>
  <si>
    <t>冯梅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</si>
  <si>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</si>
  <si>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</si>
  <si>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</si>
  <si>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</si>
  <si>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</si>
  <si>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新增</t>
  </si>
  <si>
    <t>葡萄糖酸钙维D2咀嚼片(太极钙)</t>
  </si>
  <si>
    <t>48片(复方)/瓶</t>
  </si>
  <si>
    <t>西南药业股份</t>
  </si>
  <si>
    <t>买3盒立省49元</t>
  </si>
  <si>
    <t>睡好片(太极牌)</t>
  </si>
  <si>
    <t>200mgx8片x2板</t>
  </si>
  <si>
    <t>买3盒立省32元</t>
  </si>
  <si>
    <t>全场加60元换购价值398元（中国结金猪礼盒装-B族维生素片100片+维生素C100片+牛初乳软糖成人型10粒一盒赠品装）赠品ID:9911493</t>
  </si>
  <si>
    <t>赠品送完为止</t>
  </si>
  <si>
    <t>所有会员</t>
  </si>
  <si>
    <t>常松八味沉香散</t>
  </si>
  <si>
    <t>1.3gx20袋</t>
  </si>
  <si>
    <t>西藏藏医学院</t>
  </si>
  <si>
    <t>买4盒立省132元、买7盒省264元</t>
  </si>
  <si>
    <t>12.31截止</t>
  </si>
  <si>
    <t>二十五味珊瑚丸</t>
  </si>
  <si>
    <t>1gx8丸</t>
  </si>
  <si>
    <t>买4盒立省140元、买7盒省280元</t>
  </si>
  <si>
    <t>二十五味松石丸</t>
  </si>
  <si>
    <t>二十五味珍珠丸</t>
  </si>
  <si>
    <t>秘诀清凉散</t>
  </si>
  <si>
    <t>2gx10袋</t>
  </si>
  <si>
    <t>买4盒立省50元、买7盒省100元</t>
  </si>
  <si>
    <t>七味红花殊胜丸</t>
  </si>
  <si>
    <t>0.3gx36丸(水丸)(12丸x3板)</t>
  </si>
  <si>
    <t>买4盒立省65元、买7盒省130元</t>
  </si>
  <si>
    <t>七味铁屑丸</t>
  </si>
  <si>
    <t>1gx20丸(水丸)</t>
  </si>
  <si>
    <t>买4盒立省70元、买7盒省140元</t>
  </si>
  <si>
    <t>十三味菥蓂丸</t>
  </si>
  <si>
    <t>0.6gx45丸</t>
  </si>
  <si>
    <t>买4盒立省100元、买7盒省200元</t>
  </si>
  <si>
    <t>石榴健胃散</t>
  </si>
  <si>
    <t>1.2gx10袋</t>
  </si>
  <si>
    <t>买4盒立省88元、买7盒省176元</t>
  </si>
  <si>
    <t>五味金色丸</t>
  </si>
  <si>
    <t>0.25gx48丸(水丸)</t>
  </si>
  <si>
    <t>买4盒立省83元、买7盒省166元</t>
  </si>
  <si>
    <t>三味甘露散</t>
  </si>
  <si>
    <t>4gx10袋</t>
  </si>
  <si>
    <t>买6盒立省55元、买10盒省110元</t>
  </si>
  <si>
    <t>十八味降香丸</t>
  </si>
  <si>
    <t>18丸(每10丸重6g)(水丸)</t>
  </si>
  <si>
    <t>买6盒立省32元、买10盒省64元</t>
  </si>
  <si>
    <t>十味诃子散</t>
  </si>
  <si>
    <t>3gx10袋</t>
  </si>
  <si>
    <t>买6盒立省75元、买10盒省150元</t>
  </si>
  <si>
    <t>石榴日轮丸</t>
  </si>
  <si>
    <t>0.65gx54丸</t>
  </si>
  <si>
    <t>买6盒立省74元、买10盒省148元</t>
  </si>
  <si>
    <t>五味石榴丸</t>
  </si>
  <si>
    <t>0.25gx40丸</t>
  </si>
  <si>
    <t>买6盒立省78元、买10盒省156元</t>
  </si>
  <si>
    <t>百雀羚肌初赋活至臻套装</t>
  </si>
  <si>
    <t>精华水90ml眼霜15g焕颜乳90ml抗皱菁华霜50g</t>
  </si>
  <si>
    <t>上海百雀羚</t>
  </si>
  <si>
    <t>买一得四（赠品为非卖品：百雀羚水嫩莹透隔离修颜霜+保温杯+水光弹润密护套装，赠品ID:9911152)注;有赠品的门店继续做活动。</t>
  </si>
  <si>
    <t>盐酸氨基葡萄糖胶囊(奥泰灵)</t>
  </si>
  <si>
    <t>0.75gx60粒</t>
  </si>
  <si>
    <t>澳美制药</t>
  </si>
  <si>
    <t>摩音草珊瑚薄荷含片(铁盒)</t>
  </si>
  <si>
    <t>22粒</t>
  </si>
  <si>
    <t>江西草珊瑚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</si>
  <si>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</si>
  <si>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</si>
  <si>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</si>
  <si>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</si>
  <si>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</si>
  <si>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1月协议</t>
  </si>
  <si>
    <t>非布司他片</t>
  </si>
  <si>
    <t>40mgx8片</t>
  </si>
  <si>
    <t>江苏万邦生化</t>
  </si>
  <si>
    <t xml:space="preserve">1）买3得4、买5得7、买10得15、买20得28盒；                                           新增政策：时间：2020.8.1-2020.8.31；今年参加此项目累计购买本品达到30盒，赠送1套{价值1000元的进口百捷尿酸、血糖、血脂检测仪---含仪器1台+50张尿酸试纸}。（一个会员享受一次）                                                                                                                          </t>
  </si>
  <si>
    <t>8.1-8.31</t>
  </si>
  <si>
    <t>何玉英</t>
  </si>
  <si>
    <t>复方阿胶浆</t>
  </si>
  <si>
    <t>20mlx48支(无蔗糖)(OTC装)</t>
  </si>
  <si>
    <t>山东东阿阿胶股份有限公司</t>
  </si>
  <si>
    <t>买2得3</t>
  </si>
  <si>
    <t>恩替卡韦分散片</t>
  </si>
  <si>
    <t>0.5mgx14片x2板</t>
  </si>
  <si>
    <t>正大天晴药业</t>
  </si>
  <si>
    <t xml:space="preserve">（1）买二得三[一次性购买2盒大包装，赠送1盒小包装-赠品为卖品，7片装(ID:77860 88元)]             </t>
  </si>
  <si>
    <t>组合ID:9908849</t>
  </si>
  <si>
    <t>（2）买三得五[一次性购买3盒大包装，赠送2盒小包装-赠品为卖品，7片装(ID:77860 88元)]；</t>
  </si>
  <si>
    <t>组合ID:9913792</t>
  </si>
  <si>
    <t>（3）买四得五[一次性购买4盒大包装，赠送1盒原品28片装]</t>
  </si>
  <si>
    <t>阿德福韦酯胶囊</t>
  </si>
  <si>
    <t>10mgx30粒</t>
  </si>
  <si>
    <t>正大天晴</t>
  </si>
  <si>
    <t>买三得四[一次性购买3盒大包装，赠送1盒小包装-赠品为卖品，14粒装(ID:39926  91元)]</t>
  </si>
  <si>
    <t>组合ID:9908850</t>
  </si>
  <si>
    <t>4.1-8.31</t>
  </si>
  <si>
    <t>噻托溴铵粉雾剂(带吸入器)</t>
  </si>
  <si>
    <t>18μgx10粒x3板</t>
  </si>
  <si>
    <t>买三得四[一次性购买3盒大包装，赠送1盒小包装-赠品为卖品，10粒装(ID:73105  70元)]</t>
  </si>
  <si>
    <t>组合ID:9910294 或 9913112</t>
  </si>
  <si>
    <t>噻托溴铵粉雾剂（不带吸入器）</t>
  </si>
  <si>
    <t>18μg(以噻托铵计)x30粒</t>
  </si>
  <si>
    <t>组合ID:9908853</t>
  </si>
  <si>
    <t>甘草酸二铵肠溶胶囊</t>
  </si>
  <si>
    <t>50mgx63粒</t>
  </si>
  <si>
    <t>买三得四[一次性购买3盒大包装，赠送1盒小包装-赠品为卖品，24片装(ID:53805  24.9元)]</t>
  </si>
  <si>
    <t>组合ID:9908856 或 9913035</t>
  </si>
  <si>
    <t>10mgx14粒</t>
  </si>
  <si>
    <t>江苏正大天晴</t>
  </si>
  <si>
    <t>买九得十[一次性购买9盒小包装，赠送1盒小包装-赠品为卖品，14片装(ID:39926  91元)]</t>
  </si>
  <si>
    <t>噻托溴铵粉吸入剂(吸入粉雾剂)</t>
  </si>
  <si>
    <t>18微克x10粒</t>
  </si>
  <si>
    <t>买九得十[一次性购买9盒小包装，赠送1盒小包装-赠品为卖品，10粒装(ID:73105 70元)]</t>
  </si>
  <si>
    <t>50mg×12粒×2板</t>
  </si>
  <si>
    <t>买九得十[一次性购买9盒小包装，赠送1盒小包装-赠品为卖品，24粒装(ID:53805  24.9元)]</t>
  </si>
  <si>
    <t>马来酸恩替卡韦片</t>
  </si>
  <si>
    <t>0.5mgx7片</t>
  </si>
  <si>
    <t>第一阶段：买四盒送一盒；             第二阶段：继续买六盒送二盒；          第三阶段：继续购买10盒送4盒，总共节约560元。</t>
  </si>
  <si>
    <t>6月厂家协议</t>
  </si>
  <si>
    <t>替格瑞洛片</t>
  </si>
  <si>
    <t>90mgx14片（包衣片）</t>
  </si>
  <si>
    <t>买三得四</t>
  </si>
  <si>
    <t>6.1-8.31</t>
  </si>
  <si>
    <t>6月新增</t>
  </si>
  <si>
    <t>达比加群酯胶囊</t>
  </si>
  <si>
    <t>110mgx30粒</t>
  </si>
  <si>
    <t>8月厂家协议</t>
  </si>
  <si>
    <t>75mgx30粒</t>
  </si>
  <si>
    <t>正大天晴药业集团股份有限公司</t>
  </si>
  <si>
    <t>买三得四（赠品为原品）</t>
  </si>
  <si>
    <t>盐酸二甲双胍缓释片</t>
  </si>
  <si>
    <t>0.5gx60片</t>
  </si>
  <si>
    <t>买三得四[一次性购买3盒，赠送1盒原品60片装]</t>
  </si>
  <si>
    <t>复方熊胆薄荷含片(熊胆舒喉片)</t>
  </si>
  <si>
    <t>8片x2板</t>
  </si>
  <si>
    <t>2盒 7.5折</t>
  </si>
  <si>
    <t>蛋白粉(汤臣倍健)</t>
  </si>
  <si>
    <t xml:space="preserve">450g </t>
  </si>
  <si>
    <t>汤臣倍健</t>
  </si>
  <si>
    <t>买一得二（原装）</t>
  </si>
  <si>
    <t>6.1-12.31</t>
  </si>
  <si>
    <t>多乐士天然胶乳橡胶避孕套</t>
  </si>
  <si>
    <t>12只（精品激情）</t>
  </si>
  <si>
    <t>广州双一乳胶</t>
  </si>
  <si>
    <t>买一得二，赠品为非卖品（赠品ID：9911813）【注：有赠品的门店继续做活动】</t>
  </si>
  <si>
    <t>4.1-9.30</t>
  </si>
  <si>
    <t>天然胶乳橡胶避孕套</t>
  </si>
  <si>
    <t>12只(芦荟超薄)</t>
  </si>
  <si>
    <t>马来西亚GUMMITECH</t>
  </si>
  <si>
    <t>天然胶乳橡胶避孕套（多乐士）</t>
  </si>
  <si>
    <t>12只(梦幻激情颗粒型)</t>
  </si>
  <si>
    <t>12只(超薄檀香)</t>
  </si>
  <si>
    <t>12只(双保螺纹)</t>
  </si>
  <si>
    <t>东洋松蒲(锦州)</t>
  </si>
  <si>
    <t>12只(梦幻加倍润滑型)</t>
  </si>
  <si>
    <t>12只(超薄薰衣草)</t>
  </si>
  <si>
    <t xml:space="preserve">马来西亚GUMMITECH </t>
  </si>
  <si>
    <t>12只(梦幻超感纤薄型)</t>
  </si>
  <si>
    <t>12只(梦幻持久耐力型)</t>
  </si>
  <si>
    <t>12只(时尚系列)</t>
  </si>
  <si>
    <t>东洋松蒲</t>
  </si>
  <si>
    <t>12只(超薄玫瑰)</t>
  </si>
  <si>
    <t>蚕蛾公补片</t>
  </si>
  <si>
    <t>0.23x24片(糖衣)</t>
  </si>
  <si>
    <t>买6盒立省198元</t>
  </si>
  <si>
    <t>强力天麻杜仲丸</t>
  </si>
  <si>
    <t>36丸x6板</t>
  </si>
  <si>
    <t>买6盒立省45元</t>
  </si>
  <si>
    <t>9gx20袋（20丸重1克）</t>
  </si>
  <si>
    <t>买3盒立省180元</t>
  </si>
  <si>
    <t>9gx18丸（大蜜丸）</t>
  </si>
  <si>
    <t>买3盒立省358元</t>
  </si>
  <si>
    <t>新复方芦荟胶囊</t>
  </si>
  <si>
    <t>0.43gx30粒</t>
  </si>
  <si>
    <t>河北万邦复临</t>
  </si>
  <si>
    <t>厂家协议</t>
  </si>
  <si>
    <t>苯磺酸氨氯地平片（络活喜）</t>
  </si>
  <si>
    <t>大连辉瑞制药有限公司</t>
  </si>
  <si>
    <t>①买3盒+0.1元多1盒络活喜5mg*7粒（ID:3662）；</t>
  </si>
  <si>
    <t>组合ID：9912254</t>
  </si>
  <si>
    <t>6.1-9.30</t>
  </si>
  <si>
    <t>续</t>
  </si>
  <si>
    <t>②买6盒+0.1元多1盒络活喜5mg*28粒；</t>
  </si>
  <si>
    <t>阿托伐他汀钙片（立普妥）</t>
  </si>
  <si>
    <t>20mgx28片</t>
  </si>
  <si>
    <t>①买3盒+0.1元多1盒立普妥20mg*7粒(ID:40989)；</t>
  </si>
  <si>
    <t>组合ID：9912272</t>
  </si>
  <si>
    <t>②买6盒+0.1元多1盒立普妥20mg*28粒；</t>
  </si>
  <si>
    <t>塞来昔布胶囊（西乐葆）</t>
  </si>
  <si>
    <t>0.2gx18粒</t>
  </si>
  <si>
    <t xml:space="preserve">①1.买3盒+0.1元多1盒西乐葆0.2g*6粒(ID:47728)；                              </t>
  </si>
  <si>
    <t>组合ID：9912733</t>
  </si>
  <si>
    <t>②买6盒+0.1元多1盒西乐葆0.2g*18粒；</t>
  </si>
  <si>
    <t>毛萼香茶菜清热利咽片</t>
  </si>
  <si>
    <t>1.5gx15片x2板</t>
  </si>
  <si>
    <t>红云制药(昆明)</t>
  </si>
  <si>
    <t>4.1-12.31</t>
  </si>
  <si>
    <t>磷酸西格列汀片</t>
  </si>
  <si>
    <t>100mgx7片x1板</t>
  </si>
  <si>
    <t>杭州默沙东</t>
  </si>
  <si>
    <t>买4盒立省35元</t>
  </si>
  <si>
    <t>8月新增</t>
  </si>
  <si>
    <t>非那雄胺片(保法止)</t>
  </si>
  <si>
    <t>1mgx28片</t>
  </si>
  <si>
    <t>买3盒立省30元</t>
  </si>
  <si>
    <t>依托考昔片(安康信)</t>
  </si>
  <si>
    <t>120mgx5片</t>
  </si>
  <si>
    <t>杭州默沙东制药有限公司</t>
  </si>
  <si>
    <t>氯沙坦钾片</t>
  </si>
  <si>
    <t>100mgx7片x4片</t>
  </si>
  <si>
    <t>买2盒立省20元</t>
  </si>
  <si>
    <t>50mgx7片x4板</t>
  </si>
  <si>
    <t>买2盒大包装送一盒小包装（卖品ID：13609）</t>
  </si>
  <si>
    <t>组合ID：9913519</t>
  </si>
  <si>
    <t>依折麦布片</t>
  </si>
  <si>
    <t>买2盒立省30元</t>
  </si>
  <si>
    <t>4月厂家协议</t>
  </si>
  <si>
    <t>合生元益生菌冲剂</t>
  </si>
  <si>
    <t>1.5gx48袋</t>
  </si>
  <si>
    <t>合生元(广州)</t>
  </si>
  <si>
    <t>买一得二（赠品为5袋装益生菌，赠品ID:9910972)注：有赠品的门店继续执行</t>
  </si>
  <si>
    <t>维生素AD滴剂</t>
  </si>
  <si>
    <t>1800单位：600单位×10粒×6板</t>
  </si>
  <si>
    <t>上海东海制药</t>
  </si>
  <si>
    <t>买三得五，【1）赠一盒原品60粒装；2）再赠送一盒30粒装，赠品ID：9913173】注：有赠品的门店继续做活动。</t>
  </si>
  <si>
    <t>三勒浆牌三勒浆饮品</t>
  </si>
  <si>
    <t>30mlx10支</t>
  </si>
  <si>
    <t>成都三勒浆药业集团四川华美制药有限公司</t>
  </si>
  <si>
    <t>买一得二（赠品为1只装三勒浆，赠品ID：9910172)注：有赠品的门店继续执行</t>
  </si>
  <si>
    <t>蛋白粉</t>
  </si>
  <si>
    <t>400g（10gx40袋）</t>
  </si>
  <si>
    <t>威海百合生物技术股份有限公司(原荣成百合</t>
  </si>
  <si>
    <t>罐</t>
  </si>
  <si>
    <t>会员特价：99元/罐</t>
  </si>
  <si>
    <t>百合康牌B族维生素片</t>
  </si>
  <si>
    <t>700mgx60片</t>
  </si>
  <si>
    <t>会员特价：59元/瓶</t>
  </si>
  <si>
    <t>百合康牌维生素C含片</t>
  </si>
  <si>
    <t>1.2gx60片</t>
  </si>
  <si>
    <t>珍珠原液密集补水面膜</t>
  </si>
  <si>
    <t>30gx5袋</t>
  </si>
  <si>
    <t>海南京润珍珠生物技术股份有限公司</t>
  </si>
  <si>
    <t>100元得3盒</t>
  </si>
  <si>
    <t>应季商品</t>
  </si>
  <si>
    <t>藿香正气口服液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</si>
  <si>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</si>
  <si>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3盒加0.01元换购风油精一支（价值：9元）</t>
  </si>
  <si>
    <t>组合ID：9910152</t>
  </si>
  <si>
    <t>风油精</t>
  </si>
  <si>
    <t>6ml</t>
  </si>
  <si>
    <t>黄石卫生材料药业有限公司</t>
  </si>
  <si>
    <t>小儿肺热咳喘颗粒</t>
  </si>
  <si>
    <t>3gx6袋</t>
  </si>
  <si>
    <t>黑龙江葵花</t>
  </si>
  <si>
    <t>买2盒立省10元</t>
  </si>
  <si>
    <t>小儿柴桂退热颗粒</t>
  </si>
  <si>
    <t>5g*10袋</t>
  </si>
  <si>
    <t>买2盒立省12元</t>
  </si>
  <si>
    <t>5月厂家协议</t>
  </si>
  <si>
    <t>仙靓蚊不叮香露</t>
  </si>
  <si>
    <t>80ml</t>
  </si>
  <si>
    <t>南通市潘妍化妆品厂</t>
  </si>
  <si>
    <t>会员特价：9.9元/瓶</t>
  </si>
  <si>
    <t>5.1-10.31</t>
  </si>
  <si>
    <t>仙靓蛇胆牛黄花露水</t>
  </si>
  <si>
    <t>195ml</t>
  </si>
  <si>
    <t>仙靓薄荷清凉花露水</t>
  </si>
  <si>
    <t>来益牌叶黄素咀嚼片</t>
  </si>
  <si>
    <t>450mg*30粒</t>
  </si>
  <si>
    <t>浙江医药股份</t>
  </si>
  <si>
    <t>购一盒享受7.5折，购两盒享受5折</t>
  </si>
  <si>
    <t>7.1-8.31</t>
  </si>
  <si>
    <t>7月新增</t>
  </si>
  <si>
    <t>450mgx30片x3瓶</t>
  </si>
  <si>
    <t>多烯磷脂酰胆碱胶囊(易善复)</t>
  </si>
  <si>
    <t>228mgx36粒</t>
  </si>
  <si>
    <t>赛诺菲安万特(北京)制药有限公司</t>
  </si>
  <si>
    <t>买4得5（原装）</t>
  </si>
  <si>
    <t>5.1-12.31</t>
  </si>
  <si>
    <t>枸橼酸托法替布片</t>
  </si>
  <si>
    <t>5mg*14片*2板</t>
  </si>
  <si>
    <t>会员专享：一次性购买两盒，加1元换购一盒原品（注：会员限购两次，需分两次下账）</t>
  </si>
  <si>
    <t>5.1-8.31</t>
  </si>
  <si>
    <t>长兴牌维生素E软胶囊</t>
  </si>
  <si>
    <t>30g(0.5gx60粒)</t>
  </si>
  <si>
    <t>广东长兴</t>
  </si>
  <si>
    <t>此商品仅在城郊二片销售，门店自行书写爆炸卡宣传</t>
  </si>
  <si>
    <t>长兴牌多种B族维生素片</t>
  </si>
  <si>
    <t>36g(0.6gx60片)</t>
  </si>
  <si>
    <t>海洋康得牌深海鱼油软胶囊</t>
  </si>
  <si>
    <t>60g(1000mgx60粒)</t>
  </si>
  <si>
    <t>长兴牌钙维生素D软胶囊</t>
  </si>
  <si>
    <t>60g(1gx60粒)</t>
  </si>
  <si>
    <t>芦荟软胶囊</t>
  </si>
  <si>
    <t>20g(0.5gx40粒)</t>
  </si>
  <si>
    <t>海南正康</t>
  </si>
  <si>
    <t>贝兴牌大豆磷脂软胶囊</t>
  </si>
  <si>
    <t>72g(1.2gx60粒)</t>
  </si>
  <si>
    <t>长兴牌钙咀嚼片(牛奶味)</t>
  </si>
  <si>
    <t>60g(1gx60片)</t>
  </si>
  <si>
    <t>长兴牌维生素C咀嚼片(甜橙味)</t>
  </si>
  <si>
    <t>48g(0.8gx60片)</t>
  </si>
  <si>
    <t>长兴牌多种维生素矿物质(成人)</t>
  </si>
  <si>
    <t>金银花露</t>
  </si>
  <si>
    <t>250ml(塑瓶装)</t>
  </si>
  <si>
    <t>襄樊隆中</t>
  </si>
  <si>
    <t>买5得6</t>
  </si>
  <si>
    <t>340ml (含蔗糖)</t>
  </si>
  <si>
    <t>湖北同德堂</t>
  </si>
  <si>
    <t>3瓶 10元</t>
  </si>
  <si>
    <t>阿卡波糖片(卡博平)</t>
  </si>
  <si>
    <t>50mgx30片</t>
  </si>
  <si>
    <t>杭州中美华东制药有限公司</t>
  </si>
  <si>
    <t>买3得4（原装）</t>
  </si>
  <si>
    <t>5月新增</t>
  </si>
  <si>
    <t>颈复康颗粒</t>
  </si>
  <si>
    <t>5gx12袋</t>
  </si>
  <si>
    <t>承德颈复康药业集团有限公司</t>
  </si>
  <si>
    <t>买2得3（赠品195586 东乐膏，送完为止）</t>
  </si>
  <si>
    <t>组合ID：9913515</t>
  </si>
  <si>
    <t>仅限有赠品的门店</t>
  </si>
  <si>
    <t>5gx14袋</t>
  </si>
  <si>
    <t>组合ID：9913516</t>
  </si>
  <si>
    <t>骨疏康胶囊</t>
  </si>
  <si>
    <t>0.32gx10粒x4板x3袋</t>
  </si>
  <si>
    <t>辽宁康辰药业有限公司</t>
  </si>
  <si>
    <t>买1得2（赠品为：9913472 碳酸钙胶囊</t>
  </si>
  <si>
    <t>7月品牌月</t>
  </si>
  <si>
    <t>0.42gx12片x3板(薄膜衣)</t>
  </si>
  <si>
    <t>浙江康恩贝中药</t>
  </si>
  <si>
    <t>清凉油(白色)</t>
  </si>
  <si>
    <t>18.4g</t>
  </si>
  <si>
    <t>上海中华药业有限公司</t>
  </si>
  <si>
    <t>胃康灵胶囊</t>
  </si>
  <si>
    <t>0.4gx48粒</t>
  </si>
  <si>
    <t>黑龙江葵花药业股份有限公司</t>
  </si>
  <si>
    <t>买2得3（赠品6124 胃康灵24粒装，赠品仅限批次：201912020）</t>
  </si>
  <si>
    <t>赠品仅限批次：201912020</t>
  </si>
  <si>
    <t>定坤丹</t>
  </si>
  <si>
    <t>7gx4瓶（水蜜丸）</t>
  </si>
  <si>
    <t>山西广誉远国药</t>
  </si>
  <si>
    <t>40mgx7片x2板</t>
  </si>
  <si>
    <t>江苏恒瑞医药股份有限公司</t>
  </si>
  <si>
    <t>买3得5；买12得20，再赠送尿酸检测仪一台+25条试纸</t>
  </si>
  <si>
    <t>5.20-12.31</t>
  </si>
  <si>
    <t>萘敏维滴眼液</t>
  </si>
  <si>
    <t>15ml</t>
  </si>
  <si>
    <t>山东博士伦福瑞达</t>
  </si>
  <si>
    <t>买一得二（赠品为氯化钠滴眼液2只装1盒，卖品ID:176545)</t>
  </si>
  <si>
    <t>赠送时在零售前台输入 货品ID：176545直接下账</t>
  </si>
  <si>
    <t>复方硫酸软骨素滴眼液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</si>
  <si>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</si>
  <si>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</si>
  <si>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</si>
  <si>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</si>
  <si>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</si>
  <si>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</si>
  <si>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</si>
  <si>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</si>
  <si>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</si>
  <si>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氨基葡萄糖硫酸软骨素钙软胶囊</t>
  </si>
  <si>
    <t>0.5gx60粒</t>
  </si>
  <si>
    <t>7月厂家协议</t>
  </si>
  <si>
    <t>养生堂维生素k2软胶囊</t>
  </si>
  <si>
    <t>17.1g（0.38gx45粒）</t>
  </si>
  <si>
    <t>杭州养生堂保健品有限公司</t>
  </si>
  <si>
    <t>买一得二(赠品为：卖品 氨基葡萄糖硫酸软骨素钙软胶囊ID:159519)</t>
  </si>
  <si>
    <t>组合ID：9914032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</si>
  <si>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</si>
  <si>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</si>
  <si>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</si>
  <si>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</si>
  <si>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</si>
  <si>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钙维生素D3维生素K2软胶囊</t>
  </si>
  <si>
    <t>100g(1gx100粒)</t>
  </si>
  <si>
    <t>换购价：88元（全场任意购买）</t>
  </si>
  <si>
    <t>养生堂牌天然维生素C咀嚼片</t>
  </si>
  <si>
    <t>10.2g(850mgx12片)</t>
  </si>
  <si>
    <t>76.5克（0.85gx90片）</t>
  </si>
  <si>
    <t>养生堂牌天然维生素E软胶囊</t>
  </si>
  <si>
    <t>30g（250mgx120粒）</t>
  </si>
  <si>
    <t>沙库巴曲缬沙坦钠片</t>
  </si>
  <si>
    <t>100mgx14片</t>
  </si>
  <si>
    <t>瑞士Novartis Pharma Stein AG</t>
  </si>
  <si>
    <t>买6盒+0.1元多1盒原品；</t>
  </si>
  <si>
    <t>50mgx28片</t>
  </si>
  <si>
    <t>北京诺华制药有限公司</t>
  </si>
  <si>
    <t>维格列汀片</t>
  </si>
  <si>
    <t>50mgx14片</t>
  </si>
  <si>
    <t xml:space="preserve">盒 </t>
  </si>
  <si>
    <t>买2盒+0.1元多2盒原品；</t>
  </si>
  <si>
    <t>二甲双胍维格列汀片(Ⅱ)</t>
  </si>
  <si>
    <t>850mg:50mgx30片</t>
  </si>
  <si>
    <t>买2盒+0.1元多1盒原品；</t>
  </si>
  <si>
    <t>葡萄糖酸钙锌口服溶液</t>
  </si>
  <si>
    <t>10*48支</t>
  </si>
  <si>
    <t>澳诺（中国）</t>
  </si>
  <si>
    <t>买3得4（原品），再送1盒18支装（赠品ID:9913513)</t>
  </si>
  <si>
    <t>有赠品的门店继续送，无赠品门店只送原装，</t>
  </si>
  <si>
    <t>买6得8（原品），再送3盒18支装（赠品ID:9913514)</t>
  </si>
  <si>
    <t>葡萄糖酸钙锌口服液</t>
  </si>
  <si>
    <t>10ml*24支</t>
  </si>
  <si>
    <t>澳诺(中国）</t>
  </si>
  <si>
    <t>买4得5（原品）</t>
  </si>
  <si>
    <t>大保健品系列：康麦斯、百合康、汤臣倍健</t>
  </si>
  <si>
    <t>2件7.5折、3件6.7折</t>
  </si>
  <si>
    <t>复合维生素片(爱乐维)</t>
  </si>
  <si>
    <t>东盛科技启东盖天
力制药股份有限公司</t>
  </si>
  <si>
    <t>一次性购买2盒，再加40元换购2盒价值416元玛咖锌淫羊藿胶囊（id：184361）</t>
  </si>
  <si>
    <t>组合ID：9913532</t>
  </si>
  <si>
    <t>7.1-7.31</t>
  </si>
  <si>
    <t>一次性购买2盒，再加40元换购2盒价值236元天灿柠檬酸苹果酸钙（id：191885）</t>
  </si>
  <si>
    <t>组合ID：9913533</t>
  </si>
  <si>
    <t>复合维生素片</t>
  </si>
  <si>
    <t>40片</t>
  </si>
  <si>
    <t>东盛科技启东盖
天力制药股份有限公司</t>
  </si>
  <si>
    <t>一次性购买2盒，再加0.1元换购1盒价值118元天灿柠檬酸苹果酸钙（id：191885）</t>
  </si>
  <si>
    <t>组合ID：9913534</t>
  </si>
  <si>
    <t>血脂康胶囊</t>
  </si>
  <si>
    <t>0.3x120粒</t>
  </si>
  <si>
    <t>北京北大维信</t>
  </si>
  <si>
    <t>买1盒立省10元</t>
  </si>
  <si>
    <t>7.1-9.30</t>
  </si>
  <si>
    <t>喷剂敷料</t>
  </si>
  <si>
    <t>30ml(SD-03型)</t>
  </si>
  <si>
    <t>湖南德禧医疗科技有限公司</t>
  </si>
  <si>
    <t>买1瓶 换购 无蚊喷喷剂 1瓶              （赠品ID:9913715 ）                注：有赠品的门店继续做活动。</t>
  </si>
  <si>
    <t>165ml(SD-06型)</t>
  </si>
  <si>
    <t>买1瓶 换购 藿香风油精清冷敷料 1瓶（赠品ID:9913714）              注：有赠品的门店继续做活动。</t>
  </si>
  <si>
    <t>冷敷液</t>
  </si>
  <si>
    <t>6ml(CS-03型)</t>
  </si>
  <si>
    <t>买1瓶 换购 藿香花露喷剂料 1瓶          （赠品ID:9913713）             注：有赠品的门店继续做活动。</t>
  </si>
  <si>
    <t>复方太子参颗粒</t>
  </si>
  <si>
    <t>5gx6袋</t>
  </si>
  <si>
    <t>福建省闽东力捷迅药业有限公司</t>
  </si>
  <si>
    <t>买3盒换购好礼（赠品为：水彩笔+绘本1套）</t>
  </si>
  <si>
    <t>银胡感冒散</t>
  </si>
  <si>
    <t>2袋(2.2g：0.2ml)</t>
  </si>
  <si>
    <t>广西源安堂药业有限公司</t>
  </si>
  <si>
    <t>买1盒换购好礼（赠品为：水彩笔+绘本1套）</t>
  </si>
  <si>
    <t>肠胃散</t>
  </si>
  <si>
    <t>2gx2袋</t>
  </si>
  <si>
    <t>消风止痒颗粒</t>
  </si>
  <si>
    <t>15gx16袋</t>
  </si>
  <si>
    <t>吉林紫鑫药业股份有限公司</t>
  </si>
  <si>
    <t xml:space="preserve">买1盒 加 0.1换购 消风止痒抑菌乳膏 1支（赠品ID：9913672） </t>
  </si>
  <si>
    <t>五维赖氨酸片</t>
  </si>
  <si>
    <t>36片</t>
  </si>
  <si>
    <t>延边大学草仙药业有限公司</t>
  </si>
  <si>
    <t>买3盒 加 0.1换购1盒；买5盒加0.1换购2盒（赠品ID：9913692   五维赖氨酸片48粒装）</t>
  </si>
  <si>
    <t>肌苷口服溶液</t>
  </si>
  <si>
    <t>10ml:0.2gx6支</t>
  </si>
  <si>
    <t>广西南宁百会药业</t>
  </si>
  <si>
    <t>换购价：9.9元</t>
  </si>
  <si>
    <t>参芪颗粒</t>
  </si>
  <si>
    <t>10g×12袋×3小盒</t>
  </si>
  <si>
    <t>四川绵阳</t>
  </si>
  <si>
    <t>七参连湿疹膏</t>
  </si>
  <si>
    <t>15g</t>
  </si>
  <si>
    <t>云南蓝绿康</t>
  </si>
  <si>
    <t>复方双金痔疮膏</t>
  </si>
  <si>
    <t>10g</t>
  </si>
  <si>
    <t>支</t>
  </si>
  <si>
    <t>买1盒 加 0.1元换购原品1盒</t>
  </si>
  <si>
    <t>氯沙坦钾片(缓宁)</t>
  </si>
  <si>
    <t>50mgx7片</t>
  </si>
  <si>
    <t>扬子江</t>
  </si>
  <si>
    <t>买4盒加0.1元换购原品1盒</t>
  </si>
  <si>
    <t>马来酸依那普利片(依苏)</t>
  </si>
  <si>
    <t>10mgx16片</t>
  </si>
  <si>
    <t>买5盒加0.1元换购原品1盒</t>
  </si>
  <si>
    <t>百乐眠胶囊</t>
  </si>
  <si>
    <t>0.27gx56粒</t>
  </si>
  <si>
    <t>买2盒加0.1元换购（ID：24929）   24粒装1盒</t>
  </si>
  <si>
    <t>组合ID：9914039</t>
  </si>
  <si>
    <t>奥利司他胶囊OTC</t>
  </si>
  <si>
    <t>60mg*24粒</t>
  </si>
  <si>
    <t>买二得四</t>
  </si>
  <si>
    <t>安神补脑液OTC</t>
  </si>
  <si>
    <t>10ml*20支</t>
  </si>
  <si>
    <t>鲁南厚普</t>
  </si>
  <si>
    <t>人参固本口服液OTC</t>
  </si>
  <si>
    <t>10ml*14支</t>
  </si>
  <si>
    <t>买一得二</t>
  </si>
  <si>
    <r>
      <rPr>
        <sz val="9"/>
        <color rgb="FFFF0000"/>
        <rFont val="宋体"/>
        <charset val="134"/>
      </rPr>
      <t>盐酸布替萘芬喷剂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乳膏</t>
    </r>
    <r>
      <rPr>
        <sz val="9"/>
        <color rgb="FFFF0000"/>
        <rFont val="Times New Roman"/>
        <charset val="134"/>
      </rPr>
      <t>OTC</t>
    </r>
  </si>
  <si>
    <r>
      <rPr>
        <sz val="9"/>
        <color rgb="FFFF0000"/>
        <rFont val="Times New Roman"/>
        <charset val="134"/>
      </rPr>
      <t>10ML:0.1g/</t>
    </r>
    <r>
      <rPr>
        <sz val="9"/>
        <color rgb="FFFF0000"/>
        <rFont val="宋体"/>
        <charset val="134"/>
      </rPr>
      <t>10g:0.1g</t>
    </r>
  </si>
  <si>
    <r>
      <rPr>
        <sz val="9"/>
        <color rgb="FFFF0000"/>
        <rFont val="宋体"/>
        <charset val="134"/>
      </rPr>
      <t>买一得二（赠品为乳膏ID：</t>
    </r>
    <r>
      <rPr>
        <sz val="9"/>
        <color rgb="FFFF0000"/>
        <rFont val="Times New Roman"/>
        <charset val="134"/>
      </rPr>
      <t>91335</t>
    </r>
    <r>
      <rPr>
        <sz val="9"/>
        <color rgb="FFFF0000"/>
        <rFont val="宋体"/>
        <charset val="134"/>
      </rPr>
      <t>）</t>
    </r>
  </si>
  <si>
    <t>组合ID：9913389</t>
  </si>
  <si>
    <t>桔贝合剂OTC</t>
  </si>
  <si>
    <t>10ml*6支</t>
  </si>
  <si>
    <t>柴银口服液OTC</t>
  </si>
  <si>
    <t>20ml*9支</t>
  </si>
  <si>
    <t>荆防颗粒OTC</t>
  </si>
  <si>
    <t>15g*10袋</t>
  </si>
  <si>
    <t>枸橼酸莫沙必利片</t>
  </si>
  <si>
    <t>5mgx24片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</si>
  <si>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</si>
  <si>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</si>
  <si>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</si>
  <si>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</si>
  <si>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</si>
  <si>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</si>
  <si>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</si>
  <si>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</si>
  <si>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</si>
  <si>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</si>
  <si>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</si>
  <si>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</si>
  <si>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</si>
  <si>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</si>
  <si>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</si>
  <si>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</si>
  <si>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</si>
  <si>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</si>
  <si>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</si>
  <si>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盐酸坦洛新缓释胶囊</t>
  </si>
  <si>
    <t>0.2mg*12粒</t>
  </si>
  <si>
    <t>茵栀黄颗粒</t>
  </si>
  <si>
    <t>9.6mg*24片</t>
  </si>
  <si>
    <t>川蛭通络胶囊</t>
  </si>
  <si>
    <t>0.25g*24粒</t>
  </si>
  <si>
    <t>普济痔疮栓</t>
  </si>
  <si>
    <t>1.3gx10粒</t>
  </si>
  <si>
    <t>两盒立减12元</t>
  </si>
  <si>
    <t>小儿消积止咳口服液</t>
  </si>
  <si>
    <t>两盒立减15元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</si>
  <si>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</si>
  <si>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</si>
  <si>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</si>
  <si>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</si>
  <si>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</si>
  <si>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</si>
  <si>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</si>
  <si>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</si>
  <si>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</si>
  <si>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</si>
  <si>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</si>
  <si>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</si>
  <si>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</si>
  <si>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</si>
  <si>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</si>
  <si>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重组人干扰素α2b凝胶</t>
  </si>
  <si>
    <t>10万IU/g,30g/支</t>
  </si>
  <si>
    <t>兆科药业(合肥)</t>
  </si>
  <si>
    <t>买一得二（赠品为重组人干扰素α2b凝胶   5g 装卖品，货品ID:180936)</t>
  </si>
  <si>
    <t>组合ID：9913388</t>
  </si>
  <si>
    <t>医用退热贴</t>
  </si>
  <si>
    <t>50mm×110mm×2片×6袋（儿童装）</t>
  </si>
  <si>
    <t>合肥小林</t>
  </si>
  <si>
    <t>40mm×90mm×2片×6袋（婴儿装）</t>
  </si>
  <si>
    <t>缬沙坦胶囊</t>
  </si>
  <si>
    <t>80mgx14粒</t>
  </si>
  <si>
    <t>湖南千金湘江</t>
  </si>
  <si>
    <t>买4得5；买6得8</t>
  </si>
  <si>
    <t>多维元素片(29)</t>
  </si>
  <si>
    <t>91片x2瓶（复方）</t>
  </si>
  <si>
    <t>惠氏制药有限公司</t>
  </si>
  <si>
    <t>买一得二，赠品为毛巾一个</t>
  </si>
  <si>
    <t>赠品厂家提供</t>
  </si>
  <si>
    <t>多维元素片（29-Ⅱ）</t>
  </si>
  <si>
    <t>91片x2瓶</t>
  </si>
  <si>
    <t>套</t>
  </si>
  <si>
    <t>碳酸钙维D3元素片(4)(金钙尔奇D)</t>
  </si>
  <si>
    <t>600mgx72片</t>
  </si>
  <si>
    <t>金钙尔奇碳酸钙维D3元素片(4)(金钙尔奇D)</t>
  </si>
  <si>
    <t>维生素C含片</t>
  </si>
  <si>
    <t xml:space="preserve">0.65gx30片草莓味
</t>
  </si>
  <si>
    <t>江苏艾兰得</t>
  </si>
  <si>
    <t>0.65gx30片(桔子味)</t>
  </si>
  <si>
    <t>血糖血尿酸测试仪</t>
  </si>
  <si>
    <t>5DU-1型</t>
  </si>
  <si>
    <t>北京怡成生物电子技术股份有限公司</t>
  </si>
  <si>
    <t>会员特价：99元/盒</t>
  </si>
  <si>
    <t>枸橼酸铋钾片/替硝唑片/克拉霉素片组合包装（维三联）</t>
  </si>
  <si>
    <t>0.3gx0.5gx0.25gx7板x8片</t>
  </si>
  <si>
    <t>丽珠集团丽珠制药厂</t>
  </si>
  <si>
    <r>
      <rPr>
        <sz val="12"/>
        <color rgb="FFFF0000"/>
        <rFont val="Wingdings"/>
        <charset val="134"/>
      </rPr>
      <t></t>
    </r>
    <r>
      <rPr>
        <sz val="9"/>
        <color rgb="FFFF0000"/>
        <rFont val="宋体"/>
        <charset val="134"/>
        <scheme val="minor"/>
      </rPr>
      <t>一盒立减20元（弹券）；</t>
    </r>
    <r>
      <rPr>
        <sz val="9"/>
        <color rgb="FFFF0000"/>
        <rFont val="Wingdings"/>
        <charset val="134"/>
      </rPr>
      <t xml:space="preserve">   </t>
    </r>
    <r>
      <rPr>
        <sz val="9"/>
        <color rgb="FFFF0000"/>
        <rFont val="宋体"/>
        <charset val="134"/>
        <scheme val="minor"/>
      </rPr>
      <t>②按疗程销售：维三（ID:195323）两盒+艾普拉唑（ID：194347）一盒，立减</t>
    </r>
    <r>
      <rPr>
        <sz val="9"/>
        <color rgb="FFFF0000"/>
        <rFont val="仿宋"/>
        <charset val="134"/>
      </rPr>
      <t>100</t>
    </r>
    <r>
      <rPr>
        <sz val="9"/>
        <color rgb="FFFF0000"/>
        <rFont val="宋体"/>
        <charset val="134"/>
      </rPr>
      <t>元</t>
    </r>
  </si>
  <si>
    <t>艾普拉唑肠溶片（艾普）</t>
  </si>
  <si>
    <t>5mgx14片</t>
  </si>
  <si>
    <t>一盒立减15元（弹券）；       ②按疗程销售：维三（ID:195323）两盒+艾普拉唑（ID：194347）一盒，立减100元</t>
  </si>
  <si>
    <t>抗病毒颗粒</t>
  </si>
  <si>
    <t>9gx20袋</t>
  </si>
  <si>
    <t>四川光大制药有限公司</t>
  </si>
  <si>
    <t>4g*20袋（无糖）</t>
  </si>
  <si>
    <t>复方碳酸钙泡腾颗粒</t>
  </si>
  <si>
    <t>1.5gx30袋</t>
  </si>
  <si>
    <t>山东达因海洋生物制药股份有限公司</t>
  </si>
  <si>
    <t>买二得三，赠品ID：9914012      复方碳酸钙泡腾颗粒  15袋</t>
  </si>
  <si>
    <r>
      <rPr>
        <sz val="9"/>
        <color rgb="FFFF0000"/>
        <rFont val="宋体"/>
        <charset val="0"/>
      </rPr>
      <t>他达拉非片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希爱力</t>
    </r>
    <r>
      <rPr>
        <sz val="9"/>
        <color rgb="FFFF0000"/>
        <rFont val="Arial"/>
        <charset val="0"/>
      </rPr>
      <t>)</t>
    </r>
  </si>
  <si>
    <t>20mg*8片</t>
  </si>
  <si>
    <t>LillydelCaribeinc(波多黎各)</t>
  </si>
  <si>
    <r>
      <rPr>
        <sz val="9"/>
        <color rgb="FFFF0000"/>
        <rFont val="宋体"/>
        <charset val="0"/>
      </rPr>
      <t>买一得二</t>
    </r>
    <r>
      <rPr>
        <sz val="9"/>
        <color rgb="FFFF0000"/>
        <rFont val="Arial"/>
        <charset val="0"/>
      </rPr>
      <t>[</t>
    </r>
    <r>
      <rPr>
        <sz val="9"/>
        <color rgb="FFFF0000"/>
        <rFont val="宋体"/>
        <charset val="0"/>
      </rPr>
      <t>赠品为卖品，</t>
    </r>
    <r>
      <rPr>
        <sz val="9"/>
        <color rgb="FFFF0000"/>
        <rFont val="Arial"/>
        <charset val="0"/>
      </rPr>
      <t>20mgx1</t>
    </r>
    <r>
      <rPr>
        <sz val="9"/>
        <color rgb="FFFF0000"/>
        <rFont val="宋体"/>
        <charset val="0"/>
      </rPr>
      <t>粒装</t>
    </r>
    <r>
      <rPr>
        <sz val="9"/>
        <color rgb="FFFF0000"/>
        <rFont val="Arial"/>
        <charset val="0"/>
      </rPr>
      <t>(ID:101716  138</t>
    </r>
    <r>
      <rPr>
        <sz val="9"/>
        <color rgb="FFFF0000"/>
        <rFont val="宋体"/>
        <charset val="0"/>
      </rPr>
      <t>元</t>
    </r>
    <r>
      <rPr>
        <sz val="9"/>
        <color rgb="FFFF0000"/>
        <rFont val="Arial"/>
        <charset val="0"/>
      </rPr>
      <t>)</t>
    </r>
    <r>
      <rPr>
        <sz val="9"/>
        <color rgb="FFFF0000"/>
        <rFont val="宋体"/>
        <charset val="0"/>
      </rPr>
      <t>一盒</t>
    </r>
    <r>
      <rPr>
        <sz val="9"/>
        <color rgb="FFFF0000"/>
        <rFont val="Arial"/>
        <charset val="0"/>
      </rPr>
      <t>]</t>
    </r>
  </si>
  <si>
    <t>组合ID：9912552 或 9913832</t>
  </si>
  <si>
    <t>5mg*28片</t>
  </si>
  <si>
    <t>买一得二[赠品为卖品，20mgx1粒装(ID:101716  138元)一盒]；</t>
  </si>
  <si>
    <t>组合ID：9912553 或 9913833</t>
  </si>
  <si>
    <t>四季抗病毒合剂</t>
  </si>
  <si>
    <t>120ml</t>
  </si>
  <si>
    <t>陕西海天制药</t>
  </si>
  <si>
    <t>第二瓶半价</t>
  </si>
  <si>
    <t>百合固金口服液</t>
  </si>
  <si>
    <r>
      <rPr>
        <sz val="9"/>
        <color rgb="FFFF0000"/>
        <rFont val="Arial"/>
        <charset val="0"/>
      </rPr>
      <t>10mlx6</t>
    </r>
    <r>
      <rPr>
        <sz val="9"/>
        <color rgb="FFFF0000"/>
        <rFont val="宋体"/>
        <charset val="0"/>
      </rPr>
      <t>支</t>
    </r>
  </si>
  <si>
    <t>内蒙古海天</t>
  </si>
  <si>
    <t>沙棘干乳剂</t>
  </si>
  <si>
    <t>10gx6袋</t>
  </si>
  <si>
    <t>陕西海天制药有限公司</t>
  </si>
  <si>
    <t>血塞通片</t>
  </si>
  <si>
    <t>0.1gx12片</t>
  </si>
  <si>
    <t>云南维和药业股份有限公司</t>
  </si>
  <si>
    <t>买5得6，买10得13，买30得45，   赠品为原品</t>
  </si>
  <si>
    <t>吗替麦考酚酯分散片</t>
  </si>
  <si>
    <t>0.25gx4板x10片</t>
  </si>
  <si>
    <t>昆明贝克</t>
  </si>
  <si>
    <t>8.1-12.31</t>
  </si>
  <si>
    <t>汤臣倍健水飞蓟葛根丹参片</t>
  </si>
  <si>
    <t>61.2g(1.02gx60片)</t>
  </si>
  <si>
    <t>汤臣倍健股份有限公司</t>
  </si>
  <si>
    <t>122.4g(1.02gx120片)</t>
  </si>
  <si>
    <t>益生菌粉</t>
  </si>
  <si>
    <t>30g(1.5gx20袋）</t>
  </si>
  <si>
    <t>中类名</t>
  </si>
  <si>
    <t>组合ID下账</t>
  </si>
  <si>
    <t>零售均价</t>
  </si>
  <si>
    <t>苯磺酸左氨氯地平片（施慧达）</t>
  </si>
  <si>
    <t>2.5mgx7片x2板</t>
  </si>
  <si>
    <t>施慧达药业集团有限公司（原吉林省天风制药）</t>
  </si>
  <si>
    <t>心脑血管药</t>
  </si>
  <si>
    <t>买三七粉1罐   送 施慧达1盒</t>
  </si>
  <si>
    <t>三七粉</t>
  </si>
  <si>
    <t>78g</t>
  </si>
  <si>
    <t>太极绵阳</t>
  </si>
  <si>
    <t>买氨糖1罐  送 施慧达2盒</t>
  </si>
  <si>
    <t>氨糖软骨素钙片</t>
  </si>
  <si>
    <t>180片</t>
  </si>
  <si>
    <r>
      <rPr>
        <sz val="10"/>
        <rFont val="宋体"/>
        <charset val="0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格华止</t>
    </r>
    <r>
      <rPr>
        <sz val="10"/>
        <rFont val="Arial"/>
        <charset val="0"/>
      </rPr>
      <t>)</t>
    </r>
  </si>
  <si>
    <t>0.85gx20片</t>
  </si>
  <si>
    <t>中美上海施贵宝制药有限公司</t>
  </si>
  <si>
    <t>内分泌系统药</t>
  </si>
  <si>
    <r>
      <rPr>
        <sz val="10"/>
        <color rgb="FFFF0000"/>
        <rFont val="宋体"/>
        <charset val="0"/>
      </rPr>
      <t>买黄芪破壁2罐 送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格华止1盒</t>
    </r>
  </si>
  <si>
    <t>黄芪破壁饮片</t>
  </si>
  <si>
    <r>
      <rPr>
        <sz val="10"/>
        <rFont val="Arial"/>
        <charset val="0"/>
      </rPr>
      <t>2g*20</t>
    </r>
    <r>
      <rPr>
        <sz val="10"/>
        <rFont val="宋体"/>
        <charset val="0"/>
      </rPr>
      <t>袋</t>
    </r>
  </si>
  <si>
    <t>中山中智</t>
  </si>
  <si>
    <t>买深海鱼油1瓶 送 格华止1盒</t>
  </si>
  <si>
    <r>
      <rPr>
        <sz val="10"/>
        <rFont val="宋体"/>
        <charset val="0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0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</si>
  <si>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</si>
  <si>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康龙集团公司</t>
    </r>
    <r>
      <rPr>
        <sz val="10"/>
        <rFont val="Arial"/>
        <charset val="0"/>
      </rPr>
      <t>(Kang Long Group gorp)</t>
    </r>
  </si>
  <si>
    <t>酒石酸美托洛尔片</t>
  </si>
  <si>
    <t>25mgx20片</t>
  </si>
  <si>
    <t>阿斯利康制药有限公司</t>
  </si>
  <si>
    <t>买菊花破壁1罐 送 倍他洛克1盒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</si>
  <si>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</si>
  <si>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</si>
  <si>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买B族维生素1瓶 送 倍他洛克2盒</t>
  </si>
  <si>
    <r>
      <rPr>
        <sz val="10"/>
        <rFont val="Arial"/>
        <charset val="0"/>
      </rPr>
      <t>B</t>
    </r>
    <r>
      <rPr>
        <sz val="10"/>
        <rFont val="宋体"/>
        <charset val="0"/>
      </rPr>
      <t>族维生素片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</si>
  <si>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片（</t>
    </r>
    <r>
      <rPr>
        <sz val="10"/>
        <rFont val="Arial"/>
        <charset val="0"/>
      </rPr>
      <t>500mg×100</t>
    </r>
    <r>
      <rPr>
        <sz val="10"/>
        <rFont val="宋体"/>
        <charset val="0"/>
      </rPr>
      <t>片）</t>
    </r>
  </si>
  <si>
    <r>
      <rPr>
        <sz val="10"/>
        <rFont val="宋体"/>
        <charset val="0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0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</si>
  <si>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</si>
  <si>
    <t>北京嘉林药业股份有限公司</t>
  </si>
  <si>
    <t>买丹参破壁1罐 送 阿乐1盒</t>
  </si>
  <si>
    <t>丹参破壁饮片</t>
  </si>
  <si>
    <t>买1瓶卵磷脂 送 阿乐2盒</t>
  </si>
  <si>
    <r>
      <rPr>
        <sz val="10"/>
        <rFont val="宋体"/>
        <charset val="0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0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</si>
  <si>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</si>
  <si>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5mgx7片</t>
  </si>
  <si>
    <t>买西洋参1罐 送 洛活喜1盒</t>
  </si>
  <si>
    <t>西洋参</t>
  </si>
  <si>
    <t>60g</t>
  </si>
  <si>
    <t>广东乐陶陶</t>
  </si>
  <si>
    <t>买蛋白粉买1送1，再送洛活喜2盒</t>
  </si>
  <si>
    <r>
      <rPr>
        <sz val="10"/>
        <rFont val="宋体"/>
        <charset val="0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</si>
  <si>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t>450g</t>
  </si>
  <si>
    <t>8月中药单品活动(活动时间：8.1-8.31)单品活动均输入会员卡</t>
  </si>
  <si>
    <t>生产厂家（或产地）</t>
  </si>
  <si>
    <t>活动时间</t>
  </si>
  <si>
    <t>宣传</t>
  </si>
  <si>
    <t>冬虫夏草</t>
  </si>
  <si>
    <t>3600条</t>
  </si>
  <si>
    <t>西藏</t>
  </si>
  <si>
    <t>特价2680元/g</t>
  </si>
  <si>
    <t>8.1-9.30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</si>
  <si>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月新增</t>
    </r>
  </si>
  <si>
    <t>门店自己写爆炸贴</t>
  </si>
  <si>
    <r>
      <rPr>
        <sz val="10"/>
        <rFont val="宋体"/>
        <charset val="134"/>
      </rPr>
      <t>清洁白燕盏（优选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中盏）</t>
    </r>
  </si>
  <si>
    <t>500g</t>
  </si>
  <si>
    <t>PT.SWIFT MARKETING SDN.BHD</t>
  </si>
  <si>
    <t>会员尊享价26.8元/g</t>
  </si>
  <si>
    <t>艾粉</t>
  </si>
  <si>
    <t>湖北李时珍</t>
  </si>
  <si>
    <t>袋</t>
  </si>
  <si>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134"/>
      </rPr>
      <t>袋</t>
    </r>
    <r>
      <rPr>
        <b/>
        <sz val="10"/>
        <color rgb="FFFF0000"/>
        <rFont val="Arial"/>
        <charset val="0"/>
      </rPr>
      <t>9.9</t>
    </r>
    <r>
      <rPr>
        <b/>
        <sz val="10"/>
        <color rgb="FFFF0000"/>
        <rFont val="宋体"/>
        <charset val="134"/>
      </rPr>
      <t>元</t>
    </r>
  </si>
  <si>
    <t>8.1-10.31</t>
  </si>
  <si>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134"/>
      </rPr>
      <t>月新增</t>
    </r>
  </si>
  <si>
    <t>无上艾抑菌粉（草本除螨包）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</si>
  <si>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0"/>
      </rPr>
      <t>*5</t>
    </r>
    <r>
      <rPr>
        <sz val="10"/>
        <color rgb="FFFF0000"/>
        <rFont val="宋体"/>
        <charset val="134"/>
      </rPr>
      <t>包</t>
    </r>
  </si>
  <si>
    <t>大艾实业有限公司</t>
  </si>
  <si>
    <r>
      <rPr>
        <b/>
        <sz val="10"/>
        <color rgb="FFFF0000"/>
        <rFont val="宋体"/>
        <charset val="134"/>
      </rPr>
      <t>第</t>
    </r>
    <r>
      <rPr>
        <b/>
        <sz val="10"/>
        <color rgb="FFFF0000"/>
        <rFont val="Arial"/>
        <charset val="0"/>
      </rPr>
      <t>2</t>
    </r>
    <r>
      <rPr>
        <b/>
        <sz val="10"/>
        <color rgb="FFFF0000"/>
        <rFont val="宋体"/>
        <charset val="134"/>
      </rPr>
      <t>件</t>
    </r>
    <r>
      <rPr>
        <b/>
        <sz val="10"/>
        <color rgb="FFFF0000"/>
        <rFont val="Arial"/>
        <charset val="0"/>
      </rPr>
      <t>5</t>
    </r>
    <r>
      <rPr>
        <b/>
        <sz val="10"/>
        <color rgb="FFFF0000"/>
        <rFont val="宋体"/>
        <charset val="134"/>
      </rPr>
      <t>元</t>
    </r>
  </si>
  <si>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月新增</t>
    </r>
  </si>
  <si>
    <t>荷叶</t>
  </si>
  <si>
    <t>50g</t>
  </si>
  <si>
    <r>
      <rPr>
        <b/>
        <sz val="10"/>
        <color rgb="FFFF0000"/>
        <rFont val="宋体"/>
        <charset val="134"/>
      </rPr>
      <t>买1得2</t>
    </r>
    <r>
      <rPr>
        <b/>
        <sz val="10"/>
        <color theme="1"/>
        <rFont val="宋体"/>
        <charset val="134"/>
      </rPr>
      <t>（得赠品ID：9914036）</t>
    </r>
  </si>
  <si>
    <t>30g</t>
  </si>
  <si>
    <r>
      <rPr>
        <b/>
        <sz val="10"/>
        <color rgb="FFFF0000"/>
        <rFont val="宋体"/>
        <charset val="134"/>
      </rPr>
      <t>买1得2</t>
    </r>
    <r>
      <rPr>
        <b/>
        <sz val="10"/>
        <color theme="1"/>
        <rFont val="宋体"/>
        <charset val="134"/>
      </rPr>
      <t>（得赠品ID：9914037）</t>
    </r>
  </si>
  <si>
    <r>
      <rPr>
        <b/>
        <sz val="10"/>
        <color rgb="FFFF0000"/>
        <rFont val="宋体"/>
        <charset val="134"/>
      </rPr>
      <t>凡购买太极牌袋装和罐装的会员：                                                                              （1）消费满66元+0.1元换购1听菊花（价值24元）；</t>
    </r>
    <r>
      <rPr>
        <b/>
        <sz val="10"/>
        <color theme="1"/>
        <rFont val="宋体"/>
        <charset val="134"/>
      </rPr>
      <t xml:space="preserve">赠品ID：99014038                </t>
    </r>
    <r>
      <rPr>
        <b/>
        <sz val="10"/>
        <color rgb="FFFF0000"/>
        <rFont val="宋体"/>
        <charset val="134"/>
      </rPr>
      <t>（2）消费满88元+0.1元换购1听金银花（价值32元）；</t>
    </r>
    <r>
      <rPr>
        <b/>
        <sz val="10"/>
        <color theme="1"/>
        <rFont val="宋体"/>
        <charset val="134"/>
      </rPr>
      <t>赠品ID：99014035</t>
    </r>
    <r>
      <rPr>
        <b/>
        <sz val="10"/>
        <color rgb="FFFF0000"/>
        <rFont val="宋体"/>
        <charset val="134"/>
      </rPr>
      <t xml:space="preserve">                                                              </t>
    </r>
  </si>
  <si>
    <t>系统弹出赠品换购界面</t>
  </si>
  <si>
    <t>枸杞子</t>
  </si>
  <si>
    <t>安徽淮仁堂药业股份有限公司</t>
  </si>
  <si>
    <r>
      <rPr>
        <b/>
        <sz val="10"/>
        <color rgb="FFFF0000"/>
        <rFont val="宋体"/>
        <charset val="134"/>
      </rPr>
      <t xml:space="preserve">会员组合价：14.8元        </t>
    </r>
    <r>
      <rPr>
        <b/>
        <sz val="10"/>
        <rFont val="宋体"/>
        <charset val="134"/>
      </rPr>
      <t>组合ID：9914033</t>
    </r>
  </si>
  <si>
    <t>贡菊</t>
  </si>
  <si>
    <t>茯苓</t>
  </si>
  <si>
    <t>120g</t>
  </si>
  <si>
    <t>安徽九合堂国药有限公司</t>
  </si>
  <si>
    <t>新品促销---第2件5元</t>
  </si>
  <si>
    <t>葛根</t>
  </si>
  <si>
    <t>100g</t>
  </si>
  <si>
    <t>25g</t>
  </si>
  <si>
    <t>净山楂</t>
  </si>
  <si>
    <t>金银花</t>
  </si>
  <si>
    <r>
      <rPr>
        <sz val="10"/>
        <color rgb="FFFF0000"/>
        <rFont val="Arial"/>
        <charset val="0"/>
      </rPr>
      <t>25g</t>
    </r>
    <r>
      <rPr>
        <sz val="10"/>
        <color rgb="FFFF0000"/>
        <rFont val="宋体"/>
        <charset val="0"/>
      </rPr>
      <t>（特选）</t>
    </r>
  </si>
  <si>
    <t>酸梅汤</t>
  </si>
  <si>
    <t>200g</t>
  </si>
  <si>
    <r>
      <rPr>
        <sz val="10"/>
        <color rgb="FFFF0000"/>
        <rFont val="Arial"/>
        <charset val="0"/>
      </rPr>
      <t>3gx10</t>
    </r>
    <r>
      <rPr>
        <sz val="10"/>
        <color rgb="FFFF0000"/>
        <rFont val="宋体"/>
        <charset val="134"/>
      </rPr>
      <t>袋</t>
    </r>
  </si>
  <si>
    <t>新品促销---第2件24.8元</t>
  </si>
  <si>
    <r>
      <rPr>
        <sz val="10"/>
        <color rgb="FFFF0000"/>
        <rFont val="Arial"/>
        <charset val="0"/>
      </rPr>
      <t>3gx11</t>
    </r>
    <r>
      <rPr>
        <sz val="10"/>
        <color rgb="FFFF0000"/>
        <rFont val="宋体"/>
        <charset val="134"/>
      </rPr>
      <t>袋</t>
    </r>
  </si>
  <si>
    <t>新品促销---第2件29.8元</t>
  </si>
  <si>
    <t>铁皮石斛</t>
  </si>
  <si>
    <r>
      <rPr>
        <sz val="10"/>
        <color rgb="FFFF0000"/>
        <rFont val="Arial"/>
        <charset val="0"/>
      </rPr>
      <t>20gx1</t>
    </r>
    <r>
      <rPr>
        <sz val="10"/>
        <color rgb="FFFF0000"/>
        <rFont val="宋体"/>
        <charset val="134"/>
      </rPr>
      <t>瓶</t>
    </r>
  </si>
  <si>
    <t>霍山县天下泽雨生物科技发展有限公司</t>
  </si>
  <si>
    <t>买3得4（得原品）</t>
  </si>
  <si>
    <t>破壁灵芝孢子粉</t>
  </si>
  <si>
    <r>
      <rPr>
        <sz val="10"/>
        <color rgb="FFFF0000"/>
        <rFont val="Arial"/>
        <charset val="0"/>
      </rPr>
      <t>1gx30</t>
    </r>
    <r>
      <rPr>
        <sz val="10"/>
        <color rgb="FFFF0000"/>
        <rFont val="宋体"/>
        <charset val="134"/>
      </rPr>
      <t>袋</t>
    </r>
  </si>
  <si>
    <t>买2得3（得原品）</t>
  </si>
  <si>
    <t>医用冷敷贴</t>
  </si>
  <si>
    <r>
      <rPr>
        <sz val="10"/>
        <rFont val="Arial"/>
        <charset val="0"/>
      </rPr>
      <t>L</t>
    </r>
    <r>
      <rPr>
        <sz val="10"/>
        <rFont val="宋体"/>
        <charset val="134"/>
      </rPr>
      <t>艾灸止痛型</t>
    </r>
    <r>
      <rPr>
        <sz val="10"/>
        <rFont val="ËÎÌå"/>
        <charset val="0"/>
      </rPr>
      <t xml:space="preserve"> </t>
    </r>
    <r>
      <rPr>
        <sz val="10"/>
        <rFont val="Arial"/>
        <charset val="0"/>
      </rPr>
      <t>60mmx60mmx2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</si>
  <si>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芜湖丹溪</t>
  </si>
  <si>
    <t>1.买3盒活动价98元；       2.买4盒活动价128元；     3.买6盒活动价180元；     4.买7盒活动价198元；</t>
  </si>
  <si>
    <t>6.15-8.31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</si>
  <si>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月新增</t>
    </r>
  </si>
  <si>
    <t>三七（冻干）</t>
  </si>
  <si>
    <t>云南好农夫中药饮片有限公司</t>
  </si>
  <si>
    <t>会员特价99元/袋</t>
  </si>
  <si>
    <t>会员特价450元/袋</t>
  </si>
  <si>
    <t>菊花+玫瑰花+枸杞子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</si>
  <si>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瓶（</t>
    </r>
    <r>
      <rPr>
        <sz val="10"/>
        <rFont val="Arial"/>
        <charset val="0"/>
      </rPr>
      <t>20g+40g+110g</t>
    </r>
    <r>
      <rPr>
        <sz val="10"/>
        <rFont val="宋体"/>
        <charset val="134"/>
      </rPr>
      <t>）</t>
    </r>
  </si>
  <si>
    <t>云南向辉药业有限公司</t>
  </si>
  <si>
    <t>会员特价49元</t>
  </si>
  <si>
    <t>7.1-10.31</t>
  </si>
  <si>
    <t>天麻</t>
  </si>
  <si>
    <r>
      <rPr>
        <sz val="10"/>
        <rFont val="Arial"/>
        <charset val="0"/>
      </rPr>
      <t>60g</t>
    </r>
    <r>
      <rPr>
        <sz val="10"/>
        <rFont val="宋体"/>
        <charset val="134"/>
      </rPr>
      <t>冬</t>
    </r>
  </si>
  <si>
    <t>云南</t>
  </si>
  <si>
    <t>买1斤得1斤半</t>
  </si>
  <si>
    <r>
      <rPr>
        <sz val="10"/>
        <rFont val="Arial"/>
        <charset val="0"/>
      </rPr>
      <t>100g</t>
    </r>
    <r>
      <rPr>
        <sz val="10"/>
        <rFont val="宋体"/>
        <charset val="134"/>
      </rPr>
      <t>冬</t>
    </r>
  </si>
  <si>
    <r>
      <rPr>
        <sz val="10"/>
        <rFont val="Arial"/>
        <charset val="0"/>
      </rPr>
      <t>80g</t>
    </r>
    <r>
      <rPr>
        <sz val="10"/>
        <rFont val="宋体"/>
        <charset val="134"/>
      </rPr>
      <t>冬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</si>
  <si>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</si>
  <si>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</si>
  <si>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头</t>
    </r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</si>
  <si>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</si>
  <si>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</si>
  <si>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中山市中智中药饮片有限公司</t>
  </si>
  <si>
    <t>买2罐立省200元</t>
  </si>
  <si>
    <t>灵芝孢子(破壁)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</si>
  <si>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</si>
  <si>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四川峨嵋山道地药材有限公司</t>
  </si>
  <si>
    <t>灵芝孢子（破壁）</t>
  </si>
  <si>
    <r>
      <rPr>
        <sz val="10"/>
        <rFont val="Arial"/>
        <charset val="0"/>
      </rPr>
      <t>3gx24</t>
    </r>
    <r>
      <rPr>
        <sz val="10"/>
        <rFont val="宋体"/>
        <charset val="134"/>
      </rPr>
      <t>袋</t>
    </r>
  </si>
  <si>
    <t>3.1-10.31</t>
  </si>
  <si>
    <r>
      <rPr>
        <sz val="10"/>
        <color rgb="FFFF0000"/>
        <rFont val="Arial"/>
        <charset val="0"/>
      </rPr>
      <t>60g(4gx15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</si>
  <si>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康美药业股份有限公司</t>
  </si>
  <si>
    <t>会员特价188元/瓶</t>
  </si>
  <si>
    <r>
      <rPr>
        <sz val="10"/>
        <color rgb="FFFF0000"/>
        <rFont val="Arial"/>
        <charset val="0"/>
      </rPr>
      <t>30g</t>
    </r>
    <r>
      <rPr>
        <sz val="10"/>
        <color rgb="FFFF0000"/>
        <rFont val="宋体"/>
        <charset val="134"/>
      </rPr>
      <t>刨片（桐君阁）</t>
    </r>
  </si>
  <si>
    <t>重庆中药饮片厂有限公司</t>
  </si>
  <si>
    <t>第2件半价</t>
  </si>
  <si>
    <t>广东乐陶陶药业股份有限公司</t>
  </si>
  <si>
    <t>茯苓破壁饮片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</si>
  <si>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</si>
  <si>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中山市中智中药</t>
  </si>
  <si>
    <t>会员加58元换购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</si>
  <si>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</si>
  <si>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会员加39元换购</t>
  </si>
  <si>
    <t>3.1-9.30</t>
  </si>
  <si>
    <r>
      <rPr>
        <sz val="10"/>
        <color rgb="FFFF0000"/>
        <rFont val="Arial"/>
        <charset val="0"/>
      </rPr>
      <t>18g(1.5gx12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</si>
  <si>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37.5g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2.5gx15</t>
    </r>
    <r>
      <rPr>
        <sz val="10"/>
        <color rgb="FFFF0000"/>
        <rFont val="宋体"/>
        <charset val="0"/>
      </rPr>
      <t>袋）</t>
    </r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</si>
  <si>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2.5gx30</t>
    </r>
    <r>
      <rPr>
        <sz val="10"/>
        <color rgb="FFFF0000"/>
        <rFont val="宋体"/>
        <charset val="0"/>
      </rPr>
      <t>袋）</t>
    </r>
  </si>
  <si>
    <t>丹参粉</t>
  </si>
  <si>
    <r>
      <rPr>
        <sz val="10"/>
        <color rgb="FFFF0000"/>
        <rFont val="Arial"/>
        <charset val="0"/>
      </rPr>
      <t>3gx20</t>
    </r>
    <r>
      <rPr>
        <sz val="10"/>
        <color rgb="FFFF0000"/>
        <rFont val="宋体"/>
        <charset val="0"/>
      </rPr>
      <t>袋</t>
    </r>
  </si>
  <si>
    <t>薏苡仁</t>
  </si>
  <si>
    <t>300g</t>
  </si>
  <si>
    <t>当归</t>
  </si>
  <si>
    <t>90g</t>
  </si>
  <si>
    <t>大枣</t>
  </si>
  <si>
    <r>
      <rPr>
        <sz val="10"/>
        <color rgb="FFFF0000"/>
        <rFont val="宋体"/>
        <charset val="0"/>
      </rPr>
      <t>片、</t>
    </r>
    <r>
      <rPr>
        <sz val="10"/>
        <color rgb="FFFF0000"/>
        <rFont val="Arial"/>
        <charset val="0"/>
      </rPr>
      <t>120g</t>
    </r>
  </si>
  <si>
    <t>莲子</t>
  </si>
  <si>
    <t>190g</t>
  </si>
  <si>
    <t>180g</t>
  </si>
  <si>
    <t>西洋参粉</t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</si>
  <si>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3gx25</t>
    </r>
    <r>
      <rPr>
        <sz val="10"/>
        <color rgb="FFFF0000"/>
        <rFont val="宋体"/>
        <charset val="134"/>
      </rPr>
      <t>袋）</t>
    </r>
  </si>
  <si>
    <t>东方红西洋参药业（通化）股份有限公司</t>
  </si>
  <si>
    <r>
      <rPr>
        <b/>
        <sz val="10"/>
        <color rgb="FFFF0000"/>
        <rFont val="宋体"/>
        <charset val="134"/>
      </rPr>
      <t xml:space="preserve">原价714，特价238元/套 </t>
    </r>
    <r>
      <rPr>
        <b/>
        <sz val="10"/>
        <rFont val="宋体"/>
        <charset val="134"/>
      </rPr>
      <t>组合ID：9913752</t>
    </r>
  </si>
  <si>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134"/>
      </rPr>
      <t>月新增</t>
    </r>
  </si>
  <si>
    <t>中山中智系列4件以下均可享8折优惠，4件以上均可享7.5折优惠（不享受其他活动）；</t>
  </si>
  <si>
    <t>蜂蜜</t>
  </si>
  <si>
    <t>400g（枸杞）</t>
  </si>
  <si>
    <t>新品促销---第2件9.9元</t>
  </si>
  <si>
    <t>400g（黄芪）</t>
  </si>
  <si>
    <t>400g(洋槐)</t>
  </si>
  <si>
    <t>400g（党参）</t>
  </si>
  <si>
    <t>500g（洋槐）</t>
  </si>
  <si>
    <t>兰溪市鸿香生物科技有限公司</t>
  </si>
  <si>
    <t>500g（枸杞）</t>
  </si>
  <si>
    <t>500g（黄芪）</t>
  </si>
  <si>
    <r>
      <rPr>
        <sz val="10"/>
        <color rgb="FFFF0000"/>
        <rFont val="Arial"/>
        <charset val="0"/>
      </rPr>
      <t>500g</t>
    </r>
    <r>
      <rPr>
        <sz val="10"/>
        <color rgb="FFFF0000"/>
        <rFont val="宋体"/>
        <charset val="134"/>
      </rPr>
      <t>（枇杷）</t>
    </r>
  </si>
  <si>
    <r>
      <rPr>
        <sz val="10"/>
        <color rgb="FFFF0000"/>
        <rFont val="Arial"/>
        <charset val="0"/>
      </rPr>
      <t>400g</t>
    </r>
    <r>
      <rPr>
        <sz val="10"/>
        <color rgb="FFFF0000"/>
        <rFont val="宋体"/>
        <charset val="134"/>
      </rPr>
      <t>（紫椴）</t>
    </r>
  </si>
  <si>
    <r>
      <rPr>
        <sz val="10"/>
        <color rgb="FFFF0000"/>
        <rFont val="Arial"/>
        <charset val="0"/>
      </rPr>
      <t>400g</t>
    </r>
    <r>
      <rPr>
        <sz val="10"/>
        <color rgb="FFFF0000"/>
        <rFont val="宋体"/>
        <charset val="0"/>
      </rPr>
      <t>（紫椴）</t>
    </r>
  </si>
  <si>
    <t>花茶名称</t>
  </si>
  <si>
    <t>品名</t>
  </si>
  <si>
    <t>组合价</t>
  </si>
  <si>
    <t>一句话销售话术</t>
  </si>
  <si>
    <t>组合ID</t>
  </si>
  <si>
    <t>乌梅汤</t>
  </si>
  <si>
    <t>乌梅</t>
  </si>
  <si>
    <t>49.8元</t>
  </si>
  <si>
    <t>防暑降温、生津止渴、防病健身</t>
  </si>
  <si>
    <t>组合ID：9913512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</si>
  <si>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月新增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</si>
  <si>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（净制）</t>
    </r>
  </si>
  <si>
    <t>陈皮</t>
  </si>
  <si>
    <t>精制50g（太极牌）</t>
  </si>
  <si>
    <t>小计</t>
  </si>
  <si>
    <t>枸杞洋参茶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</si>
  <si>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</si>
  <si>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69.8元</t>
  </si>
  <si>
    <t>消除疲劳、增强免疫力</t>
  </si>
  <si>
    <t>组合ID：9908933</t>
  </si>
  <si>
    <t>枸杞菊花茶</t>
  </si>
  <si>
    <t>菊花</t>
  </si>
  <si>
    <r>
      <rPr>
        <sz val="10"/>
        <rFont val="宋体"/>
        <charset val="134"/>
      </rPr>
      <t>太极牌贡</t>
    </r>
    <r>
      <rPr>
        <sz val="10"/>
        <rFont val="Arial"/>
        <charset val="0"/>
      </rPr>
      <t>50g</t>
    </r>
  </si>
  <si>
    <t>53.6元</t>
  </si>
  <si>
    <t>缓解视疲劳、降脂降压</t>
  </si>
  <si>
    <t>组合ID：9913374</t>
  </si>
  <si>
    <t>罗汉果山楂茶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</si>
  <si>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</si>
  <si>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个</t>
    </r>
  </si>
  <si>
    <t>15.8元</t>
  </si>
  <si>
    <t>清热化痰、润肠通便、瘦身</t>
  </si>
  <si>
    <t>组合ID：9913375</t>
  </si>
  <si>
    <t>活动价</t>
  </si>
  <si>
    <t>红参破壁饮片</t>
  </si>
  <si>
    <t>山药破壁饮片</t>
  </si>
  <si>
    <t>肉苁蓉破壁饮片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</si>
  <si>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袋</t>
    </r>
  </si>
  <si>
    <t>白芍破壁饮片</t>
  </si>
  <si>
    <t>石斛破壁饮片</t>
  </si>
  <si>
    <t>玫瑰花破壁饮片</t>
  </si>
  <si>
    <t>天麻破壁饮片</t>
  </si>
  <si>
    <t>鱼腥草破壁饮片</t>
  </si>
  <si>
    <t>罗布麻叶破壁饮片</t>
  </si>
  <si>
    <t>当归破壁饮片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</si>
  <si>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</si>
  <si>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2罐省200元</t>
  </si>
  <si>
    <t>山楂破壁饮片</t>
  </si>
  <si>
    <t>陈皮破壁饮片</t>
  </si>
  <si>
    <t>决明子破壁饮片</t>
  </si>
  <si>
    <t>淫羊藿破壁饮片</t>
  </si>
  <si>
    <t>罗汉果破壁饮片</t>
  </si>
  <si>
    <t>红景天破壁饮片</t>
  </si>
  <si>
    <t>党参破壁饮片</t>
  </si>
  <si>
    <t>西洋参破壁饮片</t>
  </si>
  <si>
    <t>太极集团四川绵阳制药有限公司中药饮片目录表</t>
  </si>
  <si>
    <t>ID</t>
  </si>
  <si>
    <t>品  名</t>
  </si>
  <si>
    <t>规  格</t>
  </si>
  <si>
    <t>零售价（元）</t>
  </si>
  <si>
    <t>百合</t>
  </si>
  <si>
    <t>150g</t>
  </si>
  <si>
    <t>北沙参</t>
  </si>
  <si>
    <t>丹参</t>
  </si>
  <si>
    <t>甘草片</t>
  </si>
  <si>
    <t>白芍</t>
  </si>
  <si>
    <t>黄芪</t>
  </si>
  <si>
    <t>麦冬</t>
  </si>
  <si>
    <t>山药</t>
  </si>
  <si>
    <t>党参段</t>
  </si>
  <si>
    <t>玄参</t>
  </si>
  <si>
    <t>玉竹</t>
  </si>
  <si>
    <t>制何首乌</t>
  </si>
  <si>
    <t>西青果</t>
  </si>
  <si>
    <t>炒酸枣仁</t>
  </si>
  <si>
    <t>桑椹</t>
  </si>
  <si>
    <t>炒黑芝麻</t>
  </si>
  <si>
    <t>炒决明子</t>
  </si>
  <si>
    <t>龙眼肉</t>
  </si>
  <si>
    <t>胖大海</t>
  </si>
  <si>
    <t>芡实</t>
  </si>
  <si>
    <t>赤小豆</t>
  </si>
  <si>
    <t>金钱草</t>
  </si>
  <si>
    <t>西红花</t>
  </si>
  <si>
    <t>2g/瓶*6</t>
  </si>
  <si>
    <t>50g（贡菊）</t>
  </si>
  <si>
    <t>50g（杭菊）</t>
  </si>
  <si>
    <t>100g（杭菊）</t>
  </si>
  <si>
    <t>玫瑰花</t>
  </si>
  <si>
    <t>80g</t>
  </si>
  <si>
    <t>野菊花</t>
  </si>
  <si>
    <t>灵芝</t>
  </si>
  <si>
    <t>银耳</t>
  </si>
  <si>
    <t>40g</t>
  </si>
  <si>
    <t>浙贝母粉</t>
  </si>
  <si>
    <t>3g/袋*30袋</t>
  </si>
  <si>
    <t>粉葛粉</t>
  </si>
  <si>
    <t>天麻粉</t>
  </si>
  <si>
    <t>3g/袋*26袋</t>
  </si>
  <si>
    <t>280g</t>
  </si>
  <si>
    <t>6个</t>
  </si>
  <si>
    <t>50g/袋</t>
  </si>
  <si>
    <t>30g/瓶</t>
  </si>
  <si>
    <t>2020年07月成药单品活动删除</t>
  </si>
  <si>
    <t>3月</t>
  </si>
  <si>
    <t>4月</t>
  </si>
  <si>
    <t>增幅</t>
  </si>
  <si>
    <t>复方青橄榄利咽含片(慢严舒柠)</t>
  </si>
  <si>
    <t>0.5gx8片x4袋(铁盒)</t>
  </si>
  <si>
    <t>桂龙药业(安徽)</t>
  </si>
  <si>
    <t>5.1-7.31</t>
  </si>
  <si>
    <t>十全大补膏</t>
  </si>
  <si>
    <t>250gx2瓶</t>
  </si>
  <si>
    <t>太极集团浙江东方制药有限公司</t>
  </si>
  <si>
    <t>买1得2（赠品为空调被1套1.5m*2m，由厂家配送）</t>
  </si>
  <si>
    <t>凭收银小票联系厂家由厂家配送，厂家联系人：敬加莎 18623048036</t>
  </si>
  <si>
    <t>6.1-7.31</t>
  </si>
  <si>
    <t>补肾益脑胶囊</t>
  </si>
  <si>
    <t>0.27gx12粒x6板</t>
  </si>
  <si>
    <t>买2得3（赠品为空调被1套1.8m*2m，由厂家配送</t>
  </si>
  <si>
    <t>六味地黄丸(浓缩丸)</t>
  </si>
  <si>
    <t>360丸x2瓶</t>
  </si>
  <si>
    <t>0.27g×12粒×2板×10袋</t>
  </si>
  <si>
    <t>太极集团浙江东方系列</t>
  </si>
  <si>
    <t>购浙江东方系列品种满10元即可赠送：33976藿香正气胶囊1盒</t>
  </si>
  <si>
    <t>复方鱼腥草合剂</t>
  </si>
  <si>
    <t>10mlx18瓶</t>
  </si>
  <si>
    <t>浙江康恩贝中药有限公司</t>
  </si>
  <si>
    <t>安宫牛黄丸</t>
  </si>
  <si>
    <t>每丸重3g,1丸/盒x2盒</t>
  </si>
  <si>
    <t>买1盒加0.1换购1粒</t>
  </si>
  <si>
    <t>厂家联系电话：18981808016周璇</t>
  </si>
  <si>
    <t>买3盒加0.1换购3盒</t>
  </si>
  <si>
    <t>买5盒加0.1换购1盒</t>
  </si>
  <si>
    <t>买2盒加0.1换购1盒</t>
  </si>
  <si>
    <t>枸橼酸莫沙必利分散片</t>
  </si>
  <si>
    <t>5mgx24片(铝塑板)</t>
  </si>
  <si>
    <t>成都康弘药业</t>
  </si>
  <si>
    <t>买4盒+0.1元得5盒</t>
  </si>
  <si>
    <t>4.1-7.31</t>
  </si>
  <si>
    <t>金银花口服液</t>
  </si>
  <si>
    <t>10ml×8支</t>
  </si>
  <si>
    <t>真奥金银花药业有限公司</t>
  </si>
  <si>
    <t>5.1-.7.31</t>
  </si>
  <si>
    <t>补肺丸</t>
  </si>
  <si>
    <t>9gx10丸x16板（大蜜丸）</t>
  </si>
  <si>
    <t>甘肃医药集团西峰制药厂</t>
  </si>
  <si>
    <t>买1得2（赠品为：72161 鸿茅药酒，厂家配送）</t>
  </si>
  <si>
    <t>赠品不在零售前台下账，由厂家提供厂家联系电话：13340985677 周锋</t>
  </si>
  <si>
    <t>鸿茅药酒</t>
  </si>
  <si>
    <t>500ml</t>
  </si>
  <si>
    <t>内蒙古鸿茅药业</t>
  </si>
  <si>
    <t>买2得3（赠品为卖品，厂家配送</t>
  </si>
  <si>
    <t>9gx10丸x4板(大蜜丸)</t>
  </si>
  <si>
    <t>买4得5（赠品为卖品）</t>
  </si>
  <si>
    <t>买赠仅限批次为：1912041的批次</t>
  </si>
  <si>
    <t>肠炎宁颗粒</t>
  </si>
  <si>
    <t>10gx4袋</t>
  </si>
  <si>
    <t>江西天施康</t>
  </si>
  <si>
    <t>浙江金华康恩贝生物制药有限公司</t>
  </si>
  <si>
    <t>0.42gx60片（薄膜衣）</t>
  </si>
  <si>
    <t>明目护眼贴</t>
  </si>
  <si>
    <t>椭圆形7cmx5.5cm15袋x2贴（中老年用）</t>
  </si>
  <si>
    <t>青海奇力康</t>
  </si>
  <si>
    <t>买一得二（赠品为200ml的仁和酒精，赠品ID:9912812，送完为止) 注：有赠品的门店继续做活动。</t>
  </si>
  <si>
    <t>月牙形7cmx3.5cm2贴x15袋（女士用）</t>
  </si>
  <si>
    <t>椭圆形6cmx4cm2贴x15袋（青少年用）</t>
  </si>
  <si>
    <t>安神补脑液</t>
  </si>
  <si>
    <t>鲁南厚普制药有限公司</t>
  </si>
  <si>
    <t>奥利司他胶囊</t>
  </si>
  <si>
    <t>山东新时代药业有限公司</t>
  </si>
  <si>
    <t>买二得三，买三得五</t>
  </si>
  <si>
    <t>6.23-10.31</t>
  </si>
  <si>
    <t>买2得3[一次性购买2盒大包装，赠送1盒小包装-赠品为卖品，5片装(ID:40880 43.5元)]</t>
  </si>
  <si>
    <t>西格列汀二甲双胍片(II)</t>
  </si>
  <si>
    <t>50mg：850mgx14片x2板</t>
  </si>
  <si>
    <t>MSD Pharma (Singapore) Pte. Ltd.</t>
  </si>
  <si>
    <t>麦金利牌益生菌粉</t>
  </si>
  <si>
    <t>30g(1.5gx20袋)</t>
  </si>
  <si>
    <t>深圳市麦金利实业有限公司</t>
  </si>
  <si>
    <t>买一得二（赠送10袋装益生菌粉，卖品ID：179326)</t>
  </si>
  <si>
    <t>组合ID：9913176</t>
  </si>
  <si>
    <t>90mgx6枚</t>
  </si>
  <si>
    <t>鲁南贝特</t>
  </si>
  <si>
    <t>两盒立省8元</t>
  </si>
  <si>
    <t>盐酸布替萘芬喷雾剂</t>
  </si>
  <si>
    <t>10ml：0.1g</t>
  </si>
  <si>
    <t>买一得二（赠送5g装盐酸布替萘芬乳膏，卖品ID：91335)</t>
  </si>
  <si>
    <t>柴银口服液</t>
  </si>
  <si>
    <t>20mlx9支</t>
  </si>
  <si>
    <t>雷贝拉唑钠肠溶片</t>
  </si>
  <si>
    <t>20mgx7片</t>
  </si>
  <si>
    <t>海南中化联合制药工业有限公司</t>
  </si>
  <si>
    <t>蚊宁儿童抑菌止痒凝露</t>
  </si>
  <si>
    <t>6g</t>
  </si>
  <si>
    <t>江苏普莱医药生物技术有限公司</t>
  </si>
  <si>
    <t>买二得三（赠品为：蚊宁抑菌止痒凝露  6g，赠品ID:9911992)注：有赠品的门店继续做活动</t>
  </si>
  <si>
    <t>蚊宁抑菌止痒凝露</t>
  </si>
  <si>
    <t>买二得三（赠品为：蚊宁儿童抑菌止痒凝露 6g，赠品ID:9911993)注：有赠品的门店继续做活动</t>
  </si>
  <si>
    <t>买一得二（赠品为：蚊宁抑菌止痒凝露  6g，赠品ID:9911992)注：有赠品的门店继续做活动</t>
  </si>
  <si>
    <t>买一得二（赠品为：蚊宁儿童抑菌止痒凝露 6g，赠品ID:9911993)注：有赠品的门店继续做活动</t>
  </si>
  <si>
    <t>利红牌钙维生素D软糖</t>
  </si>
  <si>
    <t>60g(3*20粒）</t>
  </si>
  <si>
    <t>广州市益体健生物工程有限公司</t>
  </si>
  <si>
    <t>买二得三（赠品为：利宏牌钙铁锌硒软糖 60g，赠品ID:9913492）注：有赠品的门店继续做活动</t>
  </si>
  <si>
    <t>利宏牌多种维生素软糖</t>
  </si>
  <si>
    <t>利宏牌钙铁锌硒软糖</t>
  </si>
  <si>
    <t>非接触式红外体温仪</t>
  </si>
  <si>
    <t>JXB-310</t>
  </si>
  <si>
    <t>广州市倍尔康医疗器械有限公司</t>
  </si>
  <si>
    <t>会员特价：299元/盒</t>
  </si>
  <si>
    <t>活动期间凡是购买善存、钙尔奇系列，       产品满298元换购好礼                   （药箱一个，赠品ID：9913712）</t>
  </si>
  <si>
    <t>10mgx7片</t>
  </si>
  <si>
    <t>南京先声东元制药有限公司</t>
  </si>
  <si>
    <t>买4盒加0.1换购1盒</t>
  </si>
  <si>
    <t>买3盒加0.1换购1盒</t>
  </si>
  <si>
    <t>10mgx7片x4板</t>
  </si>
  <si>
    <t>类人胶原蛋白敷料</t>
  </si>
  <si>
    <t>HCD02421椭圆形5片</t>
  </si>
  <si>
    <t>陕西巨子生物</t>
  </si>
  <si>
    <t>第三盒半价（165元/盒）、买5减1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</si>
</sst>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178" formatCode="_(&quot;$&quot;* #,##0_);_(&quot;$&quot;* \(#,##0\);_(&quot;$&quot;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_(* #,##0.00_);_(* \(#,##0.00\);_(* &quot;-&quot;??_);_(@_)"/>
  </numFmts>
  <fonts count="59">
    <font>
      <sz val="10"/>
      <name val="Arial"/>
      <charset val="0"/>
    </font>
    <font>
      <sz val="9"/>
      <name val="宋体"/>
      <charset val="0"/>
    </font>
    <font>
      <sz val="9"/>
      <color rgb="FFFF0000"/>
      <name val="宋体"/>
      <charset val="0"/>
    </font>
    <font>
      <sz val="9"/>
      <color theme="1"/>
      <name val="宋体"/>
      <charset val="0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0"/>
    </font>
    <font>
      <sz val="10"/>
      <name val="宋体"/>
      <charset val="134"/>
    </font>
    <font>
      <b/>
      <sz val="12"/>
      <name val="宋体"/>
      <charset val="134"/>
    </font>
    <font>
      <sz val="6"/>
      <name val="宋体"/>
      <charset val="134"/>
    </font>
    <font>
      <sz val="10"/>
      <color rgb="FFFF000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rgb="FFFF0000"/>
      <name val="宋体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b/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9"/>
      <name val="宋体"/>
      <charset val="0"/>
    </font>
    <font>
      <sz val="9"/>
      <color rgb="FFFF0000"/>
      <name val="宋体"/>
      <charset val="0"/>
      <scheme val="minor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2"/>
      <color rgb="FFFF0000"/>
      <name val="Wingdings"/>
      <charset val="134"/>
    </font>
    <font>
      <b/>
      <sz val="9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name val="Segoe UI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ËÎÌå"/>
      <charset val="0"/>
    </font>
    <font>
      <sz val="9"/>
      <color rgb="FFFF0000"/>
      <name val="Wingdings"/>
      <charset val="134"/>
    </font>
    <font>
      <sz val="9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0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41" fillId="13" borderId="13" applyNumberFormat="0" applyAlignment="0" applyProtection="0">
      <alignment vertical="center"/>
    </xf>
    <xf numFmtId="180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9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9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16" borderId="15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/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8" fillId="21" borderId="16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51" fillId="26" borderId="17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24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3" fillId="2" borderId="1" xfId="1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9" fontId="3" fillId="0" borderId="1" xfId="11" applyNumberFormat="1" applyFont="1" applyFill="1" applyBorder="1" applyAlignment="1">
      <alignment horizontal="left" vertical="center"/>
    </xf>
    <xf numFmtId="0" fontId="8" fillId="0" borderId="0" xfId="13" applyNumberFormat="1" applyFont="1" applyFill="1" applyBorder="1" applyAlignment="1" applyProtection="1"/>
    <xf numFmtId="0" fontId="8" fillId="0" borderId="0" xfId="13" applyNumberFormat="1" applyFont="1" applyFill="1" applyBorder="1" applyAlignment="1" applyProtection="1">
      <alignment horizontal="left"/>
    </xf>
    <xf numFmtId="0" fontId="9" fillId="0" borderId="8" xfId="13" applyNumberFormat="1" applyFont="1" applyFill="1" applyBorder="1" applyAlignment="1" applyProtection="1">
      <alignment horizontal="center" vertical="center" wrapText="1"/>
    </xf>
    <xf numFmtId="0" fontId="9" fillId="0" borderId="9" xfId="13" applyNumberFormat="1" applyFont="1" applyFill="1" applyBorder="1" applyAlignment="1" applyProtection="1">
      <alignment horizontal="center" vertical="center" wrapText="1"/>
    </xf>
    <xf numFmtId="0" fontId="9" fillId="0" borderId="10" xfId="13" applyNumberFormat="1" applyFont="1" applyFill="1" applyBorder="1" applyAlignment="1" applyProtection="1">
      <alignment horizontal="center" vertical="center" wrapText="1"/>
    </xf>
    <xf numFmtId="0" fontId="8" fillId="0" borderId="1" xfId="13" applyNumberFormat="1" applyFont="1" applyFill="1" applyBorder="1" applyAlignment="1" applyProtection="1">
      <alignment horizontal="center" vertical="center" wrapText="1"/>
    </xf>
    <xf numFmtId="0" fontId="8" fillId="0" borderId="1" xfId="13" applyNumberFormat="1" applyFont="1" applyFill="1" applyBorder="1" applyAlignment="1" applyProtection="1">
      <alignment horizontal="left" vertical="center" wrapText="1"/>
    </xf>
    <xf numFmtId="0" fontId="8" fillId="0" borderId="1" xfId="13" applyNumberFormat="1" applyFont="1" applyFill="1" applyBorder="1" applyAlignment="1" applyProtection="1">
      <alignment horizontal="center"/>
    </xf>
    <xf numFmtId="0" fontId="8" fillId="0" borderId="1" xfId="13" applyNumberFormat="1" applyFont="1" applyFill="1" applyBorder="1" applyAlignment="1" applyProtection="1">
      <alignment horizontal="center" vertical="center" wrapText="1" shrinkToFit="1"/>
    </xf>
    <xf numFmtId="0" fontId="10" fillId="0" borderId="0" xfId="13" applyNumberFormat="1" applyFont="1" applyFill="1" applyBorder="1" applyAlignment="1" applyProtection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6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6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/>
    </xf>
    <xf numFmtId="0" fontId="13" fillId="0" borderId="6" xfId="0" applyNumberFormat="1" applyFont="1" applyFill="1" applyBorder="1" applyAlignment="1">
      <alignment horizontal="left" vertical="center"/>
    </xf>
    <xf numFmtId="0" fontId="13" fillId="2" borderId="6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19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/>
    </xf>
    <xf numFmtId="9" fontId="2" fillId="2" borderId="1" xfId="11" applyNumberFormat="1" applyFont="1" applyFill="1" applyBorder="1" applyAlignment="1">
      <alignment horizontal="left" vertical="center"/>
    </xf>
    <xf numFmtId="9" fontId="21" fillId="0" borderId="1" xfId="1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11" xfId="52"/>
    <cellStyle name="常规 3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6368;&#32456;&#25191;&#34892;&#20215;&#26684;&#34920;_202007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6368;&#32456;&#25191;&#34892;&#20215;&#26684;&#34920;_202007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</row>
        <row r="2">
          <cell r="B2">
            <v>191950</v>
          </cell>
          <cell r="C2" t="str">
            <v>西洋参粉</v>
          </cell>
          <cell r="D2" t="str">
            <v>75g（3gx25袋）</v>
          </cell>
          <cell r="E2" t="str">
            <v>瓶</v>
          </cell>
          <cell r="F2" t="str">
            <v>东方红西洋参药业（通化）股份有限公司</v>
          </cell>
        </row>
        <row r="3">
          <cell r="B3">
            <v>191949</v>
          </cell>
          <cell r="C3" t="str">
            <v>丹参粉</v>
          </cell>
          <cell r="D3" t="str">
            <v>75g（3gx25袋）</v>
          </cell>
          <cell r="E3" t="str">
            <v>瓶</v>
          </cell>
          <cell r="F3" t="str">
            <v>东方红西洋参药业（通化）股份有限公司</v>
          </cell>
        </row>
        <row r="4">
          <cell r="B4">
            <v>191948</v>
          </cell>
          <cell r="C4" t="str">
            <v>三七粉</v>
          </cell>
          <cell r="D4" t="str">
            <v>75g（3gx25袋）</v>
          </cell>
          <cell r="E4" t="str">
            <v>瓶</v>
          </cell>
          <cell r="F4" t="str">
            <v>东方红西洋参药业（通化）股份有限公司</v>
          </cell>
        </row>
        <row r="5">
          <cell r="B5">
            <v>177609</v>
          </cell>
          <cell r="C5" t="str">
            <v>茯苓</v>
          </cell>
          <cell r="D5" t="str">
            <v>180g</v>
          </cell>
          <cell r="E5" t="str">
            <v>瓶</v>
          </cell>
          <cell r="F5" t="str">
            <v>广东乐陶陶药业股份有限公司</v>
          </cell>
        </row>
        <row r="6">
          <cell r="B6">
            <v>177608</v>
          </cell>
          <cell r="C6" t="str">
            <v>莲子</v>
          </cell>
          <cell r="D6" t="str">
            <v>190g</v>
          </cell>
          <cell r="E6" t="str">
            <v>瓶</v>
          </cell>
          <cell r="F6" t="str">
            <v>广东乐陶陶药业股份有限公司</v>
          </cell>
        </row>
        <row r="7">
          <cell r="B7">
            <v>177607</v>
          </cell>
          <cell r="C7" t="str">
            <v>大枣</v>
          </cell>
          <cell r="D7" t="str">
            <v>片、120g</v>
          </cell>
          <cell r="E7" t="str">
            <v>瓶</v>
          </cell>
          <cell r="F7" t="str">
            <v>广东乐陶陶药业股份有限公司</v>
          </cell>
        </row>
        <row r="8">
          <cell r="B8">
            <v>177606</v>
          </cell>
          <cell r="C8" t="str">
            <v>当归</v>
          </cell>
          <cell r="D8" t="str">
            <v>90g</v>
          </cell>
          <cell r="E8" t="str">
            <v>瓶</v>
          </cell>
          <cell r="F8" t="str">
            <v>广东乐陶陶药业股份有限公司</v>
          </cell>
        </row>
        <row r="9">
          <cell r="B9">
            <v>177605</v>
          </cell>
          <cell r="C9" t="str">
            <v>薏苡仁</v>
          </cell>
          <cell r="D9" t="str">
            <v>300g</v>
          </cell>
          <cell r="E9" t="str">
            <v>瓶</v>
          </cell>
          <cell r="F9" t="str">
            <v>广东乐陶陶药业股份有限公司</v>
          </cell>
        </row>
        <row r="10">
          <cell r="B10">
            <v>173920</v>
          </cell>
          <cell r="C10" t="str">
            <v>西洋参</v>
          </cell>
          <cell r="D10" t="str">
            <v>3gx20袋</v>
          </cell>
          <cell r="E10" t="str">
            <v>盒</v>
          </cell>
          <cell r="F10" t="str">
            <v>云南绿生中药科技股份有限公司</v>
          </cell>
        </row>
        <row r="11">
          <cell r="B11">
            <v>173918</v>
          </cell>
          <cell r="C11" t="str">
            <v>三七粉</v>
          </cell>
          <cell r="D11" t="str">
            <v>3gx20袋</v>
          </cell>
          <cell r="E11" t="str">
            <v>盒</v>
          </cell>
          <cell r="F11" t="str">
            <v>云南绿生中药科技股份有限公司</v>
          </cell>
        </row>
        <row r="12">
          <cell r="B12">
            <v>173916</v>
          </cell>
          <cell r="C12" t="str">
            <v>丹参粉</v>
          </cell>
          <cell r="D12" t="str">
            <v>3gx20袋</v>
          </cell>
          <cell r="E12" t="str">
            <v>盒</v>
          </cell>
          <cell r="F12" t="str">
            <v>云南绿生中药科技股份有限公司</v>
          </cell>
        </row>
        <row r="13">
          <cell r="B13">
            <v>165283</v>
          </cell>
          <cell r="C13" t="str">
            <v>西洋参</v>
          </cell>
          <cell r="D13" t="str">
            <v>60g</v>
          </cell>
          <cell r="E13" t="str">
            <v>瓶</v>
          </cell>
          <cell r="F13" t="str">
            <v>广东乐陶陶药业股份有限公司</v>
          </cell>
        </row>
        <row r="14">
          <cell r="B14">
            <v>162625</v>
          </cell>
          <cell r="C14" t="str">
            <v>西洋参</v>
          </cell>
          <cell r="D14" t="str">
            <v>30g</v>
          </cell>
          <cell r="E14" t="str">
            <v>瓶</v>
          </cell>
          <cell r="F14" t="str">
            <v>广东乐陶陶药业股份有限公司</v>
          </cell>
        </row>
        <row r="15">
          <cell r="B15">
            <v>162619</v>
          </cell>
          <cell r="C15" t="str">
            <v>西洋参</v>
          </cell>
          <cell r="D15" t="str">
            <v>75g（2.5gx30袋）</v>
          </cell>
          <cell r="E15" t="str">
            <v>盒</v>
          </cell>
          <cell r="F15" t="str">
            <v>广东乐陶陶药业股份有限公司</v>
          </cell>
        </row>
        <row r="16">
          <cell r="B16">
            <v>162618</v>
          </cell>
          <cell r="C16" t="str">
            <v>西洋参</v>
          </cell>
          <cell r="D16" t="str">
            <v>20g</v>
          </cell>
          <cell r="E16" t="str">
            <v>瓶</v>
          </cell>
          <cell r="F16" t="str">
            <v>广东乐陶陶药业股份有限公司</v>
          </cell>
        </row>
        <row r="17">
          <cell r="B17">
            <v>162617</v>
          </cell>
          <cell r="C17" t="str">
            <v>西洋参</v>
          </cell>
          <cell r="D17" t="str">
            <v>37.5g（2.5gx15袋）</v>
          </cell>
          <cell r="E17" t="str">
            <v>盒</v>
          </cell>
          <cell r="F17" t="str">
            <v>广东乐陶陶药业股份有限公司</v>
          </cell>
        </row>
        <row r="18">
          <cell r="B18">
            <v>155628</v>
          </cell>
          <cell r="C18" t="str">
            <v>冻干纯燕窝</v>
          </cell>
          <cell r="D18" t="str">
            <v>3g/碗</v>
          </cell>
          <cell r="E18" t="str">
            <v>盒</v>
          </cell>
          <cell r="F18" t="str">
            <v>广东乐陶陶药业股份有限公司</v>
          </cell>
        </row>
        <row r="19">
          <cell r="B19">
            <v>155627</v>
          </cell>
          <cell r="C19" t="str">
            <v>冻干纯燕窝</v>
          </cell>
          <cell r="D19" t="str">
            <v>3g/碗x3碗</v>
          </cell>
          <cell r="E19" t="str">
            <v>盒</v>
          </cell>
          <cell r="F19" t="str">
            <v>广东乐陶陶药业股份有限公司</v>
          </cell>
        </row>
        <row r="20">
          <cell r="B20">
            <v>155329</v>
          </cell>
          <cell r="C20" t="str">
            <v>西洋参</v>
          </cell>
          <cell r="D20" t="str">
            <v>20g刨片</v>
          </cell>
          <cell r="E20" t="str">
            <v>瓶</v>
          </cell>
          <cell r="F20" t="str">
            <v>广东乐陶陶药业股份有限公司</v>
          </cell>
        </row>
        <row r="21">
          <cell r="B21">
            <v>155328</v>
          </cell>
          <cell r="C21" t="str">
            <v>西洋参</v>
          </cell>
          <cell r="D21" t="str">
            <v>30g中片</v>
          </cell>
          <cell r="E21" t="str">
            <v>瓶</v>
          </cell>
          <cell r="F21" t="str">
            <v>广东乐陶陶药业股份有限公司</v>
          </cell>
        </row>
        <row r="22">
          <cell r="B22">
            <v>155327</v>
          </cell>
          <cell r="C22" t="str">
            <v>西洋参</v>
          </cell>
          <cell r="D22" t="str">
            <v>18g(1.5gx12袋)</v>
          </cell>
          <cell r="E22" t="str">
            <v>盒</v>
          </cell>
          <cell r="F22" t="str">
            <v>广东乐陶陶药业股份有限公司</v>
          </cell>
        </row>
        <row r="23">
          <cell r="B23">
            <v>153487</v>
          </cell>
          <cell r="C23" t="str">
            <v>西洋参</v>
          </cell>
          <cell r="D23" t="str">
            <v>27.3g（2.1gx13袋）</v>
          </cell>
          <cell r="E23" t="str">
            <v>盒</v>
          </cell>
          <cell r="F23" t="str">
            <v>广东乐陶陶药业股份有限公司</v>
          </cell>
        </row>
        <row r="24">
          <cell r="B24">
            <v>153485</v>
          </cell>
          <cell r="C24" t="str">
            <v>西洋参</v>
          </cell>
          <cell r="D24" t="str">
            <v>60.9g(2.1gx29袋)</v>
          </cell>
          <cell r="E24" t="str">
            <v>盒</v>
          </cell>
          <cell r="F24" t="str">
            <v>广东乐陶陶药业股份有限公司</v>
          </cell>
        </row>
        <row r="25">
          <cell r="B25">
            <v>153484</v>
          </cell>
          <cell r="C25" t="str">
            <v>西洋参</v>
          </cell>
          <cell r="D25" t="str">
            <v>10.5g（2.1gx5袋）</v>
          </cell>
          <cell r="E25" t="str">
            <v>盒</v>
          </cell>
          <cell r="F25" t="str">
            <v>广东乐陶陶药业股份有限公司</v>
          </cell>
        </row>
        <row r="26">
          <cell r="B26">
            <v>155327</v>
          </cell>
          <cell r="C26" t="str">
            <v>西洋参</v>
          </cell>
          <cell r="D26" t="str">
            <v>18g(1.5gx12袋)</v>
          </cell>
          <cell r="E26" t="str">
            <v>盒</v>
          </cell>
          <cell r="F26" t="str">
            <v>广东乐陶陶药业股份有限公司</v>
          </cell>
        </row>
        <row r="27">
          <cell r="B27">
            <v>165283</v>
          </cell>
          <cell r="C27" t="str">
            <v>西洋参</v>
          </cell>
          <cell r="D27" t="str">
            <v>60g</v>
          </cell>
          <cell r="E27" t="str">
            <v>瓶</v>
          </cell>
          <cell r="F27" t="str">
            <v>广东乐陶陶药业股份有限公司</v>
          </cell>
        </row>
        <row r="28">
          <cell r="B28">
            <v>162625</v>
          </cell>
          <cell r="C28" t="str">
            <v>西洋参</v>
          </cell>
          <cell r="D28" t="str">
            <v>30g</v>
          </cell>
          <cell r="E28" t="str">
            <v>瓶</v>
          </cell>
          <cell r="F28" t="str">
            <v>广东乐陶陶药业股份有限公司</v>
          </cell>
        </row>
        <row r="29">
          <cell r="B29">
            <v>162617</v>
          </cell>
          <cell r="C29" t="str">
            <v>西洋参</v>
          </cell>
          <cell r="D29" t="str">
            <v>37.5g（2.5gx15袋）</v>
          </cell>
          <cell r="E29" t="str">
            <v>盒</v>
          </cell>
          <cell r="F29" t="str">
            <v>广东乐陶陶药业股份有限公司</v>
          </cell>
        </row>
        <row r="30">
          <cell r="B30">
            <v>162619</v>
          </cell>
          <cell r="C30" t="str">
            <v>西洋参</v>
          </cell>
          <cell r="D30" t="str">
            <v>75g（2.5gx30袋）</v>
          </cell>
          <cell r="E30" t="str">
            <v>盒</v>
          </cell>
          <cell r="F30" t="str">
            <v>广东乐陶陶药业股份有限公司</v>
          </cell>
        </row>
        <row r="31">
          <cell r="B31">
            <v>165283</v>
          </cell>
          <cell r="C31" t="str">
            <v>西洋参</v>
          </cell>
          <cell r="D31" t="str">
            <v>60g</v>
          </cell>
          <cell r="E31" t="str">
            <v>瓶</v>
          </cell>
          <cell r="F31" t="str">
            <v>广东乐陶陶药业股份有限公司</v>
          </cell>
        </row>
        <row r="32">
          <cell r="B32">
            <v>162619</v>
          </cell>
          <cell r="C32" t="str">
            <v>西洋参</v>
          </cell>
          <cell r="D32" t="str">
            <v>75g（2.5gx30袋）</v>
          </cell>
          <cell r="E32" t="str">
            <v>盒</v>
          </cell>
          <cell r="F32" t="str">
            <v>广东乐陶陶药业股份有限公司</v>
          </cell>
        </row>
        <row r="33">
          <cell r="B33">
            <v>155327</v>
          </cell>
          <cell r="C33" t="str">
            <v>西洋参</v>
          </cell>
          <cell r="D33" t="str">
            <v>18g(1.5gx12袋)</v>
          </cell>
          <cell r="E33" t="str">
            <v>盒</v>
          </cell>
          <cell r="F33" t="str">
            <v>广东乐陶陶药业股份有限公司</v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195823</v>
          </cell>
          <cell r="C2" t="str">
            <v>蜂蜜</v>
          </cell>
          <cell r="D2" t="str">
            <v>500g（枇杷）</v>
          </cell>
          <cell r="E2" t="str">
            <v>瓶</v>
          </cell>
          <cell r="F2" t="str">
            <v>兰溪市鸿香生物科技有限公司</v>
          </cell>
          <cell r="G2" t="str">
            <v>浙江</v>
          </cell>
          <cell r="H2" t="str">
            <v>公司零售价</v>
          </cell>
          <cell r="I2">
            <v>69</v>
          </cell>
        </row>
        <row r="3">
          <cell r="B3">
            <v>195822</v>
          </cell>
          <cell r="C3" t="str">
            <v>蜂蜜</v>
          </cell>
          <cell r="D3" t="str">
            <v>500g（黄芪）</v>
          </cell>
          <cell r="E3" t="str">
            <v>瓶</v>
          </cell>
          <cell r="F3" t="str">
            <v>兰溪市鸿香生物科技有限公司</v>
          </cell>
          <cell r="G3" t="str">
            <v>甘肃</v>
          </cell>
          <cell r="H3" t="str">
            <v>公司零售价</v>
          </cell>
          <cell r="I3">
            <v>69</v>
          </cell>
        </row>
        <row r="4">
          <cell r="B4">
            <v>195821</v>
          </cell>
          <cell r="C4" t="str">
            <v>蜂蜜</v>
          </cell>
          <cell r="D4" t="str">
            <v>500g（紫椴）</v>
          </cell>
          <cell r="E4" t="str">
            <v>瓶</v>
          </cell>
          <cell r="F4" t="str">
            <v>兰溪市鸿香生物科技有限公司</v>
          </cell>
          <cell r="G4" t="str">
            <v>吉林</v>
          </cell>
          <cell r="H4" t="str">
            <v>公司零售价</v>
          </cell>
          <cell r="I4">
            <v>99</v>
          </cell>
        </row>
        <row r="5">
          <cell r="B5">
            <v>195820</v>
          </cell>
          <cell r="C5" t="str">
            <v>蜂蜜</v>
          </cell>
          <cell r="D5" t="str">
            <v>500g（枸杞）</v>
          </cell>
          <cell r="E5" t="str">
            <v>瓶</v>
          </cell>
          <cell r="F5" t="str">
            <v>兰溪市鸿香生物科技有限公司</v>
          </cell>
          <cell r="G5" t="str">
            <v>宁夏</v>
          </cell>
          <cell r="H5" t="str">
            <v>公司零售价</v>
          </cell>
          <cell r="I5">
            <v>69</v>
          </cell>
        </row>
        <row r="6">
          <cell r="B6">
            <v>195819</v>
          </cell>
          <cell r="C6" t="str">
            <v>蜂蜜</v>
          </cell>
          <cell r="D6" t="str">
            <v>500g（洋槐）</v>
          </cell>
          <cell r="E6" t="str">
            <v>瓶</v>
          </cell>
          <cell r="F6" t="str">
            <v>兰溪市鸿香生物科技有限公司</v>
          </cell>
          <cell r="G6" t="str">
            <v>陕西</v>
          </cell>
          <cell r="H6" t="str">
            <v>公司零售价</v>
          </cell>
          <cell r="I6">
            <v>69</v>
          </cell>
        </row>
        <row r="7">
          <cell r="B7">
            <v>195816</v>
          </cell>
          <cell r="C7" t="str">
            <v>蜂蜜</v>
          </cell>
          <cell r="D7" t="str">
            <v>400g（党参）</v>
          </cell>
          <cell r="E7" t="str">
            <v>瓶</v>
          </cell>
          <cell r="F7" t="str">
            <v>安徽九合堂国药有限公司</v>
          </cell>
          <cell r="G7" t="str">
            <v>甘肃陇西</v>
          </cell>
          <cell r="H7" t="str">
            <v>公司零售价</v>
          </cell>
          <cell r="I7">
            <v>69</v>
          </cell>
        </row>
        <row r="8">
          <cell r="B8">
            <v>177178</v>
          </cell>
          <cell r="C8" t="str">
            <v>蜂蜜</v>
          </cell>
          <cell r="D8" t="str">
            <v>400g(洋槐)</v>
          </cell>
          <cell r="E8" t="str">
            <v>瓶</v>
          </cell>
          <cell r="F8" t="str">
            <v>安徽九合堂国药有限公司</v>
          </cell>
          <cell r="G8" t="str">
            <v>安徽</v>
          </cell>
          <cell r="H8" t="str">
            <v>公司零售价</v>
          </cell>
          <cell r="I8">
            <v>69</v>
          </cell>
        </row>
        <row r="9">
          <cell r="B9">
            <v>177176</v>
          </cell>
          <cell r="C9" t="str">
            <v>蜂蜜</v>
          </cell>
          <cell r="D9" t="str">
            <v>400g（紫椴）</v>
          </cell>
          <cell r="E9" t="str">
            <v>瓶</v>
          </cell>
          <cell r="F9" t="str">
            <v>安徽九合堂国药有限公司</v>
          </cell>
          <cell r="G9" t="str">
            <v>吉林</v>
          </cell>
          <cell r="H9" t="str">
            <v>公司零售价</v>
          </cell>
          <cell r="I9">
            <v>89</v>
          </cell>
        </row>
        <row r="10">
          <cell r="B10">
            <v>177172</v>
          </cell>
          <cell r="C10" t="str">
            <v>蜂蜜</v>
          </cell>
          <cell r="D10" t="str">
            <v>400g（黄芪）</v>
          </cell>
          <cell r="E10" t="str">
            <v>瓶</v>
          </cell>
          <cell r="F10" t="str">
            <v>安徽九合堂国药有限公司</v>
          </cell>
          <cell r="G10" t="str">
            <v>内蒙古兴安</v>
          </cell>
          <cell r="H10" t="str">
            <v>公司零售价</v>
          </cell>
          <cell r="I10">
            <v>69</v>
          </cell>
        </row>
        <row r="11">
          <cell r="B11">
            <v>177171</v>
          </cell>
          <cell r="C11" t="str">
            <v>蜂蜜</v>
          </cell>
          <cell r="D11" t="str">
            <v>400g（枸杞）</v>
          </cell>
          <cell r="E11" t="str">
            <v>瓶</v>
          </cell>
          <cell r="F11" t="str">
            <v>安徽九合堂国药有限公司</v>
          </cell>
          <cell r="G11" t="str">
            <v>宁夏</v>
          </cell>
          <cell r="H11" t="str">
            <v>公司零售价</v>
          </cell>
          <cell r="I11">
            <v>69</v>
          </cell>
        </row>
        <row r="12">
          <cell r="B12">
            <v>169149</v>
          </cell>
          <cell r="C12" t="str">
            <v>蜂蜜</v>
          </cell>
          <cell r="D12" t="str">
            <v>500g（黄芪）</v>
          </cell>
          <cell r="E12" t="str">
            <v>瓶</v>
          </cell>
          <cell r="F12" t="str">
            <v>安徽九合堂国药有限公司</v>
          </cell>
          <cell r="G12" t="str">
            <v>内蒙古</v>
          </cell>
          <cell r="H12" t="str">
            <v>公司零售价</v>
          </cell>
          <cell r="I12">
            <v>89</v>
          </cell>
        </row>
        <row r="13">
          <cell r="B13">
            <v>169148</v>
          </cell>
          <cell r="C13" t="str">
            <v>蜂蜜</v>
          </cell>
          <cell r="D13" t="str">
            <v>500g（枇杷）</v>
          </cell>
          <cell r="E13" t="str">
            <v>瓶</v>
          </cell>
          <cell r="F13" t="str">
            <v>安徽九合堂国药有限公司</v>
          </cell>
          <cell r="G13" t="str">
            <v>广东</v>
          </cell>
          <cell r="H13" t="str">
            <v>公司零售价</v>
          </cell>
          <cell r="I13">
            <v>89</v>
          </cell>
        </row>
        <row r="14">
          <cell r="B14">
            <v>169147</v>
          </cell>
          <cell r="C14" t="str">
            <v>蜂蜜</v>
          </cell>
          <cell r="D14" t="str">
            <v>500g（洋槐）</v>
          </cell>
          <cell r="E14" t="str">
            <v>瓶</v>
          </cell>
          <cell r="F14" t="str">
            <v>安徽九合堂国药有限公司</v>
          </cell>
          <cell r="G14" t="str">
            <v>安徽</v>
          </cell>
          <cell r="H14" t="str">
            <v>公司零售价</v>
          </cell>
          <cell r="I14">
            <v>89</v>
          </cell>
        </row>
        <row r="15">
          <cell r="B15">
            <v>169146</v>
          </cell>
          <cell r="C15" t="str">
            <v>蜂蜜</v>
          </cell>
          <cell r="D15" t="str">
            <v>500g（紫椴）</v>
          </cell>
          <cell r="E15" t="str">
            <v>瓶</v>
          </cell>
          <cell r="F15" t="str">
            <v>安徽九合堂国药有限公司</v>
          </cell>
          <cell r="G15" t="str">
            <v>吉林</v>
          </cell>
          <cell r="H15" t="str">
            <v>公司零售价</v>
          </cell>
          <cell r="I15">
            <v>169</v>
          </cell>
        </row>
        <row r="16">
          <cell r="B16">
            <v>169145</v>
          </cell>
          <cell r="C16" t="str">
            <v>蜂蜜</v>
          </cell>
          <cell r="D16" t="str">
            <v>500g（枸杞）</v>
          </cell>
          <cell r="E16" t="str">
            <v>瓶</v>
          </cell>
          <cell r="F16" t="str">
            <v>安徽九合堂国药有限公司</v>
          </cell>
          <cell r="G16" t="str">
            <v>宁夏</v>
          </cell>
          <cell r="H16" t="str">
            <v>公司零售价</v>
          </cell>
          <cell r="I16">
            <v>89</v>
          </cell>
        </row>
        <row r="17">
          <cell r="B17">
            <v>169149</v>
          </cell>
          <cell r="C17" t="str">
            <v>蜂蜜</v>
          </cell>
          <cell r="D17" t="str">
            <v>500g（黄芪）</v>
          </cell>
          <cell r="E17" t="str">
            <v>瓶</v>
          </cell>
          <cell r="F17" t="str">
            <v>安徽九合堂国药有限公司</v>
          </cell>
          <cell r="G17" t="str">
            <v>内蒙古</v>
          </cell>
          <cell r="H17" t="str">
            <v>美团价</v>
          </cell>
          <cell r="I17">
            <v>97.9</v>
          </cell>
        </row>
        <row r="18">
          <cell r="B18">
            <v>169147</v>
          </cell>
          <cell r="C18" t="str">
            <v>蜂蜜</v>
          </cell>
          <cell r="D18" t="str">
            <v>500g（洋槐）</v>
          </cell>
          <cell r="E18" t="str">
            <v>瓶</v>
          </cell>
          <cell r="F18" t="str">
            <v>安徽九合堂国药有限公司</v>
          </cell>
          <cell r="G18" t="str">
            <v>安徽</v>
          </cell>
          <cell r="H18" t="str">
            <v>美团价</v>
          </cell>
          <cell r="I18">
            <v>97.9</v>
          </cell>
        </row>
        <row r="19">
          <cell r="B19">
            <v>169145</v>
          </cell>
          <cell r="C19" t="str">
            <v>蜂蜜</v>
          </cell>
          <cell r="D19" t="str">
            <v>500g（枸杞）</v>
          </cell>
          <cell r="E19" t="str">
            <v>瓶</v>
          </cell>
          <cell r="F19" t="str">
            <v>安徽九合堂国药有限公司</v>
          </cell>
          <cell r="G19" t="str">
            <v>宁夏</v>
          </cell>
          <cell r="H19" t="str">
            <v>美团价</v>
          </cell>
          <cell r="I19">
            <v>97.9</v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80"/>
  <sheetViews>
    <sheetView topLeftCell="A64" workbookViewId="0">
      <selection activeCell="A81" sqref="A81"/>
    </sheetView>
  </sheetViews>
  <sheetFormatPr defaultColWidth="10.2857142857143" defaultRowHeight="18" customHeight="1"/>
  <cols>
    <col min="1" max="1" width="19" style="294" customWidth="1"/>
    <col min="2" max="2" width="6.57142857142857" style="292" customWidth="1"/>
    <col min="3" max="3" width="8.42857142857143" style="292" customWidth="1"/>
    <col min="4" max="4" width="22.5714285714286" style="101" customWidth="1"/>
    <col min="5" max="5" width="25.1428571428571" style="101" customWidth="1"/>
    <col min="6" max="6" width="16" style="101" customWidth="1"/>
    <col min="7" max="7" width="5.42857142857143" style="292" customWidth="1"/>
    <col min="8" max="8" width="8.57142857142857" style="292" customWidth="1"/>
    <col min="9" max="9" width="7.71428571428571" style="292" customWidth="1"/>
    <col min="10" max="10" width="9.14285714285714" style="292" customWidth="1"/>
    <col min="11" max="12" width="10.2857142857143" style="292" hidden="1" customWidth="1"/>
    <col min="13" max="13" width="22.1428571428571" style="310" customWidth="1"/>
    <col min="14" max="14" width="21" style="311" customWidth="1"/>
    <col min="15" max="15" width="55.5714285714286" style="101" customWidth="1"/>
    <col min="16" max="16" width="15" style="101" customWidth="1"/>
    <col min="17" max="17" width="37.5714285714286" style="101" customWidth="1"/>
    <col min="18" max="18" width="10.2857142857143" style="101"/>
    <col min="19" max="19" width="29.4285714285714" style="101" customWidth="1"/>
    <col min="20" max="16384" width="10.2857142857143" style="101"/>
  </cols>
  <sheetData>
    <row r="1" s="309" customFormat="1" customHeight="1" spans="1:17">
      <c r="A1" s="79" t="s">
        <v>0</v>
      </c>
      <c r="B1" s="64" t="s">
        <v>1</v>
      </c>
      <c r="C1" s="64" t="s">
        <v>2</v>
      </c>
      <c r="D1" s="79" t="s">
        <v>3</v>
      </c>
      <c r="E1" s="79" t="s">
        <v>4</v>
      </c>
      <c r="F1" s="79" t="s">
        <v>5</v>
      </c>
      <c r="G1" s="64" t="s">
        <v>6</v>
      </c>
      <c r="H1" s="152" t="s">
        <v>7</v>
      </c>
      <c r="I1" s="152" t="s">
        <v>8</v>
      </c>
      <c r="J1" s="152" t="s">
        <v>9</v>
      </c>
      <c r="K1" s="152" t="s">
        <v>10</v>
      </c>
      <c r="L1" s="152" t="s">
        <v>11</v>
      </c>
      <c r="M1" s="313" t="s">
        <v>12</v>
      </c>
      <c r="N1" s="313"/>
      <c r="O1" s="79" t="s">
        <v>13</v>
      </c>
      <c r="P1" s="79" t="s">
        <v>14</v>
      </c>
      <c r="Q1" s="79" t="s">
        <v>15</v>
      </c>
    </row>
    <row r="2" s="101" customFormat="1" customHeight="1" spans="1:17">
      <c r="A2" s="80" t="s">
        <v>16</v>
      </c>
      <c r="B2" s="66">
        <v>1</v>
      </c>
      <c r="C2" s="66">
        <v>166880</v>
      </c>
      <c r="D2" s="80" t="s">
        <v>17</v>
      </c>
      <c r="E2" s="80" t="s">
        <v>18</v>
      </c>
      <c r="F2" s="80" t="s">
        <v>19</v>
      </c>
      <c r="G2" s="66" t="s">
        <v>20</v>
      </c>
      <c r="H2" s="158">
        <v>198</v>
      </c>
      <c r="I2" s="158"/>
      <c r="J2" s="314">
        <v>3</v>
      </c>
      <c r="K2" s="314">
        <v>594</v>
      </c>
      <c r="L2" s="314">
        <v>396</v>
      </c>
      <c r="M2" s="315" t="s">
        <v>21</v>
      </c>
      <c r="N2" s="315"/>
      <c r="O2" s="80" t="s">
        <v>22</v>
      </c>
      <c r="P2" s="80">
        <v>198</v>
      </c>
      <c r="Q2" s="80"/>
    </row>
    <row r="3" s="101" customFormat="1" customHeight="1" spans="1:17">
      <c r="A3" s="80" t="s">
        <v>16</v>
      </c>
      <c r="B3" s="66">
        <v>2</v>
      </c>
      <c r="C3" s="66">
        <v>168727</v>
      </c>
      <c r="D3" s="80" t="s">
        <v>23</v>
      </c>
      <c r="E3" s="80" t="s">
        <v>24</v>
      </c>
      <c r="F3" s="80" t="s">
        <v>19</v>
      </c>
      <c r="G3" s="66" t="s">
        <v>20</v>
      </c>
      <c r="H3" s="158">
        <v>89</v>
      </c>
      <c r="I3" s="158"/>
      <c r="J3" s="314">
        <v>3</v>
      </c>
      <c r="K3" s="314">
        <v>267</v>
      </c>
      <c r="L3" s="314">
        <v>178</v>
      </c>
      <c r="M3" s="315" t="s">
        <v>21</v>
      </c>
      <c r="N3" s="315"/>
      <c r="O3" s="80" t="s">
        <v>25</v>
      </c>
      <c r="P3" s="80">
        <v>89</v>
      </c>
      <c r="Q3" s="80"/>
    </row>
    <row r="4" s="101" customFormat="1" customHeight="1" spans="1:17">
      <c r="A4" s="80" t="s">
        <v>16</v>
      </c>
      <c r="B4" s="66">
        <v>3</v>
      </c>
      <c r="C4" s="66">
        <v>42606</v>
      </c>
      <c r="D4" s="80" t="s">
        <v>26</v>
      </c>
      <c r="E4" s="80" t="s">
        <v>27</v>
      </c>
      <c r="F4" s="80" t="s">
        <v>28</v>
      </c>
      <c r="G4" s="66" t="s">
        <v>20</v>
      </c>
      <c r="H4" s="158">
        <v>86</v>
      </c>
      <c r="I4" s="158">
        <v>82</v>
      </c>
      <c r="J4" s="314">
        <v>3</v>
      </c>
      <c r="K4" s="314">
        <v>258</v>
      </c>
      <c r="L4" s="314">
        <v>172</v>
      </c>
      <c r="M4" s="315" t="s">
        <v>21</v>
      </c>
      <c r="N4" s="315"/>
      <c r="O4" s="80" t="s">
        <v>29</v>
      </c>
      <c r="P4" s="80">
        <v>86</v>
      </c>
      <c r="Q4" s="80"/>
    </row>
    <row r="5" s="101" customFormat="1" customHeight="1" spans="1:17">
      <c r="A5" s="80" t="s">
        <v>16</v>
      </c>
      <c r="B5" s="66">
        <v>5</v>
      </c>
      <c r="C5" s="66">
        <v>185064</v>
      </c>
      <c r="D5" s="80" t="s">
        <v>30</v>
      </c>
      <c r="E5" s="80" t="s">
        <v>31</v>
      </c>
      <c r="F5" s="80" t="s">
        <v>32</v>
      </c>
      <c r="G5" s="66" t="s">
        <v>20</v>
      </c>
      <c r="H5" s="158">
        <v>68</v>
      </c>
      <c r="I5" s="158">
        <v>65</v>
      </c>
      <c r="J5" s="314">
        <v>5</v>
      </c>
      <c r="K5" s="316">
        <v>340</v>
      </c>
      <c r="L5" s="316">
        <v>290</v>
      </c>
      <c r="M5" s="315" t="s">
        <v>33</v>
      </c>
      <c r="N5" s="315"/>
      <c r="O5" s="80" t="s">
        <v>34</v>
      </c>
      <c r="P5" s="80">
        <v>50</v>
      </c>
      <c r="Q5" s="80"/>
    </row>
    <row r="6" s="101" customFormat="1" customHeight="1" spans="1:17">
      <c r="A6" s="80" t="s">
        <v>16</v>
      </c>
      <c r="B6" s="66">
        <v>8</v>
      </c>
      <c r="C6" s="66">
        <v>133360</v>
      </c>
      <c r="D6" s="80" t="s">
        <v>35</v>
      </c>
      <c r="E6" s="80" t="s">
        <v>36</v>
      </c>
      <c r="F6" s="80" t="s">
        <v>37</v>
      </c>
      <c r="G6" s="66" t="s">
        <v>20</v>
      </c>
      <c r="H6" s="158">
        <v>39.9</v>
      </c>
      <c r="I6" s="158"/>
      <c r="J6" s="314">
        <v>6</v>
      </c>
      <c r="K6" s="316">
        <v>239.4</v>
      </c>
      <c r="L6" s="316">
        <v>199.5</v>
      </c>
      <c r="M6" s="315" t="s">
        <v>38</v>
      </c>
      <c r="N6" s="315"/>
      <c r="O6" s="80" t="s">
        <v>39</v>
      </c>
      <c r="P6" s="80">
        <v>39.9</v>
      </c>
      <c r="Q6" s="80"/>
    </row>
    <row r="7" s="101" customFormat="1" customHeight="1" spans="1:17">
      <c r="A7" s="80" t="s">
        <v>16</v>
      </c>
      <c r="B7" s="66">
        <v>9</v>
      </c>
      <c r="C7" s="66">
        <v>135267</v>
      </c>
      <c r="D7" s="80" t="s">
        <v>40</v>
      </c>
      <c r="E7" s="80" t="s">
        <v>41</v>
      </c>
      <c r="F7" s="80" t="s">
        <v>42</v>
      </c>
      <c r="G7" s="66" t="s">
        <v>43</v>
      </c>
      <c r="H7" s="158">
        <v>39.8</v>
      </c>
      <c r="I7" s="158">
        <v>38.8</v>
      </c>
      <c r="J7" s="314">
        <v>3</v>
      </c>
      <c r="K7" s="314">
        <v>119.4</v>
      </c>
      <c r="L7" s="316">
        <v>79.6</v>
      </c>
      <c r="M7" s="315" t="s">
        <v>21</v>
      </c>
      <c r="N7" s="315"/>
      <c r="O7" s="80" t="s">
        <v>44</v>
      </c>
      <c r="P7" s="80">
        <v>39.8</v>
      </c>
      <c r="Q7" s="80"/>
    </row>
    <row r="8" s="101" customFormat="1" customHeight="1" spans="1:17">
      <c r="A8" s="80" t="s">
        <v>16</v>
      </c>
      <c r="B8" s="66">
        <v>12</v>
      </c>
      <c r="C8" s="66">
        <v>71520</v>
      </c>
      <c r="D8" s="80" t="s">
        <v>45</v>
      </c>
      <c r="E8" s="80" t="s">
        <v>46</v>
      </c>
      <c r="F8" s="80" t="s">
        <v>47</v>
      </c>
      <c r="G8" s="66" t="s">
        <v>20</v>
      </c>
      <c r="H8" s="158">
        <v>35</v>
      </c>
      <c r="I8" s="158">
        <v>33.5</v>
      </c>
      <c r="J8" s="314">
        <v>3</v>
      </c>
      <c r="K8" s="314">
        <v>105</v>
      </c>
      <c r="L8" s="314">
        <v>70</v>
      </c>
      <c r="M8" s="315" t="s">
        <v>21</v>
      </c>
      <c r="N8" s="315"/>
      <c r="O8" s="80" t="s">
        <v>48</v>
      </c>
      <c r="P8" s="80">
        <v>35</v>
      </c>
      <c r="Q8" s="80"/>
    </row>
    <row r="9" s="101" customFormat="1" customHeight="1" spans="1:17">
      <c r="A9" s="80" t="s">
        <v>16</v>
      </c>
      <c r="B9" s="66">
        <v>14</v>
      </c>
      <c r="C9" s="66">
        <v>39778</v>
      </c>
      <c r="D9" s="80" t="s">
        <v>49</v>
      </c>
      <c r="E9" s="80" t="s">
        <v>50</v>
      </c>
      <c r="F9" s="80" t="s">
        <v>51</v>
      </c>
      <c r="G9" s="66" t="s">
        <v>20</v>
      </c>
      <c r="H9" s="158">
        <v>108</v>
      </c>
      <c r="I9" s="158"/>
      <c r="J9" s="314">
        <v>3</v>
      </c>
      <c r="K9" s="316">
        <v>324</v>
      </c>
      <c r="L9" s="316">
        <v>256</v>
      </c>
      <c r="M9" s="315" t="s">
        <v>52</v>
      </c>
      <c r="N9" s="315"/>
      <c r="O9" s="80" t="s">
        <v>53</v>
      </c>
      <c r="P9" s="80">
        <v>68</v>
      </c>
      <c r="Q9" s="80"/>
    </row>
    <row r="10" s="101" customFormat="1" customHeight="1" spans="1:17">
      <c r="A10" s="80" t="s">
        <v>16</v>
      </c>
      <c r="B10" s="66">
        <v>15</v>
      </c>
      <c r="C10" s="66">
        <v>26495</v>
      </c>
      <c r="D10" s="80" t="s">
        <v>54</v>
      </c>
      <c r="E10" s="80" t="s">
        <v>55</v>
      </c>
      <c r="F10" s="80" t="s">
        <v>56</v>
      </c>
      <c r="G10" s="66" t="s">
        <v>20</v>
      </c>
      <c r="H10" s="158">
        <v>47.6</v>
      </c>
      <c r="I10" s="158">
        <v>46</v>
      </c>
      <c r="J10" s="314">
        <v>3</v>
      </c>
      <c r="K10" s="316">
        <v>142.8</v>
      </c>
      <c r="L10" s="316">
        <v>112.8</v>
      </c>
      <c r="M10" s="315" t="s">
        <v>57</v>
      </c>
      <c r="N10" s="315"/>
      <c r="O10" s="80" t="s">
        <v>58</v>
      </c>
      <c r="P10" s="80">
        <v>30</v>
      </c>
      <c r="Q10" s="80"/>
    </row>
    <row r="11" s="101" customFormat="1" customHeight="1" spans="1:17">
      <c r="A11" s="80" t="s">
        <v>16</v>
      </c>
      <c r="B11" s="66">
        <v>17</v>
      </c>
      <c r="C11" s="66">
        <v>106019</v>
      </c>
      <c r="D11" s="80" t="s">
        <v>59</v>
      </c>
      <c r="E11" s="80" t="s">
        <v>60</v>
      </c>
      <c r="F11" s="80" t="s">
        <v>61</v>
      </c>
      <c r="G11" s="66" t="s">
        <v>20</v>
      </c>
      <c r="H11" s="158">
        <v>78</v>
      </c>
      <c r="I11" s="158"/>
      <c r="J11" s="314">
        <v>3</v>
      </c>
      <c r="K11" s="316">
        <v>234</v>
      </c>
      <c r="L11" s="316">
        <v>186</v>
      </c>
      <c r="M11" s="315" t="s">
        <v>62</v>
      </c>
      <c r="N11" s="315"/>
      <c r="O11" s="80" t="s">
        <v>63</v>
      </c>
      <c r="P11" s="80">
        <v>48</v>
      </c>
      <c r="Q11" s="80"/>
    </row>
    <row r="12" s="101" customFormat="1" customHeight="1" spans="1:17">
      <c r="A12" s="80" t="s">
        <v>16</v>
      </c>
      <c r="B12" s="66">
        <v>18</v>
      </c>
      <c r="C12" s="66">
        <v>45754</v>
      </c>
      <c r="D12" s="80" t="s">
        <v>64</v>
      </c>
      <c r="E12" s="80" t="s">
        <v>65</v>
      </c>
      <c r="F12" s="80" t="s">
        <v>66</v>
      </c>
      <c r="G12" s="66" t="s">
        <v>20</v>
      </c>
      <c r="H12" s="158">
        <v>29.8</v>
      </c>
      <c r="I12" s="158">
        <v>28</v>
      </c>
      <c r="J12" s="314">
        <v>3</v>
      </c>
      <c r="K12" s="314">
        <v>89.4</v>
      </c>
      <c r="L12" s="316">
        <v>59.6</v>
      </c>
      <c r="M12" s="315" t="s">
        <v>21</v>
      </c>
      <c r="N12" s="315"/>
      <c r="O12" s="80" t="s">
        <v>67</v>
      </c>
      <c r="P12" s="80">
        <v>29.8</v>
      </c>
      <c r="Q12" s="80"/>
    </row>
    <row r="13" s="101" customFormat="1" customHeight="1" spans="1:17">
      <c r="A13" s="80" t="s">
        <v>16</v>
      </c>
      <c r="B13" s="66">
        <v>19</v>
      </c>
      <c r="C13" s="66">
        <v>176101</v>
      </c>
      <c r="D13" s="80" t="s">
        <v>68</v>
      </c>
      <c r="E13" s="80" t="s">
        <v>69</v>
      </c>
      <c r="F13" s="80" t="s">
        <v>70</v>
      </c>
      <c r="G13" s="66" t="s">
        <v>20</v>
      </c>
      <c r="H13" s="158">
        <v>29.8</v>
      </c>
      <c r="I13" s="158">
        <v>28.8</v>
      </c>
      <c r="J13" s="314">
        <v>3</v>
      </c>
      <c r="K13" s="314">
        <v>89.4</v>
      </c>
      <c r="L13" s="316">
        <v>59.6</v>
      </c>
      <c r="M13" s="315" t="s">
        <v>21</v>
      </c>
      <c r="N13" s="315"/>
      <c r="O13" s="80" t="s">
        <v>71</v>
      </c>
      <c r="P13" s="80">
        <v>29.8</v>
      </c>
      <c r="Q13" s="80"/>
    </row>
    <row r="14" s="101" customFormat="1" customHeight="1" spans="1:17">
      <c r="A14" s="80" t="s">
        <v>16</v>
      </c>
      <c r="B14" s="66">
        <v>20</v>
      </c>
      <c r="C14" s="66">
        <v>67356</v>
      </c>
      <c r="D14" s="80" t="s">
        <v>72</v>
      </c>
      <c r="E14" s="80" t="s">
        <v>73</v>
      </c>
      <c r="F14" s="80" t="s">
        <v>74</v>
      </c>
      <c r="G14" s="66" t="s">
        <v>20</v>
      </c>
      <c r="H14" s="158">
        <v>28.8</v>
      </c>
      <c r="I14" s="158">
        <v>27.8</v>
      </c>
      <c r="J14" s="314">
        <v>4</v>
      </c>
      <c r="K14" s="314">
        <v>115.2</v>
      </c>
      <c r="L14" s="316">
        <v>86.4</v>
      </c>
      <c r="M14" s="315" t="s">
        <v>75</v>
      </c>
      <c r="N14" s="315"/>
      <c r="O14" s="80" t="s">
        <v>76</v>
      </c>
      <c r="P14" s="80">
        <v>28.8</v>
      </c>
      <c r="Q14" s="80"/>
    </row>
    <row r="15" s="101" customFormat="1" customHeight="1" spans="1:17">
      <c r="A15" s="80" t="s">
        <v>16</v>
      </c>
      <c r="B15" s="66">
        <v>22</v>
      </c>
      <c r="C15" s="66">
        <v>106229</v>
      </c>
      <c r="D15" s="80" t="s">
        <v>77</v>
      </c>
      <c r="E15" s="80" t="s">
        <v>78</v>
      </c>
      <c r="F15" s="80" t="s">
        <v>47</v>
      </c>
      <c r="G15" s="66" t="s">
        <v>20</v>
      </c>
      <c r="H15" s="158">
        <v>28</v>
      </c>
      <c r="I15" s="158">
        <v>27</v>
      </c>
      <c r="J15" s="314">
        <v>3</v>
      </c>
      <c r="K15" s="314">
        <v>84</v>
      </c>
      <c r="L15" s="314">
        <v>56</v>
      </c>
      <c r="M15" s="315" t="s">
        <v>21</v>
      </c>
      <c r="N15" s="315"/>
      <c r="O15" s="80" t="s">
        <v>79</v>
      </c>
      <c r="P15" s="80">
        <v>28</v>
      </c>
      <c r="Q15" s="80"/>
    </row>
    <row r="16" s="101" customFormat="1" customHeight="1" spans="1:17">
      <c r="A16" s="80" t="s">
        <v>16</v>
      </c>
      <c r="B16" s="66">
        <v>24</v>
      </c>
      <c r="C16" s="66">
        <v>181632</v>
      </c>
      <c r="D16" s="80" t="s">
        <v>80</v>
      </c>
      <c r="E16" s="80" t="s">
        <v>81</v>
      </c>
      <c r="F16" s="80" t="s">
        <v>82</v>
      </c>
      <c r="G16" s="66" t="s">
        <v>20</v>
      </c>
      <c r="H16" s="158">
        <v>29.5</v>
      </c>
      <c r="I16" s="158"/>
      <c r="J16" s="314">
        <v>4</v>
      </c>
      <c r="K16" s="314">
        <v>118</v>
      </c>
      <c r="L16" s="316">
        <v>88.5</v>
      </c>
      <c r="M16" s="315" t="s">
        <v>75</v>
      </c>
      <c r="N16" s="315"/>
      <c r="O16" s="80" t="s">
        <v>83</v>
      </c>
      <c r="P16" s="80">
        <v>29.5</v>
      </c>
      <c r="Q16" s="80"/>
    </row>
    <row r="17" s="101" customFormat="1" customHeight="1" spans="1:17">
      <c r="A17" s="80" t="s">
        <v>16</v>
      </c>
      <c r="B17" s="66">
        <v>25</v>
      </c>
      <c r="C17" s="66">
        <v>127932</v>
      </c>
      <c r="D17" s="80" t="s">
        <v>84</v>
      </c>
      <c r="E17" s="80" t="s">
        <v>85</v>
      </c>
      <c r="F17" s="80" t="s">
        <v>86</v>
      </c>
      <c r="G17" s="66" t="s">
        <v>20</v>
      </c>
      <c r="H17" s="158">
        <v>39.8</v>
      </c>
      <c r="I17" s="158"/>
      <c r="J17" s="314">
        <v>3</v>
      </c>
      <c r="K17" s="316">
        <v>119.4</v>
      </c>
      <c r="L17" s="316">
        <v>99.8</v>
      </c>
      <c r="M17" s="315" t="s">
        <v>87</v>
      </c>
      <c r="N17" s="315"/>
      <c r="O17" s="80" t="s">
        <v>88</v>
      </c>
      <c r="P17" s="80">
        <v>19.6</v>
      </c>
      <c r="Q17" s="80"/>
    </row>
    <row r="18" s="101" customFormat="1" customHeight="1" spans="1:17">
      <c r="A18" s="80" t="s">
        <v>16</v>
      </c>
      <c r="B18" s="66">
        <v>26</v>
      </c>
      <c r="C18" s="66">
        <v>132390</v>
      </c>
      <c r="D18" s="80" t="s">
        <v>89</v>
      </c>
      <c r="E18" s="80" t="s">
        <v>90</v>
      </c>
      <c r="F18" s="80" t="s">
        <v>91</v>
      </c>
      <c r="G18" s="66" t="s">
        <v>20</v>
      </c>
      <c r="H18" s="158">
        <v>69</v>
      </c>
      <c r="I18" s="158">
        <v>67</v>
      </c>
      <c r="J18" s="314">
        <v>2</v>
      </c>
      <c r="K18" s="316">
        <v>138</v>
      </c>
      <c r="L18" s="316">
        <v>112</v>
      </c>
      <c r="M18" s="315" t="s">
        <v>92</v>
      </c>
      <c r="N18" s="315"/>
      <c r="O18" s="80" t="s">
        <v>93</v>
      </c>
      <c r="P18" s="80">
        <v>26</v>
      </c>
      <c r="Q18" s="80"/>
    </row>
    <row r="19" s="101" customFormat="1" customHeight="1" spans="1:17">
      <c r="A19" s="80" t="s">
        <v>16</v>
      </c>
      <c r="B19" s="66">
        <v>27</v>
      </c>
      <c r="C19" s="66">
        <v>25404</v>
      </c>
      <c r="D19" s="80" t="s">
        <v>94</v>
      </c>
      <c r="E19" s="80" t="s">
        <v>95</v>
      </c>
      <c r="F19" s="80" t="s">
        <v>96</v>
      </c>
      <c r="G19" s="66" t="s">
        <v>20</v>
      </c>
      <c r="H19" s="158">
        <v>40</v>
      </c>
      <c r="I19" s="158"/>
      <c r="J19" s="314">
        <v>3</v>
      </c>
      <c r="K19" s="316">
        <v>120</v>
      </c>
      <c r="L19" s="316">
        <v>89.8</v>
      </c>
      <c r="M19" s="315" t="s">
        <v>97</v>
      </c>
      <c r="N19" s="315"/>
      <c r="O19" s="80" t="s">
        <v>98</v>
      </c>
      <c r="P19" s="80">
        <v>30.2</v>
      </c>
      <c r="Q19" s="80"/>
    </row>
    <row r="20" s="101" customFormat="1" customHeight="1" spans="1:17">
      <c r="A20" s="80" t="s">
        <v>16</v>
      </c>
      <c r="B20" s="66">
        <v>28</v>
      </c>
      <c r="C20" s="66">
        <v>132559</v>
      </c>
      <c r="D20" s="80" t="s">
        <v>99</v>
      </c>
      <c r="E20" s="80" t="s">
        <v>100</v>
      </c>
      <c r="F20" s="80" t="s">
        <v>101</v>
      </c>
      <c r="G20" s="66" t="s">
        <v>43</v>
      </c>
      <c r="H20" s="158">
        <v>69</v>
      </c>
      <c r="I20" s="158"/>
      <c r="J20" s="314">
        <v>3</v>
      </c>
      <c r="K20" s="316">
        <v>207</v>
      </c>
      <c r="L20" s="316">
        <v>177</v>
      </c>
      <c r="M20" s="315" t="s">
        <v>57</v>
      </c>
      <c r="N20" s="315"/>
      <c r="O20" s="80" t="s">
        <v>102</v>
      </c>
      <c r="P20" s="80">
        <v>30</v>
      </c>
      <c r="Q20" s="80"/>
    </row>
    <row r="21" s="101" customFormat="1" customHeight="1" spans="1:17">
      <c r="A21" s="80" t="s">
        <v>16</v>
      </c>
      <c r="B21" s="66">
        <v>29</v>
      </c>
      <c r="C21" s="66">
        <v>45388</v>
      </c>
      <c r="D21" s="80" t="s">
        <v>103</v>
      </c>
      <c r="E21" s="80" t="s">
        <v>104</v>
      </c>
      <c r="F21" s="80" t="s">
        <v>105</v>
      </c>
      <c r="G21" s="66" t="s">
        <v>20</v>
      </c>
      <c r="H21" s="158">
        <v>32</v>
      </c>
      <c r="I21" s="158">
        <v>31</v>
      </c>
      <c r="J21" s="314">
        <v>3</v>
      </c>
      <c r="K21" s="316">
        <v>96</v>
      </c>
      <c r="L21" s="316">
        <v>69.8</v>
      </c>
      <c r="M21" s="315" t="s">
        <v>106</v>
      </c>
      <c r="N21" s="315"/>
      <c r="O21" s="80" t="s">
        <v>107</v>
      </c>
      <c r="P21" s="80">
        <v>26.2</v>
      </c>
      <c r="Q21" s="80"/>
    </row>
    <row r="22" s="101" customFormat="1" customHeight="1" spans="1:17">
      <c r="A22" s="80" t="s">
        <v>16</v>
      </c>
      <c r="B22" s="66">
        <v>32</v>
      </c>
      <c r="C22" s="66">
        <v>2134</v>
      </c>
      <c r="D22" s="80" t="s">
        <v>108</v>
      </c>
      <c r="E22" s="80" t="s">
        <v>109</v>
      </c>
      <c r="F22" s="80" t="s">
        <v>19</v>
      </c>
      <c r="G22" s="66" t="s">
        <v>43</v>
      </c>
      <c r="H22" s="158">
        <v>20</v>
      </c>
      <c r="I22" s="158">
        <v>19</v>
      </c>
      <c r="J22" s="314">
        <v>3</v>
      </c>
      <c r="K22" s="316">
        <v>60</v>
      </c>
      <c r="L22" s="316">
        <v>39.8</v>
      </c>
      <c r="M22" s="315" t="s">
        <v>110</v>
      </c>
      <c r="N22" s="315"/>
      <c r="O22" s="80" t="s">
        <v>111</v>
      </c>
      <c r="P22" s="80">
        <v>20.2</v>
      </c>
      <c r="Q22" s="80"/>
    </row>
    <row r="23" s="101" customFormat="1" customHeight="1" spans="1:17">
      <c r="A23" s="80" t="s">
        <v>16</v>
      </c>
      <c r="B23" s="66">
        <v>33</v>
      </c>
      <c r="C23" s="66">
        <v>149867</v>
      </c>
      <c r="D23" s="80" t="s">
        <v>112</v>
      </c>
      <c r="E23" s="80" t="s">
        <v>113</v>
      </c>
      <c r="F23" s="80" t="s">
        <v>114</v>
      </c>
      <c r="G23" s="66" t="s">
        <v>20</v>
      </c>
      <c r="H23" s="158">
        <v>38.5</v>
      </c>
      <c r="I23" s="158"/>
      <c r="J23" s="314">
        <v>3</v>
      </c>
      <c r="K23" s="316">
        <v>115.5</v>
      </c>
      <c r="L23" s="316">
        <v>89.9</v>
      </c>
      <c r="M23" s="315" t="s">
        <v>115</v>
      </c>
      <c r="N23" s="315"/>
      <c r="O23" s="80" t="s">
        <v>116</v>
      </c>
      <c r="P23" s="80">
        <v>25.6</v>
      </c>
      <c r="Q23" s="80"/>
    </row>
    <row r="24" s="101" customFormat="1" customHeight="1" spans="1:17">
      <c r="A24" s="80" t="s">
        <v>16</v>
      </c>
      <c r="B24" s="66">
        <v>34</v>
      </c>
      <c r="C24" s="66">
        <v>105222</v>
      </c>
      <c r="D24" s="80" t="s">
        <v>117</v>
      </c>
      <c r="E24" s="80" t="s">
        <v>118</v>
      </c>
      <c r="F24" s="80" t="s">
        <v>119</v>
      </c>
      <c r="G24" s="66" t="s">
        <v>20</v>
      </c>
      <c r="H24" s="158">
        <v>20</v>
      </c>
      <c r="I24" s="158">
        <v>18.8</v>
      </c>
      <c r="J24" s="314">
        <v>3</v>
      </c>
      <c r="K24" s="314">
        <v>60</v>
      </c>
      <c r="L24" s="314">
        <v>40</v>
      </c>
      <c r="M24" s="315" t="s">
        <v>21</v>
      </c>
      <c r="N24" s="315"/>
      <c r="O24" s="80" t="s">
        <v>120</v>
      </c>
      <c r="P24" s="80">
        <v>20</v>
      </c>
      <c r="Q24" s="80"/>
    </row>
    <row r="25" s="101" customFormat="1" customHeight="1" spans="1:17">
      <c r="A25" s="80" t="s">
        <v>16</v>
      </c>
      <c r="B25" s="66">
        <v>35</v>
      </c>
      <c r="C25" s="66">
        <v>47122</v>
      </c>
      <c r="D25" s="80" t="s">
        <v>121</v>
      </c>
      <c r="E25" s="80" t="s">
        <v>122</v>
      </c>
      <c r="F25" s="80" t="s">
        <v>123</v>
      </c>
      <c r="G25" s="66" t="s">
        <v>43</v>
      </c>
      <c r="H25" s="158">
        <v>19</v>
      </c>
      <c r="I25" s="158">
        <v>18</v>
      </c>
      <c r="J25" s="314">
        <v>3</v>
      </c>
      <c r="K25" s="314">
        <v>57</v>
      </c>
      <c r="L25" s="314">
        <v>38</v>
      </c>
      <c r="M25" s="315" t="s">
        <v>21</v>
      </c>
      <c r="N25" s="315"/>
      <c r="O25" s="80" t="s">
        <v>124</v>
      </c>
      <c r="P25" s="80">
        <v>19</v>
      </c>
      <c r="Q25" s="80"/>
    </row>
    <row r="26" s="101" customFormat="1" customHeight="1" spans="1:17">
      <c r="A26" s="80" t="s">
        <v>16</v>
      </c>
      <c r="B26" s="66">
        <v>36</v>
      </c>
      <c r="C26" s="66">
        <v>63466</v>
      </c>
      <c r="D26" s="80" t="s">
        <v>125</v>
      </c>
      <c r="E26" s="80" t="s">
        <v>126</v>
      </c>
      <c r="F26" s="80" t="s">
        <v>127</v>
      </c>
      <c r="G26" s="66" t="s">
        <v>20</v>
      </c>
      <c r="H26" s="158">
        <v>18.5</v>
      </c>
      <c r="I26" s="158">
        <v>18</v>
      </c>
      <c r="J26" s="314">
        <v>5</v>
      </c>
      <c r="K26" s="314">
        <v>92.5</v>
      </c>
      <c r="L26" s="314">
        <v>74</v>
      </c>
      <c r="M26" s="315" t="s">
        <v>128</v>
      </c>
      <c r="N26" s="315"/>
      <c r="O26" s="80" t="s">
        <v>129</v>
      </c>
      <c r="P26" s="80">
        <v>18.5</v>
      </c>
      <c r="Q26" s="80"/>
    </row>
    <row r="27" s="101" customFormat="1" customHeight="1" spans="1:17">
      <c r="A27" s="80" t="s">
        <v>16</v>
      </c>
      <c r="B27" s="66">
        <v>39</v>
      </c>
      <c r="C27" s="66">
        <v>29926</v>
      </c>
      <c r="D27" s="80" t="s">
        <v>130</v>
      </c>
      <c r="E27" s="80" t="s">
        <v>131</v>
      </c>
      <c r="F27" s="80" t="s">
        <v>132</v>
      </c>
      <c r="G27" s="66" t="s">
        <v>20</v>
      </c>
      <c r="H27" s="158">
        <v>29.5</v>
      </c>
      <c r="I27" s="158"/>
      <c r="J27" s="314">
        <v>3</v>
      </c>
      <c r="K27" s="316">
        <v>88.5</v>
      </c>
      <c r="L27" s="316">
        <v>65.8</v>
      </c>
      <c r="M27" s="315" t="s">
        <v>133</v>
      </c>
      <c r="N27" s="315"/>
      <c r="O27" s="80" t="s">
        <v>134</v>
      </c>
      <c r="P27" s="80">
        <v>22.7</v>
      </c>
      <c r="Q27" s="80"/>
    </row>
    <row r="28" s="101" customFormat="1" customHeight="1" spans="1:17">
      <c r="A28" s="80" t="s">
        <v>16</v>
      </c>
      <c r="B28" s="66">
        <v>40</v>
      </c>
      <c r="C28" s="66">
        <v>82243</v>
      </c>
      <c r="D28" s="80" t="s">
        <v>135</v>
      </c>
      <c r="E28" s="80" t="s">
        <v>136</v>
      </c>
      <c r="F28" s="80" t="s">
        <v>137</v>
      </c>
      <c r="G28" s="66" t="s">
        <v>20</v>
      </c>
      <c r="H28" s="158">
        <v>39.5</v>
      </c>
      <c r="I28" s="158"/>
      <c r="J28" s="314">
        <v>3</v>
      </c>
      <c r="K28" s="316">
        <v>118.5</v>
      </c>
      <c r="L28" s="316">
        <v>98.5</v>
      </c>
      <c r="M28" s="315" t="s">
        <v>138</v>
      </c>
      <c r="N28" s="315"/>
      <c r="O28" s="80" t="s">
        <v>120</v>
      </c>
      <c r="P28" s="80">
        <v>20</v>
      </c>
      <c r="Q28" s="80"/>
    </row>
    <row r="29" s="101" customFormat="1" customHeight="1" spans="1:17">
      <c r="A29" s="80" t="s">
        <v>16</v>
      </c>
      <c r="B29" s="66">
        <v>42</v>
      </c>
      <c r="C29" s="66">
        <v>14448</v>
      </c>
      <c r="D29" s="80" t="s">
        <v>139</v>
      </c>
      <c r="E29" s="80" t="s">
        <v>140</v>
      </c>
      <c r="F29" s="80" t="s">
        <v>141</v>
      </c>
      <c r="G29" s="66" t="s">
        <v>43</v>
      </c>
      <c r="H29" s="158">
        <v>16.8</v>
      </c>
      <c r="I29" s="158"/>
      <c r="J29" s="314">
        <v>3</v>
      </c>
      <c r="K29" s="314">
        <v>50.4</v>
      </c>
      <c r="L29" s="314">
        <v>33.6</v>
      </c>
      <c r="M29" s="315" t="s">
        <v>21</v>
      </c>
      <c r="N29" s="315"/>
      <c r="O29" s="80" t="s">
        <v>142</v>
      </c>
      <c r="P29" s="80">
        <v>16.8</v>
      </c>
      <c r="Q29" s="80"/>
    </row>
    <row r="30" s="101" customFormat="1" customHeight="1" spans="1:17">
      <c r="A30" s="80" t="s">
        <v>16</v>
      </c>
      <c r="B30" s="66">
        <v>44</v>
      </c>
      <c r="C30" s="66">
        <v>109250</v>
      </c>
      <c r="D30" s="80" t="s">
        <v>143</v>
      </c>
      <c r="E30" s="80" t="s">
        <v>144</v>
      </c>
      <c r="F30" s="80" t="s">
        <v>19</v>
      </c>
      <c r="G30" s="66" t="s">
        <v>20</v>
      </c>
      <c r="H30" s="158">
        <v>19.5</v>
      </c>
      <c r="I30" s="158">
        <v>18.5</v>
      </c>
      <c r="J30" s="314">
        <v>3</v>
      </c>
      <c r="K30" s="316">
        <v>58.5</v>
      </c>
      <c r="L30" s="316">
        <v>39.8</v>
      </c>
      <c r="M30" s="315" t="s">
        <v>145</v>
      </c>
      <c r="N30" s="315"/>
      <c r="O30" s="80" t="s">
        <v>146</v>
      </c>
      <c r="P30" s="80">
        <v>18.7</v>
      </c>
      <c r="Q30" s="80"/>
    </row>
    <row r="31" s="101" customFormat="1" customHeight="1" spans="1:17">
      <c r="A31" s="80" t="s">
        <v>16</v>
      </c>
      <c r="B31" s="66">
        <v>45</v>
      </c>
      <c r="C31" s="66">
        <v>44368</v>
      </c>
      <c r="D31" s="80" t="s">
        <v>147</v>
      </c>
      <c r="E31" s="80" t="s">
        <v>148</v>
      </c>
      <c r="F31" s="80" t="s">
        <v>149</v>
      </c>
      <c r="G31" s="66" t="s">
        <v>43</v>
      </c>
      <c r="H31" s="158">
        <v>18</v>
      </c>
      <c r="I31" s="158">
        <v>17</v>
      </c>
      <c r="J31" s="314">
        <v>3</v>
      </c>
      <c r="K31" s="316">
        <v>54</v>
      </c>
      <c r="L31" s="316">
        <v>39</v>
      </c>
      <c r="M31" s="315" t="s">
        <v>150</v>
      </c>
      <c r="N31" s="315"/>
      <c r="O31" s="80" t="s">
        <v>151</v>
      </c>
      <c r="P31" s="80">
        <v>15</v>
      </c>
      <c r="Q31" s="80"/>
    </row>
    <row r="32" s="101" customFormat="1" customHeight="1" spans="1:17">
      <c r="A32" s="80" t="s">
        <v>16</v>
      </c>
      <c r="B32" s="66">
        <v>47</v>
      </c>
      <c r="C32" s="66">
        <v>14438</v>
      </c>
      <c r="D32" s="80" t="s">
        <v>152</v>
      </c>
      <c r="E32" s="80" t="s">
        <v>153</v>
      </c>
      <c r="F32" s="80" t="s">
        <v>19</v>
      </c>
      <c r="G32" s="66" t="s">
        <v>43</v>
      </c>
      <c r="H32" s="158">
        <v>36</v>
      </c>
      <c r="I32" s="158"/>
      <c r="J32" s="314">
        <v>3</v>
      </c>
      <c r="K32" s="316">
        <v>108</v>
      </c>
      <c r="L32" s="316">
        <v>89.8</v>
      </c>
      <c r="M32" s="315" t="s">
        <v>154</v>
      </c>
      <c r="N32" s="315"/>
      <c r="O32" s="80" t="s">
        <v>155</v>
      </c>
      <c r="P32" s="80">
        <v>18.2</v>
      </c>
      <c r="Q32" s="80"/>
    </row>
    <row r="33" s="101" customFormat="1" customHeight="1" spans="1:17">
      <c r="A33" s="80" t="s">
        <v>16</v>
      </c>
      <c r="B33" s="66">
        <v>48</v>
      </c>
      <c r="C33" s="66">
        <v>42767</v>
      </c>
      <c r="D33" s="80" t="s">
        <v>156</v>
      </c>
      <c r="E33" s="80" t="s">
        <v>157</v>
      </c>
      <c r="F33" s="80" t="s">
        <v>158</v>
      </c>
      <c r="G33" s="66" t="s">
        <v>20</v>
      </c>
      <c r="H33" s="158">
        <v>35</v>
      </c>
      <c r="I33" s="158"/>
      <c r="J33" s="314">
        <v>3</v>
      </c>
      <c r="K33" s="316">
        <v>105</v>
      </c>
      <c r="L33" s="316">
        <v>89.8</v>
      </c>
      <c r="M33" s="315" t="s">
        <v>159</v>
      </c>
      <c r="N33" s="315"/>
      <c r="O33" s="80" t="s">
        <v>160</v>
      </c>
      <c r="P33" s="80">
        <v>15.2</v>
      </c>
      <c r="Q33" s="80"/>
    </row>
    <row r="34" s="101" customFormat="1" customHeight="1" spans="1:17">
      <c r="A34" s="80" t="s">
        <v>16</v>
      </c>
      <c r="B34" s="66">
        <v>49</v>
      </c>
      <c r="C34" s="66">
        <v>43628</v>
      </c>
      <c r="D34" s="80" t="s">
        <v>161</v>
      </c>
      <c r="E34" s="80" t="s">
        <v>162</v>
      </c>
      <c r="F34" s="80" t="s">
        <v>163</v>
      </c>
      <c r="G34" s="66" t="s">
        <v>20</v>
      </c>
      <c r="H34" s="158">
        <v>26</v>
      </c>
      <c r="I34" s="158"/>
      <c r="J34" s="314">
        <v>3</v>
      </c>
      <c r="K34" s="316">
        <v>78</v>
      </c>
      <c r="L34" s="316">
        <v>59.8</v>
      </c>
      <c r="M34" s="315" t="s">
        <v>154</v>
      </c>
      <c r="N34" s="315"/>
      <c r="O34" s="80" t="s">
        <v>164</v>
      </c>
      <c r="P34" s="80">
        <v>18.2</v>
      </c>
      <c r="Q34" s="80"/>
    </row>
    <row r="35" s="101" customFormat="1" customHeight="1" spans="1:17">
      <c r="A35" s="80" t="s">
        <v>16</v>
      </c>
      <c r="B35" s="66">
        <v>50</v>
      </c>
      <c r="C35" s="66">
        <v>45681</v>
      </c>
      <c r="D35" s="80" t="s">
        <v>165</v>
      </c>
      <c r="E35" s="80" t="s">
        <v>166</v>
      </c>
      <c r="F35" s="80" t="s">
        <v>167</v>
      </c>
      <c r="G35" s="66" t="s">
        <v>20</v>
      </c>
      <c r="H35" s="158">
        <v>11.9</v>
      </c>
      <c r="I35" s="158"/>
      <c r="J35" s="314">
        <v>5</v>
      </c>
      <c r="K35" s="314">
        <v>59.5</v>
      </c>
      <c r="L35" s="314">
        <v>47.6</v>
      </c>
      <c r="M35" s="315" t="s">
        <v>128</v>
      </c>
      <c r="N35" s="315"/>
      <c r="O35" s="80" t="s">
        <v>168</v>
      </c>
      <c r="P35" s="80">
        <v>11.9</v>
      </c>
      <c r="Q35" s="80"/>
    </row>
    <row r="36" s="101" customFormat="1" customHeight="1" spans="1:17">
      <c r="A36" s="80" t="s">
        <v>16</v>
      </c>
      <c r="B36" s="66">
        <v>51</v>
      </c>
      <c r="C36" s="66">
        <v>54838</v>
      </c>
      <c r="D36" s="80" t="s">
        <v>169</v>
      </c>
      <c r="E36" s="80" t="s">
        <v>170</v>
      </c>
      <c r="F36" s="80" t="s">
        <v>171</v>
      </c>
      <c r="G36" s="66" t="s">
        <v>20</v>
      </c>
      <c r="H36" s="158">
        <v>21.8</v>
      </c>
      <c r="I36" s="158">
        <v>20.8</v>
      </c>
      <c r="J36" s="314">
        <v>3</v>
      </c>
      <c r="K36" s="316">
        <v>65.4</v>
      </c>
      <c r="L36" s="316">
        <v>49.8</v>
      </c>
      <c r="M36" s="315" t="s">
        <v>172</v>
      </c>
      <c r="N36" s="315"/>
      <c r="O36" s="80" t="s">
        <v>173</v>
      </c>
      <c r="P36" s="80">
        <v>15.6</v>
      </c>
      <c r="Q36" s="80"/>
    </row>
    <row r="37" s="101" customFormat="1" customHeight="1" spans="1:17">
      <c r="A37" s="80" t="s">
        <v>16</v>
      </c>
      <c r="B37" s="66">
        <v>55</v>
      </c>
      <c r="C37" s="66">
        <v>40108</v>
      </c>
      <c r="D37" s="80" t="s">
        <v>174</v>
      </c>
      <c r="E37" s="80" t="s">
        <v>175</v>
      </c>
      <c r="F37" s="80" t="s">
        <v>176</v>
      </c>
      <c r="G37" s="66" t="s">
        <v>20</v>
      </c>
      <c r="H37" s="158">
        <v>22.7</v>
      </c>
      <c r="I37" s="158"/>
      <c r="J37" s="314">
        <v>3</v>
      </c>
      <c r="K37" s="316">
        <v>68.1</v>
      </c>
      <c r="L37" s="316">
        <v>49.8</v>
      </c>
      <c r="M37" s="315" t="s">
        <v>177</v>
      </c>
      <c r="N37" s="315"/>
      <c r="O37" s="80" t="s">
        <v>178</v>
      </c>
      <c r="P37" s="80">
        <v>18.3</v>
      </c>
      <c r="Q37" s="80"/>
    </row>
    <row r="38" s="101" customFormat="1" customHeight="1" spans="1:17">
      <c r="A38" s="80" t="s">
        <v>16</v>
      </c>
      <c r="B38" s="66">
        <v>56</v>
      </c>
      <c r="C38" s="66">
        <v>39708</v>
      </c>
      <c r="D38" s="80" t="s">
        <v>179</v>
      </c>
      <c r="E38" s="80" t="s">
        <v>166</v>
      </c>
      <c r="F38" s="80" t="s">
        <v>180</v>
      </c>
      <c r="G38" s="66" t="s">
        <v>20</v>
      </c>
      <c r="H38" s="158">
        <v>13.9</v>
      </c>
      <c r="I38" s="158"/>
      <c r="J38" s="314">
        <v>4</v>
      </c>
      <c r="K38" s="316">
        <v>55.6</v>
      </c>
      <c r="L38" s="316">
        <v>45.6</v>
      </c>
      <c r="M38" s="315" t="s">
        <v>181</v>
      </c>
      <c r="N38" s="315"/>
      <c r="O38" s="80" t="s">
        <v>182</v>
      </c>
      <c r="P38" s="80">
        <v>10</v>
      </c>
      <c r="Q38" s="80"/>
    </row>
    <row r="39" s="101" customFormat="1" customHeight="1" spans="1:17">
      <c r="A39" s="80" t="s">
        <v>16</v>
      </c>
      <c r="B39" s="66">
        <v>57</v>
      </c>
      <c r="C39" s="66">
        <v>5207</v>
      </c>
      <c r="D39" s="80" t="s">
        <v>183</v>
      </c>
      <c r="E39" s="80" t="s">
        <v>184</v>
      </c>
      <c r="F39" s="80" t="s">
        <v>185</v>
      </c>
      <c r="G39" s="66" t="s">
        <v>43</v>
      </c>
      <c r="H39" s="158">
        <v>20</v>
      </c>
      <c r="I39" s="158"/>
      <c r="J39" s="314">
        <v>3</v>
      </c>
      <c r="K39" s="316">
        <v>60</v>
      </c>
      <c r="L39" s="316">
        <v>49.5</v>
      </c>
      <c r="M39" s="315" t="s">
        <v>186</v>
      </c>
      <c r="N39" s="315"/>
      <c r="O39" s="80" t="s">
        <v>187</v>
      </c>
      <c r="P39" s="80">
        <v>10.5</v>
      </c>
      <c r="Q39" s="80"/>
    </row>
    <row r="40" s="101" customFormat="1" customHeight="1" spans="1:17">
      <c r="A40" s="80" t="s">
        <v>16</v>
      </c>
      <c r="B40" s="66">
        <v>58</v>
      </c>
      <c r="C40" s="66">
        <v>118013</v>
      </c>
      <c r="D40" s="80" t="s">
        <v>188</v>
      </c>
      <c r="E40" s="80" t="s">
        <v>189</v>
      </c>
      <c r="F40" s="80" t="s">
        <v>190</v>
      </c>
      <c r="G40" s="66" t="s">
        <v>20</v>
      </c>
      <c r="H40" s="158">
        <v>32</v>
      </c>
      <c r="I40" s="158"/>
      <c r="J40" s="314">
        <v>2</v>
      </c>
      <c r="K40" s="316">
        <v>64</v>
      </c>
      <c r="L40" s="316">
        <v>49.8</v>
      </c>
      <c r="M40" s="315" t="s">
        <v>191</v>
      </c>
      <c r="N40" s="315"/>
      <c r="O40" s="80" t="s">
        <v>192</v>
      </c>
      <c r="P40" s="80">
        <v>14.2</v>
      </c>
      <c r="Q40" s="80"/>
    </row>
    <row r="41" s="101" customFormat="1" customHeight="1" spans="1:17">
      <c r="A41" s="80" t="s">
        <v>16</v>
      </c>
      <c r="B41" s="66">
        <v>59</v>
      </c>
      <c r="C41" s="66">
        <v>8267</v>
      </c>
      <c r="D41" s="80" t="s">
        <v>193</v>
      </c>
      <c r="E41" s="80" t="s">
        <v>194</v>
      </c>
      <c r="F41" s="80" t="s">
        <v>195</v>
      </c>
      <c r="G41" s="66" t="s">
        <v>20</v>
      </c>
      <c r="H41" s="158">
        <v>15.8</v>
      </c>
      <c r="I41" s="158"/>
      <c r="J41" s="314">
        <v>3</v>
      </c>
      <c r="K41" s="316">
        <v>47.4</v>
      </c>
      <c r="L41" s="316">
        <v>37.8</v>
      </c>
      <c r="M41" s="315" t="s">
        <v>196</v>
      </c>
      <c r="N41" s="315"/>
      <c r="O41" s="80" t="s">
        <v>197</v>
      </c>
      <c r="P41" s="80">
        <v>9.6</v>
      </c>
      <c r="Q41" s="80"/>
    </row>
    <row r="42" s="101" customFormat="1" customHeight="1" spans="1:17">
      <c r="A42" s="80" t="s">
        <v>16</v>
      </c>
      <c r="B42" s="66">
        <v>61</v>
      </c>
      <c r="C42" s="66">
        <v>26353</v>
      </c>
      <c r="D42" s="80" t="s">
        <v>198</v>
      </c>
      <c r="E42" s="80" t="s">
        <v>199</v>
      </c>
      <c r="F42" s="80" t="s">
        <v>200</v>
      </c>
      <c r="G42" s="66" t="s">
        <v>20</v>
      </c>
      <c r="H42" s="158">
        <v>10</v>
      </c>
      <c r="I42" s="158"/>
      <c r="J42" s="314">
        <v>3</v>
      </c>
      <c r="K42" s="316">
        <v>30</v>
      </c>
      <c r="L42" s="316">
        <v>23.8</v>
      </c>
      <c r="M42" s="315" t="s">
        <v>201</v>
      </c>
      <c r="N42" s="315"/>
      <c r="O42" s="80" t="s">
        <v>202</v>
      </c>
      <c r="P42" s="80">
        <v>6.2</v>
      </c>
      <c r="Q42" s="80"/>
    </row>
    <row r="43" s="101" customFormat="1" customHeight="1" spans="1:17">
      <c r="A43" s="80" t="s">
        <v>16</v>
      </c>
      <c r="B43" s="66">
        <v>63</v>
      </c>
      <c r="C43" s="66">
        <v>55978</v>
      </c>
      <c r="D43" s="80" t="s">
        <v>203</v>
      </c>
      <c r="E43" s="80" t="s">
        <v>204</v>
      </c>
      <c r="F43" s="80" t="s">
        <v>205</v>
      </c>
      <c r="G43" s="66" t="s">
        <v>20</v>
      </c>
      <c r="H43" s="158">
        <v>6.5</v>
      </c>
      <c r="I43" s="158"/>
      <c r="J43" s="314">
        <v>3</v>
      </c>
      <c r="K43" s="316">
        <v>19.5</v>
      </c>
      <c r="L43" s="316">
        <v>16.5</v>
      </c>
      <c r="M43" s="315" t="s">
        <v>206</v>
      </c>
      <c r="N43" s="315"/>
      <c r="O43" s="80" t="s">
        <v>207</v>
      </c>
      <c r="P43" s="80">
        <v>3</v>
      </c>
      <c r="Q43" s="80"/>
    </row>
    <row r="44" s="101" customFormat="1" customHeight="1" spans="1:17">
      <c r="A44" s="80" t="s">
        <v>16</v>
      </c>
      <c r="B44" s="66">
        <v>64</v>
      </c>
      <c r="C44" s="66">
        <v>4279</v>
      </c>
      <c r="D44" s="80" t="s">
        <v>208</v>
      </c>
      <c r="E44" s="80" t="s">
        <v>209</v>
      </c>
      <c r="F44" s="80" t="s">
        <v>210</v>
      </c>
      <c r="G44" s="66" t="s">
        <v>20</v>
      </c>
      <c r="H44" s="158">
        <v>8.5</v>
      </c>
      <c r="I44" s="158"/>
      <c r="J44" s="314">
        <v>3</v>
      </c>
      <c r="K44" s="316">
        <v>25.5</v>
      </c>
      <c r="L44" s="316">
        <v>22.5</v>
      </c>
      <c r="M44" s="315" t="s">
        <v>206</v>
      </c>
      <c r="N44" s="315"/>
      <c r="O44" s="80" t="s">
        <v>207</v>
      </c>
      <c r="P44" s="80">
        <v>3</v>
      </c>
      <c r="Q44" s="80"/>
    </row>
    <row r="45" s="101" customFormat="1" customHeight="1" spans="1:17">
      <c r="A45" s="80" t="s">
        <v>16</v>
      </c>
      <c r="B45" s="66">
        <v>66</v>
      </c>
      <c r="C45" s="67">
        <v>2519</v>
      </c>
      <c r="D45" s="80" t="s">
        <v>211</v>
      </c>
      <c r="E45" s="81" t="s">
        <v>212</v>
      </c>
      <c r="F45" s="80" t="s">
        <v>213</v>
      </c>
      <c r="G45" s="66" t="s">
        <v>20</v>
      </c>
      <c r="H45" s="66">
        <v>10.8</v>
      </c>
      <c r="I45" s="158"/>
      <c r="J45" s="66">
        <v>6</v>
      </c>
      <c r="K45" s="314">
        <v>64.8</v>
      </c>
      <c r="L45" s="66">
        <v>54</v>
      </c>
      <c r="M45" s="232" t="s">
        <v>214</v>
      </c>
      <c r="N45" s="232"/>
      <c r="O45" s="80" t="s">
        <v>215</v>
      </c>
      <c r="P45" s="80">
        <v>10.8</v>
      </c>
      <c r="Q45" s="80"/>
    </row>
    <row r="46" s="101" customFormat="1" ht="12" customHeight="1" spans="1:17">
      <c r="A46" s="293"/>
      <c r="B46" s="292"/>
      <c r="C46" s="74"/>
      <c r="D46" s="293"/>
      <c r="E46" s="293"/>
      <c r="G46" s="292"/>
      <c r="H46" s="292"/>
      <c r="I46" s="164"/>
      <c r="J46" s="292"/>
      <c r="K46" s="317"/>
      <c r="L46" s="292"/>
      <c r="M46" s="318"/>
      <c r="N46" s="318"/>
      <c r="O46" s="293"/>
      <c r="P46" s="293"/>
      <c r="Q46" s="293"/>
    </row>
    <row r="47" s="309" customFormat="1" ht="17" customHeight="1" spans="1:17">
      <c r="A47" s="79" t="s">
        <v>0</v>
      </c>
      <c r="B47" s="64" t="s">
        <v>1</v>
      </c>
      <c r="C47" s="64" t="s">
        <v>2</v>
      </c>
      <c r="D47" s="79" t="s">
        <v>3</v>
      </c>
      <c r="E47" s="79" t="s">
        <v>4</v>
      </c>
      <c r="F47" s="79" t="s">
        <v>5</v>
      </c>
      <c r="G47" s="64" t="s">
        <v>6</v>
      </c>
      <c r="H47" s="152" t="s">
        <v>7</v>
      </c>
      <c r="I47" s="152" t="s">
        <v>8</v>
      </c>
      <c r="J47" s="152" t="s">
        <v>9</v>
      </c>
      <c r="K47" s="152" t="s">
        <v>10</v>
      </c>
      <c r="L47" s="152" t="s">
        <v>11</v>
      </c>
      <c r="M47" s="313" t="s">
        <v>12</v>
      </c>
      <c r="N47" s="313"/>
      <c r="O47" s="79" t="s">
        <v>13</v>
      </c>
      <c r="P47" s="319" t="s">
        <v>14</v>
      </c>
      <c r="Q47" s="319" t="s">
        <v>15</v>
      </c>
    </row>
    <row r="48" s="101" customFormat="1" ht="17" customHeight="1" spans="1:17">
      <c r="A48" s="80" t="s">
        <v>216</v>
      </c>
      <c r="B48" s="66">
        <v>1</v>
      </c>
      <c r="C48" s="66">
        <v>132652</v>
      </c>
      <c r="D48" s="80" t="s">
        <v>217</v>
      </c>
      <c r="E48" s="80" t="s">
        <v>218</v>
      </c>
      <c r="F48" s="80" t="s">
        <v>219</v>
      </c>
      <c r="G48" s="66" t="s">
        <v>20</v>
      </c>
      <c r="H48" s="66">
        <v>25</v>
      </c>
      <c r="I48" s="158">
        <v>24</v>
      </c>
      <c r="J48" s="66">
        <v>3</v>
      </c>
      <c r="K48" s="66">
        <v>75</v>
      </c>
      <c r="L48" s="66">
        <v>50</v>
      </c>
      <c r="M48" s="232" t="s">
        <v>21</v>
      </c>
      <c r="N48" s="232"/>
      <c r="O48" s="80" t="s">
        <v>220</v>
      </c>
      <c r="P48" s="80">
        <v>25</v>
      </c>
      <c r="Q48" s="80"/>
    </row>
    <row r="49" s="101" customFormat="1" ht="17" customHeight="1" spans="1:17">
      <c r="A49" s="312" t="s">
        <v>216</v>
      </c>
      <c r="B49" s="66">
        <v>3</v>
      </c>
      <c r="C49" s="66">
        <v>113448</v>
      </c>
      <c r="D49" s="80" t="s">
        <v>221</v>
      </c>
      <c r="E49" s="80" t="s">
        <v>222</v>
      </c>
      <c r="F49" s="80" t="s">
        <v>223</v>
      </c>
      <c r="G49" s="66" t="s">
        <v>43</v>
      </c>
      <c r="H49" s="66">
        <v>12</v>
      </c>
      <c r="I49" s="158"/>
      <c r="J49" s="66">
        <v>5</v>
      </c>
      <c r="K49" s="66">
        <v>60</v>
      </c>
      <c r="L49" s="66">
        <v>48</v>
      </c>
      <c r="M49" s="232" t="s">
        <v>128</v>
      </c>
      <c r="N49" s="232"/>
      <c r="O49" s="80" t="s">
        <v>224</v>
      </c>
      <c r="P49" s="80">
        <v>12</v>
      </c>
      <c r="Q49" s="80"/>
    </row>
    <row r="50" s="101" customFormat="1" ht="17" customHeight="1" spans="1:17">
      <c r="A50" s="312" t="s">
        <v>216</v>
      </c>
      <c r="B50" s="66">
        <v>4</v>
      </c>
      <c r="C50" s="66">
        <v>67091</v>
      </c>
      <c r="D50" s="80" t="s">
        <v>225</v>
      </c>
      <c r="E50" s="80" t="s">
        <v>226</v>
      </c>
      <c r="F50" s="80" t="s">
        <v>227</v>
      </c>
      <c r="G50" s="66" t="s">
        <v>20</v>
      </c>
      <c r="H50" s="66">
        <v>26</v>
      </c>
      <c r="I50" s="158"/>
      <c r="J50" s="66">
        <v>2</v>
      </c>
      <c r="K50" s="66">
        <v>52</v>
      </c>
      <c r="L50" s="66">
        <v>39</v>
      </c>
      <c r="M50" s="232" t="s">
        <v>228</v>
      </c>
      <c r="N50" s="232"/>
      <c r="O50" s="80" t="s">
        <v>229</v>
      </c>
      <c r="P50" s="80">
        <v>13</v>
      </c>
      <c r="Q50" s="80"/>
    </row>
    <row r="51" s="101" customFormat="1" ht="17" customHeight="1" spans="1:17">
      <c r="A51" s="312" t="s">
        <v>216</v>
      </c>
      <c r="B51" s="66">
        <v>5</v>
      </c>
      <c r="C51" s="66">
        <v>30496</v>
      </c>
      <c r="D51" s="80" t="s">
        <v>230</v>
      </c>
      <c r="E51" s="80" t="s">
        <v>231</v>
      </c>
      <c r="F51" s="80" t="s">
        <v>232</v>
      </c>
      <c r="G51" s="66" t="s">
        <v>20</v>
      </c>
      <c r="H51" s="66">
        <v>22</v>
      </c>
      <c r="I51" s="158"/>
      <c r="J51" s="66">
        <v>5</v>
      </c>
      <c r="K51" s="66">
        <v>110</v>
      </c>
      <c r="L51" s="66">
        <v>88</v>
      </c>
      <c r="M51" s="232" t="s">
        <v>128</v>
      </c>
      <c r="N51" s="232"/>
      <c r="O51" s="80" t="s">
        <v>233</v>
      </c>
      <c r="P51" s="80">
        <v>22</v>
      </c>
      <c r="Q51" s="80"/>
    </row>
    <row r="52" s="101" customFormat="1" ht="17" customHeight="1" spans="1:17">
      <c r="A52" s="312" t="s">
        <v>216</v>
      </c>
      <c r="B52" s="66">
        <v>6</v>
      </c>
      <c r="C52" s="66">
        <v>92942</v>
      </c>
      <c r="D52" s="80" t="s">
        <v>234</v>
      </c>
      <c r="E52" s="80" t="s">
        <v>235</v>
      </c>
      <c r="F52" s="80" t="s">
        <v>236</v>
      </c>
      <c r="G52" s="66" t="s">
        <v>43</v>
      </c>
      <c r="H52" s="66">
        <v>25.5</v>
      </c>
      <c r="I52" s="158">
        <v>24.5</v>
      </c>
      <c r="J52" s="66">
        <v>5</v>
      </c>
      <c r="K52" s="66">
        <v>127.5</v>
      </c>
      <c r="L52" s="66">
        <v>102</v>
      </c>
      <c r="M52" s="232" t="s">
        <v>128</v>
      </c>
      <c r="N52" s="232"/>
      <c r="O52" s="80" t="s">
        <v>237</v>
      </c>
      <c r="P52" s="80">
        <v>25.5</v>
      </c>
      <c r="Q52" s="80"/>
    </row>
    <row r="53" s="101" customFormat="1" ht="17" customHeight="1" spans="1:17">
      <c r="A53" s="312" t="s">
        <v>216</v>
      </c>
      <c r="B53" s="66">
        <v>7</v>
      </c>
      <c r="C53" s="66">
        <v>173137</v>
      </c>
      <c r="D53" s="80" t="s">
        <v>238</v>
      </c>
      <c r="E53" s="80" t="s">
        <v>239</v>
      </c>
      <c r="F53" s="80" t="s">
        <v>240</v>
      </c>
      <c r="G53" s="66" t="s">
        <v>20</v>
      </c>
      <c r="H53" s="66">
        <v>19.5</v>
      </c>
      <c r="I53" s="158">
        <v>18.5</v>
      </c>
      <c r="J53" s="66">
        <v>4</v>
      </c>
      <c r="K53" s="66">
        <v>78</v>
      </c>
      <c r="L53" s="66">
        <v>58.5</v>
      </c>
      <c r="M53" s="232" t="s">
        <v>75</v>
      </c>
      <c r="N53" s="232"/>
      <c r="O53" s="80" t="s">
        <v>241</v>
      </c>
      <c r="P53" s="80">
        <v>19.5</v>
      </c>
      <c r="Q53" s="80"/>
    </row>
    <row r="54" s="101" customFormat="1" ht="17" customHeight="1" spans="1:17">
      <c r="A54" s="312" t="s">
        <v>216</v>
      </c>
      <c r="B54" s="66">
        <v>8</v>
      </c>
      <c r="C54" s="66">
        <v>148890</v>
      </c>
      <c r="D54" s="80" t="s">
        <v>242</v>
      </c>
      <c r="E54" s="80" t="s">
        <v>243</v>
      </c>
      <c r="F54" s="80" t="s">
        <v>244</v>
      </c>
      <c r="G54" s="66" t="s">
        <v>20</v>
      </c>
      <c r="H54" s="66">
        <v>22</v>
      </c>
      <c r="I54" s="158">
        <v>21</v>
      </c>
      <c r="J54" s="66">
        <v>5</v>
      </c>
      <c r="K54" s="66">
        <v>110</v>
      </c>
      <c r="L54" s="66">
        <v>88</v>
      </c>
      <c r="M54" s="232" t="s">
        <v>128</v>
      </c>
      <c r="N54" s="232"/>
      <c r="O54" s="80" t="s">
        <v>245</v>
      </c>
      <c r="P54" s="80">
        <v>22</v>
      </c>
      <c r="Q54" s="80"/>
    </row>
    <row r="55" s="101" customFormat="1" ht="17" customHeight="1" spans="1:17">
      <c r="A55" s="312" t="s">
        <v>216</v>
      </c>
      <c r="B55" s="66">
        <v>9</v>
      </c>
      <c r="C55" s="66">
        <v>159779</v>
      </c>
      <c r="D55" s="80" t="s">
        <v>246</v>
      </c>
      <c r="E55" s="80" t="s">
        <v>247</v>
      </c>
      <c r="F55" s="80" t="s">
        <v>248</v>
      </c>
      <c r="G55" s="66" t="s">
        <v>20</v>
      </c>
      <c r="H55" s="66">
        <v>10.5</v>
      </c>
      <c r="I55" s="158">
        <v>9.9</v>
      </c>
      <c r="J55" s="66">
        <v>3</v>
      </c>
      <c r="K55" s="66">
        <v>31.5</v>
      </c>
      <c r="L55" s="66">
        <v>23.5</v>
      </c>
      <c r="M55" s="232" t="s">
        <v>249</v>
      </c>
      <c r="N55" s="232"/>
      <c r="O55" s="80" t="s">
        <v>250</v>
      </c>
      <c r="P55" s="80">
        <v>8</v>
      </c>
      <c r="Q55" s="80"/>
    </row>
    <row r="56" s="101" customFormat="1" ht="17" customHeight="1" spans="1:17">
      <c r="A56" s="312" t="s">
        <v>216</v>
      </c>
      <c r="B56" s="66">
        <v>10</v>
      </c>
      <c r="C56" s="66">
        <v>165276</v>
      </c>
      <c r="D56" s="80" t="s">
        <v>251</v>
      </c>
      <c r="E56" s="80" t="s">
        <v>252</v>
      </c>
      <c r="F56" s="80" t="s">
        <v>253</v>
      </c>
      <c r="G56" s="66" t="s">
        <v>20</v>
      </c>
      <c r="H56" s="66">
        <v>16.8</v>
      </c>
      <c r="I56" s="158">
        <v>15.8</v>
      </c>
      <c r="J56" s="66">
        <v>4</v>
      </c>
      <c r="K56" s="66">
        <v>67.2</v>
      </c>
      <c r="L56" s="66">
        <v>50.4</v>
      </c>
      <c r="M56" s="232" t="s">
        <v>75</v>
      </c>
      <c r="N56" s="232"/>
      <c r="O56" s="80" t="s">
        <v>254</v>
      </c>
      <c r="P56" s="80">
        <v>16.8</v>
      </c>
      <c r="Q56" s="80"/>
    </row>
    <row r="57" s="101" customFormat="1" ht="17" customHeight="1" spans="1:17">
      <c r="A57" s="312" t="s">
        <v>216</v>
      </c>
      <c r="B57" s="66">
        <v>11</v>
      </c>
      <c r="C57" s="66">
        <v>82348</v>
      </c>
      <c r="D57" s="80" t="s">
        <v>255</v>
      </c>
      <c r="E57" s="80" t="s">
        <v>256</v>
      </c>
      <c r="F57" s="80" t="s">
        <v>257</v>
      </c>
      <c r="G57" s="66" t="s">
        <v>20</v>
      </c>
      <c r="H57" s="66">
        <v>36</v>
      </c>
      <c r="I57" s="158">
        <v>33</v>
      </c>
      <c r="J57" s="66">
        <v>4</v>
      </c>
      <c r="K57" s="66">
        <v>144</v>
      </c>
      <c r="L57" s="66">
        <v>108</v>
      </c>
      <c r="M57" s="232" t="s">
        <v>75</v>
      </c>
      <c r="N57" s="232"/>
      <c r="O57" s="80" t="s">
        <v>258</v>
      </c>
      <c r="P57" s="80">
        <v>36</v>
      </c>
      <c r="Q57" s="80"/>
    </row>
    <row r="58" s="101" customFormat="1" ht="17" customHeight="1" spans="1:17">
      <c r="A58" s="312" t="s">
        <v>216</v>
      </c>
      <c r="B58" s="66">
        <v>12</v>
      </c>
      <c r="C58" s="66">
        <v>28699</v>
      </c>
      <c r="D58" s="80" t="s">
        <v>259</v>
      </c>
      <c r="E58" s="80" t="s">
        <v>260</v>
      </c>
      <c r="F58" s="80" t="s">
        <v>261</v>
      </c>
      <c r="G58" s="66" t="s">
        <v>20</v>
      </c>
      <c r="H58" s="66">
        <v>8</v>
      </c>
      <c r="I58" s="158"/>
      <c r="J58" s="66">
        <v>5</v>
      </c>
      <c r="K58" s="66">
        <v>40</v>
      </c>
      <c r="L58" s="66">
        <v>32</v>
      </c>
      <c r="M58" s="232" t="s">
        <v>128</v>
      </c>
      <c r="N58" s="232"/>
      <c r="O58" s="80" t="s">
        <v>262</v>
      </c>
      <c r="P58" s="80">
        <v>8</v>
      </c>
      <c r="Q58" s="80"/>
    </row>
    <row r="59" s="101" customFormat="1" ht="17" customHeight="1" spans="1:17">
      <c r="A59" s="312" t="s">
        <v>216</v>
      </c>
      <c r="B59" s="66">
        <v>13</v>
      </c>
      <c r="C59" s="66">
        <v>134726</v>
      </c>
      <c r="D59" s="80" t="s">
        <v>263</v>
      </c>
      <c r="E59" s="80" t="s">
        <v>264</v>
      </c>
      <c r="F59" s="80" t="s">
        <v>265</v>
      </c>
      <c r="G59" s="66" t="s">
        <v>20</v>
      </c>
      <c r="H59" s="66">
        <v>29.5</v>
      </c>
      <c r="I59" s="158">
        <v>28.5</v>
      </c>
      <c r="J59" s="66">
        <v>4</v>
      </c>
      <c r="K59" s="66">
        <v>118</v>
      </c>
      <c r="L59" s="66">
        <v>88.5</v>
      </c>
      <c r="M59" s="232" t="s">
        <v>75</v>
      </c>
      <c r="N59" s="232"/>
      <c r="O59" s="80" t="s">
        <v>266</v>
      </c>
      <c r="P59" s="80">
        <v>29.5</v>
      </c>
      <c r="Q59" s="80"/>
    </row>
    <row r="60" s="101" customFormat="1" ht="17" customHeight="1" spans="1:17">
      <c r="A60" s="312" t="s">
        <v>216</v>
      </c>
      <c r="B60" s="66">
        <v>14</v>
      </c>
      <c r="C60" s="66">
        <v>49944</v>
      </c>
      <c r="D60" s="80" t="s">
        <v>267</v>
      </c>
      <c r="E60" s="80" t="s">
        <v>268</v>
      </c>
      <c r="F60" s="80" t="s">
        <v>269</v>
      </c>
      <c r="G60" s="66" t="s">
        <v>20</v>
      </c>
      <c r="H60" s="66">
        <v>48</v>
      </c>
      <c r="I60" s="158"/>
      <c r="J60" s="66">
        <v>5</v>
      </c>
      <c r="K60" s="66">
        <v>240</v>
      </c>
      <c r="L60" s="66">
        <v>192</v>
      </c>
      <c r="M60" s="232" t="s">
        <v>128</v>
      </c>
      <c r="N60" s="232"/>
      <c r="O60" s="80" t="s">
        <v>270</v>
      </c>
      <c r="P60" s="80">
        <v>48</v>
      </c>
      <c r="Q60" s="80"/>
    </row>
    <row r="61" s="101" customFormat="1" ht="17" customHeight="1" spans="1:17">
      <c r="A61" s="312" t="s">
        <v>216</v>
      </c>
      <c r="B61" s="66">
        <v>15</v>
      </c>
      <c r="C61" s="66">
        <v>88771</v>
      </c>
      <c r="D61" s="80" t="s">
        <v>271</v>
      </c>
      <c r="E61" s="80" t="s">
        <v>272</v>
      </c>
      <c r="F61" s="80" t="s">
        <v>273</v>
      </c>
      <c r="G61" s="66" t="s">
        <v>20</v>
      </c>
      <c r="H61" s="66">
        <v>40</v>
      </c>
      <c r="I61" s="158"/>
      <c r="J61" s="66">
        <v>5</v>
      </c>
      <c r="K61" s="66">
        <v>200</v>
      </c>
      <c r="L61" s="66">
        <v>160</v>
      </c>
      <c r="M61" s="232" t="s">
        <v>128</v>
      </c>
      <c r="N61" s="232"/>
      <c r="O61" s="80" t="s">
        <v>274</v>
      </c>
      <c r="P61" s="80">
        <v>40</v>
      </c>
      <c r="Q61" s="80"/>
    </row>
    <row r="62" s="101" customFormat="1" ht="17" customHeight="1" spans="1:17">
      <c r="A62" s="312" t="s">
        <v>216</v>
      </c>
      <c r="B62" s="66">
        <v>16</v>
      </c>
      <c r="C62" s="66">
        <v>42965</v>
      </c>
      <c r="D62" s="80" t="s">
        <v>275</v>
      </c>
      <c r="E62" s="80" t="s">
        <v>268</v>
      </c>
      <c r="F62" s="80" t="s">
        <v>276</v>
      </c>
      <c r="G62" s="66" t="s">
        <v>20</v>
      </c>
      <c r="H62" s="66">
        <v>29.3</v>
      </c>
      <c r="I62" s="158"/>
      <c r="J62" s="66">
        <v>4</v>
      </c>
      <c r="K62" s="66">
        <v>117.2</v>
      </c>
      <c r="L62" s="66">
        <v>87.9</v>
      </c>
      <c r="M62" s="232" t="s">
        <v>75</v>
      </c>
      <c r="N62" s="232"/>
      <c r="O62" s="80" t="s">
        <v>277</v>
      </c>
      <c r="P62" s="80">
        <v>29.3</v>
      </c>
      <c r="Q62" s="80"/>
    </row>
    <row r="63" s="101" customFormat="1" ht="17" customHeight="1" spans="1:17">
      <c r="A63" s="312" t="s">
        <v>216</v>
      </c>
      <c r="B63" s="66">
        <v>17</v>
      </c>
      <c r="C63" s="66">
        <v>134798</v>
      </c>
      <c r="D63" s="80" t="s">
        <v>278</v>
      </c>
      <c r="E63" s="80" t="s">
        <v>279</v>
      </c>
      <c r="F63" s="80" t="s">
        <v>280</v>
      </c>
      <c r="G63" s="66" t="s">
        <v>20</v>
      </c>
      <c r="H63" s="66">
        <v>39.8</v>
      </c>
      <c r="I63" s="158"/>
      <c r="J63" s="66">
        <v>5</v>
      </c>
      <c r="K63" s="66">
        <v>199</v>
      </c>
      <c r="L63" s="66">
        <v>159.2</v>
      </c>
      <c r="M63" s="232" t="s">
        <v>128</v>
      </c>
      <c r="N63" s="232"/>
      <c r="O63" s="80" t="s">
        <v>281</v>
      </c>
      <c r="P63" s="80">
        <v>39.8</v>
      </c>
      <c r="Q63" s="80"/>
    </row>
    <row r="64" s="101" customFormat="1" ht="17" customHeight="1" spans="1:17">
      <c r="A64" s="312" t="s">
        <v>216</v>
      </c>
      <c r="B64" s="66">
        <v>18</v>
      </c>
      <c r="C64" s="66">
        <v>49940</v>
      </c>
      <c r="D64" s="80" t="s">
        <v>282</v>
      </c>
      <c r="E64" s="80" t="s">
        <v>104</v>
      </c>
      <c r="F64" s="80" t="s">
        <v>105</v>
      </c>
      <c r="G64" s="66" t="s">
        <v>20</v>
      </c>
      <c r="H64" s="66">
        <v>32</v>
      </c>
      <c r="I64" s="158">
        <v>31</v>
      </c>
      <c r="J64" s="66">
        <v>4</v>
      </c>
      <c r="K64" s="66">
        <v>128</v>
      </c>
      <c r="L64" s="66">
        <v>96</v>
      </c>
      <c r="M64" s="232" t="s">
        <v>75</v>
      </c>
      <c r="N64" s="232"/>
      <c r="O64" s="80" t="s">
        <v>283</v>
      </c>
      <c r="P64" s="80">
        <v>32</v>
      </c>
      <c r="Q64" s="80"/>
    </row>
    <row r="65" s="101" customFormat="1" ht="17" customHeight="1" spans="1:17">
      <c r="A65" s="312" t="s">
        <v>216</v>
      </c>
      <c r="B65" s="66">
        <v>19</v>
      </c>
      <c r="C65" s="66">
        <v>2534</v>
      </c>
      <c r="D65" s="80" t="s">
        <v>284</v>
      </c>
      <c r="E65" s="80" t="s">
        <v>285</v>
      </c>
      <c r="F65" s="80" t="s">
        <v>286</v>
      </c>
      <c r="G65" s="66" t="s">
        <v>20</v>
      </c>
      <c r="H65" s="66">
        <v>20</v>
      </c>
      <c r="I65" s="158">
        <v>18</v>
      </c>
      <c r="J65" s="66">
        <v>4</v>
      </c>
      <c r="K65" s="66">
        <v>80</v>
      </c>
      <c r="L65" s="66">
        <v>60</v>
      </c>
      <c r="M65" s="232" t="s">
        <v>75</v>
      </c>
      <c r="N65" s="232"/>
      <c r="O65" s="80" t="s">
        <v>287</v>
      </c>
      <c r="P65" s="80">
        <v>20</v>
      </c>
      <c r="Q65" s="80"/>
    </row>
    <row r="66" s="101" customFormat="1" customHeight="1" spans="1:17">
      <c r="A66" s="320"/>
      <c r="B66" s="66"/>
      <c r="C66" s="66"/>
      <c r="D66" s="80"/>
      <c r="E66" s="80"/>
      <c r="F66" s="80"/>
      <c r="G66" s="66"/>
      <c r="H66" s="66"/>
      <c r="I66" s="158"/>
      <c r="J66" s="66"/>
      <c r="K66" s="66"/>
      <c r="L66" s="66"/>
      <c r="M66" s="232"/>
      <c r="N66" s="232"/>
      <c r="O66" s="80"/>
      <c r="P66" s="80"/>
      <c r="Q66" s="80"/>
    </row>
    <row r="67" s="309" customFormat="1" customHeight="1" spans="1:17">
      <c r="A67" s="321" t="s">
        <v>0</v>
      </c>
      <c r="B67" s="129" t="s">
        <v>1</v>
      </c>
      <c r="C67" s="129" t="s">
        <v>2</v>
      </c>
      <c r="D67" s="319" t="s">
        <v>3</v>
      </c>
      <c r="E67" s="319" t="s">
        <v>4</v>
      </c>
      <c r="F67" s="319" t="s">
        <v>5</v>
      </c>
      <c r="G67" s="129" t="s">
        <v>6</v>
      </c>
      <c r="H67" s="322" t="s">
        <v>7</v>
      </c>
      <c r="I67" s="322" t="s">
        <v>8</v>
      </c>
      <c r="J67" s="322" t="s">
        <v>9</v>
      </c>
      <c r="K67" s="322" t="s">
        <v>10</v>
      </c>
      <c r="L67" s="322" t="s">
        <v>11</v>
      </c>
      <c r="M67" s="323" t="s">
        <v>12</v>
      </c>
      <c r="N67" s="323"/>
      <c r="O67" s="319" t="s">
        <v>13</v>
      </c>
      <c r="P67" s="319" t="s">
        <v>14</v>
      </c>
      <c r="Q67" s="319" t="s">
        <v>15</v>
      </c>
    </row>
    <row r="68" s="101" customFormat="1" customHeight="1" spans="1:17">
      <c r="A68" s="80" t="s">
        <v>288</v>
      </c>
      <c r="B68" s="66">
        <v>1</v>
      </c>
      <c r="C68" s="66">
        <v>75471</v>
      </c>
      <c r="D68" s="80" t="s">
        <v>289</v>
      </c>
      <c r="E68" s="80" t="s">
        <v>290</v>
      </c>
      <c r="F68" s="80" t="s">
        <v>291</v>
      </c>
      <c r="G68" s="66" t="s">
        <v>20</v>
      </c>
      <c r="H68" s="66">
        <v>25.5</v>
      </c>
      <c r="I68" s="66"/>
      <c r="J68" s="69">
        <v>4</v>
      </c>
      <c r="K68" s="66">
        <v>102</v>
      </c>
      <c r="L68" s="66">
        <v>76.5</v>
      </c>
      <c r="M68" s="232" t="s">
        <v>292</v>
      </c>
      <c r="N68" s="232" t="s">
        <v>293</v>
      </c>
      <c r="O68" s="80" t="s">
        <v>294</v>
      </c>
      <c r="P68" s="80">
        <v>25.5</v>
      </c>
      <c r="Q68" s="80"/>
    </row>
    <row r="69" s="101" customFormat="1" customHeight="1" spans="1:17">
      <c r="A69" s="80" t="s">
        <v>288</v>
      </c>
      <c r="B69" s="66">
        <v>2</v>
      </c>
      <c r="C69" s="66">
        <v>135655</v>
      </c>
      <c r="D69" s="80" t="s">
        <v>295</v>
      </c>
      <c r="E69" s="80" t="s">
        <v>296</v>
      </c>
      <c r="F69" s="80" t="s">
        <v>219</v>
      </c>
      <c r="G69" s="66" t="s">
        <v>20</v>
      </c>
      <c r="H69" s="66">
        <v>35</v>
      </c>
      <c r="I69" s="66"/>
      <c r="J69" s="69">
        <v>3</v>
      </c>
      <c r="K69" s="66">
        <v>105</v>
      </c>
      <c r="L69" s="66">
        <v>70</v>
      </c>
      <c r="M69" s="232" t="s">
        <v>297</v>
      </c>
      <c r="N69" s="232" t="s">
        <v>298</v>
      </c>
      <c r="O69" s="80" t="s">
        <v>299</v>
      </c>
      <c r="P69" s="80">
        <v>35</v>
      </c>
      <c r="Q69" s="80"/>
    </row>
    <row r="70" s="101" customFormat="1" customHeight="1" spans="1:17">
      <c r="A70" s="80" t="s">
        <v>288</v>
      </c>
      <c r="B70" s="66">
        <v>3</v>
      </c>
      <c r="C70" s="66">
        <v>57068</v>
      </c>
      <c r="D70" s="80" t="s">
        <v>300</v>
      </c>
      <c r="E70" s="80" t="s">
        <v>301</v>
      </c>
      <c r="F70" s="80" t="s">
        <v>302</v>
      </c>
      <c r="G70" s="66" t="s">
        <v>20</v>
      </c>
      <c r="H70" s="66">
        <v>27.8</v>
      </c>
      <c r="I70" s="66"/>
      <c r="J70" s="69">
        <v>4</v>
      </c>
      <c r="K70" s="66">
        <v>111.2</v>
      </c>
      <c r="L70" s="66">
        <v>83.4</v>
      </c>
      <c r="M70" s="232" t="s">
        <v>292</v>
      </c>
      <c r="N70" s="232" t="s">
        <v>293</v>
      </c>
      <c r="O70" s="80" t="s">
        <v>303</v>
      </c>
      <c r="P70" s="80">
        <v>27.8</v>
      </c>
      <c r="Q70" s="80"/>
    </row>
    <row r="71" s="101" customFormat="1" customHeight="1" spans="1:17">
      <c r="A71" s="80" t="s">
        <v>288</v>
      </c>
      <c r="B71" s="66">
        <v>4</v>
      </c>
      <c r="C71" s="66">
        <v>27634</v>
      </c>
      <c r="D71" s="80" t="s">
        <v>304</v>
      </c>
      <c r="E71" s="80" t="s">
        <v>305</v>
      </c>
      <c r="F71" s="80" t="s">
        <v>306</v>
      </c>
      <c r="G71" s="66" t="s">
        <v>20</v>
      </c>
      <c r="H71" s="66">
        <v>26</v>
      </c>
      <c r="I71" s="66">
        <v>25</v>
      </c>
      <c r="J71" s="69">
        <v>4</v>
      </c>
      <c r="K71" s="66">
        <v>104</v>
      </c>
      <c r="L71" s="66">
        <v>78</v>
      </c>
      <c r="M71" s="232" t="s">
        <v>292</v>
      </c>
      <c r="N71" s="232" t="s">
        <v>293</v>
      </c>
      <c r="O71" s="80" t="s">
        <v>307</v>
      </c>
      <c r="P71" s="80">
        <v>26</v>
      </c>
      <c r="Q71" s="80"/>
    </row>
    <row r="72" s="101" customFormat="1" customHeight="1" spans="1:17">
      <c r="A72" s="80" t="s">
        <v>288</v>
      </c>
      <c r="B72" s="66">
        <v>5</v>
      </c>
      <c r="C72" s="66">
        <v>53948</v>
      </c>
      <c r="D72" s="80" t="s">
        <v>308</v>
      </c>
      <c r="E72" s="80" t="s">
        <v>309</v>
      </c>
      <c r="F72" s="80" t="s">
        <v>310</v>
      </c>
      <c r="G72" s="66" t="s">
        <v>20</v>
      </c>
      <c r="H72" s="66">
        <v>36.8</v>
      </c>
      <c r="I72" s="66">
        <v>34.9</v>
      </c>
      <c r="J72" s="69">
        <v>6</v>
      </c>
      <c r="K72" s="66">
        <v>220.8</v>
      </c>
      <c r="L72" s="66">
        <v>184</v>
      </c>
      <c r="M72" s="232" t="s">
        <v>311</v>
      </c>
      <c r="N72" s="232" t="s">
        <v>312</v>
      </c>
      <c r="O72" s="80" t="s">
        <v>313</v>
      </c>
      <c r="P72" s="80">
        <v>36.8</v>
      </c>
      <c r="Q72" s="80"/>
    </row>
    <row r="73" s="101" customFormat="1" customHeight="1" spans="1:17">
      <c r="A73" s="80" t="s">
        <v>288</v>
      </c>
      <c r="B73" s="66">
        <v>6</v>
      </c>
      <c r="C73" s="66">
        <v>132653</v>
      </c>
      <c r="D73" s="80" t="s">
        <v>314</v>
      </c>
      <c r="E73" s="80" t="s">
        <v>315</v>
      </c>
      <c r="F73" s="80" t="s">
        <v>219</v>
      </c>
      <c r="G73" s="66" t="s">
        <v>20</v>
      </c>
      <c r="H73" s="66">
        <v>36</v>
      </c>
      <c r="I73" s="66"/>
      <c r="J73" s="69">
        <v>3</v>
      </c>
      <c r="K73" s="66">
        <v>108</v>
      </c>
      <c r="L73" s="66">
        <v>72</v>
      </c>
      <c r="M73" s="232" t="s">
        <v>297</v>
      </c>
      <c r="N73" s="232" t="s">
        <v>298</v>
      </c>
      <c r="O73" s="80" t="s">
        <v>316</v>
      </c>
      <c r="P73" s="80">
        <v>36</v>
      </c>
      <c r="Q73" s="80"/>
    </row>
    <row r="74" s="101" customFormat="1" customHeight="1" spans="1:17">
      <c r="A74" s="80" t="s">
        <v>288</v>
      </c>
      <c r="B74" s="66">
        <v>7</v>
      </c>
      <c r="C74" s="66">
        <v>30509</v>
      </c>
      <c r="D74" s="80" t="s">
        <v>317</v>
      </c>
      <c r="E74" s="80" t="s">
        <v>318</v>
      </c>
      <c r="F74" s="80" t="s">
        <v>319</v>
      </c>
      <c r="G74" s="66" t="s">
        <v>20</v>
      </c>
      <c r="H74" s="66">
        <v>23</v>
      </c>
      <c r="I74" s="66">
        <v>22</v>
      </c>
      <c r="J74" s="69">
        <v>4</v>
      </c>
      <c r="K74" s="66">
        <v>92</v>
      </c>
      <c r="L74" s="66">
        <v>69</v>
      </c>
      <c r="M74" s="232" t="s">
        <v>292</v>
      </c>
      <c r="N74" s="232" t="s">
        <v>293</v>
      </c>
      <c r="O74" s="80" t="s">
        <v>320</v>
      </c>
      <c r="P74" s="80">
        <v>23</v>
      </c>
      <c r="Q74" s="80"/>
    </row>
    <row r="75" s="101" customFormat="1" customHeight="1" spans="1:17">
      <c r="A75" s="80" t="s">
        <v>288</v>
      </c>
      <c r="B75" s="66">
        <v>8</v>
      </c>
      <c r="C75" s="66">
        <v>123073</v>
      </c>
      <c r="D75" s="80" t="s">
        <v>321</v>
      </c>
      <c r="E75" s="80" t="s">
        <v>322</v>
      </c>
      <c r="F75" s="80" t="s">
        <v>323</v>
      </c>
      <c r="G75" s="66" t="s">
        <v>20</v>
      </c>
      <c r="H75" s="66">
        <v>58</v>
      </c>
      <c r="I75" s="66">
        <v>56</v>
      </c>
      <c r="J75" s="69">
        <v>5</v>
      </c>
      <c r="K75" s="66">
        <v>290</v>
      </c>
      <c r="L75" s="66">
        <v>232</v>
      </c>
      <c r="M75" s="232" t="s">
        <v>324</v>
      </c>
      <c r="N75" s="232" t="s">
        <v>325</v>
      </c>
      <c r="O75" s="80" t="s">
        <v>326</v>
      </c>
      <c r="P75" s="80">
        <v>58</v>
      </c>
      <c r="Q75" s="80"/>
    </row>
    <row r="76" s="101" customFormat="1" customHeight="1" spans="1:17">
      <c r="A76" s="80" t="s">
        <v>288</v>
      </c>
      <c r="B76" s="66">
        <v>9</v>
      </c>
      <c r="C76" s="67">
        <v>187925</v>
      </c>
      <c r="D76" s="80" t="s">
        <v>327</v>
      </c>
      <c r="E76" s="81" t="s">
        <v>328</v>
      </c>
      <c r="F76" s="80" t="s">
        <v>329</v>
      </c>
      <c r="G76" s="66" t="s">
        <v>20</v>
      </c>
      <c r="H76" s="66">
        <v>29.8</v>
      </c>
      <c r="I76" s="66"/>
      <c r="J76" s="69">
        <v>3</v>
      </c>
      <c r="K76" s="66">
        <v>89.4</v>
      </c>
      <c r="L76" s="66">
        <v>59.6</v>
      </c>
      <c r="M76" s="232" t="s">
        <v>297</v>
      </c>
      <c r="N76" s="232" t="s">
        <v>298</v>
      </c>
      <c r="O76" s="80" t="s">
        <v>330</v>
      </c>
      <c r="P76" s="80">
        <v>29.8</v>
      </c>
      <c r="Q76" s="80"/>
    </row>
    <row r="77" s="101" customFormat="1" customHeight="1" spans="1:17">
      <c r="A77" s="80" t="s">
        <v>288</v>
      </c>
      <c r="B77" s="66">
        <v>10</v>
      </c>
      <c r="C77" s="67">
        <v>38113</v>
      </c>
      <c r="D77" s="80" t="s">
        <v>331</v>
      </c>
      <c r="E77" s="81" t="s">
        <v>332</v>
      </c>
      <c r="F77" s="80" t="s">
        <v>329</v>
      </c>
      <c r="G77" s="66" t="s">
        <v>20</v>
      </c>
      <c r="H77" s="66">
        <v>32</v>
      </c>
      <c r="I77" s="66"/>
      <c r="J77" s="69">
        <v>3</v>
      </c>
      <c r="K77" s="66">
        <v>96</v>
      </c>
      <c r="L77" s="66">
        <v>64</v>
      </c>
      <c r="M77" s="232" t="s">
        <v>297</v>
      </c>
      <c r="N77" s="232" t="s">
        <v>298</v>
      </c>
      <c r="O77" s="80" t="s">
        <v>333</v>
      </c>
      <c r="P77" s="80">
        <v>32</v>
      </c>
      <c r="Q77" s="80"/>
    </row>
    <row r="78" s="101" customFormat="1" customHeight="1" spans="1:17">
      <c r="A78" s="80" t="s">
        <v>288</v>
      </c>
      <c r="B78" s="66" t="s">
        <v>334</v>
      </c>
      <c r="C78" s="66">
        <v>173136</v>
      </c>
      <c r="D78" s="80" t="s">
        <v>335</v>
      </c>
      <c r="E78" s="80" t="s">
        <v>336</v>
      </c>
      <c r="F78" s="80" t="s">
        <v>337</v>
      </c>
      <c r="G78" s="66" t="s">
        <v>20</v>
      </c>
      <c r="H78" s="66">
        <v>68</v>
      </c>
      <c r="I78" s="66"/>
      <c r="J78" s="69">
        <v>5</v>
      </c>
      <c r="K78" s="66">
        <v>340</v>
      </c>
      <c r="L78" s="66">
        <v>272</v>
      </c>
      <c r="M78" s="232" t="s">
        <v>324</v>
      </c>
      <c r="N78" s="232" t="s">
        <v>325</v>
      </c>
      <c r="O78" s="80" t="s">
        <v>338</v>
      </c>
      <c r="P78" s="80">
        <v>68</v>
      </c>
      <c r="Q78" s="80"/>
    </row>
    <row r="79" s="101" customFormat="1" customHeight="1" spans="1:17">
      <c r="A79" s="80" t="s">
        <v>288</v>
      </c>
      <c r="B79" s="66" t="s">
        <v>339</v>
      </c>
      <c r="C79" s="66">
        <v>124091</v>
      </c>
      <c r="D79" s="80" t="s">
        <v>203</v>
      </c>
      <c r="E79" s="80" t="s">
        <v>340</v>
      </c>
      <c r="F79" s="80" t="s">
        <v>341</v>
      </c>
      <c r="G79" s="66" t="s">
        <v>20</v>
      </c>
      <c r="H79" s="66">
        <v>18.5</v>
      </c>
      <c r="I79" s="66"/>
      <c r="J79" s="69">
        <v>3</v>
      </c>
      <c r="K79" s="66">
        <v>55.5</v>
      </c>
      <c r="L79" s="66">
        <v>37</v>
      </c>
      <c r="M79" s="232" t="s">
        <v>297</v>
      </c>
      <c r="N79" s="232" t="s">
        <v>298</v>
      </c>
      <c r="O79" s="80" t="s">
        <v>342</v>
      </c>
      <c r="P79" s="80">
        <v>18.5</v>
      </c>
      <c r="Q79" s="80"/>
    </row>
    <row r="80" s="101" customFormat="1" customHeight="1" spans="1:14">
      <c r="A80" s="294"/>
      <c r="B80" s="292"/>
      <c r="C80" s="292"/>
      <c r="G80" s="292"/>
      <c r="H80" s="292"/>
      <c r="I80" s="292"/>
      <c r="J80" s="292"/>
      <c r="K80" s="292"/>
      <c r="L80" s="292"/>
      <c r="M80" s="310"/>
      <c r="N80" s="311"/>
    </row>
  </sheetData>
  <pageMargins left="0.118055555555556" right="0.118055555555556" top="0.196527777777778" bottom="0.196527777777778" header="0.236111111111111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0"/>
  <sheetViews>
    <sheetView workbookViewId="0">
      <selection activeCell="R8" sqref="R8"/>
    </sheetView>
  </sheetViews>
  <sheetFormatPr defaultColWidth="10.2857142857143" defaultRowHeight="25" customHeight="1"/>
  <cols>
    <col min="1" max="1" width="5.57142857142857" style="292" customWidth="1"/>
    <col min="2" max="2" width="9.88571428571429" style="292" hidden="1" customWidth="1"/>
    <col min="3" max="3" width="9" style="101" customWidth="1"/>
    <col min="4" max="4" width="6.42857142857143" style="101" hidden="1" customWidth="1"/>
    <col min="5" max="5" width="10.2857142857143" style="101" hidden="1" customWidth="1"/>
    <col min="6" max="6" width="15.8" style="293" customWidth="1"/>
    <col min="7" max="7" width="21.7142857142857" style="293" customWidth="1"/>
    <col min="8" max="8" width="12.5714285714286" style="293" customWidth="1"/>
    <col min="9" max="9" width="6.28571428571429" style="101" customWidth="1"/>
    <col min="10" max="10" width="24.2571428571429" style="294" customWidth="1"/>
    <col min="11" max="11" width="41.7142857142857" style="295" hidden="1" customWidth="1"/>
    <col min="12" max="16378" width="10.2857142857143" style="291"/>
    <col min="16379" max="16384" width="10.2857142857143" style="61"/>
  </cols>
  <sheetData>
    <row r="1" s="291" customFormat="1" customHeight="1" spans="1:11">
      <c r="A1" s="296" t="s">
        <v>343</v>
      </c>
      <c r="B1" s="297"/>
      <c r="C1" s="297"/>
      <c r="D1" s="297"/>
      <c r="E1" s="297"/>
      <c r="F1" s="298"/>
      <c r="G1" s="298"/>
      <c r="H1" s="298"/>
      <c r="I1" s="297"/>
      <c r="J1" s="305"/>
      <c r="K1" s="306"/>
    </row>
    <row r="2" s="291" customFormat="1" customHeight="1" spans="1:11">
      <c r="A2" s="155" t="s">
        <v>1</v>
      </c>
      <c r="B2" s="155" t="s">
        <v>1</v>
      </c>
      <c r="C2" s="155" t="s">
        <v>2</v>
      </c>
      <c r="D2" s="155"/>
      <c r="E2" s="155"/>
      <c r="F2" s="154" t="s">
        <v>3</v>
      </c>
      <c r="G2" s="154" t="s">
        <v>4</v>
      </c>
      <c r="H2" s="154" t="s">
        <v>344</v>
      </c>
      <c r="I2" s="155" t="s">
        <v>6</v>
      </c>
      <c r="J2" s="307" t="s">
        <v>345</v>
      </c>
      <c r="K2" s="155" t="s">
        <v>346</v>
      </c>
    </row>
    <row r="3" s="291" customFormat="1" customHeight="1" spans="1:11">
      <c r="A3" s="299">
        <v>1</v>
      </c>
      <c r="B3" s="299" t="s">
        <v>347</v>
      </c>
      <c r="C3" s="300">
        <v>177390</v>
      </c>
      <c r="D3" s="300" t="s">
        <v>348</v>
      </c>
      <c r="E3" s="300" t="str">
        <f t="shared" ref="E3:E30" si="0">C3&amp;D3</f>
        <v>177390,</v>
      </c>
      <c r="F3" s="301" t="s">
        <v>349</v>
      </c>
      <c r="G3" s="302" t="s">
        <v>350</v>
      </c>
      <c r="H3" s="301" t="s">
        <v>351</v>
      </c>
      <c r="I3" s="66" t="s">
        <v>20</v>
      </c>
      <c r="J3" s="308" t="s">
        <v>352</v>
      </c>
      <c r="K3" s="299" t="s">
        <v>353</v>
      </c>
    </row>
    <row r="4" s="291" customFormat="1" customHeight="1" spans="1:11">
      <c r="A4" s="299"/>
      <c r="B4" s="299"/>
      <c r="C4" s="300">
        <v>105230</v>
      </c>
      <c r="D4" s="300" t="s">
        <v>348</v>
      </c>
      <c r="E4" s="300" t="str">
        <f t="shared" si="0"/>
        <v>105230,</v>
      </c>
      <c r="F4" s="301" t="s">
        <v>354</v>
      </c>
      <c r="G4" s="302" t="s">
        <v>355</v>
      </c>
      <c r="H4" s="301" t="s">
        <v>351</v>
      </c>
      <c r="I4" s="66" t="s">
        <v>43</v>
      </c>
      <c r="J4" s="308" t="s">
        <v>352</v>
      </c>
      <c r="K4" s="299" t="s">
        <v>356</v>
      </c>
    </row>
    <row r="5" s="291" customFormat="1" customHeight="1" spans="1:11">
      <c r="A5" s="299"/>
      <c r="B5" s="299"/>
      <c r="C5" s="300">
        <v>117371</v>
      </c>
      <c r="D5" s="300" t="s">
        <v>348</v>
      </c>
      <c r="E5" s="300" t="str">
        <f t="shared" si="0"/>
        <v>117371,</v>
      </c>
      <c r="F5" s="301" t="s">
        <v>357</v>
      </c>
      <c r="G5" s="302" t="s">
        <v>358</v>
      </c>
      <c r="H5" s="301" t="s">
        <v>351</v>
      </c>
      <c r="I5" s="66" t="s">
        <v>20</v>
      </c>
      <c r="J5" s="308" t="s">
        <v>352</v>
      </c>
      <c r="K5" s="299" t="s">
        <v>359</v>
      </c>
    </row>
    <row r="6" s="291" customFormat="1" customHeight="1" spans="1:11">
      <c r="A6" s="299"/>
      <c r="B6" s="299"/>
      <c r="C6" s="300">
        <v>117370</v>
      </c>
      <c r="D6" s="300" t="s">
        <v>348</v>
      </c>
      <c r="E6" s="300" t="str">
        <f t="shared" si="0"/>
        <v>117370,</v>
      </c>
      <c r="F6" s="301" t="s">
        <v>360</v>
      </c>
      <c r="G6" s="302" t="s">
        <v>361</v>
      </c>
      <c r="H6" s="301" t="s">
        <v>351</v>
      </c>
      <c r="I6" s="66" t="s">
        <v>20</v>
      </c>
      <c r="J6" s="308" t="s">
        <v>352</v>
      </c>
      <c r="K6" s="299" t="s">
        <v>362</v>
      </c>
    </row>
    <row r="7" s="291" customFormat="1" customHeight="1" spans="1:11">
      <c r="A7" s="299"/>
      <c r="B7" s="299"/>
      <c r="C7" s="300">
        <v>153885</v>
      </c>
      <c r="D7" s="300" t="s">
        <v>348</v>
      </c>
      <c r="E7" s="300" t="str">
        <f t="shared" si="0"/>
        <v>153885,</v>
      </c>
      <c r="F7" s="301" t="s">
        <v>363</v>
      </c>
      <c r="G7" s="302" t="s">
        <v>364</v>
      </c>
      <c r="H7" s="301" t="s">
        <v>351</v>
      </c>
      <c r="I7" s="66" t="s">
        <v>20</v>
      </c>
      <c r="J7" s="308" t="s">
        <v>352</v>
      </c>
      <c r="K7" s="299" t="s">
        <v>365</v>
      </c>
    </row>
    <row r="8" s="291" customFormat="1" customHeight="1" spans="1:11">
      <c r="A8" s="299">
        <v>2</v>
      </c>
      <c r="B8" s="299" t="s">
        <v>366</v>
      </c>
      <c r="C8" s="300">
        <v>148408</v>
      </c>
      <c r="D8" s="300" t="s">
        <v>348</v>
      </c>
      <c r="E8" s="300" t="str">
        <f t="shared" si="0"/>
        <v>148408,</v>
      </c>
      <c r="F8" s="301" t="s">
        <v>367</v>
      </c>
      <c r="G8" s="302" t="s">
        <v>368</v>
      </c>
      <c r="H8" s="301" t="s">
        <v>219</v>
      </c>
      <c r="I8" s="66" t="s">
        <v>20</v>
      </c>
      <c r="J8" s="308" t="s">
        <v>369</v>
      </c>
      <c r="K8" s="299" t="s">
        <v>370</v>
      </c>
    </row>
    <row r="9" s="291" customFormat="1" customHeight="1" spans="1:11">
      <c r="A9" s="299"/>
      <c r="B9" s="299"/>
      <c r="C9" s="300">
        <v>171872</v>
      </c>
      <c r="D9" s="300" t="s">
        <v>348</v>
      </c>
      <c r="E9" s="300" t="str">
        <f t="shared" si="0"/>
        <v>171872,</v>
      </c>
      <c r="F9" s="301" t="s">
        <v>371</v>
      </c>
      <c r="G9" s="302" t="s">
        <v>372</v>
      </c>
      <c r="H9" s="301" t="s">
        <v>373</v>
      </c>
      <c r="I9" s="66" t="s">
        <v>20</v>
      </c>
      <c r="J9" s="308" t="s">
        <v>369</v>
      </c>
      <c r="K9" s="299" t="s">
        <v>374</v>
      </c>
    </row>
    <row r="10" s="291" customFormat="1" customHeight="1" spans="1:11">
      <c r="A10" s="299"/>
      <c r="B10" s="299"/>
      <c r="C10" s="300">
        <v>46760</v>
      </c>
      <c r="D10" s="300" t="s">
        <v>348</v>
      </c>
      <c r="E10" s="300" t="str">
        <f t="shared" si="0"/>
        <v>46760,</v>
      </c>
      <c r="F10" s="301" t="s">
        <v>375</v>
      </c>
      <c r="G10" s="302" t="s">
        <v>376</v>
      </c>
      <c r="H10" s="301" t="s">
        <v>377</v>
      </c>
      <c r="I10" s="66" t="s">
        <v>20</v>
      </c>
      <c r="J10" s="308" t="s">
        <v>378</v>
      </c>
      <c r="K10" s="299" t="s">
        <v>379</v>
      </c>
    </row>
    <row r="11" s="291" customFormat="1" customHeight="1" spans="1:11">
      <c r="A11" s="299">
        <v>3</v>
      </c>
      <c r="B11" s="299" t="s">
        <v>380</v>
      </c>
      <c r="C11" s="300">
        <v>154040</v>
      </c>
      <c r="D11" s="300" t="s">
        <v>348</v>
      </c>
      <c r="E11" s="300" t="str">
        <f t="shared" si="0"/>
        <v>154040,</v>
      </c>
      <c r="F11" s="301" t="s">
        <v>381</v>
      </c>
      <c r="G11" s="302" t="s">
        <v>382</v>
      </c>
      <c r="H11" s="301" t="s">
        <v>383</v>
      </c>
      <c r="I11" s="66" t="s">
        <v>43</v>
      </c>
      <c r="J11" s="308" t="s">
        <v>369</v>
      </c>
      <c r="K11" s="299" t="s">
        <v>384</v>
      </c>
    </row>
    <row r="12" s="291" customFormat="1" customHeight="1" spans="1:11">
      <c r="A12" s="299"/>
      <c r="B12" s="299"/>
      <c r="C12" s="300">
        <v>136825</v>
      </c>
      <c r="D12" s="300" t="s">
        <v>348</v>
      </c>
      <c r="E12" s="300" t="str">
        <f t="shared" si="0"/>
        <v>136825,</v>
      </c>
      <c r="F12" s="301" t="s">
        <v>230</v>
      </c>
      <c r="G12" s="302" t="s">
        <v>385</v>
      </c>
      <c r="H12" s="301" t="s">
        <v>386</v>
      </c>
      <c r="I12" s="66" t="s">
        <v>20</v>
      </c>
      <c r="J12" s="308" t="s">
        <v>387</v>
      </c>
      <c r="K12" s="299" t="s">
        <v>388</v>
      </c>
    </row>
    <row r="13" s="291" customFormat="1" customHeight="1" spans="1:11">
      <c r="A13" s="299"/>
      <c r="B13" s="299"/>
      <c r="C13" s="300">
        <v>40935</v>
      </c>
      <c r="D13" s="300" t="s">
        <v>348</v>
      </c>
      <c r="E13" s="300" t="str">
        <f t="shared" si="0"/>
        <v>40935,</v>
      </c>
      <c r="F13" s="301" t="s">
        <v>389</v>
      </c>
      <c r="G13" s="302" t="s">
        <v>390</v>
      </c>
      <c r="H13" s="301" t="s">
        <v>391</v>
      </c>
      <c r="I13" s="66" t="s">
        <v>20</v>
      </c>
      <c r="J13" s="308" t="s">
        <v>392</v>
      </c>
      <c r="K13" s="299" t="s">
        <v>393</v>
      </c>
    </row>
    <row r="14" s="291" customFormat="1" customHeight="1" spans="1:11">
      <c r="A14" s="299">
        <v>4</v>
      </c>
      <c r="B14" s="299" t="s">
        <v>394</v>
      </c>
      <c r="C14" s="67">
        <v>110737</v>
      </c>
      <c r="D14" s="300" t="s">
        <v>348</v>
      </c>
      <c r="E14" s="300" t="str">
        <f t="shared" si="0"/>
        <v>110737,</v>
      </c>
      <c r="F14" s="303" t="s">
        <v>395</v>
      </c>
      <c r="G14" s="81" t="s">
        <v>396</v>
      </c>
      <c r="H14" s="303" t="s">
        <v>397</v>
      </c>
      <c r="I14" s="66" t="s">
        <v>20</v>
      </c>
      <c r="J14" s="308" t="s">
        <v>398</v>
      </c>
      <c r="K14" s="299" t="s">
        <v>399</v>
      </c>
    </row>
    <row r="15" s="291" customFormat="1" customHeight="1" spans="1:11">
      <c r="A15" s="299"/>
      <c r="B15" s="299"/>
      <c r="C15" s="300">
        <v>161198</v>
      </c>
      <c r="D15" s="300" t="s">
        <v>348</v>
      </c>
      <c r="E15" s="300" t="str">
        <f t="shared" si="0"/>
        <v>161198,</v>
      </c>
      <c r="F15" s="301" t="s">
        <v>400</v>
      </c>
      <c r="G15" s="302" t="s">
        <v>401</v>
      </c>
      <c r="H15" s="301" t="s">
        <v>402</v>
      </c>
      <c r="I15" s="66" t="s">
        <v>20</v>
      </c>
      <c r="J15" s="308" t="s">
        <v>403</v>
      </c>
      <c r="K15" s="299" t="s">
        <v>404</v>
      </c>
    </row>
    <row r="16" s="291" customFormat="1" customHeight="1" spans="1:11">
      <c r="A16" s="299"/>
      <c r="B16" s="299"/>
      <c r="C16" s="300">
        <v>144423</v>
      </c>
      <c r="D16" s="300" t="s">
        <v>348</v>
      </c>
      <c r="E16" s="300" t="str">
        <f t="shared" si="0"/>
        <v>144423,</v>
      </c>
      <c r="F16" s="301" t="s">
        <v>405</v>
      </c>
      <c r="G16" s="302" t="s">
        <v>406</v>
      </c>
      <c r="H16" s="301" t="s">
        <v>402</v>
      </c>
      <c r="I16" s="66" t="s">
        <v>20</v>
      </c>
      <c r="J16" s="308" t="s">
        <v>407</v>
      </c>
      <c r="K16" s="299" t="s">
        <v>408</v>
      </c>
    </row>
    <row r="17" s="291" customFormat="1" customHeight="1" spans="1:11">
      <c r="A17" s="299"/>
      <c r="B17" s="299"/>
      <c r="C17" s="67">
        <v>58522</v>
      </c>
      <c r="D17" s="300" t="s">
        <v>348</v>
      </c>
      <c r="E17" s="300" t="str">
        <f t="shared" si="0"/>
        <v>58522,</v>
      </c>
      <c r="F17" s="303" t="s">
        <v>409</v>
      </c>
      <c r="G17" s="81" t="s">
        <v>410</v>
      </c>
      <c r="H17" s="303" t="s">
        <v>269</v>
      </c>
      <c r="I17" s="66" t="s">
        <v>20</v>
      </c>
      <c r="J17" s="308" t="s">
        <v>387</v>
      </c>
      <c r="K17" s="299" t="s">
        <v>411</v>
      </c>
    </row>
    <row r="18" s="291" customFormat="1" customHeight="1" spans="1:11">
      <c r="A18" s="299">
        <v>5</v>
      </c>
      <c r="B18" s="299" t="s">
        <v>412</v>
      </c>
      <c r="C18" s="300">
        <v>159559</v>
      </c>
      <c r="D18" s="300" t="s">
        <v>348</v>
      </c>
      <c r="E18" s="300" t="str">
        <f t="shared" si="0"/>
        <v>159559,</v>
      </c>
      <c r="F18" s="301" t="s">
        <v>413</v>
      </c>
      <c r="G18" s="302" t="s">
        <v>122</v>
      </c>
      <c r="H18" s="301" t="s">
        <v>248</v>
      </c>
      <c r="I18" s="66" t="s">
        <v>20</v>
      </c>
      <c r="J18" s="308" t="s">
        <v>378</v>
      </c>
      <c r="K18" s="299" t="s">
        <v>414</v>
      </c>
    </row>
    <row r="19" s="291" customFormat="1" customHeight="1" spans="1:11">
      <c r="A19" s="299"/>
      <c r="B19" s="299"/>
      <c r="C19" s="67">
        <v>74375</v>
      </c>
      <c r="D19" s="300" t="s">
        <v>348</v>
      </c>
      <c r="E19" s="300" t="str">
        <f t="shared" si="0"/>
        <v>74375,</v>
      </c>
      <c r="F19" s="80" t="s">
        <v>415</v>
      </c>
      <c r="G19" s="81" t="s">
        <v>416</v>
      </c>
      <c r="H19" s="301" t="s">
        <v>417</v>
      </c>
      <c r="I19" s="66" t="s">
        <v>20</v>
      </c>
      <c r="J19" s="308" t="s">
        <v>378</v>
      </c>
      <c r="K19" s="299" t="s">
        <v>418</v>
      </c>
    </row>
    <row r="20" s="291" customFormat="1" customHeight="1" spans="1:11">
      <c r="A20" s="299"/>
      <c r="B20" s="299"/>
      <c r="C20" s="67">
        <v>165881</v>
      </c>
      <c r="D20" s="300" t="s">
        <v>348</v>
      </c>
      <c r="E20" s="300" t="str">
        <f t="shared" si="0"/>
        <v>165881,</v>
      </c>
      <c r="F20" s="303" t="s">
        <v>419</v>
      </c>
      <c r="G20" s="81" t="s">
        <v>420</v>
      </c>
      <c r="H20" s="303" t="s">
        <v>421</v>
      </c>
      <c r="I20" s="66" t="s">
        <v>20</v>
      </c>
      <c r="J20" s="308" t="s">
        <v>378</v>
      </c>
      <c r="K20" s="299" t="s">
        <v>422</v>
      </c>
    </row>
    <row r="21" s="291" customFormat="1" customHeight="1" spans="1:11">
      <c r="A21" s="299"/>
      <c r="B21" s="299"/>
      <c r="C21" s="300">
        <v>69172</v>
      </c>
      <c r="D21" s="300" t="s">
        <v>348</v>
      </c>
      <c r="E21" s="300" t="str">
        <f t="shared" si="0"/>
        <v>69172,</v>
      </c>
      <c r="F21" s="301" t="s">
        <v>423</v>
      </c>
      <c r="G21" s="302" t="s">
        <v>424</v>
      </c>
      <c r="H21" s="301" t="s">
        <v>425</v>
      </c>
      <c r="I21" s="66" t="s">
        <v>20</v>
      </c>
      <c r="J21" s="308" t="s">
        <v>426</v>
      </c>
      <c r="K21" s="299" t="s">
        <v>427</v>
      </c>
    </row>
    <row r="22" s="291" customFormat="1" customHeight="1" spans="1:11">
      <c r="A22" s="66">
        <v>6</v>
      </c>
      <c r="B22" s="299" t="s">
        <v>428</v>
      </c>
      <c r="C22" s="66">
        <v>158603</v>
      </c>
      <c r="D22" s="300" t="s">
        <v>348</v>
      </c>
      <c r="E22" s="300" t="str">
        <f t="shared" si="0"/>
        <v>158603,</v>
      </c>
      <c r="F22" s="80" t="s">
        <v>429</v>
      </c>
      <c r="G22" s="80" t="s">
        <v>430</v>
      </c>
      <c r="H22" s="80" t="s">
        <v>431</v>
      </c>
      <c r="I22" s="66" t="s">
        <v>20</v>
      </c>
      <c r="J22" s="308" t="s">
        <v>432</v>
      </c>
      <c r="K22" s="299" t="s">
        <v>433</v>
      </c>
    </row>
    <row r="23" s="291" customFormat="1" customHeight="1" spans="1:11">
      <c r="A23" s="66"/>
      <c r="B23" s="299"/>
      <c r="C23" s="67">
        <v>67665</v>
      </c>
      <c r="D23" s="300" t="s">
        <v>348</v>
      </c>
      <c r="E23" s="300" t="str">
        <f t="shared" si="0"/>
        <v>67665,</v>
      </c>
      <c r="F23" s="303" t="s">
        <v>434</v>
      </c>
      <c r="G23" s="81" t="s">
        <v>435</v>
      </c>
      <c r="H23" s="303" t="s">
        <v>436</v>
      </c>
      <c r="I23" s="66" t="s">
        <v>20</v>
      </c>
      <c r="J23" s="308" t="s">
        <v>432</v>
      </c>
      <c r="K23" s="299" t="s">
        <v>437</v>
      </c>
    </row>
    <row r="24" s="291" customFormat="1" customHeight="1" spans="1:11">
      <c r="A24" s="66"/>
      <c r="B24" s="299"/>
      <c r="C24" s="67">
        <v>184102</v>
      </c>
      <c r="D24" s="300" t="s">
        <v>348</v>
      </c>
      <c r="E24" s="300" t="str">
        <f t="shared" si="0"/>
        <v>184102,</v>
      </c>
      <c r="F24" s="303" t="s">
        <v>434</v>
      </c>
      <c r="G24" s="81" t="s">
        <v>438</v>
      </c>
      <c r="H24" s="303" t="s">
        <v>436</v>
      </c>
      <c r="I24" s="66" t="s">
        <v>20</v>
      </c>
      <c r="J24" s="308" t="s">
        <v>432</v>
      </c>
      <c r="K24" s="299" t="s">
        <v>437</v>
      </c>
    </row>
    <row r="25" s="291" customFormat="1" customHeight="1" spans="1:11">
      <c r="A25" s="66"/>
      <c r="B25" s="299"/>
      <c r="C25" s="300">
        <v>40886</v>
      </c>
      <c r="D25" s="300" t="s">
        <v>348</v>
      </c>
      <c r="E25" s="300" t="str">
        <f t="shared" si="0"/>
        <v>40886,</v>
      </c>
      <c r="F25" s="301" t="s">
        <v>439</v>
      </c>
      <c r="G25" s="302" t="s">
        <v>440</v>
      </c>
      <c r="H25" s="301" t="s">
        <v>441</v>
      </c>
      <c r="I25" s="66" t="s">
        <v>20</v>
      </c>
      <c r="J25" s="308" t="s">
        <v>442</v>
      </c>
      <c r="K25" s="299" t="s">
        <v>443</v>
      </c>
    </row>
    <row r="26" s="291" customFormat="1" customHeight="1" spans="1:11">
      <c r="A26" s="66"/>
      <c r="B26" s="299"/>
      <c r="C26" s="300">
        <v>183439</v>
      </c>
      <c r="D26" s="300" t="s">
        <v>348</v>
      </c>
      <c r="E26" s="300" t="str">
        <f t="shared" si="0"/>
        <v>183439,</v>
      </c>
      <c r="F26" s="301" t="s">
        <v>444</v>
      </c>
      <c r="G26" s="302" t="s">
        <v>445</v>
      </c>
      <c r="H26" s="301" t="s">
        <v>441</v>
      </c>
      <c r="I26" s="66" t="s">
        <v>20</v>
      </c>
      <c r="J26" s="308" t="s">
        <v>387</v>
      </c>
      <c r="K26" s="299" t="s">
        <v>446</v>
      </c>
    </row>
    <row r="27" s="291" customFormat="1" customHeight="1" spans="1:11">
      <c r="A27" s="299">
        <v>7</v>
      </c>
      <c r="B27" s="299" t="s">
        <v>447</v>
      </c>
      <c r="C27" s="300">
        <v>31440</v>
      </c>
      <c r="D27" s="300" t="s">
        <v>348</v>
      </c>
      <c r="E27" s="300" t="str">
        <f t="shared" si="0"/>
        <v>31440,</v>
      </c>
      <c r="F27" s="301" t="s">
        <v>448</v>
      </c>
      <c r="G27" s="302" t="s">
        <v>449</v>
      </c>
      <c r="H27" s="301" t="s">
        <v>450</v>
      </c>
      <c r="I27" s="66" t="s">
        <v>20</v>
      </c>
      <c r="J27" s="308" t="s">
        <v>451</v>
      </c>
      <c r="K27" s="299" t="s">
        <v>452</v>
      </c>
    </row>
    <row r="28" s="291" customFormat="1" customHeight="1" spans="1:11">
      <c r="A28" s="299"/>
      <c r="B28" s="299"/>
      <c r="C28" s="300">
        <v>84174</v>
      </c>
      <c r="D28" s="300" t="s">
        <v>348</v>
      </c>
      <c r="E28" s="300" t="str">
        <f t="shared" si="0"/>
        <v>84174,</v>
      </c>
      <c r="F28" s="301" t="s">
        <v>183</v>
      </c>
      <c r="G28" s="302" t="s">
        <v>453</v>
      </c>
      <c r="H28" s="301" t="s">
        <v>450</v>
      </c>
      <c r="I28" s="66" t="s">
        <v>20</v>
      </c>
      <c r="J28" s="308" t="s">
        <v>312</v>
      </c>
      <c r="K28" s="299" t="s">
        <v>454</v>
      </c>
    </row>
    <row r="29" s="291" customFormat="1" customHeight="1" spans="1:11">
      <c r="A29" s="299">
        <v>8</v>
      </c>
      <c r="B29" s="66" t="s">
        <v>455</v>
      </c>
      <c r="C29" s="66">
        <v>202112</v>
      </c>
      <c r="D29" s="300" t="s">
        <v>348</v>
      </c>
      <c r="E29" s="300" t="str">
        <f t="shared" si="0"/>
        <v>202112,</v>
      </c>
      <c r="F29" s="80" t="s">
        <v>456</v>
      </c>
      <c r="G29" s="80" t="s">
        <v>457</v>
      </c>
      <c r="H29" s="80" t="s">
        <v>458</v>
      </c>
      <c r="I29" s="66" t="s">
        <v>20</v>
      </c>
      <c r="J29" s="308" t="s">
        <v>459</v>
      </c>
      <c r="K29" s="299" t="s">
        <v>460</v>
      </c>
    </row>
    <row r="30" s="291" customFormat="1" customHeight="1" spans="1:11">
      <c r="A30" s="299">
        <v>9</v>
      </c>
      <c r="B30" s="66" t="s">
        <v>461</v>
      </c>
      <c r="C30" s="66">
        <v>133360</v>
      </c>
      <c r="D30" s="300" t="s">
        <v>348</v>
      </c>
      <c r="E30" s="300" t="str">
        <f t="shared" si="0"/>
        <v>133360,</v>
      </c>
      <c r="F30" s="80" t="s">
        <v>35</v>
      </c>
      <c r="G30" s="304" t="s">
        <v>462</v>
      </c>
      <c r="H30" s="80" t="s">
        <v>377</v>
      </c>
      <c r="I30" s="66" t="s">
        <v>20</v>
      </c>
      <c r="J30" s="308" t="s">
        <v>312</v>
      </c>
      <c r="K30" s="299" t="s">
        <v>463</v>
      </c>
    </row>
  </sheetData>
  <mergeCells count="15">
    <mergeCell ref="A1:K1"/>
    <mergeCell ref="A3:A7"/>
    <mergeCell ref="A8:A10"/>
    <mergeCell ref="A11:A13"/>
    <mergeCell ref="A14:A17"/>
    <mergeCell ref="A18:A21"/>
    <mergeCell ref="A22:A26"/>
    <mergeCell ref="A27:A28"/>
    <mergeCell ref="B3:B7"/>
    <mergeCell ref="B8:B10"/>
    <mergeCell ref="B11:B13"/>
    <mergeCell ref="B14:B17"/>
    <mergeCell ref="B18:B21"/>
    <mergeCell ref="B22:B26"/>
    <mergeCell ref="B27:B28"/>
  </mergeCells>
  <pageMargins left="0.0784722222222222" right="0.0784722222222222" top="0.156944444444444" bottom="0.0784722222222222" header="0.156944444444444" footer="0.0784722222222222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7"/>
  <sheetViews>
    <sheetView tabSelected="1" workbookViewId="0">
      <pane ySplit="2" topLeftCell="A222" activePane="bottomLeft" state="frozen"/>
      <selection/>
      <selection pane="bottomLeft" activeCell="D236" sqref="D236:D237"/>
    </sheetView>
  </sheetViews>
  <sheetFormatPr defaultColWidth="11.7142857142857" defaultRowHeight="18" customHeight="1"/>
  <cols>
    <col min="1" max="1" width="5.14285714285714" style="178" customWidth="1"/>
    <col min="2" max="2" width="10.8571428571429" style="175" hidden="1" customWidth="1"/>
    <col min="3" max="3" width="8.14285714285714" style="178" customWidth="1"/>
    <col min="4" max="4" width="26.4285714285714" style="175" customWidth="1"/>
    <col min="5" max="5" width="18.2857142857143" style="179" customWidth="1"/>
    <col min="6" max="6" width="18.1428571428571" style="179" customWidth="1"/>
    <col min="7" max="7" width="5.85714285714286" style="178" customWidth="1"/>
    <col min="8" max="8" width="5.42857142857143" style="178" hidden="1" customWidth="1"/>
    <col min="9" max="9" width="6.71428571428571" style="180" customWidth="1"/>
    <col min="10" max="10" width="7.71428571428571" style="180" customWidth="1"/>
    <col min="11" max="11" width="28.1428571428571" style="179" customWidth="1"/>
    <col min="12" max="12" width="17.8571428571429" style="179" customWidth="1"/>
    <col min="13" max="13" width="8.85714285714286" style="178" customWidth="1"/>
    <col min="14" max="14" width="8.71428571428571" style="175" customWidth="1"/>
    <col min="15" max="15" width="9" style="175" customWidth="1"/>
    <col min="16" max="17" width="8.14285714285714" style="175" customWidth="1"/>
    <col min="18" max="18" width="8.57142857142857" style="175" customWidth="1"/>
    <col min="19" max="19" width="8" style="175" customWidth="1"/>
    <col min="20" max="16384" width="11.7142857142857" style="175" customWidth="1"/>
  </cols>
  <sheetData>
    <row r="1" s="3" customFormat="1" customHeight="1" spans="1:19">
      <c r="A1" s="9" t="s">
        <v>464</v>
      </c>
      <c r="B1" s="10"/>
      <c r="C1" s="9"/>
      <c r="D1" s="10"/>
      <c r="E1" s="10"/>
      <c r="F1" s="10"/>
      <c r="G1" s="9"/>
      <c r="H1" s="9"/>
      <c r="I1" s="9"/>
      <c r="J1" s="9"/>
      <c r="K1" s="10"/>
      <c r="L1" s="10"/>
      <c r="M1" s="9"/>
      <c r="N1" s="10"/>
      <c r="O1" s="33"/>
      <c r="P1" s="33"/>
      <c r="Q1" s="33"/>
      <c r="R1" s="33"/>
      <c r="S1" s="33"/>
    </row>
    <row r="2" s="3" customFormat="1" ht="24" customHeight="1" spans="1:19">
      <c r="A2" s="9" t="s">
        <v>1</v>
      </c>
      <c r="B2" s="10" t="s">
        <v>15</v>
      </c>
      <c r="C2" s="9" t="s">
        <v>2</v>
      </c>
      <c r="D2" s="10" t="s">
        <v>465</v>
      </c>
      <c r="E2" s="10" t="s">
        <v>4</v>
      </c>
      <c r="F2" s="10" t="s">
        <v>5</v>
      </c>
      <c r="G2" s="9" t="s">
        <v>6</v>
      </c>
      <c r="H2" s="9" t="s">
        <v>466</v>
      </c>
      <c r="I2" s="9" t="s">
        <v>7</v>
      </c>
      <c r="J2" s="9" t="s">
        <v>8</v>
      </c>
      <c r="K2" s="10" t="s">
        <v>467</v>
      </c>
      <c r="L2" s="10" t="s">
        <v>468</v>
      </c>
      <c r="M2" s="9" t="s">
        <v>0</v>
      </c>
      <c r="N2" s="43" t="s">
        <v>469</v>
      </c>
      <c r="O2" s="33" t="s">
        <v>15</v>
      </c>
      <c r="P2" s="33" t="s">
        <v>470</v>
      </c>
      <c r="Q2" s="33" t="s">
        <v>471</v>
      </c>
      <c r="R2" s="33" t="s">
        <v>472</v>
      </c>
      <c r="S2" s="33" t="s">
        <v>473</v>
      </c>
    </row>
    <row r="3" s="3" customFormat="1" ht="22" customHeight="1" spans="1:19">
      <c r="A3" s="32">
        <v>1</v>
      </c>
      <c r="B3" s="26" t="s">
        <v>474</v>
      </c>
      <c r="C3" s="39">
        <v>75440</v>
      </c>
      <c r="D3" s="26" t="s">
        <v>475</v>
      </c>
      <c r="E3" s="34" t="s">
        <v>476</v>
      </c>
      <c r="F3" s="27" t="s">
        <v>477</v>
      </c>
      <c r="G3" s="32" t="s">
        <v>478</v>
      </c>
      <c r="H3" s="39" t="s">
        <v>479</v>
      </c>
      <c r="I3" s="39">
        <v>3860</v>
      </c>
      <c r="J3" s="40"/>
      <c r="K3" s="27" t="s">
        <v>480</v>
      </c>
      <c r="L3" s="41" t="s">
        <v>481</v>
      </c>
      <c r="M3" s="32" t="s">
        <v>482</v>
      </c>
      <c r="N3" s="26" t="s">
        <v>483</v>
      </c>
      <c r="O3" s="33"/>
      <c r="P3" s="33" t="s">
        <v>484</v>
      </c>
      <c r="Q3" s="33">
        <v>0</v>
      </c>
      <c r="R3" s="33">
        <v>0</v>
      </c>
      <c r="S3" s="50">
        <v>0</v>
      </c>
    </row>
    <row r="4" s="3" customFormat="1" ht="30" customHeight="1" spans="1:19">
      <c r="A4" s="32">
        <v>2</v>
      </c>
      <c r="B4" s="41"/>
      <c r="C4" s="181">
        <v>103562</v>
      </c>
      <c r="D4" s="41" t="s">
        <v>485</v>
      </c>
      <c r="E4" s="182" t="s">
        <v>486</v>
      </c>
      <c r="F4" s="41" t="s">
        <v>487</v>
      </c>
      <c r="G4" s="183" t="s">
        <v>488</v>
      </c>
      <c r="H4" s="39" t="s">
        <v>479</v>
      </c>
      <c r="I4" s="39">
        <v>398</v>
      </c>
      <c r="J4" s="40"/>
      <c r="K4" s="41" t="s">
        <v>489</v>
      </c>
      <c r="L4" s="41" t="s">
        <v>481</v>
      </c>
      <c r="M4" s="183" t="s">
        <v>490</v>
      </c>
      <c r="N4" s="26" t="s">
        <v>483</v>
      </c>
      <c r="O4" s="33"/>
      <c r="P4" s="33" t="s">
        <v>484</v>
      </c>
      <c r="Q4" s="33">
        <v>0</v>
      </c>
      <c r="R4" s="33">
        <v>0</v>
      </c>
      <c r="S4" s="50">
        <v>0</v>
      </c>
    </row>
    <row r="5" s="5" customFormat="1" ht="45" customHeight="1" spans="1:19">
      <c r="A5" s="32">
        <v>3</v>
      </c>
      <c r="B5" s="41"/>
      <c r="C5" s="181">
        <v>118078</v>
      </c>
      <c r="D5" s="41" t="s">
        <v>491</v>
      </c>
      <c r="E5" s="182" t="s">
        <v>492</v>
      </c>
      <c r="F5" s="41" t="s">
        <v>493</v>
      </c>
      <c r="G5" s="183" t="s">
        <v>20</v>
      </c>
      <c r="H5" s="39" t="s">
        <v>494</v>
      </c>
      <c r="I5" s="39">
        <v>965</v>
      </c>
      <c r="J5" s="40"/>
      <c r="K5" s="41" t="s">
        <v>495</v>
      </c>
      <c r="L5" s="10" t="s">
        <v>496</v>
      </c>
      <c r="M5" s="183" t="s">
        <v>490</v>
      </c>
      <c r="N5" s="26" t="s">
        <v>483</v>
      </c>
      <c r="O5" s="33"/>
      <c r="P5" s="33" t="s">
        <v>484</v>
      </c>
      <c r="Q5" s="33">
        <v>55</v>
      </c>
      <c r="R5" s="33">
        <v>60</v>
      </c>
      <c r="S5" s="50">
        <v>0.0909090909090908</v>
      </c>
    </row>
    <row r="6" s="3" customFormat="1" customHeight="1" spans="1:19">
      <c r="A6" s="32">
        <v>4</v>
      </c>
      <c r="B6" s="41" t="s">
        <v>497</v>
      </c>
      <c r="C6" s="183">
        <v>157795</v>
      </c>
      <c r="D6" s="41" t="s">
        <v>498</v>
      </c>
      <c r="E6" s="182" t="s">
        <v>499</v>
      </c>
      <c r="F6" s="41" t="s">
        <v>149</v>
      </c>
      <c r="G6" s="183" t="s">
        <v>20</v>
      </c>
      <c r="H6" s="39" t="s">
        <v>494</v>
      </c>
      <c r="I6" s="39">
        <v>108</v>
      </c>
      <c r="J6" s="40"/>
      <c r="K6" s="41" t="s">
        <v>500</v>
      </c>
      <c r="L6" s="41" t="s">
        <v>481</v>
      </c>
      <c r="M6" s="183" t="s">
        <v>490</v>
      </c>
      <c r="N6" s="26" t="s">
        <v>483</v>
      </c>
      <c r="O6" s="33"/>
      <c r="P6" s="33" t="s">
        <v>484</v>
      </c>
      <c r="Q6" s="33">
        <v>5</v>
      </c>
      <c r="R6" s="33">
        <v>9</v>
      </c>
      <c r="S6" s="50">
        <v>0.8</v>
      </c>
    </row>
    <row r="7" s="3" customFormat="1" customHeight="1" spans="1:19">
      <c r="A7" s="32">
        <v>5</v>
      </c>
      <c r="B7" s="41" t="s">
        <v>497</v>
      </c>
      <c r="C7" s="181">
        <v>75138</v>
      </c>
      <c r="D7" s="41" t="s">
        <v>501</v>
      </c>
      <c r="E7" s="182" t="s">
        <v>502</v>
      </c>
      <c r="F7" s="41" t="s">
        <v>503</v>
      </c>
      <c r="G7" s="183" t="s">
        <v>20</v>
      </c>
      <c r="H7" s="39" t="s">
        <v>504</v>
      </c>
      <c r="I7" s="39">
        <v>86</v>
      </c>
      <c r="J7" s="40"/>
      <c r="K7" s="41" t="s">
        <v>505</v>
      </c>
      <c r="L7" s="41" t="s">
        <v>481</v>
      </c>
      <c r="M7" s="183" t="s">
        <v>490</v>
      </c>
      <c r="N7" s="26" t="s">
        <v>483</v>
      </c>
      <c r="O7" s="33"/>
      <c r="P7" s="33" t="s">
        <v>484</v>
      </c>
      <c r="Q7" s="33">
        <v>4</v>
      </c>
      <c r="R7" s="33">
        <v>1</v>
      </c>
      <c r="S7" s="50">
        <v>-0.75</v>
      </c>
    </row>
    <row r="8" s="3" customFormat="1" customHeight="1" spans="1:19">
      <c r="A8" s="32">
        <v>6</v>
      </c>
      <c r="B8" s="41"/>
      <c r="C8" s="181">
        <v>140949</v>
      </c>
      <c r="D8" s="41" t="s">
        <v>506</v>
      </c>
      <c r="E8" s="182" t="s">
        <v>507</v>
      </c>
      <c r="F8" s="41" t="s">
        <v>508</v>
      </c>
      <c r="G8" s="183" t="s">
        <v>20</v>
      </c>
      <c r="H8" s="32" t="s">
        <v>509</v>
      </c>
      <c r="I8" s="39">
        <v>169</v>
      </c>
      <c r="J8" s="40"/>
      <c r="K8" s="41" t="s">
        <v>510</v>
      </c>
      <c r="L8" s="41" t="s">
        <v>481</v>
      </c>
      <c r="M8" s="183" t="s">
        <v>490</v>
      </c>
      <c r="N8" s="26" t="s">
        <v>483</v>
      </c>
      <c r="O8" s="33"/>
      <c r="P8" s="33" t="s">
        <v>484</v>
      </c>
      <c r="Q8" s="33">
        <v>0</v>
      </c>
      <c r="R8" s="33">
        <v>0</v>
      </c>
      <c r="S8" s="50">
        <v>0</v>
      </c>
    </row>
    <row r="9" s="5" customFormat="1" customHeight="1" spans="1:19">
      <c r="A9" s="32">
        <v>7</v>
      </c>
      <c r="B9" s="41"/>
      <c r="C9" s="183">
        <v>21580</v>
      </c>
      <c r="D9" s="41" t="s">
        <v>511</v>
      </c>
      <c r="E9" s="184" t="s">
        <v>512</v>
      </c>
      <c r="F9" s="41" t="s">
        <v>37</v>
      </c>
      <c r="G9" s="183" t="s">
        <v>20</v>
      </c>
      <c r="H9" s="39" t="s">
        <v>504</v>
      </c>
      <c r="I9" s="39">
        <v>98</v>
      </c>
      <c r="J9" s="40"/>
      <c r="K9" s="41" t="s">
        <v>513</v>
      </c>
      <c r="L9" s="41" t="s">
        <v>481</v>
      </c>
      <c r="M9" s="183" t="s">
        <v>490</v>
      </c>
      <c r="N9" s="26" t="s">
        <v>483</v>
      </c>
      <c r="O9" s="33"/>
      <c r="P9" s="33" t="s">
        <v>484</v>
      </c>
      <c r="Q9" s="33">
        <v>1242</v>
      </c>
      <c r="R9" s="33">
        <v>779</v>
      </c>
      <c r="S9" s="50">
        <v>-0.372785829307568</v>
      </c>
    </row>
    <row r="10" s="5" customFormat="1" ht="25" customHeight="1" spans="1:19">
      <c r="A10" s="32">
        <v>8</v>
      </c>
      <c r="B10" s="41" t="s">
        <v>497</v>
      </c>
      <c r="C10" s="183">
        <v>115733</v>
      </c>
      <c r="D10" s="41" t="s">
        <v>514</v>
      </c>
      <c r="E10" s="41" t="s">
        <v>515</v>
      </c>
      <c r="F10" s="41" t="s">
        <v>516</v>
      </c>
      <c r="G10" s="183" t="s">
        <v>20</v>
      </c>
      <c r="H10" s="39" t="s">
        <v>504</v>
      </c>
      <c r="I10" s="39">
        <v>1350</v>
      </c>
      <c r="J10" s="40"/>
      <c r="K10" s="10" t="s">
        <v>517</v>
      </c>
      <c r="L10" s="41" t="s">
        <v>481</v>
      </c>
      <c r="M10" s="183" t="s">
        <v>518</v>
      </c>
      <c r="N10" s="26" t="s">
        <v>483</v>
      </c>
      <c r="O10" s="33"/>
      <c r="P10" s="33" t="s">
        <v>484</v>
      </c>
      <c r="Q10" s="33">
        <v>281.456</v>
      </c>
      <c r="R10" s="33">
        <v>80.94</v>
      </c>
      <c r="S10" s="50">
        <v>-0.712423966801205</v>
      </c>
    </row>
    <row r="11" s="3" customFormat="1" ht="24" customHeight="1" spans="1:19">
      <c r="A11" s="32">
        <v>9</v>
      </c>
      <c r="B11" s="41"/>
      <c r="C11" s="183">
        <v>136401</v>
      </c>
      <c r="D11" s="41" t="s">
        <v>77</v>
      </c>
      <c r="E11" s="41" t="s">
        <v>519</v>
      </c>
      <c r="F11" s="41" t="s">
        <v>19</v>
      </c>
      <c r="G11" s="183" t="s">
        <v>20</v>
      </c>
      <c r="H11" s="39" t="s">
        <v>494</v>
      </c>
      <c r="I11" s="39">
        <v>28</v>
      </c>
      <c r="J11" s="40"/>
      <c r="K11" s="41" t="s">
        <v>520</v>
      </c>
      <c r="L11" s="41" t="s">
        <v>481</v>
      </c>
      <c r="M11" s="183" t="s">
        <v>490</v>
      </c>
      <c r="N11" s="26" t="s">
        <v>483</v>
      </c>
      <c r="O11" s="33"/>
      <c r="P11" s="33" t="s">
        <v>484</v>
      </c>
      <c r="Q11" s="33">
        <v>288</v>
      </c>
      <c r="R11" s="33">
        <v>302</v>
      </c>
      <c r="S11" s="50">
        <v>0.0486111111111112</v>
      </c>
    </row>
    <row r="12" s="3" customFormat="1" customHeight="1" spans="1:19">
      <c r="A12" s="32">
        <v>10</v>
      </c>
      <c r="B12" s="41" t="s">
        <v>521</v>
      </c>
      <c r="C12" s="183">
        <v>161920</v>
      </c>
      <c r="D12" s="41" t="s">
        <v>522</v>
      </c>
      <c r="E12" s="41" t="s">
        <v>523</v>
      </c>
      <c r="F12" s="41" t="s">
        <v>524</v>
      </c>
      <c r="G12" s="183" t="s">
        <v>20</v>
      </c>
      <c r="H12" s="39" t="s">
        <v>479</v>
      </c>
      <c r="I12" s="39">
        <v>78</v>
      </c>
      <c r="J12" s="40"/>
      <c r="K12" s="41" t="s">
        <v>525</v>
      </c>
      <c r="L12" s="41" t="s">
        <v>481</v>
      </c>
      <c r="M12" s="183" t="s">
        <v>490</v>
      </c>
      <c r="N12" s="26" t="s">
        <v>483</v>
      </c>
      <c r="O12" s="33"/>
      <c r="P12" s="33" t="s">
        <v>526</v>
      </c>
      <c r="Q12" s="33">
        <v>10</v>
      </c>
      <c r="R12" s="33">
        <v>4</v>
      </c>
      <c r="S12" s="50">
        <v>-0.6</v>
      </c>
    </row>
    <row r="13" s="3" customFormat="1" customHeight="1" spans="1:19">
      <c r="A13" s="32">
        <v>11</v>
      </c>
      <c r="B13" s="41" t="s">
        <v>521</v>
      </c>
      <c r="C13" s="183">
        <v>161922</v>
      </c>
      <c r="D13" s="41" t="s">
        <v>527</v>
      </c>
      <c r="E13" s="41" t="s">
        <v>523</v>
      </c>
      <c r="F13" s="41" t="s">
        <v>524</v>
      </c>
      <c r="G13" s="183" t="s">
        <v>20</v>
      </c>
      <c r="H13" s="39" t="s">
        <v>479</v>
      </c>
      <c r="I13" s="39">
        <v>78</v>
      </c>
      <c r="J13" s="40"/>
      <c r="K13" s="41"/>
      <c r="L13" s="41" t="s">
        <v>481</v>
      </c>
      <c r="M13" s="183" t="s">
        <v>490</v>
      </c>
      <c r="N13" s="26" t="s">
        <v>483</v>
      </c>
      <c r="O13" s="33"/>
      <c r="P13" s="33" t="s">
        <v>526</v>
      </c>
      <c r="Q13" s="33">
        <v>3</v>
      </c>
      <c r="R13" s="33">
        <v>2</v>
      </c>
      <c r="S13" s="50">
        <v>-0.333333333333333</v>
      </c>
    </row>
    <row r="14" s="3" customFormat="1" customHeight="1" spans="1:19">
      <c r="A14" s="32">
        <v>12</v>
      </c>
      <c r="B14" s="41" t="s">
        <v>521</v>
      </c>
      <c r="C14" s="183">
        <v>161929</v>
      </c>
      <c r="D14" s="41" t="s">
        <v>528</v>
      </c>
      <c r="E14" s="41" t="s">
        <v>523</v>
      </c>
      <c r="F14" s="41" t="s">
        <v>524</v>
      </c>
      <c r="G14" s="183" t="s">
        <v>20</v>
      </c>
      <c r="H14" s="39" t="s">
        <v>479</v>
      </c>
      <c r="I14" s="39">
        <v>78</v>
      </c>
      <c r="J14" s="40"/>
      <c r="K14" s="41"/>
      <c r="L14" s="41" t="s">
        <v>481</v>
      </c>
      <c r="M14" s="183" t="s">
        <v>490</v>
      </c>
      <c r="N14" s="26" t="s">
        <v>483</v>
      </c>
      <c r="O14" s="33"/>
      <c r="P14" s="33" t="s">
        <v>526</v>
      </c>
      <c r="Q14" s="33">
        <v>6</v>
      </c>
      <c r="R14" s="33">
        <v>8</v>
      </c>
      <c r="S14" s="50">
        <v>0.333333333333333</v>
      </c>
    </row>
    <row r="15" s="3" customFormat="1" customHeight="1" spans="1:19">
      <c r="A15" s="32">
        <v>13</v>
      </c>
      <c r="B15" s="41" t="s">
        <v>521</v>
      </c>
      <c r="C15" s="183">
        <v>161930</v>
      </c>
      <c r="D15" s="41" t="s">
        <v>529</v>
      </c>
      <c r="E15" s="41" t="s">
        <v>523</v>
      </c>
      <c r="F15" s="41" t="s">
        <v>524</v>
      </c>
      <c r="G15" s="183" t="s">
        <v>20</v>
      </c>
      <c r="H15" s="39" t="s">
        <v>479</v>
      </c>
      <c r="I15" s="39">
        <v>78</v>
      </c>
      <c r="J15" s="40"/>
      <c r="K15" s="41"/>
      <c r="L15" s="41" t="s">
        <v>481</v>
      </c>
      <c r="M15" s="183" t="s">
        <v>490</v>
      </c>
      <c r="N15" s="26" t="s">
        <v>483</v>
      </c>
      <c r="O15" s="33"/>
      <c r="P15" s="33" t="s">
        <v>526</v>
      </c>
      <c r="Q15" s="33">
        <v>12</v>
      </c>
      <c r="R15" s="33">
        <v>11</v>
      </c>
      <c r="S15" s="50">
        <v>-0.0833333333333334</v>
      </c>
    </row>
    <row r="16" s="3" customFormat="1" customHeight="1" spans="1:19">
      <c r="A16" s="32">
        <v>14</v>
      </c>
      <c r="B16" s="41" t="s">
        <v>521</v>
      </c>
      <c r="C16" s="183">
        <v>161931</v>
      </c>
      <c r="D16" s="41" t="s">
        <v>530</v>
      </c>
      <c r="E16" s="41" t="s">
        <v>531</v>
      </c>
      <c r="F16" s="41" t="s">
        <v>524</v>
      </c>
      <c r="G16" s="183" t="s">
        <v>20</v>
      </c>
      <c r="H16" s="39" t="s">
        <v>479</v>
      </c>
      <c r="I16" s="39">
        <v>55</v>
      </c>
      <c r="J16" s="40"/>
      <c r="K16" s="41" t="s">
        <v>525</v>
      </c>
      <c r="L16" s="41" t="s">
        <v>481</v>
      </c>
      <c r="M16" s="183" t="s">
        <v>490</v>
      </c>
      <c r="N16" s="26" t="s">
        <v>483</v>
      </c>
      <c r="O16" s="33"/>
      <c r="P16" s="33" t="s">
        <v>526</v>
      </c>
      <c r="Q16" s="33">
        <v>6</v>
      </c>
      <c r="R16" s="33">
        <v>10</v>
      </c>
      <c r="S16" s="50">
        <v>0.666666666666667</v>
      </c>
    </row>
    <row r="17" s="3" customFormat="1" customHeight="1" spans="1:19">
      <c r="A17" s="32">
        <v>15</v>
      </c>
      <c r="B17" s="26" t="s">
        <v>532</v>
      </c>
      <c r="C17" s="39">
        <v>66828</v>
      </c>
      <c r="D17" s="26" t="s">
        <v>533</v>
      </c>
      <c r="E17" s="34" t="s">
        <v>534</v>
      </c>
      <c r="F17" s="27" t="s">
        <v>535</v>
      </c>
      <c r="G17" s="32" t="s">
        <v>20</v>
      </c>
      <c r="H17" s="39"/>
      <c r="I17" s="39">
        <v>49</v>
      </c>
      <c r="J17" s="40"/>
      <c r="K17" s="27" t="s">
        <v>536</v>
      </c>
      <c r="L17" s="41" t="s">
        <v>481</v>
      </c>
      <c r="M17" s="32" t="s">
        <v>490</v>
      </c>
      <c r="N17" s="26" t="s">
        <v>483</v>
      </c>
      <c r="O17" s="33"/>
      <c r="P17" s="33" t="s">
        <v>484</v>
      </c>
      <c r="Q17" s="33">
        <v>43</v>
      </c>
      <c r="R17" s="33">
        <v>70</v>
      </c>
      <c r="S17" s="50">
        <v>0.627906976744186</v>
      </c>
    </row>
    <row r="18" s="3" customFormat="1" customHeight="1" spans="1:19">
      <c r="A18" s="32">
        <v>16</v>
      </c>
      <c r="B18" s="26" t="s">
        <v>532</v>
      </c>
      <c r="C18" s="39">
        <v>26754</v>
      </c>
      <c r="D18" s="26" t="s">
        <v>537</v>
      </c>
      <c r="E18" s="34" t="s">
        <v>538</v>
      </c>
      <c r="F18" s="27" t="s">
        <v>535</v>
      </c>
      <c r="G18" s="32" t="s">
        <v>20</v>
      </c>
      <c r="H18" s="32"/>
      <c r="I18" s="39">
        <v>38</v>
      </c>
      <c r="J18" s="40"/>
      <c r="K18" s="27" t="s">
        <v>539</v>
      </c>
      <c r="L18" s="41" t="s">
        <v>481</v>
      </c>
      <c r="M18" s="32" t="s">
        <v>490</v>
      </c>
      <c r="N18" s="26" t="s">
        <v>483</v>
      </c>
      <c r="O18" s="33"/>
      <c r="P18" s="33" t="s">
        <v>484</v>
      </c>
      <c r="Q18" s="33">
        <v>0</v>
      </c>
      <c r="R18" s="33">
        <v>0</v>
      </c>
      <c r="S18" s="50">
        <v>0</v>
      </c>
    </row>
    <row r="19" s="3" customFormat="1" ht="32" customHeight="1" spans="1:19">
      <c r="A19" s="32">
        <v>17</v>
      </c>
      <c r="B19" s="26" t="s">
        <v>521</v>
      </c>
      <c r="C19" s="28"/>
      <c r="D19" s="27" t="s">
        <v>540</v>
      </c>
      <c r="E19" s="27"/>
      <c r="F19" s="27"/>
      <c r="G19" s="28"/>
      <c r="H19" s="28"/>
      <c r="I19" s="39"/>
      <c r="J19" s="40"/>
      <c r="K19" s="41" t="s">
        <v>541</v>
      </c>
      <c r="L19" s="41" t="s">
        <v>481</v>
      </c>
      <c r="M19" s="32" t="s">
        <v>490</v>
      </c>
      <c r="N19" s="26" t="s">
        <v>542</v>
      </c>
      <c r="O19" s="33"/>
      <c r="P19" s="33" t="s">
        <v>484</v>
      </c>
      <c r="Q19" s="33">
        <v>0</v>
      </c>
      <c r="R19" s="33">
        <v>0</v>
      </c>
      <c r="S19" s="50">
        <v>0</v>
      </c>
    </row>
    <row r="20" s="3" customFormat="1" customHeight="1" spans="1:19">
      <c r="A20" s="32">
        <v>18</v>
      </c>
      <c r="B20" s="26"/>
      <c r="C20" s="183">
        <v>105315</v>
      </c>
      <c r="D20" s="41" t="s">
        <v>543</v>
      </c>
      <c r="E20" s="41" t="s">
        <v>544</v>
      </c>
      <c r="F20" s="41" t="s">
        <v>545</v>
      </c>
      <c r="G20" s="183" t="s">
        <v>20</v>
      </c>
      <c r="H20" s="32"/>
      <c r="I20" s="39">
        <v>132</v>
      </c>
      <c r="J20" s="40"/>
      <c r="K20" s="27" t="s">
        <v>546</v>
      </c>
      <c r="L20" s="41" t="s">
        <v>481</v>
      </c>
      <c r="M20" s="32" t="s">
        <v>547</v>
      </c>
      <c r="N20" s="26" t="s">
        <v>483</v>
      </c>
      <c r="O20" s="33"/>
      <c r="P20" s="33" t="s">
        <v>484</v>
      </c>
      <c r="Q20" s="33">
        <v>0</v>
      </c>
      <c r="R20" s="33">
        <v>0</v>
      </c>
      <c r="S20" s="50">
        <v>0</v>
      </c>
    </row>
    <row r="21" s="3" customFormat="1" customHeight="1" spans="1:19">
      <c r="A21" s="32">
        <v>19</v>
      </c>
      <c r="B21" s="26"/>
      <c r="C21" s="183">
        <v>105231</v>
      </c>
      <c r="D21" s="41" t="s">
        <v>548</v>
      </c>
      <c r="E21" s="41" t="s">
        <v>549</v>
      </c>
      <c r="F21" s="41" t="s">
        <v>545</v>
      </c>
      <c r="G21" s="183" t="s">
        <v>20</v>
      </c>
      <c r="H21" s="32"/>
      <c r="I21" s="39">
        <v>140</v>
      </c>
      <c r="J21" s="40"/>
      <c r="K21" s="27" t="s">
        <v>550</v>
      </c>
      <c r="L21" s="41" t="s">
        <v>481</v>
      </c>
      <c r="M21" s="32" t="s">
        <v>547</v>
      </c>
      <c r="N21" s="26" t="s">
        <v>483</v>
      </c>
      <c r="O21" s="33"/>
      <c r="P21" s="33" t="s">
        <v>484</v>
      </c>
      <c r="Q21" s="33">
        <v>2</v>
      </c>
      <c r="R21" s="33">
        <v>1</v>
      </c>
      <c r="S21" s="50">
        <v>-0.5</v>
      </c>
    </row>
    <row r="22" s="3" customFormat="1" customHeight="1" spans="1:19">
      <c r="A22" s="32">
        <v>20</v>
      </c>
      <c r="B22" s="26"/>
      <c r="C22" s="183">
        <v>105279</v>
      </c>
      <c r="D22" s="41" t="s">
        <v>551</v>
      </c>
      <c r="E22" s="41" t="s">
        <v>549</v>
      </c>
      <c r="F22" s="41" t="s">
        <v>545</v>
      </c>
      <c r="G22" s="183" t="s">
        <v>20</v>
      </c>
      <c r="H22" s="32"/>
      <c r="I22" s="39">
        <v>140</v>
      </c>
      <c r="J22" s="40"/>
      <c r="K22" s="27" t="s">
        <v>550</v>
      </c>
      <c r="L22" s="41" t="s">
        <v>481</v>
      </c>
      <c r="M22" s="32" t="s">
        <v>547</v>
      </c>
      <c r="N22" s="26" t="s">
        <v>483</v>
      </c>
      <c r="O22" s="33"/>
      <c r="P22" s="33" t="s">
        <v>484</v>
      </c>
      <c r="Q22" s="33">
        <v>28</v>
      </c>
      <c r="R22" s="33">
        <v>4</v>
      </c>
      <c r="S22" s="50">
        <v>-0.857142857142857</v>
      </c>
    </row>
    <row r="23" s="3" customFormat="1" customHeight="1" spans="1:19">
      <c r="A23" s="32">
        <v>21</v>
      </c>
      <c r="B23" s="26"/>
      <c r="C23" s="183">
        <v>105226</v>
      </c>
      <c r="D23" s="41" t="s">
        <v>552</v>
      </c>
      <c r="E23" s="41" t="s">
        <v>549</v>
      </c>
      <c r="F23" s="41" t="s">
        <v>545</v>
      </c>
      <c r="G23" s="183" t="s">
        <v>20</v>
      </c>
      <c r="H23" s="32"/>
      <c r="I23" s="39">
        <v>140</v>
      </c>
      <c r="J23" s="40"/>
      <c r="K23" s="27" t="s">
        <v>550</v>
      </c>
      <c r="L23" s="41" t="s">
        <v>481</v>
      </c>
      <c r="M23" s="32" t="s">
        <v>547</v>
      </c>
      <c r="N23" s="26" t="s">
        <v>483</v>
      </c>
      <c r="O23" s="33"/>
      <c r="P23" s="33" t="s">
        <v>484</v>
      </c>
      <c r="Q23" s="33">
        <v>10</v>
      </c>
      <c r="R23" s="33">
        <v>21</v>
      </c>
      <c r="S23" s="50">
        <v>1.1</v>
      </c>
    </row>
    <row r="24" s="3" customFormat="1" customHeight="1" spans="1:19">
      <c r="A24" s="32">
        <v>22</v>
      </c>
      <c r="B24" s="26"/>
      <c r="C24" s="183">
        <v>105276</v>
      </c>
      <c r="D24" s="41" t="s">
        <v>553</v>
      </c>
      <c r="E24" s="41" t="s">
        <v>554</v>
      </c>
      <c r="F24" s="41" t="s">
        <v>545</v>
      </c>
      <c r="G24" s="183" t="s">
        <v>20</v>
      </c>
      <c r="H24" s="32"/>
      <c r="I24" s="39">
        <v>50</v>
      </c>
      <c r="J24" s="40"/>
      <c r="K24" s="27" t="s">
        <v>555</v>
      </c>
      <c r="L24" s="41" t="s">
        <v>481</v>
      </c>
      <c r="M24" s="32" t="s">
        <v>547</v>
      </c>
      <c r="N24" s="26" t="s">
        <v>483</v>
      </c>
      <c r="O24" s="33"/>
      <c r="P24" s="33" t="s">
        <v>484</v>
      </c>
      <c r="Q24" s="33">
        <v>0</v>
      </c>
      <c r="R24" s="33">
        <v>0</v>
      </c>
      <c r="S24" s="50">
        <v>0</v>
      </c>
    </row>
    <row r="25" s="3" customFormat="1" customHeight="1" spans="1:19">
      <c r="A25" s="32">
        <v>23</v>
      </c>
      <c r="B25" s="26"/>
      <c r="C25" s="183">
        <v>130350</v>
      </c>
      <c r="D25" s="41" t="s">
        <v>556</v>
      </c>
      <c r="E25" s="41" t="s">
        <v>557</v>
      </c>
      <c r="F25" s="41" t="s">
        <v>545</v>
      </c>
      <c r="G25" s="183" t="s">
        <v>20</v>
      </c>
      <c r="H25" s="32"/>
      <c r="I25" s="39">
        <v>65</v>
      </c>
      <c r="J25" s="40"/>
      <c r="K25" s="27" t="s">
        <v>558</v>
      </c>
      <c r="L25" s="41" t="s">
        <v>481</v>
      </c>
      <c r="M25" s="32" t="s">
        <v>547</v>
      </c>
      <c r="N25" s="26" t="s">
        <v>483</v>
      </c>
      <c r="O25" s="33"/>
      <c r="P25" s="33" t="s">
        <v>484</v>
      </c>
      <c r="Q25" s="33">
        <v>0</v>
      </c>
      <c r="R25" s="33">
        <v>0</v>
      </c>
      <c r="S25" s="50">
        <v>0</v>
      </c>
    </row>
    <row r="26" s="3" customFormat="1" customHeight="1" spans="1:19">
      <c r="A26" s="32">
        <v>24</v>
      </c>
      <c r="B26" s="26"/>
      <c r="C26" s="183">
        <v>105219</v>
      </c>
      <c r="D26" s="41" t="s">
        <v>559</v>
      </c>
      <c r="E26" s="41" t="s">
        <v>560</v>
      </c>
      <c r="F26" s="41" t="s">
        <v>545</v>
      </c>
      <c r="G26" s="183" t="s">
        <v>43</v>
      </c>
      <c r="H26" s="32"/>
      <c r="I26" s="39">
        <v>70</v>
      </c>
      <c r="J26" s="40"/>
      <c r="K26" s="27" t="s">
        <v>561</v>
      </c>
      <c r="L26" s="41" t="s">
        <v>481</v>
      </c>
      <c r="M26" s="32" t="s">
        <v>547</v>
      </c>
      <c r="N26" s="26" t="s">
        <v>483</v>
      </c>
      <c r="O26" s="33"/>
      <c r="P26" s="33" t="s">
        <v>484</v>
      </c>
      <c r="Q26" s="33">
        <v>2</v>
      </c>
      <c r="R26" s="33">
        <v>3</v>
      </c>
      <c r="S26" s="50">
        <v>0.5</v>
      </c>
    </row>
    <row r="27" s="3" customFormat="1" customHeight="1" spans="1:19">
      <c r="A27" s="32">
        <v>25</v>
      </c>
      <c r="B27" s="26"/>
      <c r="C27" s="183">
        <v>105293</v>
      </c>
      <c r="D27" s="41" t="s">
        <v>562</v>
      </c>
      <c r="E27" s="41" t="s">
        <v>563</v>
      </c>
      <c r="F27" s="41" t="s">
        <v>545</v>
      </c>
      <c r="G27" s="183" t="s">
        <v>43</v>
      </c>
      <c r="H27" s="32"/>
      <c r="I27" s="39">
        <v>100</v>
      </c>
      <c r="J27" s="40"/>
      <c r="K27" s="27" t="s">
        <v>564</v>
      </c>
      <c r="L27" s="41" t="s">
        <v>481</v>
      </c>
      <c r="M27" s="32" t="s">
        <v>547</v>
      </c>
      <c r="N27" s="26" t="s">
        <v>483</v>
      </c>
      <c r="O27" s="33"/>
      <c r="P27" s="33" t="s">
        <v>484</v>
      </c>
      <c r="Q27" s="33">
        <v>44</v>
      </c>
      <c r="R27" s="33">
        <v>44</v>
      </c>
      <c r="S27" s="50">
        <v>0</v>
      </c>
    </row>
    <row r="28" s="3" customFormat="1" customHeight="1" spans="1:19">
      <c r="A28" s="32">
        <v>26</v>
      </c>
      <c r="B28" s="26"/>
      <c r="C28" s="183">
        <v>134407</v>
      </c>
      <c r="D28" s="41" t="s">
        <v>565</v>
      </c>
      <c r="E28" s="41" t="s">
        <v>566</v>
      </c>
      <c r="F28" s="41" t="s">
        <v>545</v>
      </c>
      <c r="G28" s="183" t="s">
        <v>20</v>
      </c>
      <c r="H28" s="32"/>
      <c r="I28" s="39">
        <v>88</v>
      </c>
      <c r="J28" s="40"/>
      <c r="K28" s="27" t="s">
        <v>567</v>
      </c>
      <c r="L28" s="41" t="s">
        <v>481</v>
      </c>
      <c r="M28" s="32" t="s">
        <v>547</v>
      </c>
      <c r="N28" s="26" t="s">
        <v>483</v>
      </c>
      <c r="O28" s="33"/>
      <c r="P28" s="33" t="s">
        <v>484</v>
      </c>
      <c r="Q28" s="33">
        <v>0</v>
      </c>
      <c r="R28" s="33">
        <v>0</v>
      </c>
      <c r="S28" s="50">
        <v>0</v>
      </c>
    </row>
    <row r="29" s="3" customFormat="1" customHeight="1" spans="1:19">
      <c r="A29" s="32">
        <v>27</v>
      </c>
      <c r="B29" s="26"/>
      <c r="C29" s="183">
        <v>105224</v>
      </c>
      <c r="D29" s="41" t="s">
        <v>568</v>
      </c>
      <c r="E29" s="41" t="s">
        <v>569</v>
      </c>
      <c r="F29" s="41" t="s">
        <v>545</v>
      </c>
      <c r="G29" s="183" t="s">
        <v>20</v>
      </c>
      <c r="H29" s="32"/>
      <c r="I29" s="39">
        <v>83</v>
      </c>
      <c r="J29" s="40"/>
      <c r="K29" s="27" t="s">
        <v>570</v>
      </c>
      <c r="L29" s="41" t="s">
        <v>481</v>
      </c>
      <c r="M29" s="32" t="s">
        <v>547</v>
      </c>
      <c r="N29" s="26" t="s">
        <v>483</v>
      </c>
      <c r="O29" s="33"/>
      <c r="P29" s="33" t="s">
        <v>484</v>
      </c>
      <c r="Q29" s="33">
        <v>43</v>
      </c>
      <c r="R29" s="33">
        <v>39</v>
      </c>
      <c r="S29" s="50">
        <v>-0.0930232558139535</v>
      </c>
    </row>
    <row r="30" s="3" customFormat="1" customHeight="1" spans="1:19">
      <c r="A30" s="32">
        <v>28</v>
      </c>
      <c r="B30" s="26"/>
      <c r="C30" s="183">
        <v>105227</v>
      </c>
      <c r="D30" s="41" t="s">
        <v>571</v>
      </c>
      <c r="E30" s="41" t="s">
        <v>572</v>
      </c>
      <c r="F30" s="41" t="s">
        <v>545</v>
      </c>
      <c r="G30" s="183" t="s">
        <v>20</v>
      </c>
      <c r="H30" s="32"/>
      <c r="I30" s="39">
        <v>55</v>
      </c>
      <c r="J30" s="40"/>
      <c r="K30" s="27" t="s">
        <v>573</v>
      </c>
      <c r="L30" s="41" t="s">
        <v>481</v>
      </c>
      <c r="M30" s="32" t="s">
        <v>547</v>
      </c>
      <c r="N30" s="26" t="s">
        <v>483</v>
      </c>
      <c r="O30" s="33"/>
      <c r="P30" s="33" t="s">
        <v>484</v>
      </c>
      <c r="Q30" s="33">
        <v>1</v>
      </c>
      <c r="R30" s="33">
        <v>0</v>
      </c>
      <c r="S30" s="50">
        <v>-1</v>
      </c>
    </row>
    <row r="31" s="3" customFormat="1" customHeight="1" spans="1:19">
      <c r="A31" s="32">
        <v>29</v>
      </c>
      <c r="B31" s="26"/>
      <c r="C31" s="183">
        <v>105221</v>
      </c>
      <c r="D31" s="41" t="s">
        <v>574</v>
      </c>
      <c r="E31" s="41" t="s">
        <v>575</v>
      </c>
      <c r="F31" s="41" t="s">
        <v>545</v>
      </c>
      <c r="G31" s="183" t="s">
        <v>20</v>
      </c>
      <c r="H31" s="32"/>
      <c r="I31" s="39">
        <v>32</v>
      </c>
      <c r="J31" s="40"/>
      <c r="K31" s="27" t="s">
        <v>576</v>
      </c>
      <c r="L31" s="41" t="s">
        <v>481</v>
      </c>
      <c r="M31" s="32" t="s">
        <v>547</v>
      </c>
      <c r="N31" s="26" t="s">
        <v>483</v>
      </c>
      <c r="O31" s="33"/>
      <c r="P31" s="33" t="s">
        <v>484</v>
      </c>
      <c r="Q31" s="33">
        <v>0</v>
      </c>
      <c r="R31" s="33">
        <v>0</v>
      </c>
      <c r="S31" s="50">
        <v>0</v>
      </c>
    </row>
    <row r="32" s="3" customFormat="1" customHeight="1" spans="1:19">
      <c r="A32" s="32">
        <v>30</v>
      </c>
      <c r="B32" s="26"/>
      <c r="C32" s="183">
        <v>106918</v>
      </c>
      <c r="D32" s="41" t="s">
        <v>577</v>
      </c>
      <c r="E32" s="41" t="s">
        <v>578</v>
      </c>
      <c r="F32" s="41" t="s">
        <v>545</v>
      </c>
      <c r="G32" s="183" t="s">
        <v>20</v>
      </c>
      <c r="H32" s="32"/>
      <c r="I32" s="39">
        <v>75</v>
      </c>
      <c r="J32" s="40"/>
      <c r="K32" s="27" t="s">
        <v>579</v>
      </c>
      <c r="L32" s="41" t="s">
        <v>481</v>
      </c>
      <c r="M32" s="32" t="s">
        <v>547</v>
      </c>
      <c r="N32" s="26" t="s">
        <v>483</v>
      </c>
      <c r="O32" s="33"/>
      <c r="P32" s="33" t="s">
        <v>484</v>
      </c>
      <c r="Q32" s="33">
        <v>8</v>
      </c>
      <c r="R32" s="33">
        <v>24</v>
      </c>
      <c r="S32" s="50">
        <v>2</v>
      </c>
    </row>
    <row r="33" s="3" customFormat="1" customHeight="1" spans="1:19">
      <c r="A33" s="32">
        <v>31</v>
      </c>
      <c r="B33" s="26"/>
      <c r="C33" s="183">
        <v>105229</v>
      </c>
      <c r="D33" s="41" t="s">
        <v>580</v>
      </c>
      <c r="E33" s="41" t="s">
        <v>581</v>
      </c>
      <c r="F33" s="41" t="s">
        <v>545</v>
      </c>
      <c r="G33" s="183" t="s">
        <v>43</v>
      </c>
      <c r="H33" s="32"/>
      <c r="I33" s="39">
        <v>74</v>
      </c>
      <c r="J33" s="40"/>
      <c r="K33" s="27" t="s">
        <v>582</v>
      </c>
      <c r="L33" s="41" t="s">
        <v>481</v>
      </c>
      <c r="M33" s="32" t="s">
        <v>547</v>
      </c>
      <c r="N33" s="26" t="s">
        <v>483</v>
      </c>
      <c r="O33" s="33"/>
      <c r="P33" s="33" t="s">
        <v>484</v>
      </c>
      <c r="Q33" s="33">
        <v>0</v>
      </c>
      <c r="R33" s="33">
        <v>0</v>
      </c>
      <c r="S33" s="50">
        <v>0</v>
      </c>
    </row>
    <row r="34" s="3" customFormat="1" customHeight="1" spans="1:19">
      <c r="A34" s="32">
        <v>32</v>
      </c>
      <c r="B34" s="26"/>
      <c r="C34" s="183">
        <v>105233</v>
      </c>
      <c r="D34" s="41" t="s">
        <v>583</v>
      </c>
      <c r="E34" s="41" t="s">
        <v>584</v>
      </c>
      <c r="F34" s="41" t="s">
        <v>545</v>
      </c>
      <c r="G34" s="183" t="s">
        <v>43</v>
      </c>
      <c r="H34" s="32"/>
      <c r="I34" s="39">
        <v>78</v>
      </c>
      <c r="J34" s="40"/>
      <c r="K34" s="27" t="s">
        <v>585</v>
      </c>
      <c r="L34" s="41" t="s">
        <v>481</v>
      </c>
      <c r="M34" s="32" t="s">
        <v>547</v>
      </c>
      <c r="N34" s="26" t="s">
        <v>483</v>
      </c>
      <c r="O34" s="33"/>
      <c r="P34" s="33" t="s">
        <v>484</v>
      </c>
      <c r="Q34" s="33">
        <v>0</v>
      </c>
      <c r="R34" s="33">
        <v>0</v>
      </c>
      <c r="S34" s="50">
        <v>0</v>
      </c>
    </row>
    <row r="35" s="3" customFormat="1" ht="43" customHeight="1" spans="1:19">
      <c r="A35" s="32">
        <v>33</v>
      </c>
      <c r="B35" s="26" t="s">
        <v>521</v>
      </c>
      <c r="C35" s="183">
        <v>161354</v>
      </c>
      <c r="D35" s="41" t="s">
        <v>586</v>
      </c>
      <c r="E35" s="41" t="s">
        <v>587</v>
      </c>
      <c r="F35" s="41" t="s">
        <v>588</v>
      </c>
      <c r="G35" s="32" t="s">
        <v>20</v>
      </c>
      <c r="H35" s="32"/>
      <c r="I35" s="39">
        <v>618</v>
      </c>
      <c r="J35" s="40"/>
      <c r="K35" s="27" t="s">
        <v>589</v>
      </c>
      <c r="L35" s="41" t="s">
        <v>481</v>
      </c>
      <c r="M35" s="32" t="s">
        <v>490</v>
      </c>
      <c r="N35" s="26" t="s">
        <v>483</v>
      </c>
      <c r="O35" s="33"/>
      <c r="P35" s="33" t="s">
        <v>526</v>
      </c>
      <c r="Q35" s="33">
        <v>1</v>
      </c>
      <c r="R35" s="33">
        <v>0</v>
      </c>
      <c r="S35" s="50">
        <v>-1</v>
      </c>
    </row>
    <row r="36" s="3" customFormat="1" customHeight="1" spans="1:19">
      <c r="A36" s="32">
        <v>34</v>
      </c>
      <c r="B36" s="26"/>
      <c r="C36" s="32">
        <v>144502</v>
      </c>
      <c r="D36" s="26" t="s">
        <v>590</v>
      </c>
      <c r="E36" s="27" t="s">
        <v>591</v>
      </c>
      <c r="F36" s="27" t="s">
        <v>592</v>
      </c>
      <c r="G36" s="32" t="s">
        <v>20</v>
      </c>
      <c r="H36" s="32"/>
      <c r="I36" s="39">
        <v>298</v>
      </c>
      <c r="J36" s="40"/>
      <c r="K36" s="27" t="s">
        <v>525</v>
      </c>
      <c r="L36" s="27"/>
      <c r="M36" s="32" t="s">
        <v>490</v>
      </c>
      <c r="N36" s="26" t="s">
        <v>483</v>
      </c>
      <c r="O36" s="33"/>
      <c r="P36" s="33" t="s">
        <v>484</v>
      </c>
      <c r="Q36" s="33">
        <v>484</v>
      </c>
      <c r="R36" s="33">
        <v>407</v>
      </c>
      <c r="S36" s="50">
        <v>-0.159090909090909</v>
      </c>
    </row>
    <row r="37" s="3" customFormat="1" customHeight="1" spans="1:19">
      <c r="A37" s="32">
        <v>35</v>
      </c>
      <c r="B37" s="26"/>
      <c r="C37" s="183">
        <v>151279</v>
      </c>
      <c r="D37" s="185" t="s">
        <v>593</v>
      </c>
      <c r="E37" s="41" t="s">
        <v>594</v>
      </c>
      <c r="F37" s="41" t="s">
        <v>595</v>
      </c>
      <c r="G37" s="32" t="s">
        <v>20</v>
      </c>
      <c r="H37" s="32"/>
      <c r="I37" s="39">
        <v>22.8</v>
      </c>
      <c r="J37" s="40"/>
      <c r="K37" s="27" t="s">
        <v>432</v>
      </c>
      <c r="L37" s="27"/>
      <c r="M37" s="32" t="s">
        <v>490</v>
      </c>
      <c r="N37" s="26" t="s">
        <v>483</v>
      </c>
      <c r="O37" s="33"/>
      <c r="P37" s="33" t="s">
        <v>484</v>
      </c>
      <c r="Q37" s="33">
        <v>24</v>
      </c>
      <c r="R37" s="33">
        <v>25</v>
      </c>
      <c r="S37" s="50">
        <v>0.0416666666666667</v>
      </c>
    </row>
    <row r="38" s="3" customFormat="1" customHeight="1" spans="1:19">
      <c r="A38" s="32">
        <v>36</v>
      </c>
      <c r="B38" s="26"/>
      <c r="C38" s="183">
        <v>151989</v>
      </c>
      <c r="D38" s="185" t="s">
        <v>596</v>
      </c>
      <c r="E38" s="41" t="s">
        <v>594</v>
      </c>
      <c r="F38" s="41" t="s">
        <v>595</v>
      </c>
      <c r="G38" s="32" t="s">
        <v>20</v>
      </c>
      <c r="H38" s="32"/>
      <c r="I38" s="39">
        <v>22.8</v>
      </c>
      <c r="J38" s="40"/>
      <c r="K38" s="27"/>
      <c r="L38" s="27"/>
      <c r="M38" s="32" t="s">
        <v>490</v>
      </c>
      <c r="N38" s="26" t="s">
        <v>483</v>
      </c>
      <c r="O38" s="33"/>
      <c r="P38" s="33" t="s">
        <v>484</v>
      </c>
      <c r="Q38" s="33">
        <v>55</v>
      </c>
      <c r="R38" s="33">
        <v>50</v>
      </c>
      <c r="S38" s="50">
        <v>-0.0909090909090909</v>
      </c>
    </row>
    <row r="39" s="3" customFormat="1" customHeight="1" spans="1:19">
      <c r="A39" s="32">
        <v>37</v>
      </c>
      <c r="B39" s="26"/>
      <c r="C39" s="183">
        <v>151286</v>
      </c>
      <c r="D39" s="185" t="s">
        <v>597</v>
      </c>
      <c r="E39" s="41" t="s">
        <v>594</v>
      </c>
      <c r="F39" s="41" t="s">
        <v>595</v>
      </c>
      <c r="G39" s="32" t="s">
        <v>20</v>
      </c>
      <c r="H39" s="32"/>
      <c r="I39" s="39">
        <v>22.8</v>
      </c>
      <c r="J39" s="40"/>
      <c r="K39" s="27"/>
      <c r="L39" s="27"/>
      <c r="M39" s="32" t="s">
        <v>490</v>
      </c>
      <c r="N39" s="26" t="s">
        <v>483</v>
      </c>
      <c r="O39" s="33"/>
      <c r="P39" s="33" t="s">
        <v>484</v>
      </c>
      <c r="Q39" s="33">
        <v>32</v>
      </c>
      <c r="R39" s="33">
        <v>25</v>
      </c>
      <c r="S39" s="50">
        <v>-0.21875</v>
      </c>
    </row>
    <row r="40" s="3" customFormat="1" customHeight="1" spans="1:19">
      <c r="A40" s="32">
        <v>38</v>
      </c>
      <c r="B40" s="26"/>
      <c r="C40" s="183">
        <v>151280</v>
      </c>
      <c r="D40" s="185" t="s">
        <v>598</v>
      </c>
      <c r="E40" s="41" t="s">
        <v>594</v>
      </c>
      <c r="F40" s="41" t="s">
        <v>595</v>
      </c>
      <c r="G40" s="32" t="s">
        <v>20</v>
      </c>
      <c r="H40" s="32"/>
      <c r="I40" s="39">
        <v>22.8</v>
      </c>
      <c r="J40" s="40"/>
      <c r="K40" s="27"/>
      <c r="L40" s="27"/>
      <c r="M40" s="32" t="s">
        <v>490</v>
      </c>
      <c r="N40" s="26" t="s">
        <v>483</v>
      </c>
      <c r="O40" s="33"/>
      <c r="P40" s="33" t="s">
        <v>484</v>
      </c>
      <c r="Q40" s="33">
        <v>20</v>
      </c>
      <c r="R40" s="33">
        <v>27</v>
      </c>
      <c r="S40" s="50">
        <v>0.35</v>
      </c>
    </row>
    <row r="41" s="3" customFormat="1" customHeight="1" spans="1:19">
      <c r="A41" s="32">
        <v>39</v>
      </c>
      <c r="B41" s="26"/>
      <c r="C41" s="183">
        <v>151282</v>
      </c>
      <c r="D41" s="185" t="s">
        <v>599</v>
      </c>
      <c r="E41" s="41" t="s">
        <v>594</v>
      </c>
      <c r="F41" s="41" t="s">
        <v>595</v>
      </c>
      <c r="G41" s="32" t="s">
        <v>20</v>
      </c>
      <c r="H41" s="32"/>
      <c r="I41" s="39">
        <v>22.8</v>
      </c>
      <c r="J41" s="40"/>
      <c r="K41" s="27"/>
      <c r="L41" s="27"/>
      <c r="M41" s="32" t="s">
        <v>490</v>
      </c>
      <c r="N41" s="26" t="s">
        <v>483</v>
      </c>
      <c r="O41" s="33"/>
      <c r="P41" s="33" t="s">
        <v>484</v>
      </c>
      <c r="Q41" s="33">
        <v>45</v>
      </c>
      <c r="R41" s="33">
        <v>22</v>
      </c>
      <c r="S41" s="50">
        <v>-0.511111111111111</v>
      </c>
    </row>
    <row r="42" s="3" customFormat="1" ht="23" customHeight="1" spans="1:19">
      <c r="A42" s="32">
        <v>40</v>
      </c>
      <c r="B42" s="26"/>
      <c r="C42" s="183">
        <v>151263</v>
      </c>
      <c r="D42" s="185" t="s">
        <v>600</v>
      </c>
      <c r="E42" s="41" t="s">
        <v>594</v>
      </c>
      <c r="F42" s="41" t="s">
        <v>595</v>
      </c>
      <c r="G42" s="32" t="s">
        <v>20</v>
      </c>
      <c r="H42" s="32"/>
      <c r="I42" s="39">
        <v>22.8</v>
      </c>
      <c r="J42" s="40"/>
      <c r="K42" s="27"/>
      <c r="L42" s="27"/>
      <c r="M42" s="32" t="s">
        <v>490</v>
      </c>
      <c r="N42" s="26" t="s">
        <v>483</v>
      </c>
      <c r="O42" s="33"/>
      <c r="P42" s="33" t="s">
        <v>484</v>
      </c>
      <c r="Q42" s="33">
        <v>45</v>
      </c>
      <c r="R42" s="33">
        <v>35</v>
      </c>
      <c r="S42" s="50">
        <v>-0.222222222222222</v>
      </c>
    </row>
    <row r="43" s="5" customFormat="1" ht="101" customHeight="1" spans="1:19">
      <c r="A43" s="32">
        <v>41</v>
      </c>
      <c r="B43" s="26" t="s">
        <v>601</v>
      </c>
      <c r="C43" s="183">
        <v>165950</v>
      </c>
      <c r="D43" s="41" t="s">
        <v>602</v>
      </c>
      <c r="E43" s="41" t="s">
        <v>603</v>
      </c>
      <c r="F43" s="41" t="s">
        <v>604</v>
      </c>
      <c r="G43" s="32" t="s">
        <v>20</v>
      </c>
      <c r="H43" s="32"/>
      <c r="I43" s="39">
        <v>120</v>
      </c>
      <c r="J43" s="40"/>
      <c r="K43" s="203" t="s">
        <v>605</v>
      </c>
      <c r="L43" s="41" t="s">
        <v>481</v>
      </c>
      <c r="M43" s="204" t="s">
        <v>606</v>
      </c>
      <c r="N43" s="26" t="s">
        <v>483</v>
      </c>
      <c r="O43" s="33"/>
      <c r="P43" s="33" t="s">
        <v>607</v>
      </c>
      <c r="Q43" s="33">
        <v>663</v>
      </c>
      <c r="R43" s="33">
        <v>331</v>
      </c>
      <c r="S43" s="50">
        <v>-0.500754147812971</v>
      </c>
    </row>
    <row r="44" s="3" customFormat="1" ht="28" customHeight="1" spans="1:19">
      <c r="A44" s="32">
        <v>42</v>
      </c>
      <c r="B44" s="26"/>
      <c r="C44" s="39">
        <v>74899</v>
      </c>
      <c r="D44" s="26" t="s">
        <v>608</v>
      </c>
      <c r="E44" s="34" t="s">
        <v>609</v>
      </c>
      <c r="F44" s="27" t="s">
        <v>610</v>
      </c>
      <c r="G44" s="32" t="s">
        <v>20</v>
      </c>
      <c r="H44" s="32"/>
      <c r="I44" s="39">
        <v>499</v>
      </c>
      <c r="J44" s="40"/>
      <c r="K44" s="27" t="s">
        <v>611</v>
      </c>
      <c r="L44" s="41" t="s">
        <v>481</v>
      </c>
      <c r="M44" s="32" t="s">
        <v>490</v>
      </c>
      <c r="N44" s="26" t="s">
        <v>483</v>
      </c>
      <c r="O44" s="33"/>
      <c r="P44" s="33" t="s">
        <v>484</v>
      </c>
      <c r="Q44" s="33">
        <v>117</v>
      </c>
      <c r="R44" s="33">
        <v>68</v>
      </c>
      <c r="S44" s="50">
        <v>-0.418803418803419</v>
      </c>
    </row>
    <row r="45" s="5" customFormat="1" ht="39" customHeight="1" spans="1:19">
      <c r="A45" s="25">
        <v>43</v>
      </c>
      <c r="B45" s="186" t="s">
        <v>601</v>
      </c>
      <c r="C45" s="25">
        <v>158376</v>
      </c>
      <c r="D45" s="187" t="s">
        <v>612</v>
      </c>
      <c r="E45" s="187" t="s">
        <v>613</v>
      </c>
      <c r="F45" s="187" t="s">
        <v>614</v>
      </c>
      <c r="G45" s="188" t="s">
        <v>20</v>
      </c>
      <c r="H45" s="28"/>
      <c r="I45" s="205">
        <v>352</v>
      </c>
      <c r="J45" s="40"/>
      <c r="K45" s="203" t="s">
        <v>615</v>
      </c>
      <c r="L45" s="43" t="s">
        <v>616</v>
      </c>
      <c r="M45" s="25" t="s">
        <v>606</v>
      </c>
      <c r="N45" s="186" t="s">
        <v>542</v>
      </c>
      <c r="O45" s="33"/>
      <c r="P45" s="206" t="s">
        <v>607</v>
      </c>
      <c r="Q45" s="33">
        <v>134</v>
      </c>
      <c r="R45" s="33">
        <v>171</v>
      </c>
      <c r="S45" s="50">
        <v>0.276119402985075</v>
      </c>
    </row>
    <row r="46" s="5" customFormat="1" ht="39" customHeight="1" spans="1:19">
      <c r="A46" s="29"/>
      <c r="B46" s="189"/>
      <c r="C46" s="29"/>
      <c r="D46" s="190"/>
      <c r="E46" s="190"/>
      <c r="F46" s="190"/>
      <c r="G46" s="191"/>
      <c r="H46" s="28"/>
      <c r="I46" s="207"/>
      <c r="J46" s="40"/>
      <c r="K46" s="203" t="s">
        <v>617</v>
      </c>
      <c r="L46" s="43" t="s">
        <v>618</v>
      </c>
      <c r="M46" s="29"/>
      <c r="N46" s="189"/>
      <c r="O46" s="33"/>
      <c r="P46" s="208"/>
      <c r="Q46" s="33"/>
      <c r="R46" s="33"/>
      <c r="S46" s="50"/>
    </row>
    <row r="47" s="5" customFormat="1" ht="30" customHeight="1" spans="1:19">
      <c r="A47" s="30"/>
      <c r="B47" s="192"/>
      <c r="C47" s="30"/>
      <c r="D47" s="193"/>
      <c r="E47" s="193"/>
      <c r="F47" s="193"/>
      <c r="G47" s="194"/>
      <c r="H47" s="28"/>
      <c r="I47" s="209"/>
      <c r="J47" s="40"/>
      <c r="K47" s="203" t="s">
        <v>619</v>
      </c>
      <c r="L47" s="43" t="s">
        <v>481</v>
      </c>
      <c r="M47" s="30"/>
      <c r="N47" s="192"/>
      <c r="O47" s="33"/>
      <c r="P47" s="210"/>
      <c r="Q47" s="33"/>
      <c r="R47" s="33"/>
      <c r="S47" s="50"/>
    </row>
    <row r="48" s="5" customFormat="1" ht="42" customHeight="1" spans="1:19">
      <c r="A48" s="32">
        <v>44</v>
      </c>
      <c r="B48" s="26" t="s">
        <v>601</v>
      </c>
      <c r="C48" s="28">
        <v>124097</v>
      </c>
      <c r="D48" s="26" t="s">
        <v>620</v>
      </c>
      <c r="E48" s="27" t="s">
        <v>621</v>
      </c>
      <c r="F48" s="27" t="s">
        <v>622</v>
      </c>
      <c r="G48" s="28" t="s">
        <v>20</v>
      </c>
      <c r="H48" s="28"/>
      <c r="I48" s="39">
        <v>195.3</v>
      </c>
      <c r="J48" s="40"/>
      <c r="K48" s="27" t="s">
        <v>623</v>
      </c>
      <c r="L48" s="43" t="s">
        <v>624</v>
      </c>
      <c r="M48" s="32" t="s">
        <v>625</v>
      </c>
      <c r="N48" s="26" t="s">
        <v>542</v>
      </c>
      <c r="O48" s="33"/>
      <c r="P48" s="33" t="s">
        <v>607</v>
      </c>
      <c r="Q48" s="33">
        <v>18</v>
      </c>
      <c r="R48" s="33">
        <v>20</v>
      </c>
      <c r="S48" s="50">
        <v>0.111111111111111</v>
      </c>
    </row>
    <row r="49" s="5" customFormat="1" ht="42" customHeight="1" spans="1:19">
      <c r="A49" s="32">
        <v>45</v>
      </c>
      <c r="B49" s="26" t="s">
        <v>601</v>
      </c>
      <c r="C49" s="28">
        <v>145563</v>
      </c>
      <c r="D49" s="26" t="s">
        <v>626</v>
      </c>
      <c r="E49" s="27" t="s">
        <v>627</v>
      </c>
      <c r="F49" s="27" t="s">
        <v>622</v>
      </c>
      <c r="G49" s="28" t="s">
        <v>20</v>
      </c>
      <c r="H49" s="28"/>
      <c r="I49" s="39">
        <v>219</v>
      </c>
      <c r="J49" s="40"/>
      <c r="K49" s="27" t="s">
        <v>628</v>
      </c>
      <c r="L49" s="43" t="s">
        <v>629</v>
      </c>
      <c r="M49" s="32" t="s">
        <v>625</v>
      </c>
      <c r="N49" s="26" t="s">
        <v>542</v>
      </c>
      <c r="O49" s="33"/>
      <c r="P49" s="33" t="s">
        <v>607</v>
      </c>
      <c r="Q49" s="33">
        <v>20</v>
      </c>
      <c r="R49" s="33">
        <v>10</v>
      </c>
      <c r="S49" s="50">
        <v>-0.5</v>
      </c>
    </row>
    <row r="50" s="5" customFormat="1" ht="42" customHeight="1" spans="1:19">
      <c r="A50" s="32">
        <v>46</v>
      </c>
      <c r="B50" s="26" t="s">
        <v>601</v>
      </c>
      <c r="C50" s="28">
        <v>159753</v>
      </c>
      <c r="D50" s="26" t="s">
        <v>630</v>
      </c>
      <c r="E50" s="27" t="s">
        <v>631</v>
      </c>
      <c r="F50" s="27" t="s">
        <v>614</v>
      </c>
      <c r="G50" s="28" t="s">
        <v>20</v>
      </c>
      <c r="H50" s="28"/>
      <c r="I50" s="39">
        <v>209</v>
      </c>
      <c r="J50" s="40"/>
      <c r="K50" s="27" t="s">
        <v>628</v>
      </c>
      <c r="L50" s="43" t="s">
        <v>632</v>
      </c>
      <c r="M50" s="32" t="s">
        <v>625</v>
      </c>
      <c r="N50" s="26" t="s">
        <v>542</v>
      </c>
      <c r="O50" s="33"/>
      <c r="P50" s="33" t="s">
        <v>607</v>
      </c>
      <c r="Q50" s="33">
        <v>98</v>
      </c>
      <c r="R50" s="33">
        <v>98</v>
      </c>
      <c r="S50" s="50">
        <v>0</v>
      </c>
    </row>
    <row r="51" s="5" customFormat="1" ht="42" customHeight="1" spans="1:19">
      <c r="A51" s="32">
        <v>47</v>
      </c>
      <c r="B51" s="26" t="s">
        <v>601</v>
      </c>
      <c r="C51" s="28">
        <v>159751</v>
      </c>
      <c r="D51" s="26" t="s">
        <v>633</v>
      </c>
      <c r="E51" s="27" t="s">
        <v>634</v>
      </c>
      <c r="F51" s="27" t="s">
        <v>614</v>
      </c>
      <c r="G51" s="28" t="s">
        <v>20</v>
      </c>
      <c r="H51" s="28"/>
      <c r="I51" s="39">
        <v>60.8</v>
      </c>
      <c r="J51" s="40"/>
      <c r="K51" s="27" t="s">
        <v>635</v>
      </c>
      <c r="L51" s="43" t="s">
        <v>636</v>
      </c>
      <c r="M51" s="32" t="s">
        <v>625</v>
      </c>
      <c r="N51" s="26" t="s">
        <v>542</v>
      </c>
      <c r="O51" s="33"/>
      <c r="P51" s="33" t="s">
        <v>607</v>
      </c>
      <c r="Q51" s="33">
        <v>171</v>
      </c>
      <c r="R51" s="33">
        <v>134</v>
      </c>
      <c r="S51" s="50">
        <v>-0.216374269005848</v>
      </c>
    </row>
    <row r="52" s="5" customFormat="1" ht="42" customHeight="1" spans="1:19">
      <c r="A52" s="32">
        <v>48</v>
      </c>
      <c r="B52" s="26" t="s">
        <v>601</v>
      </c>
      <c r="C52" s="28">
        <v>39926</v>
      </c>
      <c r="D52" s="27" t="s">
        <v>620</v>
      </c>
      <c r="E52" s="27" t="s">
        <v>637</v>
      </c>
      <c r="F52" s="27" t="s">
        <v>638</v>
      </c>
      <c r="G52" s="28" t="s">
        <v>20</v>
      </c>
      <c r="H52" s="32"/>
      <c r="I52" s="39">
        <v>91</v>
      </c>
      <c r="J52" s="40"/>
      <c r="K52" s="27" t="s">
        <v>639</v>
      </c>
      <c r="L52" s="27"/>
      <c r="M52" s="32" t="s">
        <v>625</v>
      </c>
      <c r="N52" s="26" t="s">
        <v>542</v>
      </c>
      <c r="O52" s="33"/>
      <c r="P52" s="33" t="s">
        <v>607</v>
      </c>
      <c r="Q52" s="33">
        <v>44</v>
      </c>
      <c r="R52" s="33">
        <v>29</v>
      </c>
      <c r="S52" s="50">
        <v>-0.340909090909091</v>
      </c>
    </row>
    <row r="53" s="5" customFormat="1" ht="42" customHeight="1" spans="1:19">
      <c r="A53" s="32">
        <v>49</v>
      </c>
      <c r="B53" s="26" t="s">
        <v>601</v>
      </c>
      <c r="C53" s="28">
        <v>73105</v>
      </c>
      <c r="D53" s="27" t="s">
        <v>640</v>
      </c>
      <c r="E53" s="27" t="s">
        <v>641</v>
      </c>
      <c r="F53" s="27" t="s">
        <v>614</v>
      </c>
      <c r="G53" s="28" t="s">
        <v>20</v>
      </c>
      <c r="H53" s="32"/>
      <c r="I53" s="39">
        <v>70</v>
      </c>
      <c r="J53" s="40"/>
      <c r="K53" s="27" t="s">
        <v>642</v>
      </c>
      <c r="L53" s="27"/>
      <c r="M53" s="32" t="s">
        <v>625</v>
      </c>
      <c r="N53" s="26" t="s">
        <v>542</v>
      </c>
      <c r="O53" s="33"/>
      <c r="P53" s="33" t="s">
        <v>607</v>
      </c>
      <c r="Q53" s="33">
        <v>52</v>
      </c>
      <c r="R53" s="33">
        <v>34</v>
      </c>
      <c r="S53" s="50">
        <v>-0.346153846153846</v>
      </c>
    </row>
    <row r="54" s="5" customFormat="1" ht="42" customHeight="1" spans="1:19">
      <c r="A54" s="32">
        <v>50</v>
      </c>
      <c r="B54" s="26" t="s">
        <v>601</v>
      </c>
      <c r="C54" s="28">
        <v>53805</v>
      </c>
      <c r="D54" s="27" t="s">
        <v>633</v>
      </c>
      <c r="E54" s="27" t="s">
        <v>643</v>
      </c>
      <c r="F54" s="27" t="s">
        <v>638</v>
      </c>
      <c r="G54" s="28" t="s">
        <v>20</v>
      </c>
      <c r="H54" s="32"/>
      <c r="I54" s="39">
        <v>24.9</v>
      </c>
      <c r="J54" s="40"/>
      <c r="K54" s="27" t="s">
        <v>644</v>
      </c>
      <c r="L54" s="27"/>
      <c r="M54" s="32" t="s">
        <v>625</v>
      </c>
      <c r="N54" s="26" t="s">
        <v>542</v>
      </c>
      <c r="O54" s="33"/>
      <c r="P54" s="33" t="s">
        <v>607</v>
      </c>
      <c r="Q54" s="33">
        <v>71</v>
      </c>
      <c r="R54" s="33">
        <v>57</v>
      </c>
      <c r="S54" s="50">
        <v>-0.197183098591549</v>
      </c>
    </row>
    <row r="55" s="5" customFormat="1" ht="52" customHeight="1" spans="1:19">
      <c r="A55" s="32">
        <v>51</v>
      </c>
      <c r="B55" s="26" t="s">
        <v>521</v>
      </c>
      <c r="C55" s="28">
        <v>144580</v>
      </c>
      <c r="D55" s="27" t="s">
        <v>645</v>
      </c>
      <c r="E55" s="34" t="s">
        <v>646</v>
      </c>
      <c r="F55" s="27" t="s">
        <v>614</v>
      </c>
      <c r="G55" s="28" t="s">
        <v>20</v>
      </c>
      <c r="H55" s="28"/>
      <c r="I55" s="39">
        <v>80</v>
      </c>
      <c r="J55" s="40"/>
      <c r="K55" s="27" t="s">
        <v>647</v>
      </c>
      <c r="L55" s="27"/>
      <c r="M55" s="32" t="s">
        <v>625</v>
      </c>
      <c r="N55" s="26" t="s">
        <v>542</v>
      </c>
      <c r="O55" s="33"/>
      <c r="P55" s="33" t="s">
        <v>607</v>
      </c>
      <c r="Q55" s="33">
        <v>1</v>
      </c>
      <c r="R55" s="33">
        <v>5</v>
      </c>
      <c r="S55" s="50">
        <v>4</v>
      </c>
    </row>
    <row r="56" s="5" customFormat="1" customHeight="1" spans="1:19">
      <c r="A56" s="32">
        <v>52</v>
      </c>
      <c r="B56" s="33" t="s">
        <v>648</v>
      </c>
      <c r="C56" s="32">
        <v>198815</v>
      </c>
      <c r="D56" s="26" t="s">
        <v>649</v>
      </c>
      <c r="E56" s="26" t="s">
        <v>650</v>
      </c>
      <c r="F56" s="27" t="s">
        <v>638</v>
      </c>
      <c r="G56" s="28" t="s">
        <v>20</v>
      </c>
      <c r="H56" s="39"/>
      <c r="I56" s="39">
        <v>82.6</v>
      </c>
      <c r="J56" s="39"/>
      <c r="K56" s="26" t="s">
        <v>651</v>
      </c>
      <c r="L56" s="33" t="s">
        <v>481</v>
      </c>
      <c r="M56" s="39" t="s">
        <v>652</v>
      </c>
      <c r="N56" s="26" t="s">
        <v>483</v>
      </c>
      <c r="O56" s="33" t="s">
        <v>653</v>
      </c>
      <c r="P56" s="33" t="s">
        <v>607</v>
      </c>
      <c r="Q56" s="33">
        <v>4</v>
      </c>
      <c r="R56" s="33">
        <v>8</v>
      </c>
      <c r="S56" s="50">
        <v>1</v>
      </c>
    </row>
    <row r="57" s="5" customFormat="1" customHeight="1" spans="1:19">
      <c r="A57" s="32">
        <v>53</v>
      </c>
      <c r="B57" s="33" t="s">
        <v>648</v>
      </c>
      <c r="C57" s="32">
        <v>200586</v>
      </c>
      <c r="D57" s="26" t="s">
        <v>654</v>
      </c>
      <c r="E57" s="26" t="s">
        <v>655</v>
      </c>
      <c r="F57" s="27" t="s">
        <v>614</v>
      </c>
      <c r="G57" s="28" t="s">
        <v>20</v>
      </c>
      <c r="H57" s="39"/>
      <c r="I57" s="39">
        <v>365.4</v>
      </c>
      <c r="J57" s="39"/>
      <c r="K57" s="26" t="s">
        <v>651</v>
      </c>
      <c r="L57" s="33" t="s">
        <v>481</v>
      </c>
      <c r="M57" s="39" t="s">
        <v>652</v>
      </c>
      <c r="N57" s="26" t="s">
        <v>483</v>
      </c>
      <c r="O57" s="33" t="s">
        <v>653</v>
      </c>
      <c r="P57" s="33" t="s">
        <v>607</v>
      </c>
      <c r="Q57" s="33">
        <v>19</v>
      </c>
      <c r="R57" s="33">
        <v>9</v>
      </c>
      <c r="S57" s="50">
        <v>-0.526315789473684</v>
      </c>
    </row>
    <row r="58" s="174" customFormat="1" ht="33" customHeight="1" spans="1:19">
      <c r="A58" s="32">
        <v>54</v>
      </c>
      <c r="B58" s="195" t="s">
        <v>656</v>
      </c>
      <c r="C58" s="196">
        <v>201598</v>
      </c>
      <c r="D58" s="197" t="s">
        <v>654</v>
      </c>
      <c r="E58" s="197" t="s">
        <v>657</v>
      </c>
      <c r="F58" s="197" t="s">
        <v>658</v>
      </c>
      <c r="G58" s="196" t="s">
        <v>20</v>
      </c>
      <c r="H58" s="198"/>
      <c r="I58" s="202">
        <v>225.6</v>
      </c>
      <c r="J58" s="201"/>
      <c r="K58" s="200" t="s">
        <v>659</v>
      </c>
      <c r="L58" s="195" t="s">
        <v>481</v>
      </c>
      <c r="M58" s="201" t="s">
        <v>606</v>
      </c>
      <c r="N58" s="195" t="s">
        <v>483</v>
      </c>
      <c r="O58" s="195"/>
      <c r="P58" s="195" t="s">
        <v>607</v>
      </c>
      <c r="Q58" s="5"/>
      <c r="R58" s="5"/>
      <c r="S58" s="5"/>
    </row>
    <row r="59" ht="33" customHeight="1" spans="1:16">
      <c r="A59" s="32">
        <v>55</v>
      </c>
      <c r="B59" s="195" t="s">
        <v>656</v>
      </c>
      <c r="C59" s="199">
        <v>187804</v>
      </c>
      <c r="D59" s="200" t="s">
        <v>660</v>
      </c>
      <c r="E59" s="200" t="s">
        <v>661</v>
      </c>
      <c r="F59" s="200" t="s">
        <v>658</v>
      </c>
      <c r="G59" s="201"/>
      <c r="H59" s="202"/>
      <c r="I59" s="202">
        <v>60</v>
      </c>
      <c r="J59" s="201"/>
      <c r="K59" s="200" t="s">
        <v>662</v>
      </c>
      <c r="L59" s="195" t="s">
        <v>481</v>
      </c>
      <c r="M59" s="201" t="s">
        <v>606</v>
      </c>
      <c r="N59" s="195" t="s">
        <v>483</v>
      </c>
      <c r="O59" s="195"/>
      <c r="P59" s="195" t="s">
        <v>607</v>
      </c>
    </row>
    <row r="60" s="3" customFormat="1" ht="22" customHeight="1" spans="1:19">
      <c r="A60" s="32">
        <v>56</v>
      </c>
      <c r="B60" s="26"/>
      <c r="C60" s="32">
        <v>1466</v>
      </c>
      <c r="D60" s="26" t="s">
        <v>663</v>
      </c>
      <c r="E60" s="27" t="s">
        <v>664</v>
      </c>
      <c r="F60" s="27" t="s">
        <v>105</v>
      </c>
      <c r="G60" s="32" t="s">
        <v>20</v>
      </c>
      <c r="H60" s="32"/>
      <c r="I60" s="39">
        <v>19.8</v>
      </c>
      <c r="J60" s="40"/>
      <c r="K60" s="27" t="s">
        <v>665</v>
      </c>
      <c r="L60" s="41" t="s">
        <v>481</v>
      </c>
      <c r="M60" s="32" t="s">
        <v>490</v>
      </c>
      <c r="N60" s="26" t="s">
        <v>483</v>
      </c>
      <c r="O60" s="33"/>
      <c r="P60" s="33" t="s">
        <v>484</v>
      </c>
      <c r="Q60" s="33">
        <v>328</v>
      </c>
      <c r="R60" s="33">
        <v>201</v>
      </c>
      <c r="S60" s="50">
        <v>-0.38719512195122</v>
      </c>
    </row>
    <row r="61" s="5" customFormat="1" ht="22" customHeight="1" spans="1:19">
      <c r="A61" s="32">
        <v>57</v>
      </c>
      <c r="B61" s="26"/>
      <c r="C61" s="32">
        <v>140507</v>
      </c>
      <c r="D61" s="26" t="s">
        <v>666</v>
      </c>
      <c r="E61" s="27" t="s">
        <v>667</v>
      </c>
      <c r="F61" s="27" t="s">
        <v>668</v>
      </c>
      <c r="G61" s="32" t="s">
        <v>20</v>
      </c>
      <c r="H61" s="32"/>
      <c r="I61" s="39">
        <v>398</v>
      </c>
      <c r="J61" s="40"/>
      <c r="K61" s="27" t="s">
        <v>669</v>
      </c>
      <c r="L61" s="41" t="s">
        <v>481</v>
      </c>
      <c r="M61" s="32" t="s">
        <v>670</v>
      </c>
      <c r="N61" s="26" t="s">
        <v>483</v>
      </c>
      <c r="O61" s="33"/>
      <c r="P61" s="33" t="s">
        <v>484</v>
      </c>
      <c r="Q61" s="33">
        <v>695</v>
      </c>
      <c r="R61" s="33">
        <v>311</v>
      </c>
      <c r="S61" s="50">
        <v>-0.552517985611511</v>
      </c>
    </row>
    <row r="62" s="3" customFormat="1" customHeight="1" spans="1:19">
      <c r="A62" s="25">
        <v>58</v>
      </c>
      <c r="B62" s="26"/>
      <c r="C62" s="28">
        <v>132672</v>
      </c>
      <c r="D62" s="27" t="s">
        <v>671</v>
      </c>
      <c r="E62" s="27" t="s">
        <v>672</v>
      </c>
      <c r="F62" s="27" t="s">
        <v>673</v>
      </c>
      <c r="G62" s="28" t="s">
        <v>20</v>
      </c>
      <c r="H62" s="28"/>
      <c r="I62" s="39">
        <v>28</v>
      </c>
      <c r="J62" s="40">
        <v>25</v>
      </c>
      <c r="K62" s="27" t="s">
        <v>674</v>
      </c>
      <c r="L62" s="41" t="s">
        <v>481</v>
      </c>
      <c r="M62" s="32" t="s">
        <v>675</v>
      </c>
      <c r="N62" s="26" t="s">
        <v>483</v>
      </c>
      <c r="O62" s="33"/>
      <c r="P62" s="33" t="s">
        <v>607</v>
      </c>
      <c r="Q62" s="33">
        <v>33</v>
      </c>
      <c r="R62" s="33">
        <v>34</v>
      </c>
      <c r="S62" s="50">
        <v>0.0303030303030303</v>
      </c>
    </row>
    <row r="63" s="3" customFormat="1" customHeight="1" spans="1:19">
      <c r="A63" s="29"/>
      <c r="B63" s="26"/>
      <c r="C63" s="28">
        <v>138736</v>
      </c>
      <c r="D63" s="27" t="s">
        <v>676</v>
      </c>
      <c r="E63" s="27" t="s">
        <v>677</v>
      </c>
      <c r="F63" s="27" t="s">
        <v>678</v>
      </c>
      <c r="G63" s="28" t="s">
        <v>20</v>
      </c>
      <c r="H63" s="28"/>
      <c r="I63" s="39">
        <v>48</v>
      </c>
      <c r="J63" s="40"/>
      <c r="K63" s="27"/>
      <c r="L63" s="41" t="s">
        <v>481</v>
      </c>
      <c r="M63" s="32" t="s">
        <v>675</v>
      </c>
      <c r="N63" s="26"/>
      <c r="O63" s="33"/>
      <c r="P63" s="33" t="s">
        <v>607</v>
      </c>
      <c r="Q63" s="33">
        <v>4</v>
      </c>
      <c r="R63" s="33">
        <v>13</v>
      </c>
      <c r="S63" s="50">
        <v>2.25</v>
      </c>
    </row>
    <row r="64" s="3" customFormat="1" customHeight="1" spans="1:19">
      <c r="A64" s="29"/>
      <c r="B64" s="26"/>
      <c r="C64" s="28">
        <v>23862</v>
      </c>
      <c r="D64" s="27" t="s">
        <v>679</v>
      </c>
      <c r="E64" s="27" t="s">
        <v>680</v>
      </c>
      <c r="F64" s="27" t="s">
        <v>678</v>
      </c>
      <c r="G64" s="28" t="s">
        <v>20</v>
      </c>
      <c r="H64" s="28"/>
      <c r="I64" s="39">
        <v>25</v>
      </c>
      <c r="J64" s="40">
        <v>21.5</v>
      </c>
      <c r="K64" s="27"/>
      <c r="L64" s="41" t="s">
        <v>481</v>
      </c>
      <c r="M64" s="32" t="s">
        <v>675</v>
      </c>
      <c r="N64" s="26"/>
      <c r="O64" s="33"/>
      <c r="P64" s="33" t="s">
        <v>607</v>
      </c>
      <c r="Q64" s="33">
        <v>30</v>
      </c>
      <c r="R64" s="33">
        <v>30</v>
      </c>
      <c r="S64" s="50">
        <v>0</v>
      </c>
    </row>
    <row r="65" s="3" customFormat="1" customHeight="1" spans="1:19">
      <c r="A65" s="29"/>
      <c r="B65" s="26"/>
      <c r="C65" s="28">
        <v>23745</v>
      </c>
      <c r="D65" s="27" t="s">
        <v>679</v>
      </c>
      <c r="E65" s="27" t="s">
        <v>681</v>
      </c>
      <c r="F65" s="27" t="s">
        <v>678</v>
      </c>
      <c r="G65" s="28" t="s">
        <v>20</v>
      </c>
      <c r="H65" s="28"/>
      <c r="I65" s="39">
        <v>20</v>
      </c>
      <c r="J65" s="40">
        <v>18.5</v>
      </c>
      <c r="K65" s="27"/>
      <c r="L65" s="41" t="s">
        <v>481</v>
      </c>
      <c r="M65" s="32" t="s">
        <v>675</v>
      </c>
      <c r="N65" s="26"/>
      <c r="O65" s="33"/>
      <c r="P65" s="33" t="s">
        <v>607</v>
      </c>
      <c r="Q65" s="33">
        <v>4</v>
      </c>
      <c r="R65" s="33">
        <v>2</v>
      </c>
      <c r="S65" s="50">
        <v>-0.5</v>
      </c>
    </row>
    <row r="66" s="3" customFormat="1" customHeight="1" spans="1:19">
      <c r="A66" s="29"/>
      <c r="B66" s="26"/>
      <c r="C66" s="28">
        <v>63066</v>
      </c>
      <c r="D66" s="27" t="s">
        <v>671</v>
      </c>
      <c r="E66" s="27" t="s">
        <v>682</v>
      </c>
      <c r="F66" s="27" t="s">
        <v>683</v>
      </c>
      <c r="G66" s="28" t="s">
        <v>20</v>
      </c>
      <c r="H66" s="28"/>
      <c r="I66" s="39">
        <v>32</v>
      </c>
      <c r="J66" s="40"/>
      <c r="K66" s="27"/>
      <c r="L66" s="41" t="s">
        <v>481</v>
      </c>
      <c r="M66" s="32" t="s">
        <v>675</v>
      </c>
      <c r="N66" s="26"/>
      <c r="O66" s="33"/>
      <c r="P66" s="33" t="s">
        <v>607</v>
      </c>
      <c r="Q66" s="33">
        <v>14</v>
      </c>
      <c r="R66" s="33">
        <v>7</v>
      </c>
      <c r="S66" s="50">
        <v>-0.5</v>
      </c>
    </row>
    <row r="67" s="3" customFormat="1" customHeight="1" spans="1:19">
      <c r="A67" s="29"/>
      <c r="B67" s="26"/>
      <c r="C67" s="28">
        <v>23861</v>
      </c>
      <c r="D67" s="27" t="s">
        <v>679</v>
      </c>
      <c r="E67" s="27" t="s">
        <v>684</v>
      </c>
      <c r="F67" s="27" t="s">
        <v>678</v>
      </c>
      <c r="G67" s="28" t="s">
        <v>20</v>
      </c>
      <c r="H67" s="28"/>
      <c r="I67" s="39">
        <v>32</v>
      </c>
      <c r="J67" s="40"/>
      <c r="K67" s="27"/>
      <c r="L67" s="41" t="s">
        <v>481</v>
      </c>
      <c r="M67" s="32" t="s">
        <v>675</v>
      </c>
      <c r="N67" s="26"/>
      <c r="O67" s="33"/>
      <c r="P67" s="33" t="s">
        <v>607</v>
      </c>
      <c r="Q67" s="33">
        <v>12</v>
      </c>
      <c r="R67" s="33">
        <v>7</v>
      </c>
      <c r="S67" s="50">
        <v>-0.416666666666667</v>
      </c>
    </row>
    <row r="68" s="3" customFormat="1" customHeight="1" spans="1:19">
      <c r="A68" s="29"/>
      <c r="B68" s="26"/>
      <c r="C68" s="28">
        <v>23744</v>
      </c>
      <c r="D68" s="27" t="s">
        <v>679</v>
      </c>
      <c r="E68" s="27" t="s">
        <v>685</v>
      </c>
      <c r="F68" s="27" t="s">
        <v>686</v>
      </c>
      <c r="G68" s="28" t="s">
        <v>20</v>
      </c>
      <c r="H68" s="28"/>
      <c r="I68" s="39">
        <v>28</v>
      </c>
      <c r="J68" s="40"/>
      <c r="K68" s="27"/>
      <c r="L68" s="41" t="s">
        <v>481</v>
      </c>
      <c r="M68" s="32" t="s">
        <v>675</v>
      </c>
      <c r="N68" s="26"/>
      <c r="O68" s="33"/>
      <c r="P68" s="33" t="s">
        <v>607</v>
      </c>
      <c r="Q68" s="33">
        <v>16</v>
      </c>
      <c r="R68" s="33">
        <v>13</v>
      </c>
      <c r="S68" s="50">
        <v>-0.1875</v>
      </c>
    </row>
    <row r="69" s="3" customFormat="1" customHeight="1" spans="1:19">
      <c r="A69" s="29"/>
      <c r="B69" s="26"/>
      <c r="C69" s="28">
        <v>23858</v>
      </c>
      <c r="D69" s="27" t="s">
        <v>679</v>
      </c>
      <c r="E69" s="27" t="s">
        <v>687</v>
      </c>
      <c r="F69" s="27" t="s">
        <v>678</v>
      </c>
      <c r="G69" s="28" t="s">
        <v>20</v>
      </c>
      <c r="H69" s="28"/>
      <c r="I69" s="39">
        <v>25</v>
      </c>
      <c r="J69" s="40"/>
      <c r="K69" s="27"/>
      <c r="L69" s="41" t="s">
        <v>481</v>
      </c>
      <c r="M69" s="32" t="s">
        <v>675</v>
      </c>
      <c r="N69" s="26"/>
      <c r="O69" s="33"/>
      <c r="P69" s="33" t="s">
        <v>607</v>
      </c>
      <c r="Q69" s="33">
        <v>33</v>
      </c>
      <c r="R69" s="33">
        <v>20</v>
      </c>
      <c r="S69" s="50">
        <v>-0.393939393939394</v>
      </c>
    </row>
    <row r="70" s="3" customFormat="1" customHeight="1" spans="1:19">
      <c r="A70" s="29"/>
      <c r="B70" s="26"/>
      <c r="C70" s="28">
        <v>23859</v>
      </c>
      <c r="D70" s="27" t="s">
        <v>679</v>
      </c>
      <c r="E70" s="27" t="s">
        <v>688</v>
      </c>
      <c r="F70" s="27" t="s">
        <v>678</v>
      </c>
      <c r="G70" s="28" t="s">
        <v>20</v>
      </c>
      <c r="H70" s="28"/>
      <c r="I70" s="39">
        <v>38</v>
      </c>
      <c r="J70" s="40">
        <v>35.8</v>
      </c>
      <c r="K70" s="27"/>
      <c r="L70" s="41" t="s">
        <v>481</v>
      </c>
      <c r="M70" s="32" t="s">
        <v>675</v>
      </c>
      <c r="N70" s="26"/>
      <c r="O70" s="33"/>
      <c r="P70" s="33" t="s">
        <v>607</v>
      </c>
      <c r="Q70" s="33">
        <v>12</v>
      </c>
      <c r="R70" s="33">
        <v>12</v>
      </c>
      <c r="S70" s="50">
        <v>0</v>
      </c>
    </row>
    <row r="71" s="3" customFormat="1" customHeight="1" spans="1:19">
      <c r="A71" s="29"/>
      <c r="B71" s="26"/>
      <c r="C71" s="28">
        <v>37221</v>
      </c>
      <c r="D71" s="27" t="s">
        <v>671</v>
      </c>
      <c r="E71" s="27" t="s">
        <v>689</v>
      </c>
      <c r="F71" s="27" t="s">
        <v>690</v>
      </c>
      <c r="G71" s="28" t="s">
        <v>20</v>
      </c>
      <c r="H71" s="28"/>
      <c r="I71" s="39">
        <v>20</v>
      </c>
      <c r="J71" s="40">
        <v>18.5</v>
      </c>
      <c r="K71" s="27"/>
      <c r="L71" s="41" t="s">
        <v>481</v>
      </c>
      <c r="M71" s="32" t="s">
        <v>675</v>
      </c>
      <c r="N71" s="26"/>
      <c r="O71" s="33"/>
      <c r="P71" s="33" t="s">
        <v>607</v>
      </c>
      <c r="Q71" s="33">
        <v>30</v>
      </c>
      <c r="R71" s="33">
        <v>17</v>
      </c>
      <c r="S71" s="50">
        <v>-0.433333333333333</v>
      </c>
    </row>
    <row r="72" s="3" customFormat="1" customHeight="1" spans="1:19">
      <c r="A72" s="30"/>
      <c r="B72" s="26"/>
      <c r="C72" s="28">
        <v>23747</v>
      </c>
      <c r="D72" s="27" t="s">
        <v>679</v>
      </c>
      <c r="E72" s="27" t="s">
        <v>691</v>
      </c>
      <c r="F72" s="27" t="s">
        <v>678</v>
      </c>
      <c r="G72" s="28" t="s">
        <v>20</v>
      </c>
      <c r="H72" s="28"/>
      <c r="I72" s="39">
        <v>29.8</v>
      </c>
      <c r="J72" s="40"/>
      <c r="K72" s="27"/>
      <c r="L72" s="41" t="s">
        <v>481</v>
      </c>
      <c r="M72" s="32" t="s">
        <v>675</v>
      </c>
      <c r="N72" s="26"/>
      <c r="O72" s="33"/>
      <c r="P72" s="33" t="s">
        <v>607</v>
      </c>
      <c r="Q72" s="33">
        <v>36</v>
      </c>
      <c r="R72" s="33">
        <v>19</v>
      </c>
      <c r="S72" s="50">
        <v>-0.472222222222222</v>
      </c>
    </row>
    <row r="73" s="3" customFormat="1" customHeight="1" spans="1:19">
      <c r="A73" s="32">
        <v>59</v>
      </c>
      <c r="B73" s="26"/>
      <c r="C73" s="28">
        <v>122482</v>
      </c>
      <c r="D73" s="27" t="s">
        <v>692</v>
      </c>
      <c r="E73" s="27" t="s">
        <v>693</v>
      </c>
      <c r="F73" s="27" t="s">
        <v>105</v>
      </c>
      <c r="G73" s="28" t="s">
        <v>20</v>
      </c>
      <c r="H73" s="32" t="s">
        <v>494</v>
      </c>
      <c r="I73" s="39">
        <v>66</v>
      </c>
      <c r="J73" s="40"/>
      <c r="K73" s="27" t="s">
        <v>694</v>
      </c>
      <c r="L73" s="41" t="s">
        <v>481</v>
      </c>
      <c r="M73" s="32" t="s">
        <v>490</v>
      </c>
      <c r="N73" s="26" t="s">
        <v>483</v>
      </c>
      <c r="O73" s="33"/>
      <c r="P73" s="33" t="s">
        <v>484</v>
      </c>
      <c r="Q73" s="33">
        <v>149</v>
      </c>
      <c r="R73" s="33">
        <v>215</v>
      </c>
      <c r="S73" s="50">
        <v>0.442953020134228</v>
      </c>
    </row>
    <row r="74" s="3" customFormat="1" customHeight="1" spans="1:19">
      <c r="A74" s="32">
        <v>60</v>
      </c>
      <c r="B74" s="26"/>
      <c r="C74" s="28">
        <v>49939</v>
      </c>
      <c r="D74" s="27" t="s">
        <v>695</v>
      </c>
      <c r="E74" s="27" t="s">
        <v>696</v>
      </c>
      <c r="F74" s="27" t="s">
        <v>105</v>
      </c>
      <c r="G74" s="28" t="s">
        <v>20</v>
      </c>
      <c r="H74" s="32" t="s">
        <v>494</v>
      </c>
      <c r="I74" s="39">
        <v>45</v>
      </c>
      <c r="J74" s="40"/>
      <c r="K74" s="27" t="s">
        <v>697</v>
      </c>
      <c r="L74" s="41" t="s">
        <v>481</v>
      </c>
      <c r="M74" s="32" t="s">
        <v>490</v>
      </c>
      <c r="N74" s="26" t="s">
        <v>483</v>
      </c>
      <c r="O74" s="33"/>
      <c r="P74" s="33" t="s">
        <v>484</v>
      </c>
      <c r="Q74" s="33">
        <v>328</v>
      </c>
      <c r="R74" s="33">
        <v>449</v>
      </c>
      <c r="S74" s="50">
        <v>0.36890243902439</v>
      </c>
    </row>
    <row r="75" s="3" customFormat="1" customHeight="1" spans="1:19">
      <c r="A75" s="32">
        <v>61</v>
      </c>
      <c r="B75" s="26"/>
      <c r="C75" s="28">
        <v>164949</v>
      </c>
      <c r="D75" s="27" t="s">
        <v>501</v>
      </c>
      <c r="E75" s="27" t="s">
        <v>698</v>
      </c>
      <c r="F75" s="27" t="s">
        <v>105</v>
      </c>
      <c r="G75" s="28" t="s">
        <v>20</v>
      </c>
      <c r="H75" s="32" t="s">
        <v>494</v>
      </c>
      <c r="I75" s="39">
        <v>180</v>
      </c>
      <c r="J75" s="40"/>
      <c r="K75" s="27" t="s">
        <v>699</v>
      </c>
      <c r="L75" s="41" t="s">
        <v>481</v>
      </c>
      <c r="M75" s="32" t="s">
        <v>490</v>
      </c>
      <c r="N75" s="26" t="s">
        <v>483</v>
      </c>
      <c r="O75" s="33"/>
      <c r="P75" s="33" t="s">
        <v>484</v>
      </c>
      <c r="Q75" s="33">
        <v>93</v>
      </c>
      <c r="R75" s="33">
        <v>133</v>
      </c>
      <c r="S75" s="50">
        <v>0.43010752688172</v>
      </c>
    </row>
    <row r="76" s="3" customFormat="1" customHeight="1" spans="1:19">
      <c r="A76" s="32">
        <v>62</v>
      </c>
      <c r="B76" s="26"/>
      <c r="C76" s="28">
        <v>166819</v>
      </c>
      <c r="D76" s="27" t="s">
        <v>501</v>
      </c>
      <c r="E76" s="27" t="s">
        <v>700</v>
      </c>
      <c r="F76" s="27" t="s">
        <v>105</v>
      </c>
      <c r="G76" s="28" t="s">
        <v>20</v>
      </c>
      <c r="H76" s="32" t="s">
        <v>494</v>
      </c>
      <c r="I76" s="39">
        <v>358</v>
      </c>
      <c r="J76" s="40"/>
      <c r="K76" s="27" t="s">
        <v>701</v>
      </c>
      <c r="L76" s="41" t="s">
        <v>481</v>
      </c>
      <c r="M76" s="32" t="s">
        <v>490</v>
      </c>
      <c r="N76" s="26" t="s">
        <v>483</v>
      </c>
      <c r="O76" s="33"/>
      <c r="P76" s="33" t="s">
        <v>484</v>
      </c>
      <c r="Q76" s="33">
        <v>27</v>
      </c>
      <c r="R76" s="33">
        <v>37</v>
      </c>
      <c r="S76" s="50">
        <v>0.37037037037037</v>
      </c>
    </row>
    <row r="77" s="3" customFormat="1" customHeight="1" spans="1:19">
      <c r="A77" s="32">
        <v>63</v>
      </c>
      <c r="B77" s="26"/>
      <c r="C77" s="32">
        <v>143148</v>
      </c>
      <c r="D77" s="26" t="s">
        <v>702</v>
      </c>
      <c r="E77" s="27" t="s">
        <v>703</v>
      </c>
      <c r="F77" s="27" t="s">
        <v>704</v>
      </c>
      <c r="G77" s="32" t="s">
        <v>20</v>
      </c>
      <c r="H77" s="32"/>
      <c r="I77" s="39">
        <v>38</v>
      </c>
      <c r="J77" s="40"/>
      <c r="K77" s="27" t="s">
        <v>398</v>
      </c>
      <c r="L77" s="41" t="s">
        <v>481</v>
      </c>
      <c r="M77" s="32" t="s">
        <v>490</v>
      </c>
      <c r="N77" s="26" t="s">
        <v>483</v>
      </c>
      <c r="O77" s="33"/>
      <c r="P77" s="33" t="s">
        <v>484</v>
      </c>
      <c r="Q77" s="33">
        <v>636</v>
      </c>
      <c r="R77" s="33">
        <v>562</v>
      </c>
      <c r="S77" s="50">
        <v>-0.116352201257862</v>
      </c>
    </row>
    <row r="78" s="5" customFormat="1" ht="35" customHeight="1" spans="1:19">
      <c r="A78" s="211">
        <v>64</v>
      </c>
      <c r="B78" s="212" t="s">
        <v>705</v>
      </c>
      <c r="C78" s="213">
        <v>182086</v>
      </c>
      <c r="D78" s="214" t="s">
        <v>706</v>
      </c>
      <c r="E78" s="214" t="s">
        <v>69</v>
      </c>
      <c r="F78" s="214" t="s">
        <v>707</v>
      </c>
      <c r="G78" s="213" t="s">
        <v>20</v>
      </c>
      <c r="H78" s="204"/>
      <c r="I78" s="223">
        <v>105</v>
      </c>
      <c r="J78" s="224"/>
      <c r="K78" s="214" t="s">
        <v>708</v>
      </c>
      <c r="L78" s="225" t="s">
        <v>709</v>
      </c>
      <c r="M78" s="204" t="s">
        <v>710</v>
      </c>
      <c r="N78" s="212" t="s">
        <v>542</v>
      </c>
      <c r="O78" s="226" t="s">
        <v>711</v>
      </c>
      <c r="P78" s="226" t="s">
        <v>607</v>
      </c>
      <c r="Q78" s="226">
        <v>460</v>
      </c>
      <c r="R78" s="226">
        <v>504</v>
      </c>
      <c r="S78" s="239">
        <v>0.0956521739130434</v>
      </c>
    </row>
    <row r="79" s="5" customFormat="1" ht="35" customHeight="1" spans="1:19">
      <c r="A79" s="215"/>
      <c r="B79" s="212" t="s">
        <v>705</v>
      </c>
      <c r="C79" s="213"/>
      <c r="D79" s="214"/>
      <c r="E79" s="214"/>
      <c r="F79" s="214"/>
      <c r="G79" s="213"/>
      <c r="H79" s="204"/>
      <c r="I79" s="223">
        <v>105</v>
      </c>
      <c r="J79" s="224"/>
      <c r="K79" s="214" t="s">
        <v>712</v>
      </c>
      <c r="L79" s="227" t="s">
        <v>481</v>
      </c>
      <c r="M79" s="204" t="s">
        <v>710</v>
      </c>
      <c r="N79" s="212"/>
      <c r="O79" s="226" t="s">
        <v>711</v>
      </c>
      <c r="P79" s="226" t="s">
        <v>607</v>
      </c>
      <c r="Q79" s="226">
        <v>0</v>
      </c>
      <c r="R79" s="226">
        <v>0</v>
      </c>
      <c r="S79" s="239">
        <v>0</v>
      </c>
    </row>
    <row r="80" s="5" customFormat="1" ht="35" customHeight="1" spans="1:19">
      <c r="A80" s="211">
        <v>65</v>
      </c>
      <c r="B80" s="212" t="s">
        <v>705</v>
      </c>
      <c r="C80" s="213">
        <v>182090</v>
      </c>
      <c r="D80" s="214" t="s">
        <v>713</v>
      </c>
      <c r="E80" s="214" t="s">
        <v>714</v>
      </c>
      <c r="F80" s="214" t="s">
        <v>707</v>
      </c>
      <c r="G80" s="213" t="s">
        <v>20</v>
      </c>
      <c r="H80" s="204"/>
      <c r="I80" s="223">
        <v>187</v>
      </c>
      <c r="J80" s="224"/>
      <c r="K80" s="214" t="s">
        <v>715</v>
      </c>
      <c r="L80" s="225" t="s">
        <v>716</v>
      </c>
      <c r="M80" s="204" t="s">
        <v>710</v>
      </c>
      <c r="N80" s="212" t="s">
        <v>542</v>
      </c>
      <c r="O80" s="226" t="s">
        <v>711</v>
      </c>
      <c r="P80" s="226" t="s">
        <v>607</v>
      </c>
      <c r="Q80" s="226">
        <v>242</v>
      </c>
      <c r="R80" s="226">
        <v>257</v>
      </c>
      <c r="S80" s="239">
        <v>0.0619834710743801</v>
      </c>
    </row>
    <row r="81" s="5" customFormat="1" ht="35" customHeight="1" spans="1:19">
      <c r="A81" s="215"/>
      <c r="B81" s="212" t="s">
        <v>705</v>
      </c>
      <c r="C81" s="213"/>
      <c r="D81" s="214"/>
      <c r="E81" s="214"/>
      <c r="F81" s="214"/>
      <c r="G81" s="213"/>
      <c r="H81" s="204"/>
      <c r="I81" s="223">
        <v>187</v>
      </c>
      <c r="J81" s="224"/>
      <c r="K81" s="214" t="s">
        <v>717</v>
      </c>
      <c r="L81" s="227" t="s">
        <v>481</v>
      </c>
      <c r="M81" s="204" t="s">
        <v>710</v>
      </c>
      <c r="N81" s="212"/>
      <c r="O81" s="226" t="s">
        <v>711</v>
      </c>
      <c r="P81" s="226" t="s">
        <v>607</v>
      </c>
      <c r="Q81" s="226">
        <v>0</v>
      </c>
      <c r="R81" s="226">
        <v>0</v>
      </c>
      <c r="S81" s="239">
        <v>0</v>
      </c>
    </row>
    <row r="82" s="5" customFormat="1" ht="38" customHeight="1" spans="1:19">
      <c r="A82" s="211">
        <v>66</v>
      </c>
      <c r="B82" s="212" t="s">
        <v>705</v>
      </c>
      <c r="C82" s="213">
        <v>182085</v>
      </c>
      <c r="D82" s="214" t="s">
        <v>718</v>
      </c>
      <c r="E82" s="214" t="s">
        <v>719</v>
      </c>
      <c r="F82" s="214" t="s">
        <v>707</v>
      </c>
      <c r="G82" s="213" t="s">
        <v>20</v>
      </c>
      <c r="H82" s="204"/>
      <c r="I82" s="223">
        <v>98</v>
      </c>
      <c r="J82" s="224"/>
      <c r="K82" s="214" t="s">
        <v>720</v>
      </c>
      <c r="L82" s="225" t="s">
        <v>721</v>
      </c>
      <c r="M82" s="204" t="s">
        <v>710</v>
      </c>
      <c r="N82" s="212" t="s">
        <v>542</v>
      </c>
      <c r="O82" s="226" t="s">
        <v>711</v>
      </c>
      <c r="P82" s="226" t="s">
        <v>607</v>
      </c>
      <c r="Q82" s="226">
        <v>109</v>
      </c>
      <c r="R82" s="226">
        <v>111</v>
      </c>
      <c r="S82" s="239">
        <v>0.0183486238532109</v>
      </c>
    </row>
    <row r="83" s="5" customFormat="1" ht="38" customHeight="1" spans="1:19">
      <c r="A83" s="215"/>
      <c r="B83" s="212" t="s">
        <v>705</v>
      </c>
      <c r="C83" s="213"/>
      <c r="D83" s="214"/>
      <c r="E83" s="214"/>
      <c r="F83" s="214"/>
      <c r="G83" s="213"/>
      <c r="H83" s="204"/>
      <c r="I83" s="223">
        <v>98</v>
      </c>
      <c r="J83" s="224"/>
      <c r="K83" s="214" t="s">
        <v>722</v>
      </c>
      <c r="L83" s="227" t="s">
        <v>481</v>
      </c>
      <c r="M83" s="204" t="s">
        <v>710</v>
      </c>
      <c r="N83" s="212"/>
      <c r="O83" s="226" t="s">
        <v>711</v>
      </c>
      <c r="P83" s="226" t="s">
        <v>607</v>
      </c>
      <c r="Q83" s="226">
        <v>0</v>
      </c>
      <c r="R83" s="226">
        <v>0</v>
      </c>
      <c r="S83" s="239">
        <v>0</v>
      </c>
    </row>
    <row r="84" s="3" customFormat="1" customHeight="1" spans="1:19">
      <c r="A84" s="32">
        <v>67</v>
      </c>
      <c r="B84" s="26"/>
      <c r="C84" s="32">
        <v>194097</v>
      </c>
      <c r="D84" s="26" t="s">
        <v>723</v>
      </c>
      <c r="E84" s="27" t="s">
        <v>724</v>
      </c>
      <c r="F84" s="27" t="s">
        <v>725</v>
      </c>
      <c r="G84" s="32" t="s">
        <v>20</v>
      </c>
      <c r="H84" s="32"/>
      <c r="I84" s="39">
        <v>39.6</v>
      </c>
      <c r="J84" s="40"/>
      <c r="K84" s="27" t="s">
        <v>432</v>
      </c>
      <c r="L84" s="41" t="s">
        <v>481</v>
      </c>
      <c r="M84" s="32" t="s">
        <v>726</v>
      </c>
      <c r="N84" s="26" t="s">
        <v>483</v>
      </c>
      <c r="O84" s="33"/>
      <c r="P84" s="33" t="s">
        <v>484</v>
      </c>
      <c r="Q84" s="33">
        <v>145</v>
      </c>
      <c r="R84" s="33">
        <v>47</v>
      </c>
      <c r="S84" s="50">
        <v>-0.675862068965517</v>
      </c>
    </row>
    <row r="85" s="5" customFormat="1" ht="30" customHeight="1" spans="1:19">
      <c r="A85" s="216">
        <v>68</v>
      </c>
      <c r="B85" s="195" t="s">
        <v>656</v>
      </c>
      <c r="C85" s="217">
        <v>133728</v>
      </c>
      <c r="D85" s="203" t="s">
        <v>727</v>
      </c>
      <c r="E85" s="203" t="s">
        <v>728</v>
      </c>
      <c r="F85" s="203" t="s">
        <v>729</v>
      </c>
      <c r="G85" s="217" t="s">
        <v>20</v>
      </c>
      <c r="H85" s="201"/>
      <c r="I85" s="201">
        <v>62</v>
      </c>
      <c r="J85" s="228"/>
      <c r="K85" s="203" t="s">
        <v>730</v>
      </c>
      <c r="L85" s="203" t="s">
        <v>481</v>
      </c>
      <c r="M85" s="201" t="s">
        <v>606</v>
      </c>
      <c r="N85" s="229" t="s">
        <v>483</v>
      </c>
      <c r="O85" s="195" t="s">
        <v>731</v>
      </c>
      <c r="P85" s="195" t="s">
        <v>607</v>
      </c>
      <c r="Q85" s="226">
        <v>471</v>
      </c>
      <c r="R85" s="226">
        <v>378</v>
      </c>
      <c r="S85" s="239">
        <v>-0.197452229299363</v>
      </c>
    </row>
    <row r="86" s="5" customFormat="1" ht="28" customHeight="1" spans="1:19">
      <c r="A86" s="216">
        <v>69</v>
      </c>
      <c r="B86" s="195" t="s">
        <v>656</v>
      </c>
      <c r="C86" s="217">
        <v>87828</v>
      </c>
      <c r="D86" s="203" t="s">
        <v>732</v>
      </c>
      <c r="E86" s="203" t="s">
        <v>733</v>
      </c>
      <c r="F86" s="203" t="s">
        <v>729</v>
      </c>
      <c r="G86" s="217" t="s">
        <v>20</v>
      </c>
      <c r="H86" s="201"/>
      <c r="I86" s="201">
        <v>193</v>
      </c>
      <c r="J86" s="228"/>
      <c r="K86" s="203" t="s">
        <v>734</v>
      </c>
      <c r="L86" s="203" t="s">
        <v>481</v>
      </c>
      <c r="M86" s="201" t="s">
        <v>606</v>
      </c>
      <c r="N86" s="229" t="s">
        <v>483</v>
      </c>
      <c r="O86" s="195" t="s">
        <v>731</v>
      </c>
      <c r="P86" s="195" t="s">
        <v>607</v>
      </c>
      <c r="Q86" s="226">
        <v>160</v>
      </c>
      <c r="R86" s="226">
        <v>227</v>
      </c>
      <c r="S86" s="239">
        <v>0.41875</v>
      </c>
    </row>
    <row r="87" s="5" customFormat="1" ht="28" customHeight="1" spans="1:19">
      <c r="A87" s="216">
        <v>70</v>
      </c>
      <c r="B87" s="195" t="s">
        <v>656</v>
      </c>
      <c r="C87" s="196">
        <v>118629</v>
      </c>
      <c r="D87" s="197" t="s">
        <v>735</v>
      </c>
      <c r="E87" s="197" t="s">
        <v>736</v>
      </c>
      <c r="F87" s="197" t="s">
        <v>737</v>
      </c>
      <c r="G87" s="196" t="s">
        <v>20</v>
      </c>
      <c r="H87" s="201"/>
      <c r="I87" s="201">
        <v>74.8</v>
      </c>
      <c r="J87" s="230"/>
      <c r="K87" s="203" t="s">
        <v>730</v>
      </c>
      <c r="L87" s="203" t="s">
        <v>481</v>
      </c>
      <c r="M87" s="201" t="s">
        <v>606</v>
      </c>
      <c r="N87" s="229" t="s">
        <v>483</v>
      </c>
      <c r="O87" s="195" t="s">
        <v>731</v>
      </c>
      <c r="P87" s="195" t="s">
        <v>607</v>
      </c>
      <c r="Q87" s="226"/>
      <c r="R87" s="226"/>
      <c r="S87" s="239"/>
    </row>
    <row r="88" s="5" customFormat="1" ht="28" customHeight="1" spans="1:19">
      <c r="A88" s="216">
        <v>71</v>
      </c>
      <c r="B88" s="195" t="s">
        <v>656</v>
      </c>
      <c r="C88" s="196">
        <v>201896</v>
      </c>
      <c r="D88" s="197" t="s">
        <v>738</v>
      </c>
      <c r="E88" s="197" t="s">
        <v>739</v>
      </c>
      <c r="F88" s="197" t="s">
        <v>737</v>
      </c>
      <c r="G88" s="196" t="s">
        <v>20</v>
      </c>
      <c r="H88" s="201"/>
      <c r="I88" s="201">
        <v>215</v>
      </c>
      <c r="J88" s="230"/>
      <c r="K88" s="203" t="s">
        <v>740</v>
      </c>
      <c r="L88" s="203" t="s">
        <v>481</v>
      </c>
      <c r="M88" s="201" t="s">
        <v>606</v>
      </c>
      <c r="N88" s="229" t="s">
        <v>483</v>
      </c>
      <c r="O88" s="195" t="s">
        <v>731</v>
      </c>
      <c r="P88" s="195" t="s">
        <v>607</v>
      </c>
      <c r="Q88" s="226"/>
      <c r="R88" s="226"/>
      <c r="S88" s="239"/>
    </row>
    <row r="89" s="5" customFormat="1" ht="28" customHeight="1" spans="1:19">
      <c r="A89" s="216">
        <v>72</v>
      </c>
      <c r="B89" s="195" t="s">
        <v>656</v>
      </c>
      <c r="C89" s="196">
        <v>200068</v>
      </c>
      <c r="D89" s="197" t="s">
        <v>738</v>
      </c>
      <c r="E89" s="197" t="s">
        <v>741</v>
      </c>
      <c r="F89" s="197" t="s">
        <v>737</v>
      </c>
      <c r="G89" s="196" t="s">
        <v>20</v>
      </c>
      <c r="H89" s="201"/>
      <c r="I89" s="201">
        <v>164</v>
      </c>
      <c r="J89" s="230"/>
      <c r="K89" s="203" t="s">
        <v>742</v>
      </c>
      <c r="L89" s="231" t="s">
        <v>743</v>
      </c>
      <c r="M89" s="201" t="s">
        <v>606</v>
      </c>
      <c r="N89" s="229" t="s">
        <v>483</v>
      </c>
      <c r="O89" s="195" t="s">
        <v>731</v>
      </c>
      <c r="P89" s="195" t="s">
        <v>607</v>
      </c>
      <c r="Q89" s="226"/>
      <c r="R89" s="226"/>
      <c r="S89" s="239"/>
    </row>
    <row r="90" s="5" customFormat="1" ht="28" customHeight="1" spans="1:19">
      <c r="A90" s="216">
        <v>73</v>
      </c>
      <c r="B90" s="195" t="s">
        <v>656</v>
      </c>
      <c r="C90" s="196">
        <v>200075</v>
      </c>
      <c r="D90" s="197" t="s">
        <v>744</v>
      </c>
      <c r="E90" s="197" t="s">
        <v>199</v>
      </c>
      <c r="F90" s="197" t="s">
        <v>737</v>
      </c>
      <c r="G90" s="196" t="s">
        <v>20</v>
      </c>
      <c r="H90" s="201"/>
      <c r="I90" s="201">
        <v>236</v>
      </c>
      <c r="J90" s="230"/>
      <c r="K90" s="203" t="s">
        <v>745</v>
      </c>
      <c r="L90" s="203" t="s">
        <v>481</v>
      </c>
      <c r="M90" s="201" t="s">
        <v>606</v>
      </c>
      <c r="N90" s="229" t="s">
        <v>483</v>
      </c>
      <c r="O90" s="195" t="s">
        <v>731</v>
      </c>
      <c r="P90" s="195" t="s">
        <v>607</v>
      </c>
      <c r="Q90" s="226"/>
      <c r="R90" s="226"/>
      <c r="S90" s="239"/>
    </row>
    <row r="91" s="3" customFormat="1" ht="43" customHeight="1" spans="1:19">
      <c r="A91" s="32">
        <v>74</v>
      </c>
      <c r="B91" s="33" t="s">
        <v>746</v>
      </c>
      <c r="C91" s="28">
        <v>95083</v>
      </c>
      <c r="D91" s="27" t="s">
        <v>747</v>
      </c>
      <c r="E91" s="27" t="s">
        <v>748</v>
      </c>
      <c r="F91" s="27" t="s">
        <v>749</v>
      </c>
      <c r="G91" s="28" t="s">
        <v>20</v>
      </c>
      <c r="H91" s="39"/>
      <c r="I91" s="39">
        <v>296</v>
      </c>
      <c r="J91" s="40"/>
      <c r="K91" s="27" t="s">
        <v>750</v>
      </c>
      <c r="L91" s="27" t="s">
        <v>481</v>
      </c>
      <c r="M91" s="223" t="s">
        <v>625</v>
      </c>
      <c r="N91" s="26" t="s">
        <v>483</v>
      </c>
      <c r="O91" s="33" t="s">
        <v>711</v>
      </c>
      <c r="P91" s="33" t="s">
        <v>607</v>
      </c>
      <c r="Q91" s="33">
        <v>92</v>
      </c>
      <c r="R91" s="33">
        <v>87</v>
      </c>
      <c r="S91" s="50">
        <v>-0.0543478260869565</v>
      </c>
    </row>
    <row r="92" s="3" customFormat="1" ht="55" customHeight="1" spans="1:19">
      <c r="A92" s="32">
        <v>75</v>
      </c>
      <c r="B92" s="33" t="s">
        <v>648</v>
      </c>
      <c r="C92" s="28">
        <v>169668</v>
      </c>
      <c r="D92" s="27" t="s">
        <v>751</v>
      </c>
      <c r="E92" s="27" t="s">
        <v>752</v>
      </c>
      <c r="F92" s="27" t="s">
        <v>753</v>
      </c>
      <c r="G92" s="28" t="s">
        <v>20</v>
      </c>
      <c r="H92" s="39"/>
      <c r="I92" s="39">
        <v>87</v>
      </c>
      <c r="J92" s="40">
        <v>85</v>
      </c>
      <c r="K92" s="214" t="s">
        <v>754</v>
      </c>
      <c r="L92" s="27" t="s">
        <v>481</v>
      </c>
      <c r="M92" s="223" t="s">
        <v>606</v>
      </c>
      <c r="N92" s="26" t="s">
        <v>483</v>
      </c>
      <c r="O92" s="33" t="s">
        <v>711</v>
      </c>
      <c r="P92" s="33" t="s">
        <v>607</v>
      </c>
      <c r="Q92" s="33">
        <v>655</v>
      </c>
      <c r="R92" s="33">
        <v>598</v>
      </c>
      <c r="S92" s="50">
        <v>-0.0870229007633587</v>
      </c>
    </row>
    <row r="93" s="3" customFormat="1" ht="39" customHeight="1" spans="1:19">
      <c r="A93" s="32">
        <v>76</v>
      </c>
      <c r="B93" s="33" t="s">
        <v>746</v>
      </c>
      <c r="C93" s="28">
        <v>30713</v>
      </c>
      <c r="D93" s="27" t="s">
        <v>755</v>
      </c>
      <c r="E93" s="27" t="s">
        <v>756</v>
      </c>
      <c r="F93" s="27" t="s">
        <v>757</v>
      </c>
      <c r="G93" s="28" t="s">
        <v>20</v>
      </c>
      <c r="H93" s="39"/>
      <c r="I93" s="39">
        <v>198</v>
      </c>
      <c r="J93" s="40"/>
      <c r="K93" s="27" t="s">
        <v>758</v>
      </c>
      <c r="L93" s="27" t="s">
        <v>481</v>
      </c>
      <c r="M93" s="223" t="s">
        <v>625</v>
      </c>
      <c r="N93" s="26" t="s">
        <v>483</v>
      </c>
      <c r="O93" s="33" t="s">
        <v>711</v>
      </c>
      <c r="P93" s="33" t="s">
        <v>607</v>
      </c>
      <c r="Q93" s="33">
        <v>46</v>
      </c>
      <c r="R93" s="33">
        <v>20</v>
      </c>
      <c r="S93" s="50">
        <v>-0.565217391304348</v>
      </c>
    </row>
    <row r="94" s="5" customFormat="1" ht="22" customHeight="1" spans="1:19">
      <c r="A94" s="32">
        <v>77</v>
      </c>
      <c r="B94" s="33" t="s">
        <v>648</v>
      </c>
      <c r="C94" s="28">
        <v>162622</v>
      </c>
      <c r="D94" s="27" t="s">
        <v>759</v>
      </c>
      <c r="E94" s="27" t="s">
        <v>760</v>
      </c>
      <c r="F94" s="27" t="s">
        <v>761</v>
      </c>
      <c r="G94" s="28" t="s">
        <v>762</v>
      </c>
      <c r="H94" s="39"/>
      <c r="I94" s="39">
        <v>348</v>
      </c>
      <c r="J94" s="40"/>
      <c r="K94" s="26" t="s">
        <v>763</v>
      </c>
      <c r="L94" s="27" t="s">
        <v>481</v>
      </c>
      <c r="M94" s="223" t="s">
        <v>606</v>
      </c>
      <c r="N94" s="26" t="s">
        <v>483</v>
      </c>
      <c r="O94" s="33" t="s">
        <v>711</v>
      </c>
      <c r="P94" s="33" t="s">
        <v>607</v>
      </c>
      <c r="Q94" s="33">
        <v>271</v>
      </c>
      <c r="R94" s="33">
        <v>212</v>
      </c>
      <c r="S94" s="50">
        <v>-0.217712177121771</v>
      </c>
    </row>
    <row r="95" s="5" customFormat="1" ht="22" customHeight="1" spans="1:19">
      <c r="A95" s="32">
        <v>78</v>
      </c>
      <c r="B95" s="33" t="s">
        <v>648</v>
      </c>
      <c r="C95" s="28">
        <v>159509</v>
      </c>
      <c r="D95" s="27" t="s">
        <v>764</v>
      </c>
      <c r="E95" s="27" t="s">
        <v>765</v>
      </c>
      <c r="F95" s="27" t="s">
        <v>761</v>
      </c>
      <c r="G95" s="28" t="s">
        <v>20</v>
      </c>
      <c r="H95" s="39"/>
      <c r="I95" s="39">
        <v>118</v>
      </c>
      <c r="J95" s="40"/>
      <c r="K95" s="26" t="s">
        <v>766</v>
      </c>
      <c r="L95" s="27" t="s">
        <v>481</v>
      </c>
      <c r="M95" s="223" t="s">
        <v>652</v>
      </c>
      <c r="N95" s="26" t="s">
        <v>483</v>
      </c>
      <c r="O95" s="33" t="s">
        <v>711</v>
      </c>
      <c r="P95" s="33" t="s">
        <v>607</v>
      </c>
      <c r="Q95" s="33">
        <v>16</v>
      </c>
      <c r="R95" s="33">
        <v>28</v>
      </c>
      <c r="S95" s="50">
        <v>0.75</v>
      </c>
    </row>
    <row r="96" s="5" customFormat="1" ht="22" customHeight="1" spans="1:19">
      <c r="A96" s="32">
        <v>79</v>
      </c>
      <c r="B96" s="33" t="s">
        <v>648</v>
      </c>
      <c r="C96" s="28">
        <v>159520</v>
      </c>
      <c r="D96" s="27" t="s">
        <v>767</v>
      </c>
      <c r="E96" s="27" t="s">
        <v>768</v>
      </c>
      <c r="F96" s="27" t="s">
        <v>761</v>
      </c>
      <c r="G96" s="28" t="s">
        <v>20</v>
      </c>
      <c r="H96" s="39"/>
      <c r="I96" s="39">
        <v>118</v>
      </c>
      <c r="J96" s="40"/>
      <c r="K96" s="26" t="s">
        <v>766</v>
      </c>
      <c r="L96" s="27" t="s">
        <v>481</v>
      </c>
      <c r="M96" s="223" t="s">
        <v>652</v>
      </c>
      <c r="N96" s="26" t="s">
        <v>483</v>
      </c>
      <c r="O96" s="33" t="s">
        <v>711</v>
      </c>
      <c r="P96" s="33" t="s">
        <v>607</v>
      </c>
      <c r="Q96" s="33">
        <v>89</v>
      </c>
      <c r="R96" s="33">
        <v>73</v>
      </c>
      <c r="S96" s="50">
        <v>-0.179775280898876</v>
      </c>
    </row>
    <row r="97" s="5" customFormat="1" ht="22" customHeight="1" spans="1:19">
      <c r="A97" s="32">
        <v>80</v>
      </c>
      <c r="B97" s="33" t="s">
        <v>648</v>
      </c>
      <c r="C97" s="28">
        <v>157625</v>
      </c>
      <c r="D97" s="27" t="s">
        <v>769</v>
      </c>
      <c r="E97" s="27" t="s">
        <v>770</v>
      </c>
      <c r="F97" s="27" t="s">
        <v>771</v>
      </c>
      <c r="G97" s="28" t="s">
        <v>20</v>
      </c>
      <c r="H97" s="39"/>
      <c r="I97" s="39">
        <v>148</v>
      </c>
      <c r="J97" s="40"/>
      <c r="K97" s="26" t="s">
        <v>772</v>
      </c>
      <c r="L97" s="27" t="s">
        <v>481</v>
      </c>
      <c r="M97" s="223" t="s">
        <v>652</v>
      </c>
      <c r="N97" s="26" t="s">
        <v>483</v>
      </c>
      <c r="O97" s="33" t="s">
        <v>711</v>
      </c>
      <c r="P97" s="33" t="s">
        <v>607</v>
      </c>
      <c r="Q97" s="33">
        <v>531</v>
      </c>
      <c r="R97" s="33">
        <v>252</v>
      </c>
      <c r="S97" s="50">
        <v>-0.525423728813559</v>
      </c>
    </row>
    <row r="98" s="5" customFormat="1" ht="21" customHeight="1" spans="1:19">
      <c r="A98" s="211">
        <v>81</v>
      </c>
      <c r="B98" s="218" t="s">
        <v>773</v>
      </c>
      <c r="C98" s="219">
        <v>47683</v>
      </c>
      <c r="D98" s="170" t="s">
        <v>774</v>
      </c>
      <c r="E98" s="220" t="s">
        <v>775</v>
      </c>
      <c r="F98" s="170" t="s">
        <v>377</v>
      </c>
      <c r="G98" s="69" t="s">
        <v>20</v>
      </c>
      <c r="H98" s="219">
        <v>19.8</v>
      </c>
      <c r="I98" s="219">
        <v>19.8</v>
      </c>
      <c r="K98" s="232" t="s">
        <v>776</v>
      </c>
      <c r="L98" s="232" t="s">
        <v>777</v>
      </c>
      <c r="M98" s="233" t="s">
        <v>675</v>
      </c>
      <c r="N98" s="234" t="s">
        <v>483</v>
      </c>
      <c r="O98" s="226"/>
      <c r="P98" s="218" t="s">
        <v>484</v>
      </c>
      <c r="Q98" s="226">
        <v>29144.7</v>
      </c>
      <c r="R98" s="226">
        <v>26467.2</v>
      </c>
      <c r="S98" s="239">
        <v>-0.0918691906247104</v>
      </c>
    </row>
    <row r="99" s="5" customFormat="1" ht="21" customHeight="1" spans="1:19">
      <c r="A99" s="215"/>
      <c r="B99" s="221"/>
      <c r="C99" s="219">
        <v>46836</v>
      </c>
      <c r="D99" s="170" t="s">
        <v>778</v>
      </c>
      <c r="E99" s="220" t="s">
        <v>779</v>
      </c>
      <c r="F99" s="170" t="s">
        <v>780</v>
      </c>
      <c r="G99" s="69" t="s">
        <v>43</v>
      </c>
      <c r="H99" s="219">
        <v>9</v>
      </c>
      <c r="I99" s="219">
        <v>9</v>
      </c>
      <c r="K99" s="232"/>
      <c r="L99" s="232"/>
      <c r="M99" s="235"/>
      <c r="N99" s="236"/>
      <c r="O99" s="226"/>
      <c r="P99" s="221"/>
      <c r="Q99" s="226"/>
      <c r="R99" s="226"/>
      <c r="S99" s="239"/>
    </row>
    <row r="100" s="3" customFormat="1" customHeight="1" spans="1:19">
      <c r="A100" s="32">
        <v>82</v>
      </c>
      <c r="B100" s="33" t="s">
        <v>474</v>
      </c>
      <c r="C100" s="39">
        <v>111824</v>
      </c>
      <c r="D100" s="33" t="s">
        <v>781</v>
      </c>
      <c r="E100" s="34" t="s">
        <v>782</v>
      </c>
      <c r="F100" s="34" t="s">
        <v>783</v>
      </c>
      <c r="G100" s="39" t="s">
        <v>20</v>
      </c>
      <c r="H100" s="39"/>
      <c r="I100" s="39">
        <v>34</v>
      </c>
      <c r="J100" s="39"/>
      <c r="K100" s="34" t="s">
        <v>784</v>
      </c>
      <c r="L100" s="34" t="s">
        <v>481</v>
      </c>
      <c r="M100" s="39" t="s">
        <v>726</v>
      </c>
      <c r="N100" s="26" t="s">
        <v>483</v>
      </c>
      <c r="O100" s="33" t="s">
        <v>711</v>
      </c>
      <c r="P100" s="33" t="s">
        <v>526</v>
      </c>
      <c r="Q100" s="33">
        <v>367</v>
      </c>
      <c r="R100" s="33">
        <v>149</v>
      </c>
      <c r="S100" s="50">
        <v>-0.594005449591281</v>
      </c>
    </row>
    <row r="101" s="3" customFormat="1" customHeight="1" spans="1:19">
      <c r="A101" s="32">
        <v>83</v>
      </c>
      <c r="B101" s="33" t="s">
        <v>474</v>
      </c>
      <c r="C101" s="39">
        <v>144658</v>
      </c>
      <c r="D101" s="33" t="s">
        <v>785</v>
      </c>
      <c r="E101" s="34" t="s">
        <v>786</v>
      </c>
      <c r="F101" s="34" t="s">
        <v>783</v>
      </c>
      <c r="G101" s="39" t="s">
        <v>20</v>
      </c>
      <c r="H101" s="39"/>
      <c r="I101" s="39">
        <v>36.8</v>
      </c>
      <c r="J101" s="39"/>
      <c r="K101" s="34" t="s">
        <v>787</v>
      </c>
      <c r="L101" s="34" t="s">
        <v>481</v>
      </c>
      <c r="M101" s="39" t="s">
        <v>726</v>
      </c>
      <c r="N101" s="26" t="s">
        <v>483</v>
      </c>
      <c r="O101" s="33" t="s">
        <v>711</v>
      </c>
      <c r="P101" s="33" t="s">
        <v>526</v>
      </c>
      <c r="Q101" s="33">
        <v>207</v>
      </c>
      <c r="R101" s="33">
        <v>122</v>
      </c>
      <c r="S101" s="50">
        <v>-0.410628019323672</v>
      </c>
    </row>
    <row r="102" s="5" customFormat="1" customHeight="1" spans="1:19">
      <c r="A102" s="32">
        <v>84</v>
      </c>
      <c r="B102" s="33" t="s">
        <v>788</v>
      </c>
      <c r="C102" s="222">
        <v>186490</v>
      </c>
      <c r="D102" s="27" t="s">
        <v>789</v>
      </c>
      <c r="E102" s="27" t="s">
        <v>790</v>
      </c>
      <c r="F102" s="27" t="s">
        <v>791</v>
      </c>
      <c r="G102" s="28" t="s">
        <v>43</v>
      </c>
      <c r="H102" s="39"/>
      <c r="I102" s="39">
        <v>18</v>
      </c>
      <c r="J102" s="39"/>
      <c r="K102" s="34" t="s">
        <v>792</v>
      </c>
      <c r="L102" s="34" t="s">
        <v>481</v>
      </c>
      <c r="M102" s="39" t="s">
        <v>793</v>
      </c>
      <c r="N102" s="26" t="s">
        <v>483</v>
      </c>
      <c r="O102" s="33"/>
      <c r="P102" s="33" t="s">
        <v>607</v>
      </c>
      <c r="Q102" s="33">
        <v>266</v>
      </c>
      <c r="R102" s="33">
        <v>444</v>
      </c>
      <c r="S102" s="50">
        <v>0.669172932330827</v>
      </c>
    </row>
    <row r="103" s="5" customFormat="1" customHeight="1" spans="1:19">
      <c r="A103" s="32">
        <v>85</v>
      </c>
      <c r="B103" s="33" t="s">
        <v>788</v>
      </c>
      <c r="C103" s="222">
        <v>186496</v>
      </c>
      <c r="D103" s="27" t="s">
        <v>794</v>
      </c>
      <c r="E103" s="27" t="s">
        <v>795</v>
      </c>
      <c r="F103" s="27" t="s">
        <v>791</v>
      </c>
      <c r="G103" s="28" t="s">
        <v>43</v>
      </c>
      <c r="H103" s="39"/>
      <c r="I103" s="39">
        <v>18.8</v>
      </c>
      <c r="J103" s="39"/>
      <c r="K103" s="34" t="s">
        <v>792</v>
      </c>
      <c r="L103" s="34" t="s">
        <v>481</v>
      </c>
      <c r="M103" s="39" t="s">
        <v>793</v>
      </c>
      <c r="N103" s="26" t="s">
        <v>483</v>
      </c>
      <c r="O103" s="33"/>
      <c r="P103" s="33" t="s">
        <v>607</v>
      </c>
      <c r="Q103" s="33">
        <v>259</v>
      </c>
      <c r="R103" s="33">
        <v>187</v>
      </c>
      <c r="S103" s="50">
        <v>-0.277992277992278</v>
      </c>
    </row>
    <row r="104" s="5" customFormat="1" customHeight="1" spans="1:19">
      <c r="A104" s="32">
        <v>86</v>
      </c>
      <c r="B104" s="33" t="s">
        <v>788</v>
      </c>
      <c r="C104" s="222">
        <v>186494</v>
      </c>
      <c r="D104" s="27" t="s">
        <v>796</v>
      </c>
      <c r="E104" s="27" t="s">
        <v>795</v>
      </c>
      <c r="F104" s="27" t="s">
        <v>791</v>
      </c>
      <c r="G104" s="28" t="s">
        <v>43</v>
      </c>
      <c r="H104" s="39"/>
      <c r="I104" s="39">
        <v>13.8</v>
      </c>
      <c r="J104" s="39"/>
      <c r="K104" s="34" t="s">
        <v>792</v>
      </c>
      <c r="L104" s="34" t="s">
        <v>481</v>
      </c>
      <c r="M104" s="39" t="s">
        <v>793</v>
      </c>
      <c r="N104" s="26" t="s">
        <v>483</v>
      </c>
      <c r="O104" s="33"/>
      <c r="P104" s="33" t="s">
        <v>607</v>
      </c>
      <c r="Q104" s="33">
        <v>108</v>
      </c>
      <c r="R104" s="33">
        <v>73</v>
      </c>
      <c r="S104" s="50">
        <v>-0.324074074074074</v>
      </c>
    </row>
    <row r="105" s="5" customFormat="1" customHeight="1" spans="1:19">
      <c r="A105" s="32">
        <v>87</v>
      </c>
      <c r="B105" s="33" t="s">
        <v>788</v>
      </c>
      <c r="C105" s="28">
        <v>139954</v>
      </c>
      <c r="D105" s="27" t="s">
        <v>797</v>
      </c>
      <c r="E105" s="27" t="s">
        <v>798</v>
      </c>
      <c r="F105" s="27" t="s">
        <v>799</v>
      </c>
      <c r="G105" s="28" t="s">
        <v>20</v>
      </c>
      <c r="H105" s="32"/>
      <c r="I105" s="39">
        <v>198</v>
      </c>
      <c r="J105" s="45"/>
      <c r="K105" s="34" t="s">
        <v>800</v>
      </c>
      <c r="L105" s="34" t="s">
        <v>481</v>
      </c>
      <c r="M105" s="223" t="s">
        <v>801</v>
      </c>
      <c r="N105" s="26" t="s">
        <v>483</v>
      </c>
      <c r="O105" s="33" t="s">
        <v>802</v>
      </c>
      <c r="P105" s="33" t="s">
        <v>607</v>
      </c>
      <c r="Q105" s="33">
        <v>97</v>
      </c>
      <c r="R105" s="33">
        <v>114</v>
      </c>
      <c r="S105" s="50">
        <v>0.175257731958763</v>
      </c>
    </row>
    <row r="106" s="5" customFormat="1" customHeight="1" spans="1:19">
      <c r="A106" s="32">
        <v>88</v>
      </c>
      <c r="B106" s="33" t="s">
        <v>788</v>
      </c>
      <c r="C106" s="28">
        <v>178962</v>
      </c>
      <c r="D106" s="27" t="s">
        <v>797</v>
      </c>
      <c r="E106" s="27" t="s">
        <v>803</v>
      </c>
      <c r="F106" s="27" t="s">
        <v>799</v>
      </c>
      <c r="G106" s="28" t="s">
        <v>20</v>
      </c>
      <c r="H106" s="32"/>
      <c r="I106" s="39">
        <v>388</v>
      </c>
      <c r="J106" s="45"/>
      <c r="K106" s="34" t="s">
        <v>800</v>
      </c>
      <c r="L106" s="34" t="s">
        <v>481</v>
      </c>
      <c r="M106" s="223" t="s">
        <v>801</v>
      </c>
      <c r="N106" s="26" t="s">
        <v>483</v>
      </c>
      <c r="O106" s="33" t="s">
        <v>802</v>
      </c>
      <c r="P106" s="33" t="s">
        <v>607</v>
      </c>
      <c r="Q106" s="33">
        <v>5</v>
      </c>
      <c r="R106" s="33">
        <v>5</v>
      </c>
      <c r="S106" s="50">
        <v>0</v>
      </c>
    </row>
    <row r="107" s="5" customFormat="1" ht="23" customHeight="1" spans="1:19">
      <c r="A107" s="32">
        <v>89</v>
      </c>
      <c r="B107" s="33" t="s">
        <v>521</v>
      </c>
      <c r="C107" s="222">
        <v>119652</v>
      </c>
      <c r="D107" s="27" t="s">
        <v>804</v>
      </c>
      <c r="E107" s="27" t="s">
        <v>805</v>
      </c>
      <c r="F107" s="27" t="s">
        <v>806</v>
      </c>
      <c r="G107" s="28" t="s">
        <v>20</v>
      </c>
      <c r="H107" s="39"/>
      <c r="I107" s="39">
        <v>72.5</v>
      </c>
      <c r="J107" s="39"/>
      <c r="K107" s="34" t="s">
        <v>807</v>
      </c>
      <c r="L107" s="34" t="s">
        <v>481</v>
      </c>
      <c r="M107" s="39" t="s">
        <v>808</v>
      </c>
      <c r="N107" s="26" t="s">
        <v>483</v>
      </c>
      <c r="O107" s="33"/>
      <c r="P107" s="33" t="s">
        <v>607</v>
      </c>
      <c r="Q107" s="33">
        <v>783</v>
      </c>
      <c r="R107" s="33">
        <v>629</v>
      </c>
      <c r="S107" s="50">
        <v>-0.196679438058748</v>
      </c>
    </row>
    <row r="108" s="175" customFormat="1" ht="36" customHeight="1" spans="1:19">
      <c r="A108" s="32">
        <v>90</v>
      </c>
      <c r="B108" s="33" t="s">
        <v>788</v>
      </c>
      <c r="C108" s="28">
        <v>194937</v>
      </c>
      <c r="D108" s="27" t="s">
        <v>809</v>
      </c>
      <c r="E108" s="27" t="s">
        <v>810</v>
      </c>
      <c r="F108" s="27" t="s">
        <v>622</v>
      </c>
      <c r="G108" s="28" t="s">
        <v>20</v>
      </c>
      <c r="H108" s="39"/>
      <c r="I108" s="223">
        <v>750</v>
      </c>
      <c r="J108" s="39"/>
      <c r="K108" s="34" t="s">
        <v>811</v>
      </c>
      <c r="L108" s="34" t="s">
        <v>481</v>
      </c>
      <c r="M108" s="39" t="s">
        <v>812</v>
      </c>
      <c r="N108" s="26" t="s">
        <v>483</v>
      </c>
      <c r="O108" s="33"/>
      <c r="P108" s="33" t="s">
        <v>607</v>
      </c>
      <c r="Q108" s="33">
        <v>0</v>
      </c>
      <c r="R108" s="33">
        <v>3</v>
      </c>
      <c r="S108" s="50">
        <v>0</v>
      </c>
    </row>
    <row r="109" ht="15" customHeight="1" spans="1:19">
      <c r="A109" s="32">
        <v>91</v>
      </c>
      <c r="B109" s="33" t="s">
        <v>521</v>
      </c>
      <c r="C109" s="39">
        <v>182387</v>
      </c>
      <c r="D109" s="33" t="s">
        <v>813</v>
      </c>
      <c r="E109" s="33" t="s">
        <v>814</v>
      </c>
      <c r="F109" s="34" t="s">
        <v>815</v>
      </c>
      <c r="G109" s="39" t="s">
        <v>43</v>
      </c>
      <c r="H109" s="39"/>
      <c r="I109" s="39">
        <v>78</v>
      </c>
      <c r="J109" s="39"/>
      <c r="K109" s="34" t="s">
        <v>398</v>
      </c>
      <c r="L109" s="34" t="s">
        <v>481</v>
      </c>
      <c r="M109" s="223" t="s">
        <v>812</v>
      </c>
      <c r="N109" s="26" t="s">
        <v>483</v>
      </c>
      <c r="O109" s="34" t="s">
        <v>816</v>
      </c>
      <c r="P109" s="33" t="s">
        <v>607</v>
      </c>
      <c r="Q109" s="33">
        <v>0</v>
      </c>
      <c r="R109" s="33">
        <v>1</v>
      </c>
      <c r="S109" s="50">
        <v>0</v>
      </c>
    </row>
    <row r="110" ht="15" customHeight="1" spans="1:19">
      <c r="A110" s="32">
        <v>92</v>
      </c>
      <c r="B110" s="33" t="s">
        <v>521</v>
      </c>
      <c r="C110" s="39">
        <v>196722</v>
      </c>
      <c r="D110" s="33" t="s">
        <v>817</v>
      </c>
      <c r="E110" s="33" t="s">
        <v>818</v>
      </c>
      <c r="F110" s="34" t="s">
        <v>815</v>
      </c>
      <c r="G110" s="39" t="s">
        <v>43</v>
      </c>
      <c r="H110" s="39"/>
      <c r="I110" s="39">
        <v>68</v>
      </c>
      <c r="J110" s="39"/>
      <c r="K110" s="34" t="s">
        <v>398</v>
      </c>
      <c r="L110" s="34" t="s">
        <v>481</v>
      </c>
      <c r="M110" s="223" t="s">
        <v>812</v>
      </c>
      <c r="N110" s="26" t="s">
        <v>483</v>
      </c>
      <c r="O110" s="34"/>
      <c r="P110" s="33" t="s">
        <v>607</v>
      </c>
      <c r="Q110" s="33">
        <v>1</v>
      </c>
      <c r="R110" s="33">
        <v>2</v>
      </c>
      <c r="S110" s="50">
        <v>1</v>
      </c>
    </row>
    <row r="111" ht="15" customHeight="1" spans="1:19">
      <c r="A111" s="32">
        <v>93</v>
      </c>
      <c r="B111" s="33" t="s">
        <v>521</v>
      </c>
      <c r="C111" s="39">
        <v>196724</v>
      </c>
      <c r="D111" s="33" t="s">
        <v>819</v>
      </c>
      <c r="E111" s="33" t="s">
        <v>820</v>
      </c>
      <c r="F111" s="34" t="s">
        <v>815</v>
      </c>
      <c r="G111" s="39" t="s">
        <v>43</v>
      </c>
      <c r="H111" s="39"/>
      <c r="I111" s="39">
        <v>68</v>
      </c>
      <c r="J111" s="39"/>
      <c r="K111" s="34" t="s">
        <v>398</v>
      </c>
      <c r="L111" s="34" t="s">
        <v>481</v>
      </c>
      <c r="M111" s="223" t="s">
        <v>812</v>
      </c>
      <c r="N111" s="26" t="s">
        <v>483</v>
      </c>
      <c r="O111" s="34"/>
      <c r="P111" s="33" t="s">
        <v>607</v>
      </c>
      <c r="Q111" s="33">
        <v>1</v>
      </c>
      <c r="R111" s="33">
        <v>2</v>
      </c>
      <c r="S111" s="50">
        <v>1</v>
      </c>
    </row>
    <row r="112" ht="15" customHeight="1" spans="1:19">
      <c r="A112" s="32">
        <v>94</v>
      </c>
      <c r="B112" s="33" t="s">
        <v>521</v>
      </c>
      <c r="C112" s="39">
        <v>196725</v>
      </c>
      <c r="D112" s="33" t="s">
        <v>821</v>
      </c>
      <c r="E112" s="33" t="s">
        <v>822</v>
      </c>
      <c r="F112" s="34" t="s">
        <v>815</v>
      </c>
      <c r="G112" s="39" t="s">
        <v>43</v>
      </c>
      <c r="H112" s="39"/>
      <c r="I112" s="39">
        <v>58</v>
      </c>
      <c r="J112" s="39"/>
      <c r="K112" s="34" t="s">
        <v>398</v>
      </c>
      <c r="L112" s="34" t="s">
        <v>481</v>
      </c>
      <c r="M112" s="223" t="s">
        <v>812</v>
      </c>
      <c r="N112" s="26" t="s">
        <v>483</v>
      </c>
      <c r="O112" s="34"/>
      <c r="P112" s="33" t="s">
        <v>607</v>
      </c>
      <c r="Q112" s="33">
        <v>0</v>
      </c>
      <c r="R112" s="33">
        <v>0</v>
      </c>
      <c r="S112" s="50">
        <v>0</v>
      </c>
    </row>
    <row r="113" ht="15" customHeight="1" spans="1:19">
      <c r="A113" s="32">
        <v>95</v>
      </c>
      <c r="B113" s="33" t="s">
        <v>521</v>
      </c>
      <c r="C113" s="39">
        <v>196728</v>
      </c>
      <c r="D113" s="33" t="s">
        <v>823</v>
      </c>
      <c r="E113" s="33" t="s">
        <v>824</v>
      </c>
      <c r="F113" s="34" t="s">
        <v>825</v>
      </c>
      <c r="G113" s="39" t="s">
        <v>43</v>
      </c>
      <c r="H113" s="39"/>
      <c r="I113" s="39">
        <v>68</v>
      </c>
      <c r="J113" s="39"/>
      <c r="K113" s="34" t="s">
        <v>398</v>
      </c>
      <c r="L113" s="34" t="s">
        <v>481</v>
      </c>
      <c r="M113" s="223" t="s">
        <v>812</v>
      </c>
      <c r="N113" s="26" t="s">
        <v>483</v>
      </c>
      <c r="O113" s="34"/>
      <c r="P113" s="33" t="s">
        <v>607</v>
      </c>
      <c r="Q113" s="33">
        <v>3</v>
      </c>
      <c r="R113" s="33">
        <v>0</v>
      </c>
      <c r="S113" s="50">
        <v>-1</v>
      </c>
    </row>
    <row r="114" ht="15" customHeight="1" spans="1:19">
      <c r="A114" s="32">
        <v>96</v>
      </c>
      <c r="B114" s="33" t="s">
        <v>521</v>
      </c>
      <c r="C114" s="39">
        <v>196729</v>
      </c>
      <c r="D114" s="33" t="s">
        <v>826</v>
      </c>
      <c r="E114" s="33" t="s">
        <v>827</v>
      </c>
      <c r="F114" s="34" t="s">
        <v>815</v>
      </c>
      <c r="G114" s="39" t="s">
        <v>43</v>
      </c>
      <c r="H114" s="39"/>
      <c r="I114" s="39">
        <v>68</v>
      </c>
      <c r="J114" s="39"/>
      <c r="K114" s="34" t="s">
        <v>398</v>
      </c>
      <c r="L114" s="34" t="s">
        <v>481</v>
      </c>
      <c r="M114" s="223" t="s">
        <v>812</v>
      </c>
      <c r="N114" s="26" t="s">
        <v>483</v>
      </c>
      <c r="O114" s="34"/>
      <c r="P114" s="33" t="s">
        <v>607</v>
      </c>
      <c r="Q114" s="33">
        <v>0</v>
      </c>
      <c r="R114" s="33">
        <v>0</v>
      </c>
      <c r="S114" s="50">
        <v>0</v>
      </c>
    </row>
    <row r="115" ht="15" customHeight="1" spans="1:19">
      <c r="A115" s="32">
        <v>97</v>
      </c>
      <c r="B115" s="33" t="s">
        <v>521</v>
      </c>
      <c r="C115" s="39">
        <v>196730</v>
      </c>
      <c r="D115" s="33" t="s">
        <v>828</v>
      </c>
      <c r="E115" s="33" t="s">
        <v>829</v>
      </c>
      <c r="F115" s="34" t="s">
        <v>815</v>
      </c>
      <c r="G115" s="39" t="s">
        <v>43</v>
      </c>
      <c r="H115" s="39"/>
      <c r="I115" s="39">
        <v>58</v>
      </c>
      <c r="J115" s="39"/>
      <c r="K115" s="34" t="s">
        <v>398</v>
      </c>
      <c r="L115" s="34" t="s">
        <v>481</v>
      </c>
      <c r="M115" s="223" t="s">
        <v>812</v>
      </c>
      <c r="N115" s="26" t="s">
        <v>483</v>
      </c>
      <c r="O115" s="34"/>
      <c r="P115" s="33" t="s">
        <v>607</v>
      </c>
      <c r="Q115" s="33">
        <v>0</v>
      </c>
      <c r="R115" s="33">
        <v>0</v>
      </c>
      <c r="S115" s="50">
        <v>0</v>
      </c>
    </row>
    <row r="116" ht="15" customHeight="1" spans="1:19">
      <c r="A116" s="32">
        <v>98</v>
      </c>
      <c r="B116" s="33" t="s">
        <v>521</v>
      </c>
      <c r="C116" s="39">
        <v>196734</v>
      </c>
      <c r="D116" s="33" t="s">
        <v>830</v>
      </c>
      <c r="E116" s="33" t="s">
        <v>831</v>
      </c>
      <c r="F116" s="34" t="s">
        <v>815</v>
      </c>
      <c r="G116" s="39" t="s">
        <v>43</v>
      </c>
      <c r="H116" s="39"/>
      <c r="I116" s="39">
        <v>68</v>
      </c>
      <c r="J116" s="39"/>
      <c r="K116" s="34" t="s">
        <v>398</v>
      </c>
      <c r="L116" s="34" t="s">
        <v>481</v>
      </c>
      <c r="M116" s="223" t="s">
        <v>812</v>
      </c>
      <c r="N116" s="26" t="s">
        <v>483</v>
      </c>
      <c r="O116" s="34"/>
      <c r="P116" s="33" t="s">
        <v>607</v>
      </c>
      <c r="Q116" s="33">
        <v>4</v>
      </c>
      <c r="R116" s="33">
        <v>4</v>
      </c>
      <c r="S116" s="50">
        <v>0</v>
      </c>
    </row>
    <row r="117" ht="15" customHeight="1" spans="1:19">
      <c r="A117" s="32">
        <v>99</v>
      </c>
      <c r="B117" s="33" t="s">
        <v>521</v>
      </c>
      <c r="C117" s="39">
        <v>196735</v>
      </c>
      <c r="D117" s="33" t="s">
        <v>832</v>
      </c>
      <c r="E117" s="33" t="s">
        <v>831</v>
      </c>
      <c r="F117" s="34" t="s">
        <v>815</v>
      </c>
      <c r="G117" s="39" t="s">
        <v>43</v>
      </c>
      <c r="H117" s="39"/>
      <c r="I117" s="39">
        <v>68</v>
      </c>
      <c r="J117" s="39"/>
      <c r="K117" s="34" t="s">
        <v>398</v>
      </c>
      <c r="L117" s="34" t="s">
        <v>481</v>
      </c>
      <c r="M117" s="223" t="s">
        <v>812</v>
      </c>
      <c r="N117" s="26" t="s">
        <v>483</v>
      </c>
      <c r="O117" s="34"/>
      <c r="P117" s="33" t="s">
        <v>607</v>
      </c>
      <c r="Q117" s="33">
        <v>0</v>
      </c>
      <c r="R117" s="33">
        <v>0</v>
      </c>
      <c r="S117" s="50">
        <v>0</v>
      </c>
    </row>
    <row r="118" ht="15" customHeight="1" spans="1:19">
      <c r="A118" s="32">
        <v>100</v>
      </c>
      <c r="B118" s="33" t="s">
        <v>788</v>
      </c>
      <c r="C118" s="39">
        <v>150679</v>
      </c>
      <c r="D118" s="33" t="s">
        <v>833</v>
      </c>
      <c r="E118" s="33" t="s">
        <v>834</v>
      </c>
      <c r="F118" s="34" t="s">
        <v>835</v>
      </c>
      <c r="G118" s="39" t="s">
        <v>43</v>
      </c>
      <c r="H118" s="39">
        <v>12</v>
      </c>
      <c r="I118" s="39">
        <v>12</v>
      </c>
      <c r="J118" s="39"/>
      <c r="K118" s="26" t="s">
        <v>836</v>
      </c>
      <c r="L118" s="34" t="s">
        <v>481</v>
      </c>
      <c r="M118" s="39" t="s">
        <v>812</v>
      </c>
      <c r="N118" s="26" t="s">
        <v>483</v>
      </c>
      <c r="O118" s="33"/>
      <c r="P118" s="33" t="s">
        <v>484</v>
      </c>
      <c r="Q118" s="33">
        <v>2044</v>
      </c>
      <c r="R118" s="33">
        <v>1806.03</v>
      </c>
      <c r="S118" s="50">
        <v>-0.116423679060665</v>
      </c>
    </row>
    <row r="119" ht="15" customHeight="1" spans="1:19">
      <c r="A119" s="32">
        <v>101</v>
      </c>
      <c r="B119" s="33" t="s">
        <v>788</v>
      </c>
      <c r="C119" s="39">
        <v>172547</v>
      </c>
      <c r="D119" s="33" t="s">
        <v>833</v>
      </c>
      <c r="E119" s="33" t="s">
        <v>837</v>
      </c>
      <c r="F119" s="34" t="s">
        <v>838</v>
      </c>
      <c r="G119" s="39" t="s">
        <v>43</v>
      </c>
      <c r="H119" s="32">
        <v>4.5</v>
      </c>
      <c r="I119" s="39">
        <v>4.5</v>
      </c>
      <c r="J119" s="39"/>
      <c r="K119" s="26" t="s">
        <v>839</v>
      </c>
      <c r="L119" s="34" t="s">
        <v>481</v>
      </c>
      <c r="M119" s="39" t="s">
        <v>812</v>
      </c>
      <c r="N119" s="26" t="s">
        <v>483</v>
      </c>
      <c r="O119" s="33"/>
      <c r="P119" s="33" t="s">
        <v>484</v>
      </c>
      <c r="Q119" s="33">
        <v>7144</v>
      </c>
      <c r="R119" s="33">
        <v>4111</v>
      </c>
      <c r="S119" s="50">
        <v>-0.424552071668533</v>
      </c>
    </row>
    <row r="120" customHeight="1" spans="1:19">
      <c r="A120" s="32">
        <v>102</v>
      </c>
      <c r="B120" s="33" t="s">
        <v>788</v>
      </c>
      <c r="C120" s="222">
        <v>23761</v>
      </c>
      <c r="D120" s="27" t="s">
        <v>840</v>
      </c>
      <c r="E120" s="27" t="s">
        <v>841</v>
      </c>
      <c r="F120" s="27" t="s">
        <v>842</v>
      </c>
      <c r="G120" s="28" t="s">
        <v>20</v>
      </c>
      <c r="H120" s="39"/>
      <c r="I120" s="39">
        <v>28</v>
      </c>
      <c r="J120" s="39"/>
      <c r="K120" s="34" t="s">
        <v>843</v>
      </c>
      <c r="L120" s="33" t="s">
        <v>481</v>
      </c>
      <c r="M120" s="223" t="s">
        <v>812</v>
      </c>
      <c r="N120" s="26" t="s">
        <v>483</v>
      </c>
      <c r="O120" s="33" t="s">
        <v>844</v>
      </c>
      <c r="P120" s="33" t="s">
        <v>607</v>
      </c>
      <c r="Q120" s="33">
        <v>471</v>
      </c>
      <c r="R120" s="33">
        <v>321</v>
      </c>
      <c r="S120" s="50">
        <v>-0.318471337579618</v>
      </c>
    </row>
    <row r="121" ht="26" customHeight="1" spans="1:19">
      <c r="A121" s="32">
        <v>103</v>
      </c>
      <c r="B121" s="33" t="s">
        <v>648</v>
      </c>
      <c r="C121" s="222">
        <v>121439</v>
      </c>
      <c r="D121" s="27" t="s">
        <v>845</v>
      </c>
      <c r="E121" s="27" t="s">
        <v>846</v>
      </c>
      <c r="F121" s="27" t="s">
        <v>847</v>
      </c>
      <c r="G121" s="28" t="s">
        <v>20</v>
      </c>
      <c r="H121" s="39"/>
      <c r="I121" s="39">
        <v>42</v>
      </c>
      <c r="J121" s="39"/>
      <c r="K121" s="34" t="s">
        <v>848</v>
      </c>
      <c r="L121" s="237" t="s">
        <v>849</v>
      </c>
      <c r="M121" s="39" t="s">
        <v>652</v>
      </c>
      <c r="N121" s="26" t="s">
        <v>483</v>
      </c>
      <c r="O121" s="34" t="s">
        <v>850</v>
      </c>
      <c r="P121" s="33" t="s">
        <v>526</v>
      </c>
      <c r="Q121" s="33">
        <v>18</v>
      </c>
      <c r="R121" s="33">
        <v>14</v>
      </c>
      <c r="S121" s="50">
        <v>-0.222222222222222</v>
      </c>
    </row>
    <row r="122" ht="26" customHeight="1" spans="1:19">
      <c r="A122" s="32">
        <v>104</v>
      </c>
      <c r="B122" s="33" t="s">
        <v>648</v>
      </c>
      <c r="C122" s="222">
        <v>197701</v>
      </c>
      <c r="D122" s="27" t="s">
        <v>845</v>
      </c>
      <c r="E122" s="27" t="s">
        <v>851</v>
      </c>
      <c r="F122" s="27" t="s">
        <v>847</v>
      </c>
      <c r="G122" s="28" t="s">
        <v>20</v>
      </c>
      <c r="H122" s="39"/>
      <c r="I122" s="39">
        <v>47.5</v>
      </c>
      <c r="J122" s="39"/>
      <c r="K122" s="34" t="s">
        <v>848</v>
      </c>
      <c r="L122" s="237" t="s">
        <v>852</v>
      </c>
      <c r="M122" s="39" t="s">
        <v>652</v>
      </c>
      <c r="N122" s="26" t="s">
        <v>483</v>
      </c>
      <c r="O122" s="34"/>
      <c r="P122" s="33" t="s">
        <v>526</v>
      </c>
      <c r="Q122" s="33">
        <v>66</v>
      </c>
      <c r="R122" s="33">
        <v>84</v>
      </c>
      <c r="S122" s="50">
        <v>0.272727272727273</v>
      </c>
    </row>
    <row r="123" ht="26" customHeight="1" spans="1:19">
      <c r="A123" s="32">
        <v>105</v>
      </c>
      <c r="B123" s="33" t="s">
        <v>648</v>
      </c>
      <c r="C123" s="222">
        <v>184967</v>
      </c>
      <c r="D123" s="27" t="s">
        <v>853</v>
      </c>
      <c r="E123" s="27" t="s">
        <v>854</v>
      </c>
      <c r="F123" s="27" t="s">
        <v>855</v>
      </c>
      <c r="G123" s="28" t="s">
        <v>20</v>
      </c>
      <c r="H123" s="39"/>
      <c r="I123" s="39">
        <v>298</v>
      </c>
      <c r="J123" s="39"/>
      <c r="K123" s="34" t="s">
        <v>856</v>
      </c>
      <c r="L123" s="33" t="s">
        <v>481</v>
      </c>
      <c r="M123" s="39" t="s">
        <v>652</v>
      </c>
      <c r="N123" s="26" t="s">
        <v>483</v>
      </c>
      <c r="O123" s="33" t="s">
        <v>653</v>
      </c>
      <c r="P123" s="33" t="s">
        <v>526</v>
      </c>
      <c r="Q123" s="33">
        <v>18</v>
      </c>
      <c r="R123" s="33">
        <v>11</v>
      </c>
      <c r="S123" s="50">
        <v>-0.388888888888889</v>
      </c>
    </row>
    <row r="124" s="5" customFormat="1" customHeight="1" spans="1:19">
      <c r="A124" s="32">
        <v>106</v>
      </c>
      <c r="B124" s="33" t="s">
        <v>857</v>
      </c>
      <c r="C124" s="28">
        <v>110737</v>
      </c>
      <c r="D124" s="27" t="s">
        <v>395</v>
      </c>
      <c r="E124" s="27" t="s">
        <v>858</v>
      </c>
      <c r="F124" s="27" t="s">
        <v>859</v>
      </c>
      <c r="G124" s="28" t="s">
        <v>20</v>
      </c>
      <c r="H124" s="39"/>
      <c r="I124" s="238">
        <v>29.8</v>
      </c>
      <c r="J124" s="39"/>
      <c r="K124" s="34" t="s">
        <v>398</v>
      </c>
      <c r="L124" s="33" t="s">
        <v>481</v>
      </c>
      <c r="M124" s="39" t="s">
        <v>801</v>
      </c>
      <c r="N124" s="26" t="s">
        <v>483</v>
      </c>
      <c r="O124" s="33" t="s">
        <v>802</v>
      </c>
      <c r="P124" s="33" t="s">
        <v>526</v>
      </c>
      <c r="Q124" s="33">
        <v>529</v>
      </c>
      <c r="R124" s="33">
        <v>734</v>
      </c>
      <c r="S124" s="50">
        <v>0.387523629489603</v>
      </c>
    </row>
    <row r="125" s="5" customFormat="1" customHeight="1" spans="1:19">
      <c r="A125" s="216">
        <v>107</v>
      </c>
      <c r="B125" s="195" t="s">
        <v>648</v>
      </c>
      <c r="C125" s="202">
        <v>184684</v>
      </c>
      <c r="D125" s="203" t="s">
        <v>860</v>
      </c>
      <c r="E125" s="203" t="s">
        <v>861</v>
      </c>
      <c r="F125" s="203" t="s">
        <v>862</v>
      </c>
      <c r="G125" s="217" t="s">
        <v>20</v>
      </c>
      <c r="H125" s="201"/>
      <c r="I125" s="201">
        <v>19.8</v>
      </c>
      <c r="J125" s="201"/>
      <c r="K125" s="200" t="s">
        <v>525</v>
      </c>
      <c r="L125" s="195" t="s">
        <v>481</v>
      </c>
      <c r="M125" s="201" t="s">
        <v>652</v>
      </c>
      <c r="N125" s="229" t="s">
        <v>483</v>
      </c>
      <c r="O125" s="195" t="s">
        <v>731</v>
      </c>
      <c r="P125" s="195" t="s">
        <v>526</v>
      </c>
      <c r="Q125" s="195">
        <v>107</v>
      </c>
      <c r="R125" s="226">
        <v>122</v>
      </c>
      <c r="S125" s="239">
        <v>0.14018691588785</v>
      </c>
    </row>
    <row r="126" s="5" customFormat="1" customHeight="1" spans="1:19">
      <c r="A126" s="216">
        <v>108</v>
      </c>
      <c r="B126" s="195" t="s">
        <v>648</v>
      </c>
      <c r="C126" s="202">
        <v>184685</v>
      </c>
      <c r="D126" s="203" t="s">
        <v>778</v>
      </c>
      <c r="E126" s="203" t="s">
        <v>779</v>
      </c>
      <c r="F126" s="203" t="s">
        <v>862</v>
      </c>
      <c r="G126" s="217" t="s">
        <v>20</v>
      </c>
      <c r="H126" s="201"/>
      <c r="I126" s="201">
        <v>19.8</v>
      </c>
      <c r="J126" s="201"/>
      <c r="K126" s="200" t="s">
        <v>525</v>
      </c>
      <c r="L126" s="195" t="s">
        <v>481</v>
      </c>
      <c r="M126" s="201" t="s">
        <v>652</v>
      </c>
      <c r="N126" s="229" t="s">
        <v>483</v>
      </c>
      <c r="O126" s="195" t="s">
        <v>731</v>
      </c>
      <c r="P126" s="195" t="s">
        <v>526</v>
      </c>
      <c r="Q126" s="195">
        <v>78</v>
      </c>
      <c r="R126" s="226">
        <v>89</v>
      </c>
      <c r="S126" s="239">
        <v>0.141025641025641</v>
      </c>
    </row>
    <row r="127" s="175" customFormat="1" ht="33" customHeight="1" spans="1:19">
      <c r="A127" s="32">
        <v>109</v>
      </c>
      <c r="B127" s="33" t="s">
        <v>648</v>
      </c>
      <c r="C127" s="222">
        <v>74908</v>
      </c>
      <c r="D127" s="27" t="s">
        <v>863</v>
      </c>
      <c r="E127" s="27" t="s">
        <v>864</v>
      </c>
      <c r="F127" s="27" t="s">
        <v>865</v>
      </c>
      <c r="G127" s="28" t="s">
        <v>20</v>
      </c>
      <c r="H127" s="39"/>
      <c r="I127" s="39">
        <v>37</v>
      </c>
      <c r="J127" s="39"/>
      <c r="K127" s="34" t="s">
        <v>866</v>
      </c>
      <c r="L127" s="34" t="s">
        <v>867</v>
      </c>
      <c r="M127" s="39" t="s">
        <v>652</v>
      </c>
      <c r="N127" s="26" t="s">
        <v>483</v>
      </c>
      <c r="O127" s="33" t="s">
        <v>653</v>
      </c>
      <c r="P127" s="33" t="s">
        <v>526</v>
      </c>
      <c r="Q127" s="33">
        <v>181</v>
      </c>
      <c r="R127" s="33">
        <v>164</v>
      </c>
      <c r="S127" s="50">
        <v>-0.0939226519337016</v>
      </c>
    </row>
    <row r="128" s="5" customFormat="1" customHeight="1" spans="1:19">
      <c r="A128" s="32">
        <v>110</v>
      </c>
      <c r="B128" s="33" t="s">
        <v>648</v>
      </c>
      <c r="C128" s="32">
        <v>148955</v>
      </c>
      <c r="D128" s="41" t="s">
        <v>868</v>
      </c>
      <c r="E128" s="26" t="s">
        <v>869</v>
      </c>
      <c r="F128" s="41" t="s">
        <v>870</v>
      </c>
      <c r="G128" s="28" t="s">
        <v>20</v>
      </c>
      <c r="H128" s="39"/>
      <c r="I128" s="39">
        <v>198</v>
      </c>
      <c r="J128" s="39"/>
      <c r="K128" s="34" t="s">
        <v>513</v>
      </c>
      <c r="L128" s="33" t="s">
        <v>481</v>
      </c>
      <c r="M128" s="39" t="s">
        <v>652</v>
      </c>
      <c r="N128" s="26" t="s">
        <v>483</v>
      </c>
      <c r="O128" s="33" t="s">
        <v>653</v>
      </c>
      <c r="P128" s="33" t="s">
        <v>526</v>
      </c>
      <c r="Q128" s="33">
        <v>330</v>
      </c>
      <c r="R128" s="33">
        <v>236</v>
      </c>
      <c r="S128" s="50">
        <v>-0.284848484848485</v>
      </c>
    </row>
    <row r="129" s="176" customFormat="1" ht="27" customHeight="1" spans="1:19">
      <c r="A129" s="32">
        <v>111</v>
      </c>
      <c r="B129" s="226" t="s">
        <v>648</v>
      </c>
      <c r="C129" s="240">
        <v>196610</v>
      </c>
      <c r="D129" s="241" t="s">
        <v>602</v>
      </c>
      <c r="E129" s="241" t="s">
        <v>871</v>
      </c>
      <c r="F129" s="241" t="s">
        <v>872</v>
      </c>
      <c r="G129" s="240" t="s">
        <v>20</v>
      </c>
      <c r="H129" s="223"/>
      <c r="I129" s="223">
        <v>169</v>
      </c>
      <c r="J129" s="223"/>
      <c r="K129" s="241" t="s">
        <v>873</v>
      </c>
      <c r="L129" s="226" t="s">
        <v>481</v>
      </c>
      <c r="M129" s="223" t="s">
        <v>874</v>
      </c>
      <c r="N129" s="212" t="s">
        <v>483</v>
      </c>
      <c r="O129" s="226" t="s">
        <v>653</v>
      </c>
      <c r="P129" s="226" t="s">
        <v>607</v>
      </c>
      <c r="Q129" s="226">
        <v>1142</v>
      </c>
      <c r="R129" s="226">
        <v>1029</v>
      </c>
      <c r="S129" s="239">
        <v>-0.0989492119089317</v>
      </c>
    </row>
    <row r="130" s="176" customFormat="1" ht="27" customHeight="1" spans="1:19">
      <c r="A130" s="32">
        <v>112</v>
      </c>
      <c r="B130" s="33" t="s">
        <v>648</v>
      </c>
      <c r="C130" s="222">
        <v>153488</v>
      </c>
      <c r="D130" s="34" t="s">
        <v>875</v>
      </c>
      <c r="E130" s="34" t="s">
        <v>876</v>
      </c>
      <c r="F130" s="34" t="s">
        <v>877</v>
      </c>
      <c r="G130" s="28" t="s">
        <v>20</v>
      </c>
      <c r="H130" s="222"/>
      <c r="I130" s="39">
        <v>26.8</v>
      </c>
      <c r="J130" s="222"/>
      <c r="K130" s="34" t="s">
        <v>878</v>
      </c>
      <c r="L130" s="250" t="s">
        <v>879</v>
      </c>
      <c r="M130" s="223" t="s">
        <v>652</v>
      </c>
      <c r="N130" s="26" t="s">
        <v>483</v>
      </c>
      <c r="O130" s="33" t="s">
        <v>653</v>
      </c>
      <c r="P130" s="33" t="s">
        <v>607</v>
      </c>
      <c r="Q130" s="33">
        <v>436</v>
      </c>
      <c r="R130" s="33">
        <v>536</v>
      </c>
      <c r="S130" s="50">
        <v>0.229357798165138</v>
      </c>
    </row>
    <row r="131" s="176" customFormat="1" ht="32" customHeight="1" spans="1:19">
      <c r="A131" s="32">
        <v>113</v>
      </c>
      <c r="B131" s="33" t="s">
        <v>648</v>
      </c>
      <c r="C131" s="222">
        <v>153689</v>
      </c>
      <c r="D131" s="34" t="s">
        <v>880</v>
      </c>
      <c r="E131" s="34" t="s">
        <v>881</v>
      </c>
      <c r="F131" s="34" t="s">
        <v>877</v>
      </c>
      <c r="G131" s="28" t="s">
        <v>20</v>
      </c>
      <c r="H131" s="39"/>
      <c r="I131" s="39">
        <v>26.8</v>
      </c>
      <c r="J131" s="39"/>
      <c r="K131" s="34" t="s">
        <v>878</v>
      </c>
      <c r="L131" s="251"/>
      <c r="M131" s="223" t="s">
        <v>652</v>
      </c>
      <c r="N131" s="26" t="s">
        <v>483</v>
      </c>
      <c r="O131" s="33" t="s">
        <v>653</v>
      </c>
      <c r="P131" s="33" t="s">
        <v>607</v>
      </c>
      <c r="Q131" s="33">
        <v>290</v>
      </c>
      <c r="R131" s="33">
        <v>337</v>
      </c>
      <c r="S131" s="50">
        <v>0.162068965517241</v>
      </c>
    </row>
    <row r="132" s="176" customFormat="1" ht="32" customHeight="1" spans="1:19">
      <c r="A132" s="32">
        <v>114</v>
      </c>
      <c r="B132" s="33" t="s">
        <v>648</v>
      </c>
      <c r="C132" s="222">
        <v>114683</v>
      </c>
      <c r="D132" s="34" t="s">
        <v>882</v>
      </c>
      <c r="E132" s="34" t="s">
        <v>883</v>
      </c>
      <c r="F132" s="34" t="s">
        <v>877</v>
      </c>
      <c r="G132" s="28" t="s">
        <v>20</v>
      </c>
      <c r="H132" s="39"/>
      <c r="I132" s="39">
        <v>27.8</v>
      </c>
      <c r="J132" s="39"/>
      <c r="K132" s="34" t="s">
        <v>878</v>
      </c>
      <c r="L132" s="251"/>
      <c r="M132" s="223" t="s">
        <v>652</v>
      </c>
      <c r="N132" s="26" t="s">
        <v>483</v>
      </c>
      <c r="O132" s="33" t="s">
        <v>653</v>
      </c>
      <c r="P132" s="33" t="s">
        <v>607</v>
      </c>
      <c r="Q132" s="33">
        <v>23</v>
      </c>
      <c r="R132" s="33">
        <v>22</v>
      </c>
      <c r="S132" s="50">
        <v>-0.0434782608695652</v>
      </c>
    </row>
    <row r="133" s="176" customFormat="1" ht="32" customHeight="1" spans="1:19">
      <c r="A133" s="32">
        <v>115</v>
      </c>
      <c r="B133" s="33" t="s">
        <v>648</v>
      </c>
      <c r="C133" s="222">
        <v>109591</v>
      </c>
      <c r="D133" s="34" t="s">
        <v>884</v>
      </c>
      <c r="E133" s="34" t="s">
        <v>885</v>
      </c>
      <c r="F133" s="34" t="s">
        <v>877</v>
      </c>
      <c r="G133" s="28" t="s">
        <v>20</v>
      </c>
      <c r="H133" s="39"/>
      <c r="I133" s="39">
        <v>22.5</v>
      </c>
      <c r="J133" s="39"/>
      <c r="K133" s="34" t="s">
        <v>878</v>
      </c>
      <c r="L133" s="251"/>
      <c r="M133" s="223" t="s">
        <v>652</v>
      </c>
      <c r="N133" s="26" t="s">
        <v>483</v>
      </c>
      <c r="O133" s="33" t="s">
        <v>653</v>
      </c>
      <c r="P133" s="33" t="s">
        <v>607</v>
      </c>
      <c r="Q133" s="33">
        <v>125</v>
      </c>
      <c r="R133" s="33">
        <v>156</v>
      </c>
      <c r="S133" s="50">
        <v>0.248</v>
      </c>
    </row>
    <row r="134" s="176" customFormat="1" ht="32" customHeight="1" spans="1:19">
      <c r="A134" s="32">
        <v>116</v>
      </c>
      <c r="B134" s="33" t="s">
        <v>648</v>
      </c>
      <c r="C134" s="222">
        <v>62646</v>
      </c>
      <c r="D134" s="34" t="s">
        <v>886</v>
      </c>
      <c r="E134" s="34" t="s">
        <v>887</v>
      </c>
      <c r="F134" s="34" t="s">
        <v>877</v>
      </c>
      <c r="G134" s="28" t="s">
        <v>20</v>
      </c>
      <c r="H134" s="39"/>
      <c r="I134" s="39">
        <v>24.8</v>
      </c>
      <c r="J134" s="39"/>
      <c r="K134" s="34" t="s">
        <v>878</v>
      </c>
      <c r="L134" s="251"/>
      <c r="M134" s="223" t="s">
        <v>652</v>
      </c>
      <c r="N134" s="26" t="s">
        <v>483</v>
      </c>
      <c r="O134" s="33" t="s">
        <v>653</v>
      </c>
      <c r="P134" s="33" t="s">
        <v>607</v>
      </c>
      <c r="Q134" s="33">
        <v>131</v>
      </c>
      <c r="R134" s="33">
        <v>141</v>
      </c>
      <c r="S134" s="50">
        <v>0.0763358778625953</v>
      </c>
    </row>
    <row r="135" s="176" customFormat="1" ht="32" customHeight="1" spans="1:19">
      <c r="A135" s="32">
        <v>117</v>
      </c>
      <c r="B135" s="33" t="s">
        <v>648</v>
      </c>
      <c r="C135" s="222">
        <v>115039</v>
      </c>
      <c r="D135" s="34" t="s">
        <v>888</v>
      </c>
      <c r="E135" s="34" t="s">
        <v>889</v>
      </c>
      <c r="F135" s="34" t="s">
        <v>877</v>
      </c>
      <c r="G135" s="28" t="s">
        <v>20</v>
      </c>
      <c r="H135" s="39"/>
      <c r="I135" s="39">
        <v>27.8</v>
      </c>
      <c r="J135" s="39"/>
      <c r="K135" s="34" t="s">
        <v>878</v>
      </c>
      <c r="L135" s="252"/>
      <c r="M135" s="223" t="s">
        <v>652</v>
      </c>
      <c r="N135" s="26" t="s">
        <v>483</v>
      </c>
      <c r="O135" s="33" t="s">
        <v>653</v>
      </c>
      <c r="P135" s="33" t="s">
        <v>607</v>
      </c>
      <c r="Q135" s="33">
        <v>256</v>
      </c>
      <c r="R135" s="33">
        <v>331</v>
      </c>
      <c r="S135" s="50">
        <v>0.29296875</v>
      </c>
    </row>
    <row r="136" s="5" customFormat="1" ht="22" customHeight="1" spans="1:19">
      <c r="A136" s="216">
        <v>118</v>
      </c>
      <c r="B136" s="195" t="s">
        <v>648</v>
      </c>
      <c r="C136" s="217">
        <v>159519</v>
      </c>
      <c r="D136" s="203" t="s">
        <v>890</v>
      </c>
      <c r="E136" s="203" t="s">
        <v>891</v>
      </c>
      <c r="F136" s="203" t="s">
        <v>761</v>
      </c>
      <c r="G136" s="217" t="s">
        <v>20</v>
      </c>
      <c r="H136" s="201"/>
      <c r="I136" s="201">
        <v>168</v>
      </c>
      <c r="J136" s="228"/>
      <c r="K136" s="229" t="s">
        <v>525</v>
      </c>
      <c r="L136" s="203" t="s">
        <v>481</v>
      </c>
      <c r="M136" s="201" t="s">
        <v>606</v>
      </c>
      <c r="N136" s="229" t="s">
        <v>483</v>
      </c>
      <c r="O136" s="195" t="s">
        <v>711</v>
      </c>
      <c r="P136" s="195" t="s">
        <v>607</v>
      </c>
      <c r="Q136" s="195">
        <v>114</v>
      </c>
      <c r="R136" s="195">
        <v>90</v>
      </c>
      <c r="S136" s="258">
        <v>-0.210526315789474</v>
      </c>
    </row>
    <row r="137" s="5" customFormat="1" ht="28" customHeight="1" spans="1:19">
      <c r="A137" s="216">
        <v>119</v>
      </c>
      <c r="B137" s="195" t="s">
        <v>892</v>
      </c>
      <c r="C137" s="202">
        <v>190556</v>
      </c>
      <c r="D137" s="203" t="s">
        <v>893</v>
      </c>
      <c r="E137" s="203" t="s">
        <v>894</v>
      </c>
      <c r="F137" s="203" t="s">
        <v>895</v>
      </c>
      <c r="G137" s="217" t="s">
        <v>20</v>
      </c>
      <c r="H137" s="201"/>
      <c r="I137" s="201">
        <v>212</v>
      </c>
      <c r="J137" s="201"/>
      <c r="K137" s="200" t="s">
        <v>896</v>
      </c>
      <c r="L137" s="253" t="s">
        <v>897</v>
      </c>
      <c r="M137" s="201" t="s">
        <v>606</v>
      </c>
      <c r="N137" s="229" t="s">
        <v>483</v>
      </c>
      <c r="O137" s="195" t="s">
        <v>802</v>
      </c>
      <c r="P137" s="195" t="s">
        <v>607</v>
      </c>
      <c r="Q137" s="195">
        <v>299</v>
      </c>
      <c r="R137" s="195">
        <v>185</v>
      </c>
      <c r="S137" s="258">
        <v>-0.381270903010033</v>
      </c>
    </row>
    <row r="138" s="5" customFormat="1" ht="21" customHeight="1" spans="1:19">
      <c r="A138" s="216">
        <v>120</v>
      </c>
      <c r="B138" s="195" t="s">
        <v>892</v>
      </c>
      <c r="C138" s="202">
        <v>138325</v>
      </c>
      <c r="D138" s="203" t="s">
        <v>898</v>
      </c>
      <c r="E138" s="203" t="s">
        <v>899</v>
      </c>
      <c r="F138" s="203" t="s">
        <v>900</v>
      </c>
      <c r="G138" s="217" t="s">
        <v>20</v>
      </c>
      <c r="H138" s="201"/>
      <c r="I138" s="201">
        <v>168</v>
      </c>
      <c r="J138" s="201"/>
      <c r="K138" s="200" t="s">
        <v>398</v>
      </c>
      <c r="L138" s="195" t="s">
        <v>481</v>
      </c>
      <c r="M138" s="201" t="s">
        <v>606</v>
      </c>
      <c r="N138" s="229" t="s">
        <v>483</v>
      </c>
      <c r="O138" s="195" t="s">
        <v>802</v>
      </c>
      <c r="P138" s="195" t="s">
        <v>607</v>
      </c>
      <c r="Q138" s="195">
        <v>297</v>
      </c>
      <c r="R138" s="195">
        <v>240</v>
      </c>
      <c r="S138" s="258">
        <v>-0.191919191919192</v>
      </c>
    </row>
    <row r="139" s="5" customFormat="1" ht="21" customHeight="1" spans="1:19">
      <c r="A139" s="216">
        <v>121</v>
      </c>
      <c r="B139" s="195" t="s">
        <v>892</v>
      </c>
      <c r="C139" s="202">
        <v>138584</v>
      </c>
      <c r="D139" s="203" t="s">
        <v>901</v>
      </c>
      <c r="E139" s="203" t="s">
        <v>902</v>
      </c>
      <c r="F139" s="203" t="s">
        <v>900</v>
      </c>
      <c r="G139" s="217" t="s">
        <v>20</v>
      </c>
      <c r="H139" s="201"/>
      <c r="I139" s="201">
        <v>168</v>
      </c>
      <c r="J139" s="201"/>
      <c r="K139" s="200" t="s">
        <v>398</v>
      </c>
      <c r="L139" s="195" t="s">
        <v>481</v>
      </c>
      <c r="M139" s="201" t="s">
        <v>606</v>
      </c>
      <c r="N139" s="229" t="s">
        <v>483</v>
      </c>
      <c r="O139" s="195" t="s">
        <v>802</v>
      </c>
      <c r="P139" s="195" t="s">
        <v>607</v>
      </c>
      <c r="Q139" s="195">
        <v>214</v>
      </c>
      <c r="R139" s="195">
        <v>224</v>
      </c>
      <c r="S139" s="258">
        <v>0.0467289719626167</v>
      </c>
    </row>
    <row r="140" s="5" customFormat="1" ht="21" customHeight="1" spans="1:19">
      <c r="A140" s="216">
        <v>122</v>
      </c>
      <c r="B140" s="195" t="s">
        <v>892</v>
      </c>
      <c r="C140" s="202">
        <v>197355</v>
      </c>
      <c r="D140" s="203" t="s">
        <v>903</v>
      </c>
      <c r="E140" s="203" t="s">
        <v>904</v>
      </c>
      <c r="F140" s="203" t="s">
        <v>895</v>
      </c>
      <c r="G140" s="217" t="s">
        <v>20</v>
      </c>
      <c r="H140" s="242"/>
      <c r="I140" s="201">
        <v>169</v>
      </c>
      <c r="J140" s="201"/>
      <c r="K140" s="200" t="s">
        <v>905</v>
      </c>
      <c r="L140" s="195" t="s">
        <v>481</v>
      </c>
      <c r="M140" s="201" t="s">
        <v>606</v>
      </c>
      <c r="N140" s="229" t="s">
        <v>483</v>
      </c>
      <c r="O140" s="195" t="s">
        <v>802</v>
      </c>
      <c r="P140" s="195" t="s">
        <v>607</v>
      </c>
      <c r="Q140" s="195">
        <v>29</v>
      </c>
      <c r="R140" s="195">
        <v>298</v>
      </c>
      <c r="S140" s="258">
        <v>9.27586206896552</v>
      </c>
    </row>
    <row r="141" s="5" customFormat="1" ht="21" customHeight="1" spans="1:19">
      <c r="A141" s="216">
        <v>123</v>
      </c>
      <c r="B141" s="195" t="s">
        <v>892</v>
      </c>
      <c r="C141" s="202">
        <v>168265</v>
      </c>
      <c r="D141" s="203" t="s">
        <v>906</v>
      </c>
      <c r="E141" s="203" t="s">
        <v>907</v>
      </c>
      <c r="F141" s="203" t="s">
        <v>900</v>
      </c>
      <c r="G141" s="217" t="s">
        <v>20</v>
      </c>
      <c r="H141" s="242"/>
      <c r="I141" s="201">
        <v>49</v>
      </c>
      <c r="J141" s="201"/>
      <c r="K141" s="200" t="s">
        <v>398</v>
      </c>
      <c r="L141" s="195" t="s">
        <v>481</v>
      </c>
      <c r="M141" s="201" t="s">
        <v>606</v>
      </c>
      <c r="N141" s="229" t="s">
        <v>483</v>
      </c>
      <c r="O141" s="195" t="s">
        <v>802</v>
      </c>
      <c r="P141" s="195" t="s">
        <v>607</v>
      </c>
      <c r="Q141" s="195">
        <v>25</v>
      </c>
      <c r="R141" s="195">
        <v>66</v>
      </c>
      <c r="S141" s="258">
        <v>1.64</v>
      </c>
    </row>
    <row r="142" s="5" customFormat="1" ht="21" customHeight="1" spans="1:19">
      <c r="A142" s="216">
        <v>124</v>
      </c>
      <c r="B142" s="195" t="s">
        <v>892</v>
      </c>
      <c r="C142" s="202">
        <v>40995</v>
      </c>
      <c r="D142" s="203" t="s">
        <v>901</v>
      </c>
      <c r="E142" s="203" t="s">
        <v>908</v>
      </c>
      <c r="F142" s="203" t="s">
        <v>900</v>
      </c>
      <c r="G142" s="217" t="s">
        <v>43</v>
      </c>
      <c r="H142" s="242"/>
      <c r="I142" s="201">
        <v>128</v>
      </c>
      <c r="J142" s="201"/>
      <c r="K142" s="200" t="s">
        <v>398</v>
      </c>
      <c r="L142" s="195" t="s">
        <v>481</v>
      </c>
      <c r="M142" s="201" t="s">
        <v>606</v>
      </c>
      <c r="N142" s="229" t="s">
        <v>483</v>
      </c>
      <c r="O142" s="195" t="s">
        <v>802</v>
      </c>
      <c r="P142" s="195" t="s">
        <v>607</v>
      </c>
      <c r="Q142" s="195">
        <v>7</v>
      </c>
      <c r="R142" s="195">
        <v>19</v>
      </c>
      <c r="S142" s="258">
        <v>1.71428571428571</v>
      </c>
    </row>
    <row r="143" s="5" customFormat="1" ht="21" customHeight="1" spans="1:19">
      <c r="A143" s="216">
        <v>125</v>
      </c>
      <c r="B143" s="195" t="s">
        <v>892</v>
      </c>
      <c r="C143" s="202">
        <v>138033</v>
      </c>
      <c r="D143" s="203" t="s">
        <v>909</v>
      </c>
      <c r="E143" s="203" t="s">
        <v>910</v>
      </c>
      <c r="F143" s="203" t="s">
        <v>900</v>
      </c>
      <c r="G143" s="217" t="s">
        <v>20</v>
      </c>
      <c r="H143" s="242"/>
      <c r="I143" s="201">
        <v>128</v>
      </c>
      <c r="J143" s="201"/>
      <c r="K143" s="200" t="s">
        <v>398</v>
      </c>
      <c r="L143" s="195" t="s">
        <v>481</v>
      </c>
      <c r="M143" s="201" t="s">
        <v>606</v>
      </c>
      <c r="N143" s="229" t="s">
        <v>483</v>
      </c>
      <c r="O143" s="195" t="s">
        <v>802</v>
      </c>
      <c r="P143" s="195" t="s">
        <v>607</v>
      </c>
      <c r="Q143" s="195">
        <v>10</v>
      </c>
      <c r="R143" s="195">
        <v>13</v>
      </c>
      <c r="S143" s="258">
        <v>0.3</v>
      </c>
    </row>
    <row r="144" s="5" customFormat="1" ht="22" customHeight="1" spans="1:19">
      <c r="A144" s="204">
        <v>126</v>
      </c>
      <c r="B144" s="226" t="s">
        <v>648</v>
      </c>
      <c r="C144" s="213">
        <v>185564</v>
      </c>
      <c r="D144" s="214" t="s">
        <v>911</v>
      </c>
      <c r="E144" s="214" t="s">
        <v>912</v>
      </c>
      <c r="F144" s="214" t="s">
        <v>913</v>
      </c>
      <c r="G144" s="213" t="s">
        <v>20</v>
      </c>
      <c r="H144" s="223"/>
      <c r="I144" s="223">
        <v>139.3</v>
      </c>
      <c r="J144" s="223"/>
      <c r="K144" s="214" t="s">
        <v>914</v>
      </c>
      <c r="L144" s="226" t="s">
        <v>481</v>
      </c>
      <c r="M144" s="223" t="s">
        <v>652</v>
      </c>
      <c r="N144" s="226" t="s">
        <v>483</v>
      </c>
      <c r="O144" s="226" t="s">
        <v>653</v>
      </c>
      <c r="P144" s="226" t="s">
        <v>607</v>
      </c>
      <c r="Q144" s="226">
        <v>150</v>
      </c>
      <c r="R144" s="226">
        <v>193</v>
      </c>
      <c r="S144" s="239">
        <v>0.286666666666667</v>
      </c>
    </row>
    <row r="145" s="5" customFormat="1" ht="22" customHeight="1" spans="1:19">
      <c r="A145" s="204">
        <v>127</v>
      </c>
      <c r="B145" s="226" t="s">
        <v>648</v>
      </c>
      <c r="C145" s="240">
        <v>187680</v>
      </c>
      <c r="D145" s="214" t="s">
        <v>911</v>
      </c>
      <c r="E145" s="214" t="s">
        <v>915</v>
      </c>
      <c r="F145" s="214" t="s">
        <v>916</v>
      </c>
      <c r="G145" s="213" t="s">
        <v>20</v>
      </c>
      <c r="H145" s="223"/>
      <c r="I145" s="223">
        <v>163.8</v>
      </c>
      <c r="J145" s="223"/>
      <c r="K145" s="214" t="s">
        <v>914</v>
      </c>
      <c r="L145" s="226" t="s">
        <v>481</v>
      </c>
      <c r="M145" s="223" t="s">
        <v>652</v>
      </c>
      <c r="N145" s="226" t="s">
        <v>483</v>
      </c>
      <c r="O145" s="226" t="s">
        <v>653</v>
      </c>
      <c r="P145" s="226" t="s">
        <v>607</v>
      </c>
      <c r="Q145" s="226">
        <v>77</v>
      </c>
      <c r="R145" s="226">
        <v>100</v>
      </c>
      <c r="S145" s="239">
        <v>0.298701298701299</v>
      </c>
    </row>
    <row r="146" s="5" customFormat="1" ht="22" customHeight="1" spans="1:19">
      <c r="A146" s="204">
        <v>128</v>
      </c>
      <c r="B146" s="226" t="s">
        <v>648</v>
      </c>
      <c r="C146" s="213">
        <v>189673</v>
      </c>
      <c r="D146" s="214" t="s">
        <v>917</v>
      </c>
      <c r="E146" s="214" t="s">
        <v>918</v>
      </c>
      <c r="F146" s="214" t="s">
        <v>916</v>
      </c>
      <c r="G146" s="213" t="s">
        <v>919</v>
      </c>
      <c r="H146" s="223"/>
      <c r="I146" s="223">
        <v>73</v>
      </c>
      <c r="J146" s="223"/>
      <c r="K146" s="214" t="s">
        <v>920</v>
      </c>
      <c r="L146" s="226" t="s">
        <v>481</v>
      </c>
      <c r="M146" s="223" t="s">
        <v>652</v>
      </c>
      <c r="N146" s="212" t="s">
        <v>483</v>
      </c>
      <c r="O146" s="226" t="s">
        <v>653</v>
      </c>
      <c r="P146" s="226" t="s">
        <v>607</v>
      </c>
      <c r="Q146" s="226">
        <v>8</v>
      </c>
      <c r="R146" s="226">
        <v>13</v>
      </c>
      <c r="S146" s="239">
        <v>0.625</v>
      </c>
    </row>
    <row r="147" s="5" customFormat="1" ht="22" customHeight="1" spans="1:19">
      <c r="A147" s="204">
        <v>129</v>
      </c>
      <c r="B147" s="226" t="s">
        <v>648</v>
      </c>
      <c r="C147" s="223">
        <v>201279</v>
      </c>
      <c r="D147" s="226" t="s">
        <v>921</v>
      </c>
      <c r="E147" s="241" t="s">
        <v>922</v>
      </c>
      <c r="F147" s="241" t="s">
        <v>916</v>
      </c>
      <c r="G147" s="213" t="s">
        <v>919</v>
      </c>
      <c r="H147" s="223"/>
      <c r="I147" s="223">
        <v>168</v>
      </c>
      <c r="J147" s="223"/>
      <c r="K147" s="214" t="s">
        <v>923</v>
      </c>
      <c r="L147" s="226" t="s">
        <v>481</v>
      </c>
      <c r="M147" s="223" t="s">
        <v>652</v>
      </c>
      <c r="N147" s="212" t="s">
        <v>483</v>
      </c>
      <c r="O147" s="226" t="s">
        <v>653</v>
      </c>
      <c r="P147" s="226" t="s">
        <v>607</v>
      </c>
      <c r="Q147" s="226">
        <v>0</v>
      </c>
      <c r="R147" s="226">
        <v>0</v>
      </c>
      <c r="S147" s="239">
        <v>0</v>
      </c>
    </row>
    <row r="148" s="5" customFormat="1" ht="32" customHeight="1" spans="1:19">
      <c r="A148" s="25">
        <v>130</v>
      </c>
      <c r="B148" s="25"/>
      <c r="C148" s="205">
        <v>174232</v>
      </c>
      <c r="D148" s="186" t="s">
        <v>924</v>
      </c>
      <c r="E148" s="243" t="s">
        <v>925</v>
      </c>
      <c r="F148" s="187" t="s">
        <v>926</v>
      </c>
      <c r="G148" s="25" t="s">
        <v>20</v>
      </c>
      <c r="H148" s="32"/>
      <c r="I148" s="205">
        <v>138</v>
      </c>
      <c r="J148" s="40"/>
      <c r="K148" s="10" t="s">
        <v>927</v>
      </c>
      <c r="L148" s="254" t="s">
        <v>928</v>
      </c>
      <c r="M148" s="25" t="s">
        <v>652</v>
      </c>
      <c r="N148" s="186" t="s">
        <v>483</v>
      </c>
      <c r="O148" s="243" t="s">
        <v>653</v>
      </c>
      <c r="P148" s="206" t="s">
        <v>526</v>
      </c>
      <c r="Q148" s="33">
        <v>2882</v>
      </c>
      <c r="R148" s="33">
        <v>2314</v>
      </c>
      <c r="S148" s="50">
        <v>-0.197085357390701</v>
      </c>
    </row>
    <row r="149" s="5" customFormat="1" ht="32" customHeight="1" spans="1:19">
      <c r="A149" s="30"/>
      <c r="B149" s="30"/>
      <c r="C149" s="209"/>
      <c r="D149" s="192"/>
      <c r="E149" s="244"/>
      <c r="F149" s="193"/>
      <c r="G149" s="30"/>
      <c r="H149" s="32"/>
      <c r="I149" s="209"/>
      <c r="J149" s="40"/>
      <c r="K149" s="10" t="s">
        <v>929</v>
      </c>
      <c r="L149" s="255"/>
      <c r="M149" s="30"/>
      <c r="N149" s="192"/>
      <c r="O149" s="244"/>
      <c r="P149" s="210"/>
      <c r="Q149" s="33">
        <v>0</v>
      </c>
      <c r="R149" s="33">
        <v>0</v>
      </c>
      <c r="S149" s="50">
        <v>0</v>
      </c>
    </row>
    <row r="150" s="5" customFormat="1" ht="27" customHeight="1" spans="1:19">
      <c r="A150" s="32">
        <v>131</v>
      </c>
      <c r="B150" s="26"/>
      <c r="C150" s="183">
        <v>39103</v>
      </c>
      <c r="D150" s="41" t="s">
        <v>930</v>
      </c>
      <c r="E150" s="41" t="s">
        <v>931</v>
      </c>
      <c r="F150" s="41" t="s">
        <v>932</v>
      </c>
      <c r="G150" s="183" t="s">
        <v>20</v>
      </c>
      <c r="H150" s="32"/>
      <c r="I150" s="39">
        <v>69</v>
      </c>
      <c r="J150" s="40"/>
      <c r="K150" s="10" t="s">
        <v>933</v>
      </c>
      <c r="L150" s="33" t="s">
        <v>481</v>
      </c>
      <c r="M150" s="32" t="s">
        <v>670</v>
      </c>
      <c r="N150" s="26" t="s">
        <v>483</v>
      </c>
      <c r="O150" s="34" t="s">
        <v>653</v>
      </c>
      <c r="P150" s="33" t="s">
        <v>484</v>
      </c>
      <c r="Q150" s="33">
        <v>1235.75</v>
      </c>
      <c r="R150" s="33">
        <v>963</v>
      </c>
      <c r="S150" s="50">
        <v>-0.220716164272709</v>
      </c>
    </row>
    <row r="151" s="177" customFormat="1" ht="27" customHeight="1" spans="1:19">
      <c r="A151" s="245">
        <v>132</v>
      </c>
      <c r="B151" s="246"/>
      <c r="C151" s="247" t="s">
        <v>934</v>
      </c>
      <c r="D151" s="246"/>
      <c r="E151" s="246"/>
      <c r="F151" s="248"/>
      <c r="G151" s="247"/>
      <c r="H151" s="247"/>
      <c r="I151" s="247"/>
      <c r="J151" s="247"/>
      <c r="K151" s="246" t="s">
        <v>935</v>
      </c>
      <c r="L151" s="246" t="s">
        <v>481</v>
      </c>
      <c r="M151" s="245" t="s">
        <v>670</v>
      </c>
      <c r="N151" s="256" t="s">
        <v>483</v>
      </c>
      <c r="O151" s="246"/>
      <c r="P151" s="246" t="s">
        <v>484</v>
      </c>
      <c r="Q151" s="246">
        <v>0</v>
      </c>
      <c r="R151" s="246">
        <v>0</v>
      </c>
      <c r="S151" s="259">
        <v>0</v>
      </c>
    </row>
    <row r="152" s="175" customFormat="1" ht="42" customHeight="1" spans="1:19">
      <c r="A152" s="25">
        <v>133</v>
      </c>
      <c r="B152" s="206"/>
      <c r="C152" s="39">
        <v>152190</v>
      </c>
      <c r="D152" s="33" t="s">
        <v>936</v>
      </c>
      <c r="E152" s="34" t="s">
        <v>153</v>
      </c>
      <c r="F152" s="34" t="s">
        <v>937</v>
      </c>
      <c r="G152" s="39" t="s">
        <v>20</v>
      </c>
      <c r="H152" s="39"/>
      <c r="I152" s="39">
        <v>358</v>
      </c>
      <c r="J152" s="39"/>
      <c r="K152" s="34" t="s">
        <v>938</v>
      </c>
      <c r="L152" s="34" t="s">
        <v>939</v>
      </c>
      <c r="M152" s="39" t="s">
        <v>940</v>
      </c>
      <c r="N152" s="33"/>
      <c r="O152" s="33"/>
      <c r="P152" s="33" t="s">
        <v>484</v>
      </c>
      <c r="Q152" s="33">
        <v>241</v>
      </c>
      <c r="R152" s="33">
        <v>232</v>
      </c>
      <c r="S152" s="50">
        <v>-0.0373443983402489</v>
      </c>
    </row>
    <row r="153" s="175" customFormat="1" ht="42" customHeight="1" spans="1:19">
      <c r="A153" s="30"/>
      <c r="B153" s="210"/>
      <c r="C153" s="39"/>
      <c r="D153" s="33"/>
      <c r="E153" s="34"/>
      <c r="F153" s="34"/>
      <c r="G153" s="39"/>
      <c r="H153" s="39"/>
      <c r="I153" s="39"/>
      <c r="J153" s="39"/>
      <c r="K153" s="34" t="s">
        <v>941</v>
      </c>
      <c r="L153" s="34" t="s">
        <v>942</v>
      </c>
      <c r="M153" s="39"/>
      <c r="N153" s="33"/>
      <c r="O153" s="33"/>
      <c r="P153" s="33" t="s">
        <v>484</v>
      </c>
      <c r="Q153" s="33">
        <v>0</v>
      </c>
      <c r="R153" s="33">
        <v>0</v>
      </c>
      <c r="S153" s="50">
        <v>0</v>
      </c>
    </row>
    <row r="154" s="175" customFormat="1" ht="42" customHeight="1" spans="1:19">
      <c r="A154" s="32">
        <v>134</v>
      </c>
      <c r="B154" s="33"/>
      <c r="C154" s="39">
        <v>195840</v>
      </c>
      <c r="D154" s="33" t="s">
        <v>943</v>
      </c>
      <c r="E154" s="34" t="s">
        <v>944</v>
      </c>
      <c r="F154" s="34" t="s">
        <v>945</v>
      </c>
      <c r="G154" s="39" t="s">
        <v>20</v>
      </c>
      <c r="H154" s="39"/>
      <c r="I154" s="39">
        <v>158</v>
      </c>
      <c r="J154" s="39"/>
      <c r="K154" s="34" t="s">
        <v>946</v>
      </c>
      <c r="L154" s="34" t="s">
        <v>947</v>
      </c>
      <c r="M154" s="39" t="s">
        <v>940</v>
      </c>
      <c r="N154" s="33"/>
      <c r="O154" s="33"/>
      <c r="P154" s="33" t="s">
        <v>484</v>
      </c>
      <c r="Q154" s="33">
        <v>115</v>
      </c>
      <c r="R154" s="33">
        <v>134</v>
      </c>
      <c r="S154" s="50">
        <v>0.165217391304348</v>
      </c>
    </row>
    <row r="155" s="5" customFormat="1" ht="24" customHeight="1" spans="1:19">
      <c r="A155" s="204">
        <v>135</v>
      </c>
      <c r="B155" s="226" t="s">
        <v>892</v>
      </c>
      <c r="C155" s="204">
        <v>197300</v>
      </c>
      <c r="D155" s="214" t="s">
        <v>948</v>
      </c>
      <c r="E155" s="214" t="s">
        <v>949</v>
      </c>
      <c r="F155" s="214" t="s">
        <v>950</v>
      </c>
      <c r="G155" s="213" t="s">
        <v>20</v>
      </c>
      <c r="H155" s="223"/>
      <c r="I155" s="223">
        <v>160</v>
      </c>
      <c r="J155" s="223"/>
      <c r="K155" s="241" t="s">
        <v>951</v>
      </c>
      <c r="L155" s="226" t="s">
        <v>481</v>
      </c>
      <c r="M155" s="223" t="s">
        <v>952</v>
      </c>
      <c r="N155" s="226" t="s">
        <v>483</v>
      </c>
      <c r="O155" s="226" t="s">
        <v>802</v>
      </c>
      <c r="P155" s="226" t="s">
        <v>607</v>
      </c>
      <c r="Q155" s="226">
        <v>0</v>
      </c>
      <c r="R155" s="226">
        <v>0</v>
      </c>
      <c r="S155" s="239">
        <v>0</v>
      </c>
    </row>
    <row r="156" s="5" customFormat="1" ht="41" customHeight="1" spans="1:19">
      <c r="A156" s="32">
        <v>136</v>
      </c>
      <c r="B156" s="33" t="s">
        <v>892</v>
      </c>
      <c r="C156" s="28">
        <v>195927</v>
      </c>
      <c r="D156" s="27" t="s">
        <v>953</v>
      </c>
      <c r="E156" s="27" t="s">
        <v>954</v>
      </c>
      <c r="F156" s="27" t="s">
        <v>955</v>
      </c>
      <c r="G156" s="28" t="s">
        <v>43</v>
      </c>
      <c r="H156" s="39"/>
      <c r="I156" s="39">
        <v>29.8</v>
      </c>
      <c r="J156" s="39"/>
      <c r="K156" s="34" t="s">
        <v>956</v>
      </c>
      <c r="L156" s="33" t="s">
        <v>481</v>
      </c>
      <c r="M156" s="223" t="s">
        <v>801</v>
      </c>
      <c r="N156" s="33" t="s">
        <v>483</v>
      </c>
      <c r="O156" s="33" t="s">
        <v>802</v>
      </c>
      <c r="P156" s="33" t="s">
        <v>607</v>
      </c>
      <c r="Q156" s="33">
        <v>68</v>
      </c>
      <c r="R156" s="33">
        <v>98</v>
      </c>
      <c r="S156" s="50">
        <v>0.441176470588235</v>
      </c>
    </row>
    <row r="157" s="5" customFormat="1" ht="39" customHeight="1" spans="1:19">
      <c r="A157" s="32">
        <v>137</v>
      </c>
      <c r="B157" s="33" t="s">
        <v>892</v>
      </c>
      <c r="C157" s="28">
        <v>195919</v>
      </c>
      <c r="D157" s="27" t="s">
        <v>953</v>
      </c>
      <c r="E157" s="27" t="s">
        <v>957</v>
      </c>
      <c r="F157" s="27" t="s">
        <v>955</v>
      </c>
      <c r="G157" s="28" t="s">
        <v>43</v>
      </c>
      <c r="H157" s="39"/>
      <c r="I157" s="39">
        <v>29.8</v>
      </c>
      <c r="J157" s="39"/>
      <c r="K157" s="34" t="s">
        <v>958</v>
      </c>
      <c r="L157" s="33" t="s">
        <v>481</v>
      </c>
      <c r="M157" s="223" t="s">
        <v>801</v>
      </c>
      <c r="N157" s="33" t="s">
        <v>483</v>
      </c>
      <c r="O157" s="33" t="s">
        <v>802</v>
      </c>
      <c r="P157" s="33" t="s">
        <v>607</v>
      </c>
      <c r="Q157" s="33">
        <v>80</v>
      </c>
      <c r="R157" s="33">
        <v>113</v>
      </c>
      <c r="S157" s="50">
        <v>0.4125</v>
      </c>
    </row>
    <row r="158" s="5" customFormat="1" ht="41" customHeight="1" spans="1:19">
      <c r="A158" s="32">
        <v>138</v>
      </c>
      <c r="B158" s="33" t="s">
        <v>892</v>
      </c>
      <c r="C158" s="28">
        <v>195929</v>
      </c>
      <c r="D158" s="27" t="s">
        <v>959</v>
      </c>
      <c r="E158" s="27" t="s">
        <v>960</v>
      </c>
      <c r="F158" s="27" t="s">
        <v>955</v>
      </c>
      <c r="G158" s="28" t="s">
        <v>43</v>
      </c>
      <c r="H158" s="39"/>
      <c r="I158" s="39">
        <v>22</v>
      </c>
      <c r="J158" s="39"/>
      <c r="K158" s="34" t="s">
        <v>961</v>
      </c>
      <c r="L158" s="33" t="s">
        <v>481</v>
      </c>
      <c r="M158" s="223" t="s">
        <v>801</v>
      </c>
      <c r="N158" s="33" t="s">
        <v>483</v>
      </c>
      <c r="O158" s="33" t="s">
        <v>802</v>
      </c>
      <c r="P158" s="33" t="s">
        <v>607</v>
      </c>
      <c r="Q158" s="33">
        <v>29</v>
      </c>
      <c r="R158" s="33">
        <v>48</v>
      </c>
      <c r="S158" s="50">
        <v>0.655172413793103</v>
      </c>
    </row>
    <row r="159" s="5" customFormat="1" ht="24" customHeight="1" spans="1:19">
      <c r="A159" s="25">
        <v>139</v>
      </c>
      <c r="B159" s="243" t="s">
        <v>892</v>
      </c>
      <c r="C159" s="28">
        <v>47527</v>
      </c>
      <c r="D159" s="27" t="s">
        <v>962</v>
      </c>
      <c r="E159" s="27" t="s">
        <v>963</v>
      </c>
      <c r="F159" s="27" t="s">
        <v>964</v>
      </c>
      <c r="G159" s="28" t="s">
        <v>20</v>
      </c>
      <c r="H159" s="39"/>
      <c r="I159" s="39">
        <v>56</v>
      </c>
      <c r="J159" s="39"/>
      <c r="K159" s="34" t="s">
        <v>965</v>
      </c>
      <c r="L159" s="34"/>
      <c r="M159" s="39" t="s">
        <v>801</v>
      </c>
      <c r="N159" s="33" t="s">
        <v>483</v>
      </c>
      <c r="O159" s="33" t="s">
        <v>802</v>
      </c>
      <c r="P159" s="33" t="s">
        <v>526</v>
      </c>
      <c r="Q159" s="33">
        <v>4</v>
      </c>
      <c r="R159" s="33">
        <v>18</v>
      </c>
      <c r="S159" s="50">
        <v>3.5</v>
      </c>
    </row>
    <row r="160" s="5" customFormat="1" ht="24" customHeight="1" spans="1:19">
      <c r="A160" s="29"/>
      <c r="B160" s="243" t="s">
        <v>892</v>
      </c>
      <c r="C160" s="28">
        <v>170101</v>
      </c>
      <c r="D160" s="27" t="s">
        <v>966</v>
      </c>
      <c r="E160" s="27" t="s">
        <v>967</v>
      </c>
      <c r="F160" s="27" t="s">
        <v>968</v>
      </c>
      <c r="G160" s="28" t="s">
        <v>20</v>
      </c>
      <c r="H160" s="39"/>
      <c r="I160" s="39">
        <v>58</v>
      </c>
      <c r="J160" s="39"/>
      <c r="K160" s="34" t="s">
        <v>969</v>
      </c>
      <c r="L160" s="34"/>
      <c r="M160" s="39" t="s">
        <v>801</v>
      </c>
      <c r="N160" s="33" t="s">
        <v>483</v>
      </c>
      <c r="O160" s="33" t="s">
        <v>802</v>
      </c>
      <c r="P160" s="33" t="s">
        <v>526</v>
      </c>
      <c r="Q160" s="33">
        <v>20</v>
      </c>
      <c r="R160" s="33">
        <v>13</v>
      </c>
      <c r="S160" s="50">
        <v>-0.35</v>
      </c>
    </row>
    <row r="161" s="5" customFormat="1" ht="24" customHeight="1" spans="1:19">
      <c r="A161" s="30"/>
      <c r="B161" s="243" t="s">
        <v>892</v>
      </c>
      <c r="C161" s="28">
        <v>115408</v>
      </c>
      <c r="D161" s="27" t="s">
        <v>970</v>
      </c>
      <c r="E161" s="27" t="s">
        <v>971</v>
      </c>
      <c r="F161" s="27" t="s">
        <v>968</v>
      </c>
      <c r="G161" s="28" t="s">
        <v>20</v>
      </c>
      <c r="H161" s="39"/>
      <c r="I161" s="39">
        <v>58</v>
      </c>
      <c r="J161" s="39"/>
      <c r="K161" s="34" t="s">
        <v>969</v>
      </c>
      <c r="L161" s="34"/>
      <c r="M161" s="39" t="s">
        <v>801</v>
      </c>
      <c r="N161" s="33" t="s">
        <v>483</v>
      </c>
      <c r="O161" s="33" t="s">
        <v>802</v>
      </c>
      <c r="P161" s="33" t="s">
        <v>526</v>
      </c>
      <c r="Q161" s="33">
        <v>6</v>
      </c>
      <c r="R161" s="33">
        <v>13</v>
      </c>
      <c r="S161" s="50">
        <v>1.16666666666667</v>
      </c>
    </row>
    <row r="162" s="5" customFormat="1" ht="36" customHeight="1" spans="1:19">
      <c r="A162" s="32">
        <v>140</v>
      </c>
      <c r="B162" s="33" t="s">
        <v>892</v>
      </c>
      <c r="C162" s="28">
        <v>169329</v>
      </c>
      <c r="D162" s="27" t="s">
        <v>972</v>
      </c>
      <c r="E162" s="27" t="s">
        <v>973</v>
      </c>
      <c r="F162" s="27" t="s">
        <v>974</v>
      </c>
      <c r="G162" s="28" t="s">
        <v>20</v>
      </c>
      <c r="H162" s="39"/>
      <c r="I162" s="39">
        <v>48</v>
      </c>
      <c r="J162" s="39"/>
      <c r="K162" s="34" t="s">
        <v>975</v>
      </c>
      <c r="L162" s="34"/>
      <c r="M162" s="39" t="s">
        <v>801</v>
      </c>
      <c r="N162" s="33" t="s">
        <v>483</v>
      </c>
      <c r="O162" s="33" t="s">
        <v>802</v>
      </c>
      <c r="P162" s="33" t="s">
        <v>526</v>
      </c>
      <c r="Q162" s="33">
        <v>25</v>
      </c>
      <c r="R162" s="33">
        <v>34</v>
      </c>
      <c r="S162" s="50">
        <v>0.36</v>
      </c>
    </row>
    <row r="163" s="5" customFormat="1" ht="36" customHeight="1" spans="1:19">
      <c r="A163" s="32">
        <v>141</v>
      </c>
      <c r="B163" s="33" t="s">
        <v>892</v>
      </c>
      <c r="C163" s="222">
        <v>181356</v>
      </c>
      <c r="D163" s="27" t="s">
        <v>976</v>
      </c>
      <c r="E163" s="27" t="s">
        <v>977</v>
      </c>
      <c r="F163" s="27" t="s">
        <v>978</v>
      </c>
      <c r="G163" s="28" t="s">
        <v>20</v>
      </c>
      <c r="H163" s="39"/>
      <c r="I163" s="39">
        <v>78</v>
      </c>
      <c r="J163" s="39"/>
      <c r="K163" s="34" t="s">
        <v>979</v>
      </c>
      <c r="L163" s="34"/>
      <c r="M163" s="39" t="s">
        <v>801</v>
      </c>
      <c r="N163" s="33" t="s">
        <v>483</v>
      </c>
      <c r="O163" s="33" t="s">
        <v>802</v>
      </c>
      <c r="P163" s="33" t="s">
        <v>526</v>
      </c>
      <c r="Q163" s="33">
        <v>389</v>
      </c>
      <c r="R163" s="33">
        <v>239</v>
      </c>
      <c r="S163" s="50">
        <v>-0.38560411311054</v>
      </c>
    </row>
    <row r="164" s="5" customFormat="1" ht="22" customHeight="1" spans="1:19">
      <c r="A164" s="204">
        <v>142</v>
      </c>
      <c r="B164" s="226"/>
      <c r="C164" s="223">
        <v>201676</v>
      </c>
      <c r="D164" s="226" t="s">
        <v>980</v>
      </c>
      <c r="E164" s="241" t="s">
        <v>981</v>
      </c>
      <c r="F164" s="241" t="s">
        <v>982</v>
      </c>
      <c r="G164" s="223" t="s">
        <v>20</v>
      </c>
      <c r="H164" s="223"/>
      <c r="I164" s="223">
        <v>18</v>
      </c>
      <c r="J164" s="223"/>
      <c r="K164" s="241" t="s">
        <v>983</v>
      </c>
      <c r="L164" s="241"/>
      <c r="M164" s="223" t="s">
        <v>801</v>
      </c>
      <c r="N164" s="226" t="s">
        <v>483</v>
      </c>
      <c r="O164" s="226"/>
      <c r="P164" s="226" t="s">
        <v>607</v>
      </c>
      <c r="Q164" s="226">
        <v>0</v>
      </c>
      <c r="R164" s="226">
        <v>63</v>
      </c>
      <c r="S164" s="239">
        <v>0</v>
      </c>
    </row>
    <row r="165" customHeight="1" spans="1:19">
      <c r="A165" s="32">
        <v>143</v>
      </c>
      <c r="B165" s="33"/>
      <c r="C165" s="39">
        <v>183811</v>
      </c>
      <c r="D165" s="33" t="s">
        <v>984</v>
      </c>
      <c r="E165" s="34" t="s">
        <v>985</v>
      </c>
      <c r="F165" s="34" t="s">
        <v>986</v>
      </c>
      <c r="G165" s="28" t="s">
        <v>20</v>
      </c>
      <c r="H165" s="39"/>
      <c r="I165" s="39">
        <v>198</v>
      </c>
      <c r="J165" s="39"/>
      <c r="K165" s="34" t="s">
        <v>398</v>
      </c>
      <c r="L165" s="34"/>
      <c r="M165" s="39" t="s">
        <v>801</v>
      </c>
      <c r="N165" s="33" t="s">
        <v>483</v>
      </c>
      <c r="O165" s="33"/>
      <c r="P165" s="33" t="s">
        <v>484</v>
      </c>
      <c r="Q165" s="33">
        <v>89</v>
      </c>
      <c r="R165" s="33">
        <v>105</v>
      </c>
      <c r="S165" s="50">
        <v>0.179775280898876</v>
      </c>
    </row>
    <row r="166" ht="21" customHeight="1" spans="1:19">
      <c r="A166" s="216">
        <v>144</v>
      </c>
      <c r="B166" s="195" t="s">
        <v>656</v>
      </c>
      <c r="C166" s="196">
        <v>197707</v>
      </c>
      <c r="D166" s="197" t="s">
        <v>987</v>
      </c>
      <c r="E166" s="197" t="s">
        <v>988</v>
      </c>
      <c r="F166" s="197" t="s">
        <v>989</v>
      </c>
      <c r="G166" s="201" t="s">
        <v>20</v>
      </c>
      <c r="H166" s="201"/>
      <c r="I166" s="201">
        <v>39</v>
      </c>
      <c r="J166" s="201"/>
      <c r="K166" s="200" t="s">
        <v>398</v>
      </c>
      <c r="L166" s="195" t="s">
        <v>481</v>
      </c>
      <c r="M166" s="201" t="s">
        <v>606</v>
      </c>
      <c r="N166" s="195" t="s">
        <v>483</v>
      </c>
      <c r="O166" s="195"/>
      <c r="P166" s="195" t="s">
        <v>526</v>
      </c>
      <c r="Q166" s="260"/>
      <c r="R166" s="260"/>
      <c r="S166" s="260"/>
    </row>
    <row r="167" ht="21" customHeight="1" spans="1:19">
      <c r="A167" s="216">
        <v>145</v>
      </c>
      <c r="B167" s="195" t="s">
        <v>656</v>
      </c>
      <c r="C167" s="196">
        <v>49865</v>
      </c>
      <c r="D167" s="197" t="s">
        <v>990</v>
      </c>
      <c r="E167" s="197" t="s">
        <v>991</v>
      </c>
      <c r="F167" s="197" t="s">
        <v>989</v>
      </c>
      <c r="G167" s="201" t="s">
        <v>992</v>
      </c>
      <c r="H167" s="201"/>
      <c r="I167" s="201">
        <v>38</v>
      </c>
      <c r="J167" s="201"/>
      <c r="K167" s="200" t="s">
        <v>993</v>
      </c>
      <c r="L167" s="195" t="s">
        <v>481</v>
      </c>
      <c r="M167" s="201" t="s">
        <v>606</v>
      </c>
      <c r="N167" s="195" t="s">
        <v>483</v>
      </c>
      <c r="O167" s="195"/>
      <c r="P167" s="195" t="s">
        <v>526</v>
      </c>
      <c r="Q167" s="260"/>
      <c r="R167" s="260"/>
      <c r="S167" s="260"/>
    </row>
    <row r="168" ht="21" customHeight="1" spans="1:19">
      <c r="A168" s="216">
        <v>146</v>
      </c>
      <c r="B168" s="195" t="s">
        <v>656</v>
      </c>
      <c r="C168" s="196">
        <v>69284</v>
      </c>
      <c r="D168" s="197" t="s">
        <v>994</v>
      </c>
      <c r="E168" s="197" t="s">
        <v>995</v>
      </c>
      <c r="F168" s="197" t="s">
        <v>996</v>
      </c>
      <c r="G168" s="201" t="s">
        <v>20</v>
      </c>
      <c r="H168" s="201"/>
      <c r="I168" s="201">
        <v>35.5</v>
      </c>
      <c r="J168" s="201"/>
      <c r="K168" s="200" t="s">
        <v>997</v>
      </c>
      <c r="L168" s="195" t="s">
        <v>481</v>
      </c>
      <c r="M168" s="201" t="s">
        <v>606</v>
      </c>
      <c r="N168" s="195" t="s">
        <v>483</v>
      </c>
      <c r="O168" s="195"/>
      <c r="P168" s="195" t="s">
        <v>526</v>
      </c>
      <c r="Q168" s="260"/>
      <c r="R168" s="260"/>
      <c r="S168" s="260"/>
    </row>
    <row r="169" ht="21" customHeight="1" spans="1:19">
      <c r="A169" s="216">
        <v>147</v>
      </c>
      <c r="B169" s="195" t="s">
        <v>656</v>
      </c>
      <c r="C169" s="196">
        <v>5627</v>
      </c>
      <c r="D169" s="197" t="s">
        <v>998</v>
      </c>
      <c r="E169" s="197" t="s">
        <v>999</v>
      </c>
      <c r="F169" s="197" t="s">
        <v>996</v>
      </c>
      <c r="G169" s="201" t="s">
        <v>20</v>
      </c>
      <c r="H169" s="201"/>
      <c r="I169" s="201">
        <v>22</v>
      </c>
      <c r="J169" s="201"/>
      <c r="K169" s="200" t="s">
        <v>1000</v>
      </c>
      <c r="L169" s="195" t="s">
        <v>481</v>
      </c>
      <c r="M169" s="201" t="s">
        <v>606</v>
      </c>
      <c r="N169" s="195" t="s">
        <v>483</v>
      </c>
      <c r="O169" s="195"/>
      <c r="P169" s="195" t="s">
        <v>526</v>
      </c>
      <c r="Q169" s="260"/>
      <c r="R169" s="260"/>
      <c r="S169" s="260"/>
    </row>
    <row r="170" ht="29" customHeight="1" spans="1:19">
      <c r="A170" s="216">
        <v>148</v>
      </c>
      <c r="B170" s="195" t="s">
        <v>656</v>
      </c>
      <c r="C170" s="196">
        <v>186545</v>
      </c>
      <c r="D170" s="197" t="s">
        <v>1001</v>
      </c>
      <c r="E170" s="197" t="s">
        <v>1002</v>
      </c>
      <c r="F170" s="197" t="s">
        <v>996</v>
      </c>
      <c r="G170" s="201" t="s">
        <v>43</v>
      </c>
      <c r="H170" s="201"/>
      <c r="I170" s="201">
        <v>118</v>
      </c>
      <c r="J170" s="201"/>
      <c r="K170" s="200" t="s">
        <v>1003</v>
      </c>
      <c r="L170" s="257" t="s">
        <v>1004</v>
      </c>
      <c r="M170" s="201" t="s">
        <v>606</v>
      </c>
      <c r="N170" s="195" t="s">
        <v>483</v>
      </c>
      <c r="O170" s="195"/>
      <c r="P170" s="195" t="s">
        <v>526</v>
      </c>
      <c r="Q170" s="260"/>
      <c r="R170" s="260"/>
      <c r="S170" s="260"/>
    </row>
    <row r="171" s="5" customFormat="1" ht="21" customHeight="1" spans="1:16">
      <c r="A171" s="216">
        <v>149</v>
      </c>
      <c r="B171" s="195" t="s">
        <v>656</v>
      </c>
      <c r="C171" s="217">
        <v>165176</v>
      </c>
      <c r="D171" s="203" t="s">
        <v>1005</v>
      </c>
      <c r="E171" s="203" t="s">
        <v>1006</v>
      </c>
      <c r="F171" s="200" t="s">
        <v>82</v>
      </c>
      <c r="G171" s="201" t="s">
        <v>20</v>
      </c>
      <c r="H171" s="201"/>
      <c r="I171" s="217">
        <v>576</v>
      </c>
      <c r="J171" s="201"/>
      <c r="K171" s="203" t="s">
        <v>1007</v>
      </c>
      <c r="L171" s="195" t="s">
        <v>481</v>
      </c>
      <c r="M171" s="201" t="s">
        <v>606</v>
      </c>
      <c r="N171" s="195" t="s">
        <v>483</v>
      </c>
      <c r="O171" s="195"/>
      <c r="P171" s="195" t="s">
        <v>607</v>
      </c>
    </row>
    <row r="172" s="5" customFormat="1" customHeight="1" spans="1:16">
      <c r="A172" s="216">
        <v>150</v>
      </c>
      <c r="B172" s="195" t="s">
        <v>656</v>
      </c>
      <c r="C172" s="217">
        <v>168283</v>
      </c>
      <c r="D172" s="203" t="s">
        <v>1008</v>
      </c>
      <c r="E172" s="203" t="s">
        <v>1009</v>
      </c>
      <c r="F172" s="200" t="s">
        <v>1010</v>
      </c>
      <c r="G172" s="201" t="s">
        <v>20</v>
      </c>
      <c r="H172" s="201"/>
      <c r="I172" s="217">
        <v>42</v>
      </c>
      <c r="J172" s="201"/>
      <c r="K172" s="203" t="s">
        <v>651</v>
      </c>
      <c r="L172" s="195" t="s">
        <v>481</v>
      </c>
      <c r="M172" s="201" t="s">
        <v>606</v>
      </c>
      <c r="N172" s="195" t="s">
        <v>483</v>
      </c>
      <c r="O172" s="195"/>
      <c r="P172" s="195" t="s">
        <v>607</v>
      </c>
    </row>
    <row r="173" s="5" customFormat="1" customHeight="1" spans="1:16">
      <c r="A173" s="216">
        <v>151</v>
      </c>
      <c r="B173" s="195" t="s">
        <v>656</v>
      </c>
      <c r="C173" s="217">
        <v>190363</v>
      </c>
      <c r="D173" s="203" t="s">
        <v>1011</v>
      </c>
      <c r="E173" s="203" t="s">
        <v>1012</v>
      </c>
      <c r="F173" s="200" t="s">
        <v>1010</v>
      </c>
      <c r="G173" s="201" t="s">
        <v>20</v>
      </c>
      <c r="H173" s="201"/>
      <c r="I173" s="217">
        <v>298</v>
      </c>
      <c r="J173" s="201"/>
      <c r="K173" s="203" t="s">
        <v>1013</v>
      </c>
      <c r="L173" s="195" t="s">
        <v>481</v>
      </c>
      <c r="M173" s="201" t="s">
        <v>606</v>
      </c>
      <c r="N173" s="195" t="s">
        <v>483</v>
      </c>
      <c r="O173" s="195"/>
      <c r="P173" s="195" t="s">
        <v>607</v>
      </c>
    </row>
    <row r="174" s="5" customFormat="1" customHeight="1" spans="1:16">
      <c r="A174" s="216">
        <v>152</v>
      </c>
      <c r="B174" s="195" t="s">
        <v>656</v>
      </c>
      <c r="C174" s="217">
        <v>181045</v>
      </c>
      <c r="D174" s="203" t="s">
        <v>1014</v>
      </c>
      <c r="E174" s="249" t="s">
        <v>1015</v>
      </c>
      <c r="F174" s="200" t="s">
        <v>1010</v>
      </c>
      <c r="G174" s="201" t="s">
        <v>20</v>
      </c>
      <c r="H174" s="201"/>
      <c r="I174" s="217">
        <v>27</v>
      </c>
      <c r="J174" s="201"/>
      <c r="K174" s="203" t="s">
        <v>1016</v>
      </c>
      <c r="L174" s="257" t="s">
        <v>1017</v>
      </c>
      <c r="M174" s="201" t="s">
        <v>606</v>
      </c>
      <c r="N174" s="195" t="s">
        <v>483</v>
      </c>
      <c r="O174" s="195"/>
      <c r="P174" s="195" t="s">
        <v>607</v>
      </c>
    </row>
    <row r="175" s="5" customFormat="1" customHeight="1" spans="1:16">
      <c r="A175" s="216">
        <v>153</v>
      </c>
      <c r="B175" s="195" t="s">
        <v>656</v>
      </c>
      <c r="C175" s="217">
        <v>188540</v>
      </c>
      <c r="D175" s="203" t="s">
        <v>1018</v>
      </c>
      <c r="E175" s="203" t="s">
        <v>1019</v>
      </c>
      <c r="F175" s="200" t="s">
        <v>1010</v>
      </c>
      <c r="G175" s="201" t="s">
        <v>20</v>
      </c>
      <c r="H175" s="201"/>
      <c r="I175" s="217">
        <v>45</v>
      </c>
      <c r="J175" s="201"/>
      <c r="K175" s="203" t="s">
        <v>398</v>
      </c>
      <c r="L175" s="195" t="s">
        <v>481</v>
      </c>
      <c r="M175" s="201" t="s">
        <v>606</v>
      </c>
      <c r="N175" s="195" t="s">
        <v>483</v>
      </c>
      <c r="O175" s="195"/>
      <c r="P175" s="195" t="s">
        <v>607</v>
      </c>
    </row>
    <row r="176" s="5" customFormat="1" customHeight="1" spans="1:16">
      <c r="A176" s="216">
        <v>154</v>
      </c>
      <c r="B176" s="195" t="s">
        <v>656</v>
      </c>
      <c r="C176" s="217">
        <v>182767</v>
      </c>
      <c r="D176" s="203" t="s">
        <v>1020</v>
      </c>
      <c r="E176" s="203" t="s">
        <v>1021</v>
      </c>
      <c r="F176" s="200" t="s">
        <v>1010</v>
      </c>
      <c r="G176" s="201" t="s">
        <v>20</v>
      </c>
      <c r="H176" s="201"/>
      <c r="I176" s="217">
        <v>28</v>
      </c>
      <c r="J176" s="201"/>
      <c r="K176" s="203" t="s">
        <v>398</v>
      </c>
      <c r="L176" s="195" t="s">
        <v>481</v>
      </c>
      <c r="M176" s="201" t="s">
        <v>606</v>
      </c>
      <c r="N176" s="195" t="s">
        <v>483</v>
      </c>
      <c r="O176" s="195"/>
      <c r="P176" s="195" t="s">
        <v>607</v>
      </c>
    </row>
    <row r="177" s="5" customFormat="1" customHeight="1" spans="1:16">
      <c r="A177" s="216">
        <v>155</v>
      </c>
      <c r="B177" s="195" t="s">
        <v>656</v>
      </c>
      <c r="C177" s="217">
        <v>180867</v>
      </c>
      <c r="D177" s="203" t="s">
        <v>1022</v>
      </c>
      <c r="E177" s="203" t="s">
        <v>1023</v>
      </c>
      <c r="F177" s="200" t="s">
        <v>82</v>
      </c>
      <c r="G177" s="201" t="s">
        <v>20</v>
      </c>
      <c r="H177" s="201"/>
      <c r="I177" s="217">
        <v>16.8</v>
      </c>
      <c r="J177" s="201"/>
      <c r="K177" s="203" t="s">
        <v>398</v>
      </c>
      <c r="L177" s="195" t="s">
        <v>481</v>
      </c>
      <c r="M177" s="201" t="s">
        <v>606</v>
      </c>
      <c r="N177" s="195" t="s">
        <v>483</v>
      </c>
      <c r="O177" s="195"/>
      <c r="P177" s="195" t="s">
        <v>607</v>
      </c>
    </row>
    <row r="178" s="5" customFormat="1" customHeight="1" spans="1:16">
      <c r="A178" s="216">
        <v>156</v>
      </c>
      <c r="B178" s="195" t="s">
        <v>656</v>
      </c>
      <c r="C178" s="217">
        <v>13752</v>
      </c>
      <c r="D178" s="203" t="s">
        <v>1024</v>
      </c>
      <c r="E178" s="203" t="s">
        <v>1025</v>
      </c>
      <c r="F178" s="200" t="s">
        <v>1010</v>
      </c>
      <c r="G178" s="201" t="s">
        <v>20</v>
      </c>
      <c r="H178" s="201"/>
      <c r="I178" s="217">
        <v>24</v>
      </c>
      <c r="J178" s="201"/>
      <c r="K178" s="203" t="s">
        <v>398</v>
      </c>
      <c r="L178" s="195" t="s">
        <v>481</v>
      </c>
      <c r="M178" s="201" t="s">
        <v>606</v>
      </c>
      <c r="N178" s="195" t="s">
        <v>483</v>
      </c>
      <c r="O178" s="195"/>
      <c r="P178" s="195" t="s">
        <v>607</v>
      </c>
    </row>
    <row r="179" s="5" customFormat="1" customHeight="1" spans="1:16">
      <c r="A179" s="216">
        <v>157</v>
      </c>
      <c r="B179" s="195" t="s">
        <v>656</v>
      </c>
      <c r="C179" s="217">
        <v>77997</v>
      </c>
      <c r="D179" s="203" t="s">
        <v>1026</v>
      </c>
      <c r="E179" s="203" t="s">
        <v>1027</v>
      </c>
      <c r="F179" s="200" t="s">
        <v>1010</v>
      </c>
      <c r="G179" s="201" t="s">
        <v>20</v>
      </c>
      <c r="H179" s="201"/>
      <c r="I179" s="217">
        <v>24</v>
      </c>
      <c r="J179" s="201"/>
      <c r="K179" s="203" t="s">
        <v>398</v>
      </c>
      <c r="L179" s="195" t="s">
        <v>481</v>
      </c>
      <c r="M179" s="201" t="s">
        <v>606</v>
      </c>
      <c r="N179" s="195" t="s">
        <v>483</v>
      </c>
      <c r="O179" s="195"/>
      <c r="P179" s="195" t="s">
        <v>607</v>
      </c>
    </row>
    <row r="180" s="5" customFormat="1" customHeight="1" spans="1:16">
      <c r="A180" s="216">
        <v>158</v>
      </c>
      <c r="B180" s="195" t="s">
        <v>656</v>
      </c>
      <c r="C180" s="217">
        <v>166044</v>
      </c>
      <c r="D180" s="203" t="s">
        <v>1028</v>
      </c>
      <c r="E180" s="203" t="s">
        <v>1029</v>
      </c>
      <c r="F180" s="200" t="s">
        <v>1010</v>
      </c>
      <c r="G180" s="201" t="s">
        <v>20</v>
      </c>
      <c r="H180" s="201"/>
      <c r="I180" s="217">
        <v>36</v>
      </c>
      <c r="J180" s="201"/>
      <c r="K180" s="203" t="s">
        <v>398</v>
      </c>
      <c r="L180" s="195" t="s">
        <v>481</v>
      </c>
      <c r="M180" s="201" t="s">
        <v>606</v>
      </c>
      <c r="N180" s="195" t="s">
        <v>483</v>
      </c>
      <c r="O180" s="195"/>
      <c r="P180" s="195" t="s">
        <v>607</v>
      </c>
    </row>
    <row r="181" s="5" customFormat="1" customHeight="1" spans="1:16">
      <c r="A181" s="216">
        <v>159</v>
      </c>
      <c r="B181" s="195" t="s">
        <v>656</v>
      </c>
      <c r="C181" s="217">
        <v>191090</v>
      </c>
      <c r="D181" s="203" t="s">
        <v>1030</v>
      </c>
      <c r="E181" s="203" t="s">
        <v>1031</v>
      </c>
      <c r="F181" s="200" t="s">
        <v>82</v>
      </c>
      <c r="G181" s="201" t="s">
        <v>20</v>
      </c>
      <c r="H181" s="201"/>
      <c r="I181" s="217">
        <v>36</v>
      </c>
      <c r="J181" s="201"/>
      <c r="K181" s="203" t="s">
        <v>398</v>
      </c>
      <c r="L181" s="195" t="s">
        <v>481</v>
      </c>
      <c r="M181" s="201" t="s">
        <v>606</v>
      </c>
      <c r="N181" s="195" t="s">
        <v>483</v>
      </c>
      <c r="O181" s="195"/>
      <c r="P181" s="195" t="s">
        <v>607</v>
      </c>
    </row>
    <row r="182" s="5" customFormat="1" customHeight="1" spans="1:16">
      <c r="A182" s="216">
        <v>160</v>
      </c>
      <c r="B182" s="195" t="s">
        <v>656</v>
      </c>
      <c r="C182" s="217">
        <v>173316</v>
      </c>
      <c r="D182" s="203" t="s">
        <v>1032</v>
      </c>
      <c r="E182" s="203" t="s">
        <v>1033</v>
      </c>
      <c r="F182" s="200" t="s">
        <v>1010</v>
      </c>
      <c r="G182" s="201" t="s">
        <v>20</v>
      </c>
      <c r="H182" s="201"/>
      <c r="I182" s="217">
        <v>78</v>
      </c>
      <c r="J182" s="201"/>
      <c r="K182" s="203" t="s">
        <v>1034</v>
      </c>
      <c r="L182" s="195" t="s">
        <v>481</v>
      </c>
      <c r="M182" s="201" t="s">
        <v>606</v>
      </c>
      <c r="N182" s="195" t="s">
        <v>483</v>
      </c>
      <c r="O182" s="195"/>
      <c r="P182" s="195" t="s">
        <v>607</v>
      </c>
    </row>
    <row r="183" s="5" customFormat="1" customHeight="1" spans="1:16">
      <c r="A183" s="216">
        <v>161</v>
      </c>
      <c r="B183" s="195" t="s">
        <v>656</v>
      </c>
      <c r="C183" s="217">
        <v>173315</v>
      </c>
      <c r="D183" s="203" t="s">
        <v>1035</v>
      </c>
      <c r="E183" s="203" t="s">
        <v>1036</v>
      </c>
      <c r="F183" s="200" t="s">
        <v>1010</v>
      </c>
      <c r="G183" s="201" t="s">
        <v>20</v>
      </c>
      <c r="H183" s="201"/>
      <c r="I183" s="217">
        <v>72</v>
      </c>
      <c r="J183" s="201"/>
      <c r="K183" s="203" t="s">
        <v>1034</v>
      </c>
      <c r="L183" s="195" t="s">
        <v>481</v>
      </c>
      <c r="M183" s="201" t="s">
        <v>606</v>
      </c>
      <c r="N183" s="195" t="s">
        <v>483</v>
      </c>
      <c r="O183" s="195"/>
      <c r="P183" s="195" t="s">
        <v>607</v>
      </c>
    </row>
    <row r="184" s="5" customFormat="1" customHeight="1" spans="1:16">
      <c r="A184" s="216">
        <v>162</v>
      </c>
      <c r="B184" s="195" t="s">
        <v>656</v>
      </c>
      <c r="C184" s="217">
        <v>194351</v>
      </c>
      <c r="D184" s="203" t="s">
        <v>1037</v>
      </c>
      <c r="E184" s="203" t="s">
        <v>81</v>
      </c>
      <c r="F184" s="200" t="s">
        <v>82</v>
      </c>
      <c r="G184" s="201" t="s">
        <v>20</v>
      </c>
      <c r="H184" s="201"/>
      <c r="I184" s="217">
        <v>29.5</v>
      </c>
      <c r="J184" s="201"/>
      <c r="K184" s="203" t="s">
        <v>1034</v>
      </c>
      <c r="L184" s="195" t="s">
        <v>481</v>
      </c>
      <c r="M184" s="201" t="s">
        <v>606</v>
      </c>
      <c r="N184" s="195" t="s">
        <v>483</v>
      </c>
      <c r="O184" s="195"/>
      <c r="P184" s="195" t="s">
        <v>607</v>
      </c>
    </row>
    <row r="185" s="5" customFormat="1" customHeight="1" spans="1:16">
      <c r="A185" s="216">
        <v>163</v>
      </c>
      <c r="B185" s="195" t="s">
        <v>656</v>
      </c>
      <c r="C185" s="217">
        <v>181862</v>
      </c>
      <c r="D185" s="203" t="s">
        <v>1038</v>
      </c>
      <c r="E185" s="203" t="s">
        <v>1039</v>
      </c>
      <c r="F185" s="200" t="s">
        <v>82</v>
      </c>
      <c r="G185" s="201" t="s">
        <v>20</v>
      </c>
      <c r="H185" s="201"/>
      <c r="I185" s="217">
        <v>30.9</v>
      </c>
      <c r="J185" s="201"/>
      <c r="K185" s="203" t="s">
        <v>1034</v>
      </c>
      <c r="L185" s="195" t="s">
        <v>481</v>
      </c>
      <c r="M185" s="201" t="s">
        <v>606</v>
      </c>
      <c r="N185" s="195" t="s">
        <v>483</v>
      </c>
      <c r="O185" s="195"/>
      <c r="P185" s="195" t="s">
        <v>607</v>
      </c>
    </row>
    <row r="186" s="5" customFormat="1" customHeight="1" spans="1:16">
      <c r="A186" s="216">
        <v>164</v>
      </c>
      <c r="B186" s="195" t="s">
        <v>656</v>
      </c>
      <c r="C186" s="217">
        <v>120113</v>
      </c>
      <c r="D186" s="203" t="s">
        <v>1040</v>
      </c>
      <c r="E186" s="203" t="s">
        <v>1041</v>
      </c>
      <c r="F186" s="200" t="s">
        <v>1010</v>
      </c>
      <c r="G186" s="201" t="s">
        <v>20</v>
      </c>
      <c r="H186" s="201"/>
      <c r="I186" s="217">
        <v>46</v>
      </c>
      <c r="J186" s="201"/>
      <c r="K186" s="203" t="s">
        <v>1034</v>
      </c>
      <c r="L186" s="195" t="s">
        <v>481</v>
      </c>
      <c r="M186" s="201" t="s">
        <v>606</v>
      </c>
      <c r="N186" s="195" t="s">
        <v>483</v>
      </c>
      <c r="O186" s="195"/>
      <c r="P186" s="195" t="s">
        <v>607</v>
      </c>
    </row>
    <row r="187" s="5" customFormat="1" customHeight="1" spans="1:16">
      <c r="A187" s="216">
        <v>165</v>
      </c>
      <c r="B187" s="195" t="s">
        <v>656</v>
      </c>
      <c r="C187" s="217">
        <v>116985</v>
      </c>
      <c r="D187" s="203" t="s">
        <v>1042</v>
      </c>
      <c r="E187" s="203" t="s">
        <v>1043</v>
      </c>
      <c r="F187" s="200" t="s">
        <v>82</v>
      </c>
      <c r="G187" s="201" t="s">
        <v>20</v>
      </c>
      <c r="H187" s="201"/>
      <c r="I187" s="217">
        <v>59</v>
      </c>
      <c r="J187" s="201"/>
      <c r="K187" s="203" t="s">
        <v>1034</v>
      </c>
      <c r="L187" s="195" t="s">
        <v>481</v>
      </c>
      <c r="M187" s="201" t="s">
        <v>606</v>
      </c>
      <c r="N187" s="195" t="s">
        <v>483</v>
      </c>
      <c r="O187" s="195"/>
      <c r="P187" s="195" t="s">
        <v>607</v>
      </c>
    </row>
    <row r="188" s="5" customFormat="1" customHeight="1" spans="1:16">
      <c r="A188" s="216">
        <v>166</v>
      </c>
      <c r="B188" s="195" t="s">
        <v>656</v>
      </c>
      <c r="C188" s="217">
        <v>173317</v>
      </c>
      <c r="D188" s="203" t="s">
        <v>1044</v>
      </c>
      <c r="E188" s="203" t="s">
        <v>69</v>
      </c>
      <c r="F188" s="200" t="s">
        <v>1010</v>
      </c>
      <c r="G188" s="201" t="s">
        <v>20</v>
      </c>
      <c r="H188" s="201"/>
      <c r="I188" s="217">
        <v>97</v>
      </c>
      <c r="J188" s="201"/>
      <c r="K188" s="203" t="s">
        <v>1007</v>
      </c>
      <c r="L188" s="195" t="s">
        <v>481</v>
      </c>
      <c r="M188" s="201" t="s">
        <v>606</v>
      </c>
      <c r="N188" s="195" t="s">
        <v>483</v>
      </c>
      <c r="O188" s="195"/>
      <c r="P188" s="195" t="s">
        <v>607</v>
      </c>
    </row>
    <row r="189" s="5" customFormat="1" customHeight="1" spans="1:16">
      <c r="A189" s="216">
        <v>167</v>
      </c>
      <c r="B189" s="195" t="s">
        <v>656</v>
      </c>
      <c r="C189" s="217">
        <v>163152</v>
      </c>
      <c r="D189" s="203" t="s">
        <v>1045</v>
      </c>
      <c r="E189" s="203" t="s">
        <v>1046</v>
      </c>
      <c r="F189" s="200" t="s">
        <v>1010</v>
      </c>
      <c r="G189" s="201" t="s">
        <v>20</v>
      </c>
      <c r="H189" s="201"/>
      <c r="I189" s="217">
        <v>29</v>
      </c>
      <c r="J189" s="201"/>
      <c r="K189" s="203" t="s">
        <v>651</v>
      </c>
      <c r="L189" s="195" t="s">
        <v>481</v>
      </c>
      <c r="M189" s="201" t="s">
        <v>606</v>
      </c>
      <c r="N189" s="195" t="s">
        <v>483</v>
      </c>
      <c r="O189" s="195"/>
      <c r="P189" s="195" t="s">
        <v>607</v>
      </c>
    </row>
    <row r="190" s="5" customFormat="1" customHeight="1" spans="1:16">
      <c r="A190" s="216">
        <v>168</v>
      </c>
      <c r="B190" s="195" t="s">
        <v>656</v>
      </c>
      <c r="C190" s="217">
        <v>44201</v>
      </c>
      <c r="D190" s="203" t="s">
        <v>1047</v>
      </c>
      <c r="E190" s="203" t="s">
        <v>578</v>
      </c>
      <c r="F190" s="200" t="s">
        <v>1010</v>
      </c>
      <c r="G190" s="201" t="s">
        <v>20</v>
      </c>
      <c r="H190" s="201"/>
      <c r="I190" s="217">
        <v>25</v>
      </c>
      <c r="J190" s="201"/>
      <c r="K190" s="203" t="s">
        <v>651</v>
      </c>
      <c r="L190" s="195" t="s">
        <v>481</v>
      </c>
      <c r="M190" s="201" t="s">
        <v>606</v>
      </c>
      <c r="N190" s="195" t="s">
        <v>483</v>
      </c>
      <c r="O190" s="195"/>
      <c r="P190" s="195" t="s">
        <v>607</v>
      </c>
    </row>
    <row r="191" s="5" customFormat="1" customHeight="1" spans="1:16">
      <c r="A191" s="216">
        <v>169</v>
      </c>
      <c r="B191" s="195" t="s">
        <v>656</v>
      </c>
      <c r="C191" s="217">
        <v>187348</v>
      </c>
      <c r="D191" s="203" t="s">
        <v>26</v>
      </c>
      <c r="E191" s="203" t="s">
        <v>1048</v>
      </c>
      <c r="F191" s="200" t="s">
        <v>1010</v>
      </c>
      <c r="G191" s="201" t="s">
        <v>20</v>
      </c>
      <c r="H191" s="201"/>
      <c r="I191" s="217">
        <v>26</v>
      </c>
      <c r="J191" s="201"/>
      <c r="K191" s="203" t="s">
        <v>651</v>
      </c>
      <c r="L191" s="195" t="s">
        <v>481</v>
      </c>
      <c r="M191" s="201" t="s">
        <v>606</v>
      </c>
      <c r="N191" s="195" t="s">
        <v>483</v>
      </c>
      <c r="O191" s="195"/>
      <c r="P191" s="195" t="s">
        <v>607</v>
      </c>
    </row>
    <row r="192" s="5" customFormat="1" customHeight="1" spans="1:16">
      <c r="A192" s="216">
        <v>170</v>
      </c>
      <c r="B192" s="195" t="s">
        <v>656</v>
      </c>
      <c r="C192" s="217">
        <v>191089</v>
      </c>
      <c r="D192" s="203" t="s">
        <v>1049</v>
      </c>
      <c r="E192" s="203" t="s">
        <v>1050</v>
      </c>
      <c r="F192" s="200" t="s">
        <v>1010</v>
      </c>
      <c r="G192" s="201" t="s">
        <v>20</v>
      </c>
      <c r="H192" s="201"/>
      <c r="I192" s="217">
        <v>528</v>
      </c>
      <c r="J192" s="201"/>
      <c r="K192" s="203" t="s">
        <v>1013</v>
      </c>
      <c r="L192" s="195" t="s">
        <v>481</v>
      </c>
      <c r="M192" s="201" t="s">
        <v>606</v>
      </c>
      <c r="N192" s="195" t="s">
        <v>483</v>
      </c>
      <c r="O192" s="195"/>
      <c r="P192" s="195" t="s">
        <v>607</v>
      </c>
    </row>
    <row r="193" s="5" customFormat="1" customHeight="1" spans="1:16">
      <c r="A193" s="216">
        <v>171</v>
      </c>
      <c r="B193" s="195" t="s">
        <v>656</v>
      </c>
      <c r="C193" s="217">
        <v>131917</v>
      </c>
      <c r="D193" s="203" t="s">
        <v>1051</v>
      </c>
      <c r="E193" s="203" t="s">
        <v>1052</v>
      </c>
      <c r="F193" s="200" t="s">
        <v>82</v>
      </c>
      <c r="G193" s="201" t="s">
        <v>20</v>
      </c>
      <c r="H193" s="201"/>
      <c r="I193" s="217">
        <v>55</v>
      </c>
      <c r="J193" s="201"/>
      <c r="K193" s="203" t="s">
        <v>1053</v>
      </c>
      <c r="L193" s="195" t="s">
        <v>481</v>
      </c>
      <c r="M193" s="201" t="s">
        <v>606</v>
      </c>
      <c r="N193" s="195" t="s">
        <v>483</v>
      </c>
      <c r="O193" s="195"/>
      <c r="P193" s="195" t="s">
        <v>607</v>
      </c>
    </row>
    <row r="194" s="5" customFormat="1" customHeight="1" spans="1:16">
      <c r="A194" s="216">
        <v>172</v>
      </c>
      <c r="B194" s="195" t="s">
        <v>656</v>
      </c>
      <c r="C194" s="217">
        <v>175826</v>
      </c>
      <c r="D194" s="203" t="s">
        <v>1054</v>
      </c>
      <c r="E194" s="203" t="s">
        <v>36</v>
      </c>
      <c r="F194" s="200" t="s">
        <v>1010</v>
      </c>
      <c r="G194" s="201" t="s">
        <v>20</v>
      </c>
      <c r="H194" s="201"/>
      <c r="I194" s="217">
        <v>49.5</v>
      </c>
      <c r="J194" s="201"/>
      <c r="K194" s="203" t="s">
        <v>1055</v>
      </c>
      <c r="L194" s="195" t="s">
        <v>481</v>
      </c>
      <c r="M194" s="201" t="s">
        <v>606</v>
      </c>
      <c r="N194" s="195" t="s">
        <v>483</v>
      </c>
      <c r="O194" s="195"/>
      <c r="P194" s="195" t="s">
        <v>607</v>
      </c>
    </row>
    <row r="195" s="5" customFormat="1" customHeight="1" spans="1:16">
      <c r="A195" s="216">
        <v>173</v>
      </c>
      <c r="B195" s="195" t="s">
        <v>656</v>
      </c>
      <c r="C195" s="217">
        <v>189849</v>
      </c>
      <c r="D195" s="203" t="s">
        <v>1056</v>
      </c>
      <c r="E195" s="203" t="s">
        <v>1057</v>
      </c>
      <c r="F195" s="200" t="s">
        <v>1010</v>
      </c>
      <c r="G195" s="201" t="s">
        <v>20</v>
      </c>
      <c r="H195" s="201"/>
      <c r="I195" s="217">
        <v>34</v>
      </c>
      <c r="J195" s="201"/>
      <c r="K195" s="203" t="s">
        <v>1058</v>
      </c>
      <c r="L195" s="195" t="s">
        <v>481</v>
      </c>
      <c r="M195" s="201" t="s">
        <v>606</v>
      </c>
      <c r="N195" s="195" t="s">
        <v>483</v>
      </c>
      <c r="O195" s="195"/>
      <c r="P195" s="195" t="s">
        <v>607</v>
      </c>
    </row>
    <row r="196" s="5" customFormat="1" customHeight="1" spans="1:16">
      <c r="A196" s="216">
        <v>174</v>
      </c>
      <c r="B196" s="195" t="s">
        <v>656</v>
      </c>
      <c r="C196" s="217">
        <v>191074</v>
      </c>
      <c r="D196" s="203" t="s">
        <v>1059</v>
      </c>
      <c r="E196" s="203" t="s">
        <v>1060</v>
      </c>
      <c r="F196" s="200" t="s">
        <v>1010</v>
      </c>
      <c r="G196" s="201" t="s">
        <v>20</v>
      </c>
      <c r="H196" s="201"/>
      <c r="I196" s="217">
        <v>33</v>
      </c>
      <c r="J196" s="201"/>
      <c r="K196" s="203" t="s">
        <v>1061</v>
      </c>
      <c r="L196" s="195" t="s">
        <v>481</v>
      </c>
      <c r="M196" s="201" t="s">
        <v>606</v>
      </c>
      <c r="N196" s="195" t="s">
        <v>483</v>
      </c>
      <c r="O196" s="195"/>
      <c r="P196" s="195" t="s">
        <v>607</v>
      </c>
    </row>
    <row r="197" s="5" customFormat="1" customHeight="1" spans="1:16">
      <c r="A197" s="216">
        <v>175</v>
      </c>
      <c r="B197" s="195" t="s">
        <v>656</v>
      </c>
      <c r="C197" s="217">
        <v>181857</v>
      </c>
      <c r="D197" s="203" t="s">
        <v>1062</v>
      </c>
      <c r="E197" s="203" t="s">
        <v>1063</v>
      </c>
      <c r="F197" s="200" t="s">
        <v>1010</v>
      </c>
      <c r="G197" s="201" t="s">
        <v>20</v>
      </c>
      <c r="H197" s="201"/>
      <c r="I197" s="217">
        <v>18</v>
      </c>
      <c r="J197" s="201"/>
      <c r="K197" s="203" t="s">
        <v>1064</v>
      </c>
      <c r="L197" s="195" t="s">
        <v>481</v>
      </c>
      <c r="M197" s="201" t="s">
        <v>606</v>
      </c>
      <c r="N197" s="195" t="s">
        <v>483</v>
      </c>
      <c r="O197" s="195"/>
      <c r="P197" s="195" t="s">
        <v>607</v>
      </c>
    </row>
    <row r="198" s="5" customFormat="1" customHeight="1" spans="1:16">
      <c r="A198" s="216">
        <v>176</v>
      </c>
      <c r="B198" s="195" t="s">
        <v>656</v>
      </c>
      <c r="C198" s="217">
        <v>188542</v>
      </c>
      <c r="D198" s="203" t="s">
        <v>1065</v>
      </c>
      <c r="E198" s="203" t="s">
        <v>1066</v>
      </c>
      <c r="F198" s="200" t="s">
        <v>1010</v>
      </c>
      <c r="G198" s="201" t="s">
        <v>20</v>
      </c>
      <c r="H198" s="201"/>
      <c r="I198" s="217">
        <v>33.8</v>
      </c>
      <c r="J198" s="201"/>
      <c r="K198" s="203" t="s">
        <v>1067</v>
      </c>
      <c r="L198" s="195" t="s">
        <v>481</v>
      </c>
      <c r="M198" s="201" t="s">
        <v>606</v>
      </c>
      <c r="N198" s="195" t="s">
        <v>483</v>
      </c>
      <c r="O198" s="195"/>
      <c r="P198" s="195" t="s">
        <v>607</v>
      </c>
    </row>
    <row r="199" s="5" customFormat="1" customHeight="1" spans="1:16">
      <c r="A199" s="216">
        <v>177</v>
      </c>
      <c r="B199" s="195" t="s">
        <v>656</v>
      </c>
      <c r="C199" s="217">
        <v>2145</v>
      </c>
      <c r="D199" s="203" t="s">
        <v>1068</v>
      </c>
      <c r="E199" s="203" t="s">
        <v>1069</v>
      </c>
      <c r="F199" s="200" t="s">
        <v>1010</v>
      </c>
      <c r="G199" s="201" t="s">
        <v>20</v>
      </c>
      <c r="H199" s="201"/>
      <c r="I199" s="217">
        <v>14.5</v>
      </c>
      <c r="J199" s="201"/>
      <c r="K199" s="203" t="s">
        <v>1070</v>
      </c>
      <c r="L199" s="195" t="s">
        <v>481</v>
      </c>
      <c r="M199" s="201" t="s">
        <v>606</v>
      </c>
      <c r="N199" s="195" t="s">
        <v>483</v>
      </c>
      <c r="O199" s="195"/>
      <c r="P199" s="195" t="s">
        <v>607</v>
      </c>
    </row>
    <row r="200" s="5" customFormat="1" ht="39" customHeight="1" spans="1:16">
      <c r="A200" s="216">
        <v>178</v>
      </c>
      <c r="B200" s="195" t="s">
        <v>656</v>
      </c>
      <c r="C200" s="196">
        <v>198959</v>
      </c>
      <c r="D200" s="197" t="s">
        <v>1071</v>
      </c>
      <c r="E200" s="197" t="s">
        <v>1072</v>
      </c>
      <c r="F200" s="197" t="s">
        <v>1073</v>
      </c>
      <c r="G200" s="196" t="s">
        <v>20</v>
      </c>
      <c r="H200" s="201"/>
      <c r="I200" s="201">
        <v>195</v>
      </c>
      <c r="J200" s="195"/>
      <c r="K200" s="200" t="s">
        <v>1074</v>
      </c>
      <c r="L200" s="272" t="s">
        <v>1075</v>
      </c>
      <c r="M200" s="201" t="s">
        <v>606</v>
      </c>
      <c r="N200" s="195" t="s">
        <v>483</v>
      </c>
      <c r="O200" s="195"/>
      <c r="P200" s="195" t="s">
        <v>607</v>
      </c>
    </row>
    <row r="201" s="5" customFormat="1" ht="29" customHeight="1" spans="1:16">
      <c r="A201" s="216">
        <v>179</v>
      </c>
      <c r="B201" s="195" t="s">
        <v>656</v>
      </c>
      <c r="C201" s="196">
        <v>175263</v>
      </c>
      <c r="D201" s="197" t="s">
        <v>1076</v>
      </c>
      <c r="E201" s="197" t="s">
        <v>1077</v>
      </c>
      <c r="F201" s="197" t="s">
        <v>1078</v>
      </c>
      <c r="G201" s="196" t="s">
        <v>20</v>
      </c>
      <c r="H201" s="201"/>
      <c r="I201" s="201">
        <v>59.9</v>
      </c>
      <c r="J201" s="195"/>
      <c r="K201" s="200" t="s">
        <v>398</v>
      </c>
      <c r="L201" s="195" t="s">
        <v>481</v>
      </c>
      <c r="M201" s="201" t="s">
        <v>606</v>
      </c>
      <c r="N201" s="195" t="s">
        <v>483</v>
      </c>
      <c r="O201" s="195"/>
      <c r="P201" s="195" t="s">
        <v>607</v>
      </c>
    </row>
    <row r="202" s="5" customFormat="1" ht="24" customHeight="1" spans="1:16">
      <c r="A202" s="216">
        <v>180</v>
      </c>
      <c r="B202" s="195" t="s">
        <v>656</v>
      </c>
      <c r="C202" s="196">
        <v>175265</v>
      </c>
      <c r="D202" s="197" t="s">
        <v>1076</v>
      </c>
      <c r="E202" s="197" t="s">
        <v>1079</v>
      </c>
      <c r="F202" s="197" t="s">
        <v>1078</v>
      </c>
      <c r="G202" s="196" t="s">
        <v>20</v>
      </c>
      <c r="H202" s="201"/>
      <c r="I202" s="201">
        <v>59.9</v>
      </c>
      <c r="J202" s="195"/>
      <c r="K202" s="200" t="s">
        <v>398</v>
      </c>
      <c r="L202" s="195" t="s">
        <v>481</v>
      </c>
      <c r="M202" s="201" t="s">
        <v>606</v>
      </c>
      <c r="N202" s="195" t="s">
        <v>483</v>
      </c>
      <c r="O202" s="195"/>
      <c r="P202" s="195" t="s">
        <v>607</v>
      </c>
    </row>
    <row r="203" s="5" customFormat="1" ht="21" customHeight="1" spans="1:16">
      <c r="A203" s="216">
        <v>181</v>
      </c>
      <c r="B203" s="195" t="s">
        <v>656</v>
      </c>
      <c r="C203" s="196">
        <v>109792</v>
      </c>
      <c r="D203" s="197" t="s">
        <v>1080</v>
      </c>
      <c r="E203" s="197" t="s">
        <v>1081</v>
      </c>
      <c r="F203" s="197" t="s">
        <v>1082</v>
      </c>
      <c r="G203" s="196" t="s">
        <v>20</v>
      </c>
      <c r="H203" s="201"/>
      <c r="I203" s="201">
        <v>35</v>
      </c>
      <c r="J203" s="195"/>
      <c r="K203" s="200" t="s">
        <v>1083</v>
      </c>
      <c r="L203" s="195" t="s">
        <v>481</v>
      </c>
      <c r="M203" s="201" t="s">
        <v>606</v>
      </c>
      <c r="N203" s="195" t="s">
        <v>483</v>
      </c>
      <c r="O203" s="195"/>
      <c r="P203" s="195" t="s">
        <v>607</v>
      </c>
    </row>
    <row r="204" s="5" customFormat="1" customHeight="1" spans="1:16">
      <c r="A204" s="216">
        <v>182</v>
      </c>
      <c r="B204" s="195" t="s">
        <v>656</v>
      </c>
      <c r="C204" s="196">
        <v>201264</v>
      </c>
      <c r="D204" s="197" t="s">
        <v>1084</v>
      </c>
      <c r="E204" s="197" t="s">
        <v>1085</v>
      </c>
      <c r="F204" s="197" t="s">
        <v>1086</v>
      </c>
      <c r="G204" s="196" t="s">
        <v>20</v>
      </c>
      <c r="H204" s="201"/>
      <c r="I204" s="201">
        <v>248</v>
      </c>
      <c r="J204" s="201"/>
      <c r="K204" s="200" t="s">
        <v>1087</v>
      </c>
      <c r="L204" s="273" t="s">
        <v>1088</v>
      </c>
      <c r="M204" s="201" t="s">
        <v>606</v>
      </c>
      <c r="N204" s="195" t="s">
        <v>483</v>
      </c>
      <c r="O204" s="195"/>
      <c r="P204" s="195" t="s">
        <v>607</v>
      </c>
    </row>
    <row r="205" s="5" customFormat="1" customHeight="1" spans="1:16">
      <c r="A205" s="216">
        <v>183</v>
      </c>
      <c r="B205" s="195" t="s">
        <v>656</v>
      </c>
      <c r="C205" s="196">
        <v>201495</v>
      </c>
      <c r="D205" s="197" t="s">
        <v>1089</v>
      </c>
      <c r="E205" s="197" t="s">
        <v>1090</v>
      </c>
      <c r="F205" s="197" t="s">
        <v>1086</v>
      </c>
      <c r="G205" s="196" t="s">
        <v>1091</v>
      </c>
      <c r="H205" s="201"/>
      <c r="I205" s="201">
        <v>268</v>
      </c>
      <c r="J205" s="201"/>
      <c r="K205" s="200" t="s">
        <v>1087</v>
      </c>
      <c r="L205" s="274"/>
      <c r="M205" s="201" t="s">
        <v>606</v>
      </c>
      <c r="N205" s="195" t="s">
        <v>483</v>
      </c>
      <c r="O205" s="195"/>
      <c r="P205" s="195" t="s">
        <v>607</v>
      </c>
    </row>
    <row r="206" s="5" customFormat="1" ht="22" customHeight="1" spans="1:16">
      <c r="A206" s="216">
        <v>184</v>
      </c>
      <c r="B206" s="195" t="s">
        <v>656</v>
      </c>
      <c r="C206" s="196">
        <v>201807</v>
      </c>
      <c r="D206" s="197" t="s">
        <v>1092</v>
      </c>
      <c r="E206" s="197" t="s">
        <v>1093</v>
      </c>
      <c r="F206" s="197" t="s">
        <v>1086</v>
      </c>
      <c r="G206" s="196" t="s">
        <v>20</v>
      </c>
      <c r="H206" s="201"/>
      <c r="I206" s="201">
        <v>168</v>
      </c>
      <c r="J206" s="201"/>
      <c r="K206" s="200" t="s">
        <v>1087</v>
      </c>
      <c r="L206" s="274"/>
      <c r="M206" s="201" t="s">
        <v>606</v>
      </c>
      <c r="N206" s="195" t="s">
        <v>483</v>
      </c>
      <c r="O206" s="195"/>
      <c r="P206" s="195" t="s">
        <v>607</v>
      </c>
    </row>
    <row r="207" s="5" customFormat="1" ht="28" customHeight="1" spans="1:16">
      <c r="A207" s="216">
        <v>185</v>
      </c>
      <c r="B207" s="195" t="s">
        <v>656</v>
      </c>
      <c r="C207" s="196">
        <v>137250</v>
      </c>
      <c r="D207" s="197" t="s">
        <v>1094</v>
      </c>
      <c r="E207" s="197" t="s">
        <v>153</v>
      </c>
      <c r="F207" s="197" t="s">
        <v>1086</v>
      </c>
      <c r="G207" s="196" t="s">
        <v>20</v>
      </c>
      <c r="H207" s="201"/>
      <c r="I207" s="201">
        <v>178</v>
      </c>
      <c r="J207" s="201"/>
      <c r="K207" s="200" t="s">
        <v>1087</v>
      </c>
      <c r="L207" s="275"/>
      <c r="M207" s="201" t="s">
        <v>606</v>
      </c>
      <c r="N207" s="195" t="s">
        <v>483</v>
      </c>
      <c r="O207" s="195"/>
      <c r="P207" s="195" t="s">
        <v>607</v>
      </c>
    </row>
    <row r="208" s="5" customFormat="1" ht="24" customHeight="1" spans="1:16">
      <c r="A208" s="216">
        <v>186</v>
      </c>
      <c r="B208" s="195" t="s">
        <v>656</v>
      </c>
      <c r="C208" s="261">
        <v>87611</v>
      </c>
      <c r="D208" s="197" t="s">
        <v>1095</v>
      </c>
      <c r="E208" s="197" t="s">
        <v>1096</v>
      </c>
      <c r="F208" s="197" t="s">
        <v>1097</v>
      </c>
      <c r="G208" s="196" t="s">
        <v>20</v>
      </c>
      <c r="H208" s="201"/>
      <c r="I208" s="201">
        <v>19.8</v>
      </c>
      <c r="J208" s="201"/>
      <c r="K208" s="200" t="s">
        <v>983</v>
      </c>
      <c r="L208" s="195" t="s">
        <v>481</v>
      </c>
      <c r="M208" s="201" t="s">
        <v>606</v>
      </c>
      <c r="N208" s="195" t="s">
        <v>483</v>
      </c>
      <c r="O208" s="195"/>
      <c r="P208" s="195" t="s">
        <v>607</v>
      </c>
    </row>
    <row r="209" s="5" customFormat="1" ht="24" customHeight="1" spans="1:16">
      <c r="A209" s="216">
        <v>187</v>
      </c>
      <c r="B209" s="195" t="s">
        <v>656</v>
      </c>
      <c r="C209" s="261">
        <v>60572</v>
      </c>
      <c r="D209" s="197" t="s">
        <v>1095</v>
      </c>
      <c r="E209" s="197" t="s">
        <v>1098</v>
      </c>
      <c r="F209" s="197" t="s">
        <v>1097</v>
      </c>
      <c r="G209" s="196" t="s">
        <v>20</v>
      </c>
      <c r="H209" s="201"/>
      <c r="I209" s="201">
        <v>19.8</v>
      </c>
      <c r="J209" s="201"/>
      <c r="K209" s="200" t="s">
        <v>983</v>
      </c>
      <c r="L209" s="195" t="s">
        <v>481</v>
      </c>
      <c r="M209" s="201" t="s">
        <v>606</v>
      </c>
      <c r="N209" s="195" t="s">
        <v>483</v>
      </c>
      <c r="O209" s="195"/>
      <c r="P209" s="195" t="s">
        <v>607</v>
      </c>
    </row>
    <row r="210" s="175" customFormat="1" ht="24" customHeight="1" spans="1:16">
      <c r="A210" s="216">
        <v>188</v>
      </c>
      <c r="B210" s="195" t="s">
        <v>656</v>
      </c>
      <c r="C210" s="196">
        <v>191142</v>
      </c>
      <c r="D210" s="197" t="s">
        <v>1099</v>
      </c>
      <c r="E210" s="197" t="s">
        <v>1100</v>
      </c>
      <c r="F210" s="197" t="s">
        <v>1101</v>
      </c>
      <c r="G210" s="196" t="s">
        <v>478</v>
      </c>
      <c r="H210" s="201"/>
      <c r="I210" s="201">
        <v>198</v>
      </c>
      <c r="J210" s="201"/>
      <c r="K210" s="200" t="s">
        <v>1102</v>
      </c>
      <c r="L210" s="195" t="s">
        <v>481</v>
      </c>
      <c r="M210" s="201" t="s">
        <v>606</v>
      </c>
      <c r="N210" s="195" t="s">
        <v>483</v>
      </c>
      <c r="O210" s="195"/>
      <c r="P210" s="195" t="s">
        <v>607</v>
      </c>
    </row>
    <row r="211" s="5" customFormat="1" ht="58" customHeight="1" spans="1:16">
      <c r="A211" s="216">
        <v>189</v>
      </c>
      <c r="B211" s="195" t="s">
        <v>656</v>
      </c>
      <c r="C211" s="196">
        <v>195323</v>
      </c>
      <c r="D211" s="197" t="s">
        <v>1103</v>
      </c>
      <c r="E211" s="197" t="s">
        <v>1104</v>
      </c>
      <c r="F211" s="197" t="s">
        <v>1105</v>
      </c>
      <c r="G211" s="201" t="s">
        <v>20</v>
      </c>
      <c r="H211" s="201"/>
      <c r="I211" s="201">
        <v>168</v>
      </c>
      <c r="J211" s="195"/>
      <c r="K211" s="276" t="s">
        <v>1106</v>
      </c>
      <c r="L211" s="195" t="s">
        <v>481</v>
      </c>
      <c r="M211" s="201" t="s">
        <v>606</v>
      </c>
      <c r="N211" s="195" t="s">
        <v>483</v>
      </c>
      <c r="O211" s="195"/>
      <c r="P211" s="195" t="s">
        <v>607</v>
      </c>
    </row>
    <row r="212" s="5" customFormat="1" ht="57" customHeight="1" spans="1:16">
      <c r="A212" s="216">
        <v>190</v>
      </c>
      <c r="B212" s="195" t="s">
        <v>656</v>
      </c>
      <c r="C212" s="196">
        <v>194347</v>
      </c>
      <c r="D212" s="197" t="s">
        <v>1107</v>
      </c>
      <c r="E212" s="197" t="s">
        <v>1108</v>
      </c>
      <c r="F212" s="197" t="s">
        <v>1105</v>
      </c>
      <c r="G212" s="201" t="s">
        <v>20</v>
      </c>
      <c r="H212" s="201"/>
      <c r="I212" s="201">
        <v>198</v>
      </c>
      <c r="J212" s="195"/>
      <c r="K212" s="197" t="s">
        <v>1109</v>
      </c>
      <c r="L212" s="195" t="s">
        <v>481</v>
      </c>
      <c r="M212" s="201" t="s">
        <v>606</v>
      </c>
      <c r="N212" s="195" t="s">
        <v>483</v>
      </c>
      <c r="O212" s="195"/>
      <c r="P212" s="195" t="s">
        <v>607</v>
      </c>
    </row>
    <row r="213" s="5" customFormat="1" ht="21" customHeight="1" spans="1:16">
      <c r="A213" s="216">
        <v>191</v>
      </c>
      <c r="B213" s="195" t="s">
        <v>656</v>
      </c>
      <c r="C213" s="196">
        <v>141233</v>
      </c>
      <c r="D213" s="197" t="s">
        <v>1110</v>
      </c>
      <c r="E213" s="197" t="s">
        <v>1111</v>
      </c>
      <c r="F213" s="197" t="s">
        <v>1112</v>
      </c>
      <c r="G213" s="201" t="s">
        <v>20</v>
      </c>
      <c r="H213" s="201"/>
      <c r="I213" s="196">
        <v>32</v>
      </c>
      <c r="J213" s="195"/>
      <c r="K213" s="200" t="s">
        <v>398</v>
      </c>
      <c r="L213" s="195" t="s">
        <v>481</v>
      </c>
      <c r="M213" s="201" t="s">
        <v>606</v>
      </c>
      <c r="N213" s="195" t="s">
        <v>483</v>
      </c>
      <c r="O213" s="195"/>
      <c r="P213" s="195" t="s">
        <v>607</v>
      </c>
    </row>
    <row r="214" s="5" customFormat="1" ht="21" customHeight="1" spans="1:16">
      <c r="A214" s="216">
        <v>192</v>
      </c>
      <c r="B214" s="195" t="s">
        <v>656</v>
      </c>
      <c r="C214" s="262">
        <v>137775</v>
      </c>
      <c r="D214" s="197" t="s">
        <v>1110</v>
      </c>
      <c r="E214" s="197" t="s">
        <v>1113</v>
      </c>
      <c r="F214" s="197" t="s">
        <v>1112</v>
      </c>
      <c r="G214" s="201" t="s">
        <v>20</v>
      </c>
      <c r="H214" s="201"/>
      <c r="I214" s="196">
        <v>36</v>
      </c>
      <c r="J214" s="195"/>
      <c r="K214" s="200" t="s">
        <v>398</v>
      </c>
      <c r="L214" s="195" t="s">
        <v>481</v>
      </c>
      <c r="M214" s="201" t="s">
        <v>606</v>
      </c>
      <c r="N214" s="195" t="s">
        <v>483</v>
      </c>
      <c r="O214" s="195"/>
      <c r="P214" s="195" t="s">
        <v>607</v>
      </c>
    </row>
    <row r="215" s="5" customFormat="1" ht="30" customHeight="1" spans="1:16">
      <c r="A215" s="216">
        <v>193</v>
      </c>
      <c r="B215" s="195" t="s">
        <v>656</v>
      </c>
      <c r="C215" s="196">
        <v>112213</v>
      </c>
      <c r="D215" s="197" t="s">
        <v>1114</v>
      </c>
      <c r="E215" s="197" t="s">
        <v>1115</v>
      </c>
      <c r="F215" s="197" t="s">
        <v>1116</v>
      </c>
      <c r="G215" s="196" t="s">
        <v>20</v>
      </c>
      <c r="H215" s="201"/>
      <c r="I215" s="201">
        <v>98</v>
      </c>
      <c r="J215" s="195"/>
      <c r="K215" s="200" t="s">
        <v>1117</v>
      </c>
      <c r="L215" s="195" t="s">
        <v>481</v>
      </c>
      <c r="M215" s="201" t="s">
        <v>606</v>
      </c>
      <c r="N215" s="195" t="s">
        <v>483</v>
      </c>
      <c r="O215" s="195"/>
      <c r="P215" s="195" t="s">
        <v>607</v>
      </c>
    </row>
    <row r="216" s="176" customFormat="1" ht="30" customHeight="1" spans="1:16">
      <c r="A216" s="216">
        <v>194</v>
      </c>
      <c r="B216" s="195" t="s">
        <v>656</v>
      </c>
      <c r="C216" s="202">
        <v>117756</v>
      </c>
      <c r="D216" s="200" t="s">
        <v>1118</v>
      </c>
      <c r="E216" s="200" t="s">
        <v>1119</v>
      </c>
      <c r="F216" s="197" t="s">
        <v>1120</v>
      </c>
      <c r="G216" s="196" t="s">
        <v>20</v>
      </c>
      <c r="H216" s="201"/>
      <c r="I216" s="202">
        <v>900</v>
      </c>
      <c r="J216" s="200"/>
      <c r="K216" s="200" t="s">
        <v>1121</v>
      </c>
      <c r="L216" s="277" t="s">
        <v>1122</v>
      </c>
      <c r="M216" s="201" t="s">
        <v>606</v>
      </c>
      <c r="N216" s="195" t="s">
        <v>483</v>
      </c>
      <c r="O216" s="195"/>
      <c r="P216" s="195" t="s">
        <v>607</v>
      </c>
    </row>
    <row r="217" s="176" customFormat="1" ht="30" customHeight="1" spans="1:16">
      <c r="A217" s="216">
        <v>195</v>
      </c>
      <c r="B217" s="195" t="s">
        <v>656</v>
      </c>
      <c r="C217" s="202">
        <v>141310</v>
      </c>
      <c r="D217" s="200" t="s">
        <v>1118</v>
      </c>
      <c r="E217" s="200" t="s">
        <v>1123</v>
      </c>
      <c r="F217" s="197" t="s">
        <v>1120</v>
      </c>
      <c r="G217" s="196" t="s">
        <v>20</v>
      </c>
      <c r="H217" s="201"/>
      <c r="I217" s="202">
        <v>950</v>
      </c>
      <c r="J217" s="200"/>
      <c r="K217" s="200" t="s">
        <v>1124</v>
      </c>
      <c r="L217" s="277" t="s">
        <v>1125</v>
      </c>
      <c r="M217" s="201" t="s">
        <v>606</v>
      </c>
      <c r="N217" s="195" t="s">
        <v>483</v>
      </c>
      <c r="O217" s="195"/>
      <c r="P217" s="195" t="s">
        <v>607</v>
      </c>
    </row>
    <row r="218" s="176" customFormat="1" customHeight="1" spans="1:16">
      <c r="A218" s="216">
        <v>196</v>
      </c>
      <c r="B218" s="229" t="s">
        <v>656</v>
      </c>
      <c r="C218" s="263">
        <v>30878</v>
      </c>
      <c r="D218" s="195" t="s">
        <v>1126</v>
      </c>
      <c r="E218" s="264" t="s">
        <v>1127</v>
      </c>
      <c r="F218" s="195" t="s">
        <v>1128</v>
      </c>
      <c r="G218" s="201" t="s">
        <v>43</v>
      </c>
      <c r="H218" s="216"/>
      <c r="I218" s="216">
        <v>38</v>
      </c>
      <c r="J218" s="278"/>
      <c r="K218" s="278" t="s">
        <v>1129</v>
      </c>
      <c r="L218" s="229" t="s">
        <v>481</v>
      </c>
      <c r="M218" s="216" t="s">
        <v>606</v>
      </c>
      <c r="N218" s="229" t="s">
        <v>483</v>
      </c>
      <c r="O218" s="229"/>
      <c r="P218" s="229" t="s">
        <v>526</v>
      </c>
    </row>
    <row r="219" s="5" customFormat="1" customHeight="1" spans="1:16">
      <c r="A219" s="216">
        <v>197</v>
      </c>
      <c r="B219" s="229" t="s">
        <v>656</v>
      </c>
      <c r="C219" s="263">
        <v>196488</v>
      </c>
      <c r="D219" s="195" t="s">
        <v>1130</v>
      </c>
      <c r="E219" s="264" t="s">
        <v>1131</v>
      </c>
      <c r="F219" s="195" t="s">
        <v>1132</v>
      </c>
      <c r="G219" s="201" t="s">
        <v>20</v>
      </c>
      <c r="H219" s="216"/>
      <c r="I219" s="216">
        <v>39.8</v>
      </c>
      <c r="J219" s="278"/>
      <c r="K219" s="278" t="s">
        <v>398</v>
      </c>
      <c r="L219" s="229" t="s">
        <v>481</v>
      </c>
      <c r="M219" s="216" t="s">
        <v>606</v>
      </c>
      <c r="N219" s="229" t="s">
        <v>483</v>
      </c>
      <c r="O219" s="229"/>
      <c r="P219" s="229" t="s">
        <v>526</v>
      </c>
    </row>
    <row r="220" s="5" customFormat="1" customHeight="1" spans="1:16">
      <c r="A220" s="216">
        <v>198</v>
      </c>
      <c r="B220" s="229" t="s">
        <v>656</v>
      </c>
      <c r="C220" s="196">
        <v>28335</v>
      </c>
      <c r="D220" s="197" t="s">
        <v>1133</v>
      </c>
      <c r="E220" s="197" t="s">
        <v>1134</v>
      </c>
      <c r="F220" s="197" t="s">
        <v>1135</v>
      </c>
      <c r="G220" s="201" t="s">
        <v>20</v>
      </c>
      <c r="H220" s="216"/>
      <c r="I220" s="216">
        <v>39.8</v>
      </c>
      <c r="J220" s="278"/>
      <c r="K220" s="278" t="s">
        <v>398</v>
      </c>
      <c r="L220" s="229" t="s">
        <v>481</v>
      </c>
      <c r="M220" s="216" t="s">
        <v>606</v>
      </c>
      <c r="N220" s="229" t="s">
        <v>483</v>
      </c>
      <c r="O220" s="229"/>
      <c r="P220" s="229" t="s">
        <v>526</v>
      </c>
    </row>
    <row r="221" s="175" customFormat="1" ht="30" customHeight="1" spans="1:16">
      <c r="A221" s="216">
        <v>199</v>
      </c>
      <c r="B221" s="229" t="s">
        <v>656</v>
      </c>
      <c r="C221" s="196">
        <v>38445</v>
      </c>
      <c r="D221" s="197" t="s">
        <v>1136</v>
      </c>
      <c r="E221" s="197" t="s">
        <v>1137</v>
      </c>
      <c r="F221" s="197" t="s">
        <v>1138</v>
      </c>
      <c r="G221" s="216" t="s">
        <v>20</v>
      </c>
      <c r="H221" s="216"/>
      <c r="I221" s="216">
        <v>29.8</v>
      </c>
      <c r="J221" s="278"/>
      <c r="K221" s="279" t="s">
        <v>1139</v>
      </c>
      <c r="L221" s="229" t="s">
        <v>481</v>
      </c>
      <c r="M221" s="216" t="s">
        <v>606</v>
      </c>
      <c r="N221" s="229" t="s">
        <v>483</v>
      </c>
      <c r="O221" s="229"/>
      <c r="P221" s="229" t="s">
        <v>526</v>
      </c>
    </row>
    <row r="222" s="5" customFormat="1" ht="20" customHeight="1" spans="1:16">
      <c r="A222" s="216">
        <v>200</v>
      </c>
      <c r="B222" s="195"/>
      <c r="C222" s="201">
        <v>192440</v>
      </c>
      <c r="D222" s="195" t="s">
        <v>1140</v>
      </c>
      <c r="E222" s="200" t="s">
        <v>1141</v>
      </c>
      <c r="F222" s="200" t="s">
        <v>1142</v>
      </c>
      <c r="G222" s="201" t="s">
        <v>20</v>
      </c>
      <c r="H222" s="201"/>
      <c r="I222" s="201">
        <v>310</v>
      </c>
      <c r="J222" s="201"/>
      <c r="K222" s="200" t="s">
        <v>843</v>
      </c>
      <c r="L222" s="229" t="s">
        <v>481</v>
      </c>
      <c r="M222" s="216" t="s">
        <v>1143</v>
      </c>
      <c r="N222" s="229" t="s">
        <v>483</v>
      </c>
      <c r="O222" s="195"/>
      <c r="P222" s="195" t="s">
        <v>607</v>
      </c>
    </row>
    <row r="223" customHeight="1" spans="1:16">
      <c r="A223" s="216">
        <v>201</v>
      </c>
      <c r="B223" s="195" t="s">
        <v>656</v>
      </c>
      <c r="C223" s="196">
        <v>198103</v>
      </c>
      <c r="D223" s="197" t="s">
        <v>1144</v>
      </c>
      <c r="E223" s="197" t="s">
        <v>1145</v>
      </c>
      <c r="F223" s="196" t="s">
        <v>1146</v>
      </c>
      <c r="G223" s="196" t="s">
        <v>20</v>
      </c>
      <c r="H223" s="201"/>
      <c r="I223" s="201">
        <v>228</v>
      </c>
      <c r="J223" s="201"/>
      <c r="K223" s="200" t="s">
        <v>1129</v>
      </c>
      <c r="L223" s="195" t="s">
        <v>481</v>
      </c>
      <c r="M223" s="195" t="s">
        <v>606</v>
      </c>
      <c r="N223" s="195" t="s">
        <v>483</v>
      </c>
      <c r="O223" s="195"/>
      <c r="P223" s="195" t="s">
        <v>607</v>
      </c>
    </row>
    <row r="224" customHeight="1" spans="1:16">
      <c r="A224" s="216">
        <v>202</v>
      </c>
      <c r="B224" s="195" t="s">
        <v>656</v>
      </c>
      <c r="C224" s="196">
        <v>198102</v>
      </c>
      <c r="D224" s="197" t="s">
        <v>1144</v>
      </c>
      <c r="E224" s="197" t="s">
        <v>1147</v>
      </c>
      <c r="F224" s="196" t="s">
        <v>1146</v>
      </c>
      <c r="G224" s="196" t="s">
        <v>20</v>
      </c>
      <c r="H224" s="201"/>
      <c r="I224" s="201">
        <v>398</v>
      </c>
      <c r="J224" s="195"/>
      <c r="K224" s="200" t="s">
        <v>1129</v>
      </c>
      <c r="L224" s="195" t="s">
        <v>481</v>
      </c>
      <c r="M224" s="195" t="s">
        <v>606</v>
      </c>
      <c r="N224" s="195" t="s">
        <v>483</v>
      </c>
      <c r="O224" s="195"/>
      <c r="P224" s="195" t="s">
        <v>607</v>
      </c>
    </row>
    <row r="225" customHeight="1" spans="1:16">
      <c r="A225" s="216">
        <v>203</v>
      </c>
      <c r="B225" s="195" t="s">
        <v>656</v>
      </c>
      <c r="C225" s="196">
        <v>198979</v>
      </c>
      <c r="D225" s="197" t="s">
        <v>1148</v>
      </c>
      <c r="E225" s="197" t="s">
        <v>1149</v>
      </c>
      <c r="F225" s="196" t="s">
        <v>1146</v>
      </c>
      <c r="G225" s="196" t="s">
        <v>20</v>
      </c>
      <c r="H225" s="201"/>
      <c r="I225" s="201">
        <v>178</v>
      </c>
      <c r="J225" s="195"/>
      <c r="K225" s="200" t="s">
        <v>1129</v>
      </c>
      <c r="L225" s="195" t="s">
        <v>481</v>
      </c>
      <c r="M225" s="195" t="s">
        <v>606</v>
      </c>
      <c r="N225" s="195" t="s">
        <v>483</v>
      </c>
      <c r="O225" s="195"/>
      <c r="P225" s="195" t="s">
        <v>607</v>
      </c>
    </row>
    <row r="227" customHeight="1" spans="1:17">
      <c r="A227" s="64" t="s">
        <v>1</v>
      </c>
      <c r="B227" s="260"/>
      <c r="C227" s="64" t="s">
        <v>2</v>
      </c>
      <c r="D227" s="79" t="s">
        <v>3</v>
      </c>
      <c r="E227" s="79" t="s">
        <v>4</v>
      </c>
      <c r="F227" s="79" t="s">
        <v>344</v>
      </c>
      <c r="G227" s="64" t="s">
        <v>6</v>
      </c>
      <c r="H227" s="64" t="s">
        <v>1150</v>
      </c>
      <c r="I227" s="64" t="s">
        <v>7</v>
      </c>
      <c r="J227" s="64"/>
      <c r="K227" s="280" t="s">
        <v>467</v>
      </c>
      <c r="L227" s="281" t="s">
        <v>1151</v>
      </c>
      <c r="M227" s="64" t="s">
        <v>2</v>
      </c>
      <c r="N227" s="79" t="s">
        <v>3</v>
      </c>
      <c r="O227" s="79" t="s">
        <v>4</v>
      </c>
      <c r="P227" s="154" t="s">
        <v>344</v>
      </c>
      <c r="Q227" s="64" t="s">
        <v>1152</v>
      </c>
    </row>
    <row r="228" customHeight="1" spans="1:17">
      <c r="A228" s="265">
        <v>1</v>
      </c>
      <c r="B228" s="260"/>
      <c r="C228" s="265">
        <v>189135</v>
      </c>
      <c r="D228" s="266" t="s">
        <v>1153</v>
      </c>
      <c r="E228" s="267" t="s">
        <v>1154</v>
      </c>
      <c r="F228" s="267" t="s">
        <v>1155</v>
      </c>
      <c r="G228" s="265" t="s">
        <v>20</v>
      </c>
      <c r="H228" s="265" t="s">
        <v>1156</v>
      </c>
      <c r="I228" s="265">
        <v>33</v>
      </c>
      <c r="J228" s="265"/>
      <c r="K228" s="282" t="s">
        <v>1157</v>
      </c>
      <c r="L228" s="283"/>
      <c r="M228" s="265">
        <v>144395</v>
      </c>
      <c r="N228" s="284" t="s">
        <v>1158</v>
      </c>
      <c r="O228" s="285" t="s">
        <v>1159</v>
      </c>
      <c r="P228" s="286" t="s">
        <v>1160</v>
      </c>
      <c r="Q228" s="265">
        <v>218</v>
      </c>
    </row>
    <row r="229" customHeight="1" spans="1:17">
      <c r="A229" s="265"/>
      <c r="B229" s="260"/>
      <c r="C229" s="265"/>
      <c r="D229" s="266"/>
      <c r="E229" s="267"/>
      <c r="F229" s="267"/>
      <c r="G229" s="265"/>
      <c r="H229" s="265"/>
      <c r="I229" s="265">
        <v>33</v>
      </c>
      <c r="J229" s="265"/>
      <c r="K229" s="282" t="s">
        <v>1161</v>
      </c>
      <c r="L229" s="283"/>
      <c r="M229" s="265">
        <v>162305</v>
      </c>
      <c r="N229" s="285" t="s">
        <v>1162</v>
      </c>
      <c r="O229" s="285" t="s">
        <v>1163</v>
      </c>
      <c r="P229" s="285" t="s">
        <v>1146</v>
      </c>
      <c r="Q229" s="265">
        <v>388</v>
      </c>
    </row>
    <row r="230" customHeight="1" spans="1:17">
      <c r="A230" s="268">
        <v>2</v>
      </c>
      <c r="B230" s="260"/>
      <c r="C230" s="268">
        <v>16571</v>
      </c>
      <c r="D230" s="269" t="s">
        <v>1164</v>
      </c>
      <c r="E230" s="270" t="s">
        <v>1165</v>
      </c>
      <c r="F230" s="270" t="s">
        <v>1166</v>
      </c>
      <c r="G230" s="268" t="s">
        <v>20</v>
      </c>
      <c r="H230" s="268" t="s">
        <v>1167</v>
      </c>
      <c r="I230" s="268">
        <v>39</v>
      </c>
      <c r="J230" s="268"/>
      <c r="K230" s="287" t="s">
        <v>1168</v>
      </c>
      <c r="L230" s="283"/>
      <c r="M230" s="268">
        <v>124620</v>
      </c>
      <c r="N230" s="288" t="s">
        <v>1169</v>
      </c>
      <c r="O230" s="289" t="s">
        <v>1170</v>
      </c>
      <c r="P230" s="290" t="s">
        <v>1171</v>
      </c>
      <c r="Q230" s="268">
        <v>68</v>
      </c>
    </row>
    <row r="231" customHeight="1" spans="1:17">
      <c r="A231" s="268"/>
      <c r="B231" s="260"/>
      <c r="C231" s="268"/>
      <c r="D231" s="270"/>
      <c r="E231" s="270"/>
      <c r="F231" s="270"/>
      <c r="G231" s="268"/>
      <c r="H231" s="268"/>
      <c r="I231" s="268">
        <v>39</v>
      </c>
      <c r="J231" s="268"/>
      <c r="K231" s="287" t="s">
        <v>1172</v>
      </c>
      <c r="L231" s="283"/>
      <c r="M231" s="268">
        <v>115433</v>
      </c>
      <c r="N231" s="288" t="s">
        <v>1173</v>
      </c>
      <c r="O231" s="289" t="s">
        <v>1174</v>
      </c>
      <c r="P231" s="288" t="s">
        <v>1175</v>
      </c>
      <c r="Q231" s="268">
        <v>366</v>
      </c>
    </row>
    <row r="232" customHeight="1" spans="1:17">
      <c r="A232" s="265">
        <v>3</v>
      </c>
      <c r="B232" s="260"/>
      <c r="C232" s="265">
        <v>2015</v>
      </c>
      <c r="D232" s="267" t="s">
        <v>1176</v>
      </c>
      <c r="E232" s="267" t="s">
        <v>1177</v>
      </c>
      <c r="F232" s="267" t="s">
        <v>1178</v>
      </c>
      <c r="G232" s="265" t="s">
        <v>20</v>
      </c>
      <c r="H232" s="265" t="s">
        <v>1156</v>
      </c>
      <c r="I232" s="265">
        <v>8.5</v>
      </c>
      <c r="J232" s="265"/>
      <c r="K232" s="282" t="s">
        <v>1179</v>
      </c>
      <c r="L232" s="283"/>
      <c r="M232" s="265">
        <v>124630</v>
      </c>
      <c r="N232" s="284" t="s">
        <v>1180</v>
      </c>
      <c r="O232" s="285" t="s">
        <v>1181</v>
      </c>
      <c r="P232" s="284" t="s">
        <v>1171</v>
      </c>
      <c r="Q232" s="265">
        <v>85</v>
      </c>
    </row>
    <row r="233" customHeight="1" spans="1:17">
      <c r="A233" s="265"/>
      <c r="B233" s="260"/>
      <c r="C233" s="265"/>
      <c r="D233" s="267"/>
      <c r="E233" s="267"/>
      <c r="F233" s="267"/>
      <c r="G233" s="265"/>
      <c r="H233" s="265"/>
      <c r="I233" s="265">
        <v>8.5</v>
      </c>
      <c r="J233" s="265"/>
      <c r="K233" s="282" t="s">
        <v>1182</v>
      </c>
      <c r="L233" s="283"/>
      <c r="M233" s="265">
        <v>181448</v>
      </c>
      <c r="N233" s="285" t="s">
        <v>1183</v>
      </c>
      <c r="O233" s="285" t="s">
        <v>1184</v>
      </c>
      <c r="P233" s="284" t="s">
        <v>1146</v>
      </c>
      <c r="Q233" s="265">
        <v>168</v>
      </c>
    </row>
    <row r="234" customHeight="1" spans="1:17">
      <c r="A234" s="268">
        <v>4</v>
      </c>
      <c r="B234" s="260"/>
      <c r="C234" s="268">
        <v>13293</v>
      </c>
      <c r="D234" s="269" t="s">
        <v>1185</v>
      </c>
      <c r="E234" s="270" t="s">
        <v>1186</v>
      </c>
      <c r="F234" s="269" t="s">
        <v>1187</v>
      </c>
      <c r="G234" s="268" t="s">
        <v>20</v>
      </c>
      <c r="H234" s="268" t="s">
        <v>1156</v>
      </c>
      <c r="I234" s="268">
        <v>18</v>
      </c>
      <c r="J234" s="268"/>
      <c r="K234" s="287" t="s">
        <v>1188</v>
      </c>
      <c r="L234" s="283"/>
      <c r="M234" s="268">
        <v>124626</v>
      </c>
      <c r="N234" s="288" t="s">
        <v>1189</v>
      </c>
      <c r="O234" s="289" t="s">
        <v>1181</v>
      </c>
      <c r="P234" s="290" t="s">
        <v>1171</v>
      </c>
      <c r="Q234" s="268">
        <v>60</v>
      </c>
    </row>
    <row r="235" customHeight="1" spans="1:17">
      <c r="A235" s="268"/>
      <c r="B235" s="260"/>
      <c r="C235" s="268"/>
      <c r="D235" s="270"/>
      <c r="E235" s="270"/>
      <c r="F235" s="270"/>
      <c r="G235" s="268"/>
      <c r="H235" s="268"/>
      <c r="I235" s="268">
        <v>18</v>
      </c>
      <c r="J235" s="268"/>
      <c r="K235" s="287" t="s">
        <v>1190</v>
      </c>
      <c r="L235" s="283"/>
      <c r="M235" s="268">
        <v>115425</v>
      </c>
      <c r="N235" s="288" t="s">
        <v>1191</v>
      </c>
      <c r="O235" s="289" t="s">
        <v>1192</v>
      </c>
      <c r="P235" s="288" t="s">
        <v>1175</v>
      </c>
      <c r="Q235" s="268">
        <v>366</v>
      </c>
    </row>
    <row r="236" customHeight="1" spans="1:17">
      <c r="A236" s="265">
        <v>5</v>
      </c>
      <c r="B236" s="260"/>
      <c r="C236" s="265">
        <v>3662</v>
      </c>
      <c r="D236" s="266" t="s">
        <v>68</v>
      </c>
      <c r="E236" s="267" t="s">
        <v>1193</v>
      </c>
      <c r="F236" s="267" t="s">
        <v>707</v>
      </c>
      <c r="G236" s="265" t="s">
        <v>20</v>
      </c>
      <c r="H236" s="265" t="s">
        <v>1156</v>
      </c>
      <c r="I236" s="265">
        <v>28</v>
      </c>
      <c r="J236" s="265"/>
      <c r="K236" s="282" t="s">
        <v>1194</v>
      </c>
      <c r="L236" s="283"/>
      <c r="M236" s="265">
        <v>165283</v>
      </c>
      <c r="N236" s="284" t="s">
        <v>1195</v>
      </c>
      <c r="O236" s="285" t="s">
        <v>1196</v>
      </c>
      <c r="P236" s="286" t="s">
        <v>1197</v>
      </c>
      <c r="Q236" s="265">
        <v>198</v>
      </c>
    </row>
    <row r="237" customHeight="1" spans="1:17">
      <c r="A237" s="265"/>
      <c r="B237" s="260"/>
      <c r="C237" s="265"/>
      <c r="D237" s="266"/>
      <c r="E237" s="267"/>
      <c r="F237" s="267"/>
      <c r="G237" s="265"/>
      <c r="H237" s="271"/>
      <c r="I237" s="265">
        <v>28</v>
      </c>
      <c r="J237" s="271"/>
      <c r="K237" s="282" t="s">
        <v>1198</v>
      </c>
      <c r="L237" s="283"/>
      <c r="M237" s="265">
        <v>140507</v>
      </c>
      <c r="N237" s="284" t="s">
        <v>1199</v>
      </c>
      <c r="O237" s="285" t="s">
        <v>1200</v>
      </c>
      <c r="P237" s="284" t="s">
        <v>1146</v>
      </c>
      <c r="Q237" s="265">
        <v>398</v>
      </c>
    </row>
  </sheetData>
  <mergeCells count="104">
    <mergeCell ref="A1:N1"/>
    <mergeCell ref="D19:G19"/>
    <mergeCell ref="C151:J151"/>
    <mergeCell ref="A45:A47"/>
    <mergeCell ref="A62:A72"/>
    <mergeCell ref="A78:A79"/>
    <mergeCell ref="A80:A81"/>
    <mergeCell ref="A82:A83"/>
    <mergeCell ref="A98:A99"/>
    <mergeCell ref="A148:A149"/>
    <mergeCell ref="A152:A153"/>
    <mergeCell ref="A159:A161"/>
    <mergeCell ref="A228:A229"/>
    <mergeCell ref="A230:A231"/>
    <mergeCell ref="A232:A233"/>
    <mergeCell ref="A234:A235"/>
    <mergeCell ref="A236:A237"/>
    <mergeCell ref="B45:B47"/>
    <mergeCell ref="B98:B99"/>
    <mergeCell ref="B148:B149"/>
    <mergeCell ref="B152:B153"/>
    <mergeCell ref="C45:C47"/>
    <mergeCell ref="C78:C79"/>
    <mergeCell ref="C80:C81"/>
    <mergeCell ref="C82:C83"/>
    <mergeCell ref="C148:C149"/>
    <mergeCell ref="C152:C153"/>
    <mergeCell ref="C228:C229"/>
    <mergeCell ref="C230:C231"/>
    <mergeCell ref="C232:C233"/>
    <mergeCell ref="C234:C235"/>
    <mergeCell ref="C236:C237"/>
    <mergeCell ref="D45:D47"/>
    <mergeCell ref="D78:D79"/>
    <mergeCell ref="D80:D81"/>
    <mergeCell ref="D82:D83"/>
    <mergeCell ref="D148:D149"/>
    <mergeCell ref="D152:D153"/>
    <mergeCell ref="D228:D229"/>
    <mergeCell ref="D230:D231"/>
    <mergeCell ref="D232:D233"/>
    <mergeCell ref="D234:D235"/>
    <mergeCell ref="D236:D237"/>
    <mergeCell ref="E45:E47"/>
    <mergeCell ref="E78:E79"/>
    <mergeCell ref="E80:E81"/>
    <mergeCell ref="E82:E83"/>
    <mergeCell ref="E148:E149"/>
    <mergeCell ref="E152:E153"/>
    <mergeCell ref="E228:E229"/>
    <mergeCell ref="E230:E231"/>
    <mergeCell ref="E232:E233"/>
    <mergeCell ref="E234:E235"/>
    <mergeCell ref="E236:E237"/>
    <mergeCell ref="F45:F47"/>
    <mergeCell ref="F78:F79"/>
    <mergeCell ref="F80:F81"/>
    <mergeCell ref="F82:F83"/>
    <mergeCell ref="F148:F149"/>
    <mergeCell ref="F152:F153"/>
    <mergeCell ref="F228:F229"/>
    <mergeCell ref="F230:F231"/>
    <mergeCell ref="F232:F233"/>
    <mergeCell ref="F234:F235"/>
    <mergeCell ref="F236:F237"/>
    <mergeCell ref="G45:G47"/>
    <mergeCell ref="G78:G79"/>
    <mergeCell ref="G80:G81"/>
    <mergeCell ref="G82:G83"/>
    <mergeCell ref="G148:G149"/>
    <mergeCell ref="G152:G153"/>
    <mergeCell ref="G228:G229"/>
    <mergeCell ref="G230:G231"/>
    <mergeCell ref="G232:G233"/>
    <mergeCell ref="G234:G235"/>
    <mergeCell ref="G236:G237"/>
    <mergeCell ref="I45:I47"/>
    <mergeCell ref="I148:I149"/>
    <mergeCell ref="I152:I153"/>
    <mergeCell ref="K12:K15"/>
    <mergeCell ref="K37:K42"/>
    <mergeCell ref="K62:K72"/>
    <mergeCell ref="K98:K99"/>
    <mergeCell ref="L98:L99"/>
    <mergeCell ref="L130:L135"/>
    <mergeCell ref="L148:L149"/>
    <mergeCell ref="L204:L207"/>
    <mergeCell ref="M45:M47"/>
    <mergeCell ref="M98:M99"/>
    <mergeCell ref="M148:M149"/>
    <mergeCell ref="M152:M153"/>
    <mergeCell ref="N45:N47"/>
    <mergeCell ref="N62:N72"/>
    <mergeCell ref="N78:N79"/>
    <mergeCell ref="N80:N81"/>
    <mergeCell ref="N82:N83"/>
    <mergeCell ref="N98:N99"/>
    <mergeCell ref="N148:N149"/>
    <mergeCell ref="O109:O117"/>
    <mergeCell ref="O121:O122"/>
    <mergeCell ref="O148:O149"/>
    <mergeCell ref="P45:P47"/>
    <mergeCell ref="P98:P99"/>
    <mergeCell ref="P148:P149"/>
  </mergeCells>
  <conditionalFormatting sqref="C45">
    <cfRule type="duplicateValues" dxfId="0" priority="42"/>
  </conditionalFormatting>
  <conditionalFormatting sqref="C52">
    <cfRule type="duplicateValues" dxfId="1" priority="50"/>
  </conditionalFormatting>
  <conditionalFormatting sqref="C53">
    <cfRule type="duplicateValues" dxfId="1" priority="49"/>
  </conditionalFormatting>
  <conditionalFormatting sqref="C54">
    <cfRule type="duplicateValues" dxfId="1" priority="48"/>
  </conditionalFormatting>
  <conditionalFormatting sqref="C140">
    <cfRule type="duplicateValues" dxfId="1" priority="31"/>
  </conditionalFormatting>
  <conditionalFormatting sqref="C141">
    <cfRule type="duplicateValues" dxfId="1" priority="30"/>
  </conditionalFormatting>
  <conditionalFormatting sqref="C142">
    <cfRule type="duplicateValues" dxfId="1" priority="29"/>
  </conditionalFormatting>
  <conditionalFormatting sqref="C143">
    <cfRule type="duplicateValues" dxfId="1" priority="28"/>
  </conditionalFormatting>
  <conditionalFormatting sqref="C148">
    <cfRule type="duplicateValues" dxfId="0" priority="35"/>
  </conditionalFormatting>
  <conditionalFormatting sqref="C155">
    <cfRule type="duplicateValues" dxfId="0" priority="22"/>
  </conditionalFormatting>
  <conditionalFormatting sqref="C156">
    <cfRule type="duplicateValues" dxfId="1" priority="17"/>
  </conditionalFormatting>
  <conditionalFormatting sqref="C157">
    <cfRule type="duplicateValues" dxfId="1" priority="16"/>
  </conditionalFormatting>
  <conditionalFormatting sqref="C158">
    <cfRule type="duplicateValues" dxfId="1" priority="15"/>
  </conditionalFormatting>
  <conditionalFormatting sqref="C159">
    <cfRule type="duplicateValues" dxfId="1" priority="8"/>
  </conditionalFormatting>
  <conditionalFormatting sqref="C160">
    <cfRule type="duplicateValues" dxfId="1" priority="7"/>
  </conditionalFormatting>
  <conditionalFormatting sqref="C161">
    <cfRule type="duplicateValues" dxfId="1" priority="6"/>
  </conditionalFormatting>
  <conditionalFormatting sqref="C162">
    <cfRule type="duplicateValues" dxfId="1" priority="5"/>
  </conditionalFormatting>
  <conditionalFormatting sqref="C163">
    <cfRule type="duplicateValues" dxfId="1" priority="4"/>
  </conditionalFormatting>
  <conditionalFormatting sqref="C211">
    <cfRule type="duplicateValues" dxfId="1" priority="3"/>
  </conditionalFormatting>
  <conditionalFormatting sqref="C212">
    <cfRule type="duplicateValues" dxfId="1" priority="2"/>
  </conditionalFormatting>
  <conditionalFormatting sqref="C213">
    <cfRule type="duplicateValues" dxfId="1" priority="1"/>
  </conditionalFormatting>
  <pageMargins left="0.0784722222222222" right="0.0388888888888889" top="0.236111111111111" bottom="0.0784722222222222" header="0.196527777777778" footer="0.0784722222222222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0"/>
  <sheetViews>
    <sheetView topLeftCell="A34" workbookViewId="0">
      <selection activeCell="I7" sqref="I7"/>
    </sheetView>
  </sheetViews>
  <sheetFormatPr defaultColWidth="9.14285714285714" defaultRowHeight="18" customHeight="1"/>
  <cols>
    <col min="1" max="1" width="5.57142857142857" style="70" customWidth="1"/>
    <col min="2" max="2" width="8.85714285714286" style="73" customWidth="1"/>
    <col min="3" max="3" width="19.1428571428571" style="70" customWidth="1"/>
    <col min="4" max="4" width="18" style="70" customWidth="1"/>
    <col min="5" max="5" width="16.5714285714286" style="70" customWidth="1"/>
    <col min="6" max="6" width="9.57142857142857" style="70" customWidth="1"/>
    <col min="7" max="7" width="7.42857142857143" style="74" customWidth="1"/>
    <col min="8" max="8" width="7.71428571428571" style="70" customWidth="1"/>
    <col min="9" max="9" width="29.2857142857143" style="75" customWidth="1"/>
    <col min="10" max="10" width="18.1428571428571" style="70" hidden="1" customWidth="1"/>
    <col min="11" max="11" width="11.4285714285714" style="70" customWidth="1"/>
    <col min="12" max="14" width="9.14285714285714" style="70" hidden="1" customWidth="1"/>
    <col min="15" max="15" width="15.4285714285714" style="70" hidden="1" customWidth="1"/>
    <col min="16" max="16" width="9.14285714285714" style="76" hidden="1" customWidth="1"/>
    <col min="17" max="18" width="7.57142857142857" style="74" customWidth="1"/>
    <col min="19" max="16384" width="9.14285714285714" style="70"/>
  </cols>
  <sheetData>
    <row r="1" s="70" customFormat="1" customHeight="1" spans="1:18">
      <c r="A1" s="77" t="s">
        <v>1201</v>
      </c>
      <c r="B1" s="78"/>
      <c r="C1" s="78"/>
      <c r="D1" s="77"/>
      <c r="E1" s="77"/>
      <c r="F1" s="77"/>
      <c r="G1" s="77"/>
      <c r="H1" s="77"/>
      <c r="I1" s="115"/>
      <c r="J1" s="77"/>
      <c r="K1" s="77"/>
      <c r="L1" s="77"/>
      <c r="M1" s="77"/>
      <c r="P1" s="76"/>
      <c r="Q1" s="74"/>
      <c r="R1" s="74"/>
    </row>
    <row r="2" s="70" customFormat="1" customHeight="1" spans="1:18">
      <c r="A2" s="64" t="s">
        <v>1</v>
      </c>
      <c r="B2" s="79" t="s">
        <v>2</v>
      </c>
      <c r="C2" s="79" t="s">
        <v>465</v>
      </c>
      <c r="D2" s="79" t="s">
        <v>4</v>
      </c>
      <c r="E2" s="79" t="s">
        <v>1202</v>
      </c>
      <c r="F2" s="64" t="s">
        <v>6</v>
      </c>
      <c r="G2" s="64" t="s">
        <v>7</v>
      </c>
      <c r="H2" s="64" t="s">
        <v>8</v>
      </c>
      <c r="I2" s="116" t="s">
        <v>467</v>
      </c>
      <c r="J2" s="64" t="s">
        <v>468</v>
      </c>
      <c r="K2" s="117" t="s">
        <v>1203</v>
      </c>
      <c r="L2" s="64" t="s">
        <v>15</v>
      </c>
      <c r="M2" s="66" t="s">
        <v>1204</v>
      </c>
      <c r="N2" s="118"/>
      <c r="O2" s="82"/>
      <c r="P2" s="76"/>
      <c r="Q2" s="74"/>
      <c r="R2" s="74"/>
    </row>
    <row r="3" s="70" customFormat="1" customHeight="1" spans="1:18">
      <c r="A3" s="64">
        <v>1</v>
      </c>
      <c r="B3" s="80">
        <v>70719</v>
      </c>
      <c r="C3" s="80" t="s">
        <v>1205</v>
      </c>
      <c r="D3" s="80" t="s">
        <v>1206</v>
      </c>
      <c r="E3" s="80" t="s">
        <v>1207</v>
      </c>
      <c r="F3" s="66" t="s">
        <v>991</v>
      </c>
      <c r="G3" s="66">
        <v>3251</v>
      </c>
      <c r="H3" s="66">
        <v>2880</v>
      </c>
      <c r="I3" s="113" t="s">
        <v>1208</v>
      </c>
      <c r="J3" s="64"/>
      <c r="K3" s="117" t="s">
        <v>1209</v>
      </c>
      <c r="L3" s="64"/>
      <c r="M3" s="66"/>
      <c r="N3" s="118"/>
      <c r="O3" s="82" t="s">
        <v>1210</v>
      </c>
      <c r="P3" s="119" t="s">
        <v>1211</v>
      </c>
      <c r="Q3" s="74"/>
      <c r="R3" s="74"/>
    </row>
    <row r="4" s="70" customFormat="1" customHeight="1" spans="1:18">
      <c r="A4" s="64">
        <v>2</v>
      </c>
      <c r="B4" s="81">
        <v>201491</v>
      </c>
      <c r="C4" s="68" t="s">
        <v>1212</v>
      </c>
      <c r="D4" s="82" t="s">
        <v>1213</v>
      </c>
      <c r="E4" s="82" t="s">
        <v>1214</v>
      </c>
      <c r="F4" s="66" t="s">
        <v>20</v>
      </c>
      <c r="G4" s="66">
        <v>14000</v>
      </c>
      <c r="H4" s="82"/>
      <c r="I4" s="113" t="s">
        <v>1215</v>
      </c>
      <c r="J4" s="64"/>
      <c r="K4" s="117" t="s">
        <v>1209</v>
      </c>
      <c r="L4" s="64"/>
      <c r="M4" s="66"/>
      <c r="N4" s="118"/>
      <c r="O4" s="82" t="s">
        <v>1210</v>
      </c>
      <c r="P4" s="119"/>
      <c r="Q4" s="74"/>
      <c r="R4" s="74"/>
    </row>
    <row r="5" s="70" customFormat="1" customHeight="1" spans="1:18">
      <c r="A5" s="83">
        <v>3</v>
      </c>
      <c r="B5" s="84">
        <v>199562</v>
      </c>
      <c r="C5" s="85" t="s">
        <v>1216</v>
      </c>
      <c r="D5" s="86" t="s">
        <v>226</v>
      </c>
      <c r="E5" s="87" t="s">
        <v>1217</v>
      </c>
      <c r="F5" s="88" t="s">
        <v>1218</v>
      </c>
      <c r="G5" s="88">
        <v>4.5</v>
      </c>
      <c r="H5" s="86"/>
      <c r="I5" s="120" t="s">
        <v>1219</v>
      </c>
      <c r="J5" s="83"/>
      <c r="K5" s="121" t="s">
        <v>1220</v>
      </c>
      <c r="L5" s="83"/>
      <c r="M5" s="88"/>
      <c r="N5" s="122"/>
      <c r="O5" s="86" t="s">
        <v>1221</v>
      </c>
      <c r="P5" s="76"/>
      <c r="Q5" s="74"/>
      <c r="R5" s="74"/>
    </row>
    <row r="6" s="70" customFormat="1" customHeight="1" spans="1:18">
      <c r="A6" s="83">
        <v>4</v>
      </c>
      <c r="B6" s="84">
        <v>199265</v>
      </c>
      <c r="C6" s="89" t="s">
        <v>1222</v>
      </c>
      <c r="D6" s="84" t="s">
        <v>1223</v>
      </c>
      <c r="E6" s="89" t="s">
        <v>1224</v>
      </c>
      <c r="F6" s="88" t="s">
        <v>20</v>
      </c>
      <c r="G6" s="88">
        <v>25.8</v>
      </c>
      <c r="H6" s="86"/>
      <c r="I6" s="121" t="s">
        <v>1225</v>
      </c>
      <c r="J6" s="83"/>
      <c r="K6" s="121" t="s">
        <v>1220</v>
      </c>
      <c r="L6" s="83"/>
      <c r="M6" s="88"/>
      <c r="N6" s="122"/>
      <c r="O6" s="86" t="s">
        <v>1226</v>
      </c>
      <c r="P6" s="76"/>
      <c r="Q6" s="74"/>
      <c r="R6" s="74"/>
    </row>
    <row r="7" s="70" customFormat="1" ht="28" customHeight="1" spans="1:18">
      <c r="A7" s="83">
        <v>5</v>
      </c>
      <c r="B7" s="84">
        <v>198114</v>
      </c>
      <c r="C7" s="87" t="s">
        <v>1227</v>
      </c>
      <c r="D7" s="86" t="s">
        <v>1228</v>
      </c>
      <c r="E7" s="87" t="s">
        <v>244</v>
      </c>
      <c r="F7" s="88" t="s">
        <v>1218</v>
      </c>
      <c r="G7" s="83">
        <v>35</v>
      </c>
      <c r="H7" s="83"/>
      <c r="I7" s="123" t="s">
        <v>1229</v>
      </c>
      <c r="J7" s="83"/>
      <c r="K7" s="121" t="s">
        <v>1209</v>
      </c>
      <c r="L7" s="83"/>
      <c r="M7" s="88"/>
      <c r="N7" s="122"/>
      <c r="O7" s="86" t="s">
        <v>1221</v>
      </c>
      <c r="P7" s="76"/>
      <c r="Q7" s="74"/>
      <c r="R7" s="74"/>
    </row>
    <row r="8" s="70" customFormat="1" customHeight="1" spans="1:18">
      <c r="A8" s="83">
        <v>6</v>
      </c>
      <c r="B8" s="84">
        <v>198721</v>
      </c>
      <c r="C8" s="87" t="s">
        <v>1227</v>
      </c>
      <c r="D8" s="86" t="s">
        <v>1230</v>
      </c>
      <c r="E8" s="87" t="s">
        <v>244</v>
      </c>
      <c r="F8" s="88" t="s">
        <v>43</v>
      </c>
      <c r="G8" s="83">
        <v>25</v>
      </c>
      <c r="H8" s="83"/>
      <c r="I8" s="123" t="s">
        <v>1231</v>
      </c>
      <c r="J8" s="83"/>
      <c r="K8" s="124" t="s">
        <v>1209</v>
      </c>
      <c r="L8" s="96"/>
      <c r="M8" s="95"/>
      <c r="N8" s="125"/>
      <c r="O8" s="86" t="s">
        <v>1221</v>
      </c>
      <c r="P8" s="76"/>
      <c r="Q8" s="74"/>
      <c r="R8" s="74"/>
    </row>
    <row r="9" s="70" customFormat="1" ht="50" customHeight="1" spans="1:18">
      <c r="A9" s="83">
        <v>7</v>
      </c>
      <c r="B9" s="90" t="s">
        <v>1232</v>
      </c>
      <c r="C9" s="90"/>
      <c r="D9" s="90"/>
      <c r="E9" s="90"/>
      <c r="F9" s="90"/>
      <c r="G9" s="90"/>
      <c r="H9" s="90"/>
      <c r="I9" s="126" t="s">
        <v>1233</v>
      </c>
      <c r="J9" s="83"/>
      <c r="K9" s="121" t="s">
        <v>1209</v>
      </c>
      <c r="L9" s="83"/>
      <c r="M9" s="88"/>
      <c r="N9" s="125"/>
      <c r="O9" s="86" t="s">
        <v>1221</v>
      </c>
      <c r="P9" s="76"/>
      <c r="Q9" s="74"/>
      <c r="R9" s="74"/>
    </row>
    <row r="10" s="70" customFormat="1" customHeight="1" spans="1:18">
      <c r="A10" s="83">
        <v>8</v>
      </c>
      <c r="B10" s="84">
        <v>201334</v>
      </c>
      <c r="C10" s="85" t="s">
        <v>1234</v>
      </c>
      <c r="D10" s="86" t="s">
        <v>1196</v>
      </c>
      <c r="E10" s="89" t="s">
        <v>1235</v>
      </c>
      <c r="F10" s="88" t="s">
        <v>1218</v>
      </c>
      <c r="G10" s="83">
        <v>9.9</v>
      </c>
      <c r="H10" s="83">
        <v>8.5</v>
      </c>
      <c r="I10" s="123" t="s">
        <v>1236</v>
      </c>
      <c r="J10" s="83"/>
      <c r="K10" s="121" t="s">
        <v>1220</v>
      </c>
      <c r="L10" s="83"/>
      <c r="M10" s="88"/>
      <c r="N10" s="125"/>
      <c r="O10" s="86" t="s">
        <v>1221</v>
      </c>
      <c r="P10" s="76"/>
      <c r="Q10" s="74"/>
      <c r="R10" s="74"/>
    </row>
    <row r="11" s="70" customFormat="1" customHeight="1" spans="1:18">
      <c r="A11" s="83">
        <v>9</v>
      </c>
      <c r="B11" s="84">
        <v>183021</v>
      </c>
      <c r="C11" s="91" t="s">
        <v>1237</v>
      </c>
      <c r="D11" s="86" t="s">
        <v>988</v>
      </c>
      <c r="E11" s="91" t="s">
        <v>1235</v>
      </c>
      <c r="F11" s="88" t="s">
        <v>1218</v>
      </c>
      <c r="G11" s="83">
        <v>9.9</v>
      </c>
      <c r="H11" s="83"/>
      <c r="I11" s="123"/>
      <c r="J11" s="83"/>
      <c r="K11" s="121" t="s">
        <v>1220</v>
      </c>
      <c r="L11" s="83"/>
      <c r="M11" s="88"/>
      <c r="N11" s="125"/>
      <c r="O11" s="86" t="s">
        <v>1221</v>
      </c>
      <c r="P11" s="76"/>
      <c r="Q11" s="74"/>
      <c r="R11" s="74"/>
    </row>
    <row r="12" s="70" customFormat="1" customHeight="1" spans="1:18">
      <c r="A12" s="83">
        <v>10</v>
      </c>
      <c r="B12" s="84">
        <v>201122</v>
      </c>
      <c r="C12" s="85" t="s">
        <v>1238</v>
      </c>
      <c r="D12" s="86" t="s">
        <v>1239</v>
      </c>
      <c r="E12" s="85" t="s">
        <v>1240</v>
      </c>
      <c r="F12" s="88" t="s">
        <v>43</v>
      </c>
      <c r="G12" s="83">
        <v>31.3</v>
      </c>
      <c r="H12" s="83">
        <v>22.3</v>
      </c>
      <c r="I12" s="123" t="s">
        <v>1241</v>
      </c>
      <c r="J12" s="96"/>
      <c r="K12" s="121" t="s">
        <v>1220</v>
      </c>
      <c r="L12" s="83"/>
      <c r="M12" s="88"/>
      <c r="N12" s="125"/>
      <c r="O12" s="86" t="s">
        <v>1221</v>
      </c>
      <c r="P12" s="76"/>
      <c r="Q12" s="74">
        <f>H12*2</f>
        <v>44.6</v>
      </c>
      <c r="R12" s="74">
        <f t="shared" ref="R12:R17" si="0">G12+5</f>
        <v>36.3</v>
      </c>
    </row>
    <row r="13" s="70" customFormat="1" customHeight="1" spans="1:18">
      <c r="A13" s="83">
        <v>11</v>
      </c>
      <c r="B13" s="84">
        <v>201132</v>
      </c>
      <c r="C13" s="89" t="s">
        <v>1242</v>
      </c>
      <c r="D13" s="84" t="s">
        <v>1243</v>
      </c>
      <c r="E13" s="89" t="s">
        <v>1240</v>
      </c>
      <c r="F13" s="88" t="s">
        <v>43</v>
      </c>
      <c r="G13" s="92">
        <v>18.3</v>
      </c>
      <c r="H13" s="83">
        <v>13</v>
      </c>
      <c r="I13" s="123" t="s">
        <v>1241</v>
      </c>
      <c r="J13" s="96"/>
      <c r="K13" s="121" t="s">
        <v>1220</v>
      </c>
      <c r="L13" s="83"/>
      <c r="M13" s="88"/>
      <c r="N13" s="125"/>
      <c r="O13" s="86" t="s">
        <v>1221</v>
      </c>
      <c r="P13" s="76"/>
      <c r="Q13" s="74">
        <f>H13*2</f>
        <v>26</v>
      </c>
      <c r="R13" s="74">
        <f t="shared" si="0"/>
        <v>23.3</v>
      </c>
    </row>
    <row r="14" s="70" customFormat="1" customHeight="1" spans="1:18">
      <c r="A14" s="83">
        <v>12</v>
      </c>
      <c r="B14" s="93">
        <v>201047</v>
      </c>
      <c r="C14" s="94" t="s">
        <v>1237</v>
      </c>
      <c r="D14" s="86" t="s">
        <v>1244</v>
      </c>
      <c r="E14" s="85" t="s">
        <v>1240</v>
      </c>
      <c r="F14" s="88" t="s">
        <v>43</v>
      </c>
      <c r="G14" s="83">
        <v>26</v>
      </c>
      <c r="H14" s="83">
        <v>18.5</v>
      </c>
      <c r="I14" s="123" t="s">
        <v>1241</v>
      </c>
      <c r="J14" s="96"/>
      <c r="K14" s="121" t="s">
        <v>1220</v>
      </c>
      <c r="L14" s="83"/>
      <c r="M14" s="88"/>
      <c r="N14" s="125"/>
      <c r="O14" s="86" t="s">
        <v>1226</v>
      </c>
      <c r="P14" s="76"/>
      <c r="Q14" s="74">
        <f>H14*2</f>
        <v>37</v>
      </c>
      <c r="R14" s="74">
        <f t="shared" si="0"/>
        <v>31</v>
      </c>
    </row>
    <row r="15" s="70" customFormat="1" customHeight="1" spans="1:18">
      <c r="A15" s="83">
        <v>13</v>
      </c>
      <c r="B15" s="93">
        <v>199874</v>
      </c>
      <c r="C15" s="94" t="s">
        <v>1245</v>
      </c>
      <c r="D15" s="86" t="s">
        <v>1196</v>
      </c>
      <c r="E15" s="85" t="s">
        <v>1240</v>
      </c>
      <c r="F15" s="88" t="s">
        <v>43</v>
      </c>
      <c r="G15" s="83">
        <v>22.3</v>
      </c>
      <c r="H15" s="83">
        <v>15.9</v>
      </c>
      <c r="I15" s="123" t="s">
        <v>1241</v>
      </c>
      <c r="J15" s="96"/>
      <c r="K15" s="121" t="s">
        <v>1220</v>
      </c>
      <c r="L15" s="83"/>
      <c r="M15" s="88"/>
      <c r="N15" s="125"/>
      <c r="O15" s="86" t="s">
        <v>1226</v>
      </c>
      <c r="P15" s="76"/>
      <c r="Q15" s="74">
        <f>H15*2</f>
        <v>31.8</v>
      </c>
      <c r="R15" s="74">
        <f t="shared" si="0"/>
        <v>27.3</v>
      </c>
    </row>
    <row r="16" s="70" customFormat="1" customHeight="1" spans="1:18">
      <c r="A16" s="83">
        <v>14</v>
      </c>
      <c r="B16" s="93">
        <v>199876</v>
      </c>
      <c r="C16" s="94" t="s">
        <v>1246</v>
      </c>
      <c r="D16" s="86" t="s">
        <v>1247</v>
      </c>
      <c r="E16" s="85" t="s">
        <v>1240</v>
      </c>
      <c r="F16" s="88" t="s">
        <v>43</v>
      </c>
      <c r="G16" s="83">
        <v>46</v>
      </c>
      <c r="H16" s="83">
        <v>32.5</v>
      </c>
      <c r="I16" s="123" t="s">
        <v>1241</v>
      </c>
      <c r="J16" s="96"/>
      <c r="K16" s="121" t="s">
        <v>1220</v>
      </c>
      <c r="L16" s="83"/>
      <c r="M16" s="88"/>
      <c r="N16" s="125"/>
      <c r="O16" s="86" t="s">
        <v>1226</v>
      </c>
      <c r="P16" s="76"/>
      <c r="Q16" s="74">
        <f>H16*2</f>
        <v>65</v>
      </c>
      <c r="R16" s="74">
        <f t="shared" si="0"/>
        <v>51</v>
      </c>
    </row>
    <row r="17" s="70" customFormat="1" customHeight="1" spans="1:18">
      <c r="A17" s="83">
        <v>15</v>
      </c>
      <c r="B17" s="84">
        <v>202287</v>
      </c>
      <c r="C17" s="89" t="s">
        <v>1248</v>
      </c>
      <c r="D17" s="86" t="s">
        <v>1249</v>
      </c>
      <c r="E17" s="89" t="s">
        <v>1240</v>
      </c>
      <c r="F17" s="95" t="s">
        <v>1218</v>
      </c>
      <c r="G17" s="96">
        <v>19</v>
      </c>
      <c r="H17" s="96"/>
      <c r="I17" s="123" t="s">
        <v>1241</v>
      </c>
      <c r="J17" s="96"/>
      <c r="K17" s="121" t="s">
        <v>1209</v>
      </c>
      <c r="L17" s="83"/>
      <c r="M17" s="88"/>
      <c r="N17" s="125"/>
      <c r="O17" s="86" t="s">
        <v>1226</v>
      </c>
      <c r="P17" s="76"/>
      <c r="Q17" s="74">
        <f>G17*2</f>
        <v>38</v>
      </c>
      <c r="R17" s="74">
        <f t="shared" si="0"/>
        <v>24</v>
      </c>
    </row>
    <row r="18" s="70" customFormat="1" customHeight="1" spans="1:18">
      <c r="A18" s="83">
        <v>16</v>
      </c>
      <c r="B18" s="93">
        <v>202402</v>
      </c>
      <c r="C18" s="87" t="s">
        <v>1195</v>
      </c>
      <c r="D18" s="86" t="s">
        <v>1250</v>
      </c>
      <c r="E18" s="87" t="s">
        <v>1240</v>
      </c>
      <c r="F18" s="88" t="s">
        <v>20</v>
      </c>
      <c r="G18" s="96">
        <v>79</v>
      </c>
      <c r="H18" s="96"/>
      <c r="I18" s="123" t="s">
        <v>1251</v>
      </c>
      <c r="J18" s="96"/>
      <c r="K18" s="121" t="s">
        <v>1220</v>
      </c>
      <c r="L18" s="83"/>
      <c r="M18" s="88"/>
      <c r="N18" s="125"/>
      <c r="O18" s="86" t="s">
        <v>1226</v>
      </c>
      <c r="P18" s="76"/>
      <c r="Q18" s="74">
        <f>G18*2</f>
        <v>158</v>
      </c>
      <c r="R18" s="74">
        <f>G18+24.8</f>
        <v>103.8</v>
      </c>
    </row>
    <row r="19" s="70" customFormat="1" customHeight="1" spans="1:18">
      <c r="A19" s="83">
        <v>17</v>
      </c>
      <c r="B19" s="93">
        <v>202403</v>
      </c>
      <c r="C19" s="87" t="s">
        <v>1195</v>
      </c>
      <c r="D19" s="86" t="s">
        <v>1252</v>
      </c>
      <c r="E19" s="87" t="s">
        <v>1240</v>
      </c>
      <c r="F19" s="88" t="s">
        <v>20</v>
      </c>
      <c r="G19" s="96">
        <v>99</v>
      </c>
      <c r="H19" s="96"/>
      <c r="I19" s="123" t="s">
        <v>1253</v>
      </c>
      <c r="J19" s="96"/>
      <c r="K19" s="121" t="s">
        <v>1220</v>
      </c>
      <c r="L19" s="83"/>
      <c r="M19" s="88"/>
      <c r="N19" s="125"/>
      <c r="O19" s="86" t="s">
        <v>1226</v>
      </c>
      <c r="P19" s="76"/>
      <c r="Q19" s="74">
        <f>G19*2</f>
        <v>198</v>
      </c>
      <c r="R19" s="74">
        <f>G19+29.8</f>
        <v>128.8</v>
      </c>
    </row>
    <row r="20" s="70" customFormat="1" customHeight="1" spans="1:18">
      <c r="A20" s="83">
        <v>18</v>
      </c>
      <c r="B20" s="97">
        <v>193751</v>
      </c>
      <c r="C20" s="89" t="s">
        <v>1254</v>
      </c>
      <c r="D20" s="86" t="s">
        <v>1255</v>
      </c>
      <c r="E20" s="87" t="s">
        <v>1256</v>
      </c>
      <c r="F20" s="88" t="s">
        <v>20</v>
      </c>
      <c r="G20" s="96">
        <v>300</v>
      </c>
      <c r="H20" s="96"/>
      <c r="I20" s="127" t="s">
        <v>1257</v>
      </c>
      <c r="J20" s="96"/>
      <c r="K20" s="121" t="s">
        <v>1209</v>
      </c>
      <c r="L20" s="83"/>
      <c r="M20" s="88"/>
      <c r="N20" s="125"/>
      <c r="O20" s="86" t="s">
        <v>1226</v>
      </c>
      <c r="P20" s="119" t="s">
        <v>1211</v>
      </c>
      <c r="Q20" s="74"/>
      <c r="R20" s="74"/>
    </row>
    <row r="21" s="70" customFormat="1" customHeight="1" spans="1:18">
      <c r="A21" s="83">
        <v>19</v>
      </c>
      <c r="B21" s="97">
        <v>193752</v>
      </c>
      <c r="C21" s="89" t="s">
        <v>1258</v>
      </c>
      <c r="D21" s="86" t="s">
        <v>1259</v>
      </c>
      <c r="E21" s="87" t="s">
        <v>1256</v>
      </c>
      <c r="F21" s="88" t="s">
        <v>20</v>
      </c>
      <c r="G21" s="96">
        <v>360</v>
      </c>
      <c r="H21" s="96"/>
      <c r="I21" s="127" t="s">
        <v>1260</v>
      </c>
      <c r="J21" s="96"/>
      <c r="K21" s="121" t="s">
        <v>1209</v>
      </c>
      <c r="L21" s="83"/>
      <c r="M21" s="88"/>
      <c r="N21" s="125"/>
      <c r="O21" s="86" t="s">
        <v>1226</v>
      </c>
      <c r="P21" s="119"/>
      <c r="Q21" s="74"/>
      <c r="R21" s="74"/>
    </row>
    <row r="22" s="70" customFormat="1" ht="54" customHeight="1" spans="1:18">
      <c r="A22" s="64">
        <v>20</v>
      </c>
      <c r="B22" s="98">
        <v>201818</v>
      </c>
      <c r="C22" s="99" t="s">
        <v>1261</v>
      </c>
      <c r="D22" s="100" t="s">
        <v>1262</v>
      </c>
      <c r="E22" s="101" t="s">
        <v>1263</v>
      </c>
      <c r="F22" s="102" t="s">
        <v>20</v>
      </c>
      <c r="G22" s="103">
        <v>38</v>
      </c>
      <c r="H22" s="100"/>
      <c r="I22" s="128" t="s">
        <v>1264</v>
      </c>
      <c r="J22" s="129"/>
      <c r="K22" s="130" t="s">
        <v>1265</v>
      </c>
      <c r="L22" s="64"/>
      <c r="M22" s="66"/>
      <c r="N22" s="70" t="s">
        <v>1266</v>
      </c>
      <c r="P22" s="76"/>
      <c r="Q22" s="74"/>
      <c r="R22" s="74"/>
    </row>
    <row r="23" s="70" customFormat="1" customHeight="1" spans="1:18">
      <c r="A23" s="64">
        <v>21</v>
      </c>
      <c r="B23" s="81">
        <v>188171</v>
      </c>
      <c r="C23" s="68" t="s">
        <v>1267</v>
      </c>
      <c r="D23" s="82" t="s">
        <v>1243</v>
      </c>
      <c r="E23" s="68" t="s">
        <v>1268</v>
      </c>
      <c r="F23" s="66" t="s">
        <v>1218</v>
      </c>
      <c r="G23" s="64">
        <v>190</v>
      </c>
      <c r="H23" s="64"/>
      <c r="I23" s="131" t="s">
        <v>1269</v>
      </c>
      <c r="J23" s="64"/>
      <c r="K23" s="117" t="s">
        <v>652</v>
      </c>
      <c r="L23" s="64" t="s">
        <v>653</v>
      </c>
      <c r="M23" s="66"/>
      <c r="N23" s="70" t="s">
        <v>1266</v>
      </c>
      <c r="P23" s="76"/>
      <c r="Q23" s="74"/>
      <c r="R23" s="74"/>
    </row>
    <row r="24" s="70" customFormat="1" customHeight="1" spans="1:18">
      <c r="A24" s="64">
        <v>22</v>
      </c>
      <c r="B24" s="81">
        <v>199937</v>
      </c>
      <c r="C24" s="68" t="s">
        <v>1267</v>
      </c>
      <c r="D24" s="82" t="s">
        <v>515</v>
      </c>
      <c r="E24" s="68" t="s">
        <v>1268</v>
      </c>
      <c r="F24" s="66" t="s">
        <v>1218</v>
      </c>
      <c r="G24" s="64">
        <v>850</v>
      </c>
      <c r="H24" s="64"/>
      <c r="I24" s="131" t="s">
        <v>1270</v>
      </c>
      <c r="J24" s="64"/>
      <c r="K24" s="117" t="s">
        <v>652</v>
      </c>
      <c r="L24" s="64" t="s">
        <v>653</v>
      </c>
      <c r="M24" s="66"/>
      <c r="N24" s="70" t="s">
        <v>1266</v>
      </c>
      <c r="P24" s="76"/>
      <c r="Q24" s="74"/>
      <c r="R24" s="74"/>
    </row>
    <row r="25" s="70" customFormat="1" customHeight="1" spans="1:18">
      <c r="A25" s="64">
        <v>23</v>
      </c>
      <c r="B25" s="81">
        <v>185591</v>
      </c>
      <c r="C25" s="80" t="s">
        <v>1271</v>
      </c>
      <c r="D25" s="82" t="s">
        <v>1272</v>
      </c>
      <c r="E25" s="68" t="s">
        <v>1273</v>
      </c>
      <c r="F25" s="66" t="s">
        <v>1091</v>
      </c>
      <c r="G25" s="64">
        <v>79</v>
      </c>
      <c r="H25" s="64"/>
      <c r="I25" s="132" t="s">
        <v>1274</v>
      </c>
      <c r="J25" s="64"/>
      <c r="K25" s="117" t="s">
        <v>793</v>
      </c>
      <c r="L25" s="82"/>
      <c r="M25" s="82"/>
      <c r="P25" s="76"/>
      <c r="Q25" s="74"/>
      <c r="R25" s="74"/>
    </row>
    <row r="26" s="70" customFormat="1" customHeight="1" spans="1:18">
      <c r="A26" s="64">
        <v>24</v>
      </c>
      <c r="B26" s="81">
        <v>200159</v>
      </c>
      <c r="C26" s="80" t="s">
        <v>1271</v>
      </c>
      <c r="D26" s="82" t="s">
        <v>1272</v>
      </c>
      <c r="E26" s="68" t="s">
        <v>1273</v>
      </c>
      <c r="F26" s="66" t="s">
        <v>1091</v>
      </c>
      <c r="G26" s="64">
        <v>79</v>
      </c>
      <c r="H26" s="64"/>
      <c r="I26" s="133"/>
      <c r="J26" s="64"/>
      <c r="K26" s="117" t="s">
        <v>1275</v>
      </c>
      <c r="L26" s="82"/>
      <c r="M26" s="82"/>
      <c r="N26" s="70" t="s">
        <v>1266</v>
      </c>
      <c r="P26" s="76"/>
      <c r="Q26" s="74"/>
      <c r="R26" s="74"/>
    </row>
    <row r="27" s="70" customFormat="1" customHeight="1" spans="1:18">
      <c r="A27" s="64">
        <v>25</v>
      </c>
      <c r="B27" s="81">
        <v>187457</v>
      </c>
      <c r="C27" s="80" t="s">
        <v>1276</v>
      </c>
      <c r="D27" s="82" t="s">
        <v>1277</v>
      </c>
      <c r="E27" s="80" t="s">
        <v>1278</v>
      </c>
      <c r="F27" s="66" t="s">
        <v>991</v>
      </c>
      <c r="G27" s="66">
        <v>15</v>
      </c>
      <c r="H27" s="64"/>
      <c r="I27" s="131" t="s">
        <v>1279</v>
      </c>
      <c r="J27" s="64"/>
      <c r="K27" s="117" t="s">
        <v>793</v>
      </c>
      <c r="L27" s="82"/>
      <c r="M27" s="82"/>
      <c r="P27" s="76"/>
      <c r="Q27" s="74"/>
      <c r="R27" s="74"/>
    </row>
    <row r="28" s="70" customFormat="1" customHeight="1" spans="1:18">
      <c r="A28" s="64">
        <v>26</v>
      </c>
      <c r="B28" s="81">
        <v>187458</v>
      </c>
      <c r="C28" s="80" t="s">
        <v>1276</v>
      </c>
      <c r="D28" s="82" t="s">
        <v>1280</v>
      </c>
      <c r="E28" s="80" t="s">
        <v>1278</v>
      </c>
      <c r="F28" s="66" t="s">
        <v>991</v>
      </c>
      <c r="G28" s="66">
        <v>29.8</v>
      </c>
      <c r="H28" s="64"/>
      <c r="I28" s="131"/>
      <c r="J28" s="64"/>
      <c r="K28" s="117" t="s">
        <v>793</v>
      </c>
      <c r="L28" s="82"/>
      <c r="M28" s="82"/>
      <c r="P28" s="76"/>
      <c r="Q28" s="74"/>
      <c r="R28" s="74"/>
    </row>
    <row r="29" s="70" customFormat="1" customHeight="1" spans="1:18">
      <c r="A29" s="64">
        <v>27</v>
      </c>
      <c r="B29" s="81">
        <v>187455</v>
      </c>
      <c r="C29" s="80" t="s">
        <v>1276</v>
      </c>
      <c r="D29" s="82" t="s">
        <v>1281</v>
      </c>
      <c r="E29" s="80" t="s">
        <v>1278</v>
      </c>
      <c r="F29" s="66" t="s">
        <v>991</v>
      </c>
      <c r="G29" s="66">
        <v>19</v>
      </c>
      <c r="H29" s="64"/>
      <c r="I29" s="131"/>
      <c r="J29" s="64"/>
      <c r="K29" s="117" t="s">
        <v>793</v>
      </c>
      <c r="L29" s="82"/>
      <c r="M29" s="82"/>
      <c r="P29" s="76"/>
      <c r="Q29" s="74"/>
      <c r="R29" s="74"/>
    </row>
    <row r="30" s="70" customFormat="1" customHeight="1" spans="1:18">
      <c r="A30" s="64">
        <v>28</v>
      </c>
      <c r="B30" s="81">
        <v>22497</v>
      </c>
      <c r="C30" s="80" t="s">
        <v>1282</v>
      </c>
      <c r="D30" s="82" t="s">
        <v>1283</v>
      </c>
      <c r="E30" s="68" t="s">
        <v>1278</v>
      </c>
      <c r="F30" s="66" t="s">
        <v>991</v>
      </c>
      <c r="G30" s="67">
        <v>13</v>
      </c>
      <c r="H30" s="64"/>
      <c r="I30" s="131" t="s">
        <v>1279</v>
      </c>
      <c r="J30" s="64"/>
      <c r="K30" s="117" t="s">
        <v>793</v>
      </c>
      <c r="L30" s="64"/>
      <c r="M30" s="66"/>
      <c r="P30" s="76"/>
      <c r="Q30" s="74"/>
      <c r="R30" s="74"/>
    </row>
    <row r="31" s="70" customFormat="1" customHeight="1" spans="1:18">
      <c r="A31" s="64">
        <v>29</v>
      </c>
      <c r="B31" s="81">
        <v>8216</v>
      </c>
      <c r="C31" s="80" t="s">
        <v>1282</v>
      </c>
      <c r="D31" s="82" t="s">
        <v>1284</v>
      </c>
      <c r="E31" s="68" t="s">
        <v>1278</v>
      </c>
      <c r="F31" s="66" t="s">
        <v>991</v>
      </c>
      <c r="G31" s="64">
        <v>12</v>
      </c>
      <c r="H31" s="64"/>
      <c r="I31" s="131"/>
      <c r="J31" s="64"/>
      <c r="K31" s="117" t="s">
        <v>793</v>
      </c>
      <c r="L31" s="64"/>
      <c r="M31" s="66"/>
      <c r="P31" s="76"/>
      <c r="Q31" s="74"/>
      <c r="R31" s="74"/>
    </row>
    <row r="32" s="70" customFormat="1" customHeight="1" spans="1:18">
      <c r="A32" s="64">
        <v>30</v>
      </c>
      <c r="B32" s="81">
        <v>124619</v>
      </c>
      <c r="C32" s="80" t="s">
        <v>1285</v>
      </c>
      <c r="D32" s="82" t="s">
        <v>1286</v>
      </c>
      <c r="E32" s="68" t="s">
        <v>1287</v>
      </c>
      <c r="F32" s="66" t="s">
        <v>20</v>
      </c>
      <c r="G32" s="64">
        <v>240</v>
      </c>
      <c r="H32" s="64"/>
      <c r="I32" s="134" t="s">
        <v>1288</v>
      </c>
      <c r="J32" s="79"/>
      <c r="K32" s="117" t="s">
        <v>625</v>
      </c>
      <c r="L32" s="68"/>
      <c r="M32" s="66"/>
      <c r="P32" s="76"/>
      <c r="Q32" s="74"/>
      <c r="R32" s="74"/>
    </row>
    <row r="33" s="70" customFormat="1" customHeight="1" spans="1:18">
      <c r="A33" s="64">
        <v>31</v>
      </c>
      <c r="B33" s="81">
        <v>188362</v>
      </c>
      <c r="C33" s="80" t="s">
        <v>1289</v>
      </c>
      <c r="D33" s="82" t="s">
        <v>1290</v>
      </c>
      <c r="E33" s="68" t="s">
        <v>1291</v>
      </c>
      <c r="F33" s="66" t="s">
        <v>20</v>
      </c>
      <c r="G33" s="64">
        <v>298</v>
      </c>
      <c r="H33" s="64"/>
      <c r="I33" s="135" t="s">
        <v>1260</v>
      </c>
      <c r="J33" s="79"/>
      <c r="K33" s="117" t="s">
        <v>793</v>
      </c>
      <c r="L33" s="68"/>
      <c r="M33" s="66"/>
      <c r="P33" s="76"/>
      <c r="Q33" s="74"/>
      <c r="R33" s="74"/>
    </row>
    <row r="34" s="70" customFormat="1" customHeight="1" spans="1:18">
      <c r="A34" s="64">
        <v>32</v>
      </c>
      <c r="B34" s="81">
        <v>192579</v>
      </c>
      <c r="C34" s="80" t="s">
        <v>1292</v>
      </c>
      <c r="D34" s="82" t="s">
        <v>1293</v>
      </c>
      <c r="E34" s="68" t="s">
        <v>1291</v>
      </c>
      <c r="F34" s="66" t="s">
        <v>20</v>
      </c>
      <c r="G34" s="66">
        <v>298</v>
      </c>
      <c r="H34" s="66"/>
      <c r="I34" s="136"/>
      <c r="J34" s="64"/>
      <c r="K34" s="68" t="s">
        <v>1294</v>
      </c>
      <c r="L34" s="68"/>
      <c r="M34" s="66"/>
      <c r="P34" s="76"/>
      <c r="Q34" s="74"/>
      <c r="R34" s="74"/>
    </row>
    <row r="35" s="71" customFormat="1" customHeight="1" spans="1:18">
      <c r="A35" s="83">
        <v>33</v>
      </c>
      <c r="B35" s="84">
        <v>128940</v>
      </c>
      <c r="C35" s="85" t="s">
        <v>1195</v>
      </c>
      <c r="D35" s="84" t="s">
        <v>1295</v>
      </c>
      <c r="E35" s="87" t="s">
        <v>1296</v>
      </c>
      <c r="F35" s="88" t="s">
        <v>43</v>
      </c>
      <c r="G35" s="88">
        <v>298</v>
      </c>
      <c r="H35" s="88"/>
      <c r="I35" s="137" t="s">
        <v>1297</v>
      </c>
      <c r="J35" s="83"/>
      <c r="K35" s="121" t="s">
        <v>1220</v>
      </c>
      <c r="L35" s="138"/>
      <c r="M35" s="139"/>
      <c r="N35" s="125"/>
      <c r="O35" s="86" t="s">
        <v>1226</v>
      </c>
      <c r="P35" s="140"/>
      <c r="Q35" s="150"/>
      <c r="R35" s="150"/>
    </row>
    <row r="36" s="72" customFormat="1" customHeight="1" spans="1:18">
      <c r="A36" s="83">
        <v>34</v>
      </c>
      <c r="B36" s="84">
        <v>187104</v>
      </c>
      <c r="C36" s="89" t="s">
        <v>1195</v>
      </c>
      <c r="D36" s="86" t="s">
        <v>1298</v>
      </c>
      <c r="E36" s="87" t="s">
        <v>1299</v>
      </c>
      <c r="F36" s="88" t="s">
        <v>43</v>
      </c>
      <c r="G36" s="88">
        <v>78</v>
      </c>
      <c r="H36" s="88"/>
      <c r="I36" s="123" t="s">
        <v>1300</v>
      </c>
      <c r="J36" s="83"/>
      <c r="K36" s="121" t="s">
        <v>1143</v>
      </c>
      <c r="L36" s="141"/>
      <c r="M36" s="141"/>
      <c r="N36" s="141"/>
      <c r="O36" s="142" t="s">
        <v>731</v>
      </c>
      <c r="P36" s="143"/>
      <c r="Q36" s="151"/>
      <c r="R36" s="151"/>
    </row>
    <row r="37" s="70" customFormat="1" customHeight="1" spans="1:18">
      <c r="A37" s="64">
        <v>35</v>
      </c>
      <c r="B37" s="81">
        <v>165283</v>
      </c>
      <c r="C37" s="80" t="s">
        <v>1195</v>
      </c>
      <c r="D37" s="81" t="s">
        <v>1196</v>
      </c>
      <c r="E37" s="80" t="s">
        <v>1301</v>
      </c>
      <c r="F37" s="66" t="s">
        <v>43</v>
      </c>
      <c r="G37" s="66">
        <v>198</v>
      </c>
      <c r="H37" s="66"/>
      <c r="I37" s="131" t="s">
        <v>1300</v>
      </c>
      <c r="J37" s="64"/>
      <c r="K37" s="68" t="s">
        <v>1294</v>
      </c>
      <c r="L37" s="68"/>
      <c r="M37" s="66"/>
      <c r="P37" s="76"/>
      <c r="Q37" s="74"/>
      <c r="R37" s="74"/>
    </row>
    <row r="38" s="70" customFormat="1" customHeight="1" spans="1:18">
      <c r="A38" s="64">
        <v>36</v>
      </c>
      <c r="B38" s="104">
        <v>180582</v>
      </c>
      <c r="C38" s="105" t="s">
        <v>1195</v>
      </c>
      <c r="D38" s="105" t="s">
        <v>1159</v>
      </c>
      <c r="E38" s="105" t="s">
        <v>244</v>
      </c>
      <c r="F38" s="66" t="s">
        <v>43</v>
      </c>
      <c r="G38" s="66">
        <v>298</v>
      </c>
      <c r="H38" s="106"/>
      <c r="I38" s="131" t="s">
        <v>1300</v>
      </c>
      <c r="J38" s="64"/>
      <c r="K38" s="68" t="s">
        <v>793</v>
      </c>
      <c r="L38" s="68"/>
      <c r="M38" s="66"/>
      <c r="P38" s="76"/>
      <c r="Q38" s="74"/>
      <c r="R38" s="74"/>
    </row>
    <row r="39" s="70" customFormat="1" customHeight="1" spans="1:18">
      <c r="A39" s="64">
        <v>37</v>
      </c>
      <c r="B39" s="107">
        <v>198116</v>
      </c>
      <c r="C39" s="105" t="s">
        <v>1195</v>
      </c>
      <c r="D39" s="105" t="s">
        <v>1159</v>
      </c>
      <c r="E39" s="105" t="s">
        <v>244</v>
      </c>
      <c r="F39" s="66" t="s">
        <v>43</v>
      </c>
      <c r="G39" s="67">
        <v>298</v>
      </c>
      <c r="H39" s="66"/>
      <c r="I39" s="131" t="s">
        <v>1300</v>
      </c>
      <c r="J39" s="64"/>
      <c r="K39" s="68" t="s">
        <v>793</v>
      </c>
      <c r="L39" s="68"/>
      <c r="M39" s="66"/>
      <c r="P39" s="76"/>
      <c r="Q39" s="74"/>
      <c r="R39" s="74"/>
    </row>
    <row r="40" s="70" customFormat="1" customHeight="1" spans="1:18">
      <c r="A40" s="77">
        <v>38</v>
      </c>
      <c r="B40" s="108">
        <v>131813</v>
      </c>
      <c r="C40" s="109" t="s">
        <v>1302</v>
      </c>
      <c r="D40" s="110" t="s">
        <v>1303</v>
      </c>
      <c r="E40" s="101" t="s">
        <v>1304</v>
      </c>
      <c r="F40" s="111" t="s">
        <v>762</v>
      </c>
      <c r="G40" s="112">
        <v>98</v>
      </c>
      <c r="H40" s="111"/>
      <c r="I40" s="144" t="s">
        <v>1305</v>
      </c>
      <c r="J40" s="77"/>
      <c r="K40" s="109" t="s">
        <v>952</v>
      </c>
      <c r="L40" s="109"/>
      <c r="M40" s="111"/>
      <c r="N40" s="70" t="s">
        <v>1266</v>
      </c>
      <c r="P40" s="76"/>
      <c r="Q40" s="74"/>
      <c r="R40" s="74"/>
    </row>
    <row r="41" s="70" customFormat="1" customHeight="1" spans="1:18">
      <c r="A41" s="83">
        <v>39</v>
      </c>
      <c r="B41" s="84">
        <v>124630</v>
      </c>
      <c r="C41" s="89" t="s">
        <v>1180</v>
      </c>
      <c r="D41" s="86" t="s">
        <v>1306</v>
      </c>
      <c r="E41" s="89" t="s">
        <v>1304</v>
      </c>
      <c r="F41" s="88" t="s">
        <v>20</v>
      </c>
      <c r="G41" s="92">
        <v>85</v>
      </c>
      <c r="H41" s="92"/>
      <c r="I41" s="114" t="s">
        <v>1307</v>
      </c>
      <c r="J41" s="87"/>
      <c r="K41" s="87" t="s">
        <v>1308</v>
      </c>
      <c r="L41" s="83"/>
      <c r="M41" s="87"/>
      <c r="N41" s="86"/>
      <c r="O41" s="142" t="s">
        <v>731</v>
      </c>
      <c r="P41" s="76"/>
      <c r="Q41" s="74"/>
      <c r="R41" s="74"/>
    </row>
    <row r="42" s="70" customFormat="1" customHeight="1" spans="1:18">
      <c r="A42" s="83">
        <v>40</v>
      </c>
      <c r="B42" s="84">
        <v>155327</v>
      </c>
      <c r="C42" s="91" t="s">
        <v>1195</v>
      </c>
      <c r="D42" s="86" t="s">
        <v>1309</v>
      </c>
      <c r="E42" s="87" t="str">
        <f>VLOOKUP(B42,[1]门店最终执行价格表!$B:$F,5,0)</f>
        <v>广东乐陶陶药业股份有限公司</v>
      </c>
      <c r="F42" s="88" t="str">
        <f>VLOOKUP(B42,[1]门店最终执行价格表!$B:$E,4,0)</f>
        <v>盒</v>
      </c>
      <c r="G42" s="92">
        <v>58</v>
      </c>
      <c r="H42" s="92"/>
      <c r="I42" s="114" t="s">
        <v>432</v>
      </c>
      <c r="J42" s="83"/>
      <c r="K42" s="87" t="s">
        <v>606</v>
      </c>
      <c r="L42" s="87"/>
      <c r="M42" s="87"/>
      <c r="N42" s="145"/>
      <c r="O42" s="86" t="s">
        <v>1226</v>
      </c>
      <c r="P42" s="76"/>
      <c r="Q42" s="74"/>
      <c r="R42" s="74"/>
    </row>
    <row r="43" s="70" customFormat="1" customHeight="1" spans="1:18">
      <c r="A43" s="83">
        <v>41</v>
      </c>
      <c r="B43" s="84">
        <v>162617</v>
      </c>
      <c r="C43" s="91" t="s">
        <v>1195</v>
      </c>
      <c r="D43" s="86" t="s">
        <v>1310</v>
      </c>
      <c r="E43" s="87" t="str">
        <f>VLOOKUP(B43,[1]门店最终执行价格表!$B:$F,5,0)</f>
        <v>广东乐陶陶药业股份有限公司</v>
      </c>
      <c r="F43" s="88" t="str">
        <f>VLOOKUP(B43,[1]门店最终执行价格表!$B:$E,4,0)</f>
        <v>盒</v>
      </c>
      <c r="G43" s="92">
        <v>138</v>
      </c>
      <c r="H43" s="92"/>
      <c r="I43" s="114"/>
      <c r="J43" s="83"/>
      <c r="K43" s="87" t="s">
        <v>606</v>
      </c>
      <c r="L43" s="87"/>
      <c r="M43" s="87"/>
      <c r="N43" s="145"/>
      <c r="O43" s="86" t="s">
        <v>1226</v>
      </c>
      <c r="P43" s="76"/>
      <c r="Q43" s="74"/>
      <c r="R43" s="74"/>
    </row>
    <row r="44" s="70" customFormat="1" customHeight="1" spans="1:18">
      <c r="A44" s="83">
        <v>42</v>
      </c>
      <c r="B44" s="84">
        <v>162618</v>
      </c>
      <c r="C44" s="91" t="s">
        <v>1195</v>
      </c>
      <c r="D44" s="86" t="s">
        <v>226</v>
      </c>
      <c r="E44" s="87" t="str">
        <f>VLOOKUP(B44,[1]门店最终执行价格表!$B:$F,5,0)</f>
        <v>广东乐陶陶药业股份有限公司</v>
      </c>
      <c r="F44" s="88" t="str">
        <f>VLOOKUP(B44,[1]门店最终执行价格表!$B:$E,4,0)</f>
        <v>瓶</v>
      </c>
      <c r="G44" s="92">
        <v>79</v>
      </c>
      <c r="H44" s="92"/>
      <c r="I44" s="114"/>
      <c r="J44" s="83"/>
      <c r="K44" s="87" t="s">
        <v>606</v>
      </c>
      <c r="L44" s="87"/>
      <c r="M44" s="87"/>
      <c r="N44" s="145"/>
      <c r="O44" s="86" t="s">
        <v>1226</v>
      </c>
      <c r="P44" s="76"/>
      <c r="Q44" s="74"/>
      <c r="R44" s="74"/>
    </row>
    <row r="45" s="70" customFormat="1" customHeight="1" spans="1:18">
      <c r="A45" s="83">
        <v>43</v>
      </c>
      <c r="B45" s="84">
        <v>162619</v>
      </c>
      <c r="C45" s="91" t="s">
        <v>1195</v>
      </c>
      <c r="D45" s="86" t="s">
        <v>1311</v>
      </c>
      <c r="E45" s="87" t="str">
        <f>VLOOKUP(B45,[1]门店最终执行价格表!$B:$F,5,0)</f>
        <v>广东乐陶陶药业股份有限公司</v>
      </c>
      <c r="F45" s="88" t="str">
        <f>VLOOKUP(B45,[1]门店最终执行价格表!$B:$E,4,0)</f>
        <v>盒</v>
      </c>
      <c r="G45" s="92">
        <v>268</v>
      </c>
      <c r="H45" s="92"/>
      <c r="I45" s="114"/>
      <c r="J45" s="83"/>
      <c r="K45" s="87" t="s">
        <v>606</v>
      </c>
      <c r="L45" s="87"/>
      <c r="M45" s="87"/>
      <c r="N45" s="145"/>
      <c r="O45" s="86" t="s">
        <v>1226</v>
      </c>
      <c r="P45" s="76"/>
      <c r="Q45" s="74"/>
      <c r="R45" s="74"/>
    </row>
    <row r="46" s="70" customFormat="1" customHeight="1" spans="1:18">
      <c r="A46" s="83">
        <v>44</v>
      </c>
      <c r="B46" s="84">
        <v>162625</v>
      </c>
      <c r="C46" s="91" t="s">
        <v>1195</v>
      </c>
      <c r="D46" s="86" t="s">
        <v>1230</v>
      </c>
      <c r="E46" s="87" t="str">
        <f>VLOOKUP(B46,[1]门店最终执行价格表!$B:$F,5,0)</f>
        <v>广东乐陶陶药业股份有限公司</v>
      </c>
      <c r="F46" s="88" t="str">
        <f>VLOOKUP(B46,[1]门店最终执行价格表!$B:$E,4,0)</f>
        <v>瓶</v>
      </c>
      <c r="G46" s="92">
        <v>88</v>
      </c>
      <c r="H46" s="92"/>
      <c r="I46" s="114"/>
      <c r="J46" s="83"/>
      <c r="K46" s="87" t="s">
        <v>606</v>
      </c>
      <c r="L46" s="87"/>
      <c r="M46" s="87"/>
      <c r="N46" s="145"/>
      <c r="O46" s="86" t="s">
        <v>1226</v>
      </c>
      <c r="P46" s="76"/>
      <c r="Q46" s="74"/>
      <c r="R46" s="74"/>
    </row>
    <row r="47" s="70" customFormat="1" customHeight="1" spans="1:18">
      <c r="A47" s="83">
        <v>45</v>
      </c>
      <c r="B47" s="84">
        <v>173916</v>
      </c>
      <c r="C47" s="91" t="s">
        <v>1312</v>
      </c>
      <c r="D47" s="86" t="s">
        <v>1313</v>
      </c>
      <c r="E47" s="87" t="str">
        <f>VLOOKUP(B47,[1]门店最终执行价格表!$B:$F,5,0)</f>
        <v>云南绿生中药科技股份有限公司</v>
      </c>
      <c r="F47" s="88" t="str">
        <f>VLOOKUP(B47,[1]门店最终执行价格表!$B:$E,4,0)</f>
        <v>盒</v>
      </c>
      <c r="G47" s="92">
        <v>48</v>
      </c>
      <c r="H47" s="86"/>
      <c r="I47" s="114"/>
      <c r="J47" s="86"/>
      <c r="K47" s="87" t="s">
        <v>606</v>
      </c>
      <c r="L47" s="87"/>
      <c r="M47" s="87"/>
      <c r="N47" s="145"/>
      <c r="O47" s="86" t="s">
        <v>1226</v>
      </c>
      <c r="P47" s="76"/>
      <c r="Q47" s="74"/>
      <c r="R47" s="74"/>
    </row>
    <row r="48" s="70" customFormat="1" customHeight="1" spans="1:18">
      <c r="A48" s="83">
        <v>46</v>
      </c>
      <c r="B48" s="84">
        <v>173918</v>
      </c>
      <c r="C48" s="91" t="s">
        <v>1158</v>
      </c>
      <c r="D48" s="86" t="s">
        <v>1313</v>
      </c>
      <c r="E48" s="87" t="str">
        <f>VLOOKUP(B48,[1]门店最终执行价格表!$B:$F,5,0)</f>
        <v>云南绿生中药科技股份有限公司</v>
      </c>
      <c r="F48" s="88" t="str">
        <f>VLOOKUP(B48,[1]门店最终执行价格表!$B:$E,4,0)</f>
        <v>盒</v>
      </c>
      <c r="G48" s="92">
        <v>168</v>
      </c>
      <c r="H48" s="92"/>
      <c r="I48" s="114"/>
      <c r="J48" s="83"/>
      <c r="K48" s="87" t="s">
        <v>606</v>
      </c>
      <c r="L48" s="87"/>
      <c r="M48" s="87"/>
      <c r="N48" s="145"/>
      <c r="O48" s="86" t="s">
        <v>1226</v>
      </c>
      <c r="P48" s="76"/>
      <c r="Q48" s="74"/>
      <c r="R48" s="74"/>
    </row>
    <row r="49" s="70" customFormat="1" customHeight="1" spans="1:18">
      <c r="A49" s="83">
        <v>47</v>
      </c>
      <c r="B49" s="84">
        <v>173920</v>
      </c>
      <c r="C49" s="91" t="s">
        <v>1195</v>
      </c>
      <c r="D49" s="86" t="s">
        <v>1313</v>
      </c>
      <c r="E49" s="87" t="str">
        <f>VLOOKUP(B49,[1]门店最终执行价格表!$B:$F,5,0)</f>
        <v>云南绿生中药科技股份有限公司</v>
      </c>
      <c r="F49" s="88" t="str">
        <f>VLOOKUP(B49,[1]门店最终执行价格表!$B:$E,4,0)</f>
        <v>盒</v>
      </c>
      <c r="G49" s="92">
        <v>198</v>
      </c>
      <c r="H49" s="92"/>
      <c r="I49" s="114"/>
      <c r="J49" s="83"/>
      <c r="K49" s="87" t="s">
        <v>606</v>
      </c>
      <c r="L49" s="87"/>
      <c r="M49" s="87"/>
      <c r="N49" s="145"/>
      <c r="O49" s="86" t="s">
        <v>1226</v>
      </c>
      <c r="P49" s="76"/>
      <c r="Q49" s="74"/>
      <c r="R49" s="74"/>
    </row>
    <row r="50" s="70" customFormat="1" customHeight="1" spans="1:18">
      <c r="A50" s="83">
        <v>48</v>
      </c>
      <c r="B50" s="84">
        <v>177605</v>
      </c>
      <c r="C50" s="91" t="s">
        <v>1314</v>
      </c>
      <c r="D50" s="86" t="s">
        <v>1315</v>
      </c>
      <c r="E50" s="87" t="str">
        <f>VLOOKUP(B50,[1]门店最终执行价格表!$B:$F,5,0)</f>
        <v>广东乐陶陶药业股份有限公司</v>
      </c>
      <c r="F50" s="88" t="str">
        <f>VLOOKUP(B50,[1]门店最终执行价格表!$B:$E,4,0)</f>
        <v>瓶</v>
      </c>
      <c r="G50" s="92">
        <v>25.8</v>
      </c>
      <c r="H50" s="92"/>
      <c r="I50" s="114"/>
      <c r="J50" s="83"/>
      <c r="K50" s="87" t="s">
        <v>606</v>
      </c>
      <c r="L50" s="87"/>
      <c r="M50" s="87"/>
      <c r="N50" s="145"/>
      <c r="O50" s="86" t="s">
        <v>1226</v>
      </c>
      <c r="P50" s="76"/>
      <c r="Q50" s="74"/>
      <c r="R50" s="74"/>
    </row>
    <row r="51" s="70" customFormat="1" customHeight="1" spans="1:18">
      <c r="A51" s="83">
        <v>49</v>
      </c>
      <c r="B51" s="84">
        <v>177606</v>
      </c>
      <c r="C51" s="91" t="s">
        <v>1316</v>
      </c>
      <c r="D51" s="86" t="s">
        <v>1317</v>
      </c>
      <c r="E51" s="87" t="str">
        <f>VLOOKUP(B51,[1]门店最终执行价格表!$B:$F,5,0)</f>
        <v>广东乐陶陶药业股份有限公司</v>
      </c>
      <c r="F51" s="88" t="str">
        <f>VLOOKUP(B51,[1]门店最终执行价格表!$B:$E,4,0)</f>
        <v>瓶</v>
      </c>
      <c r="G51" s="92">
        <v>58</v>
      </c>
      <c r="H51" s="92"/>
      <c r="I51" s="114"/>
      <c r="J51" s="83"/>
      <c r="K51" s="87" t="s">
        <v>606</v>
      </c>
      <c r="L51" s="87"/>
      <c r="M51" s="87"/>
      <c r="N51" s="145"/>
      <c r="O51" s="86" t="s">
        <v>1226</v>
      </c>
      <c r="P51" s="76"/>
      <c r="Q51" s="74"/>
      <c r="R51" s="74"/>
    </row>
    <row r="52" s="70" customFormat="1" customHeight="1" spans="1:18">
      <c r="A52" s="83">
        <v>50</v>
      </c>
      <c r="B52" s="84">
        <v>177607</v>
      </c>
      <c r="C52" s="91" t="s">
        <v>1318</v>
      </c>
      <c r="D52" s="91" t="s">
        <v>1319</v>
      </c>
      <c r="E52" s="87" t="str">
        <f>VLOOKUP(B52,[1]门店最终执行价格表!$B:$F,5,0)</f>
        <v>广东乐陶陶药业股份有限公司</v>
      </c>
      <c r="F52" s="88" t="str">
        <f>VLOOKUP(B52,[1]门店最终执行价格表!$B:$E,4,0)</f>
        <v>瓶</v>
      </c>
      <c r="G52" s="92">
        <v>20.6</v>
      </c>
      <c r="H52" s="92"/>
      <c r="I52" s="114"/>
      <c r="J52" s="83"/>
      <c r="K52" s="87" t="s">
        <v>606</v>
      </c>
      <c r="L52" s="87"/>
      <c r="M52" s="87"/>
      <c r="N52" s="145"/>
      <c r="O52" s="86" t="s">
        <v>1226</v>
      </c>
      <c r="P52" s="76"/>
      <c r="Q52" s="74"/>
      <c r="R52" s="74"/>
    </row>
    <row r="53" s="70" customFormat="1" customHeight="1" spans="1:18">
      <c r="A53" s="83">
        <v>51</v>
      </c>
      <c r="B53" s="84">
        <v>177608</v>
      </c>
      <c r="C53" s="91" t="s">
        <v>1320</v>
      </c>
      <c r="D53" s="86" t="s">
        <v>1321</v>
      </c>
      <c r="E53" s="87" t="str">
        <f>VLOOKUP(B53,[1]门店最终执行价格表!$B:$F,5,0)</f>
        <v>广东乐陶陶药业股份有限公司</v>
      </c>
      <c r="F53" s="88" t="str">
        <f>VLOOKUP(B53,[1]门店最终执行价格表!$B:$E,4,0)</f>
        <v>瓶</v>
      </c>
      <c r="G53" s="92">
        <v>54.5</v>
      </c>
      <c r="H53" s="92"/>
      <c r="I53" s="114"/>
      <c r="J53" s="83"/>
      <c r="K53" s="87" t="s">
        <v>606</v>
      </c>
      <c r="L53" s="87"/>
      <c r="M53" s="87"/>
      <c r="N53" s="145"/>
      <c r="O53" s="86" t="s">
        <v>1226</v>
      </c>
      <c r="P53" s="76"/>
      <c r="Q53" s="74"/>
      <c r="R53" s="74"/>
    </row>
    <row r="54" s="70" customFormat="1" customHeight="1" spans="1:18">
      <c r="A54" s="83">
        <v>52</v>
      </c>
      <c r="B54" s="84">
        <v>177609</v>
      </c>
      <c r="C54" s="91" t="s">
        <v>1238</v>
      </c>
      <c r="D54" s="86" t="s">
        <v>1322</v>
      </c>
      <c r="E54" s="87" t="str">
        <f>VLOOKUP(B54,[1]门店最终执行价格表!$B:$F,5,0)</f>
        <v>广东乐陶陶药业股份有限公司</v>
      </c>
      <c r="F54" s="88" t="str">
        <f>VLOOKUP(B54,[1]门店最终执行价格表!$B:$E,4,0)</f>
        <v>瓶</v>
      </c>
      <c r="G54" s="92">
        <v>39.5</v>
      </c>
      <c r="H54" s="92"/>
      <c r="I54" s="114"/>
      <c r="J54" s="83"/>
      <c r="K54" s="87" t="s">
        <v>606</v>
      </c>
      <c r="L54" s="87"/>
      <c r="M54" s="87"/>
      <c r="N54" s="145"/>
      <c r="O54" s="86" t="s">
        <v>1226</v>
      </c>
      <c r="P54" s="76"/>
      <c r="Q54" s="74"/>
      <c r="R54" s="74"/>
    </row>
    <row r="55" s="70" customFormat="1" customHeight="1" spans="1:18">
      <c r="A55" s="83">
        <v>53</v>
      </c>
      <c r="B55" s="84">
        <v>191950</v>
      </c>
      <c r="C55" s="89" t="s">
        <v>1323</v>
      </c>
      <c r="D55" s="86" t="s">
        <v>1324</v>
      </c>
      <c r="E55" s="87" t="s">
        <v>1325</v>
      </c>
      <c r="F55" s="88" t="s">
        <v>43</v>
      </c>
      <c r="G55" s="83">
        <v>398</v>
      </c>
      <c r="H55" s="83"/>
      <c r="I55" s="123" t="s">
        <v>1326</v>
      </c>
      <c r="J55" s="83"/>
      <c r="K55" s="87" t="s">
        <v>1143</v>
      </c>
      <c r="L55" s="87"/>
      <c r="M55" s="87"/>
      <c r="N55" s="86" t="s">
        <v>1327</v>
      </c>
      <c r="O55" s="146"/>
      <c r="P55" s="76"/>
      <c r="Q55" s="74"/>
      <c r="R55" s="74"/>
    </row>
    <row r="56" s="70" customFormat="1" customHeight="1" spans="1:18">
      <c r="A56" s="83">
        <v>54</v>
      </c>
      <c r="B56" s="84">
        <v>191948</v>
      </c>
      <c r="C56" s="89" t="s">
        <v>1158</v>
      </c>
      <c r="D56" s="86" t="s">
        <v>1324</v>
      </c>
      <c r="E56" s="87" t="s">
        <v>1325</v>
      </c>
      <c r="F56" s="88" t="s">
        <v>43</v>
      </c>
      <c r="G56" s="83">
        <v>238</v>
      </c>
      <c r="H56" s="83"/>
      <c r="I56" s="123"/>
      <c r="J56" s="83"/>
      <c r="K56" s="87" t="s">
        <v>1143</v>
      </c>
      <c r="L56" s="87"/>
      <c r="M56" s="87"/>
      <c r="N56" s="86" t="s">
        <v>1327</v>
      </c>
      <c r="O56" s="147"/>
      <c r="P56" s="76"/>
      <c r="Q56" s="74"/>
      <c r="R56" s="74"/>
    </row>
    <row r="57" s="70" customFormat="1" customHeight="1" spans="1:18">
      <c r="A57" s="83">
        <v>55</v>
      </c>
      <c r="B57" s="84">
        <v>191949</v>
      </c>
      <c r="C57" s="89" t="s">
        <v>1312</v>
      </c>
      <c r="D57" s="86" t="s">
        <v>1324</v>
      </c>
      <c r="E57" s="87" t="s">
        <v>1325</v>
      </c>
      <c r="F57" s="88" t="s">
        <v>43</v>
      </c>
      <c r="G57" s="83">
        <v>78</v>
      </c>
      <c r="H57" s="83"/>
      <c r="I57" s="123"/>
      <c r="J57" s="83"/>
      <c r="K57" s="87" t="s">
        <v>1143</v>
      </c>
      <c r="L57" s="87"/>
      <c r="M57" s="87"/>
      <c r="N57" s="86" t="s">
        <v>1327</v>
      </c>
      <c r="O57" s="148"/>
      <c r="P57" s="76"/>
      <c r="Q57" s="74"/>
      <c r="R57" s="74"/>
    </row>
    <row r="58" s="71" customFormat="1" customHeight="1" spans="1:18">
      <c r="A58" s="64">
        <v>56</v>
      </c>
      <c r="B58" s="113" t="s">
        <v>1328</v>
      </c>
      <c r="C58" s="113"/>
      <c r="D58" s="113"/>
      <c r="E58" s="113"/>
      <c r="F58" s="113"/>
      <c r="G58" s="65"/>
      <c r="H58" s="113"/>
      <c r="I58" s="113"/>
      <c r="J58" s="113"/>
      <c r="K58" s="113"/>
      <c r="L58" s="113"/>
      <c r="M58" s="113"/>
      <c r="N58" s="149"/>
      <c r="O58" s="149"/>
      <c r="P58" s="140"/>
      <c r="Q58" s="150"/>
      <c r="R58" s="150"/>
    </row>
    <row r="59" s="70" customFormat="1" customHeight="1" spans="1:18">
      <c r="A59" s="83">
        <v>57</v>
      </c>
      <c r="B59" s="84">
        <v>177171</v>
      </c>
      <c r="C59" s="89" t="s">
        <v>1329</v>
      </c>
      <c r="D59" s="89" t="s">
        <v>1330</v>
      </c>
      <c r="E59" s="89" t="s">
        <v>1240</v>
      </c>
      <c r="F59" s="88" t="s">
        <v>43</v>
      </c>
      <c r="G59" s="83">
        <f>VLOOKUP(B59,[2]门店最终执行价格表!$B:$I,8,0)</f>
        <v>69</v>
      </c>
      <c r="H59" s="114"/>
      <c r="I59" s="114" t="s">
        <v>1331</v>
      </c>
      <c r="J59" s="114"/>
      <c r="K59" s="114" t="s">
        <v>1220</v>
      </c>
      <c r="L59" s="114"/>
      <c r="M59" s="114"/>
      <c r="N59" s="86"/>
      <c r="O59" s="86" t="s">
        <v>1226</v>
      </c>
      <c r="P59" s="76">
        <f>G59*2</f>
        <v>138</v>
      </c>
      <c r="Q59" s="74">
        <f>(G59+9.9)-P59</f>
        <v>-59.1</v>
      </c>
      <c r="R59" s="74"/>
    </row>
    <row r="60" s="70" customFormat="1" customHeight="1" spans="1:18">
      <c r="A60" s="83">
        <v>58</v>
      </c>
      <c r="B60" s="84">
        <v>177172</v>
      </c>
      <c r="C60" s="89" t="s">
        <v>1329</v>
      </c>
      <c r="D60" s="89" t="s">
        <v>1332</v>
      </c>
      <c r="E60" s="89" t="s">
        <v>1240</v>
      </c>
      <c r="F60" s="88" t="s">
        <v>43</v>
      </c>
      <c r="G60" s="83">
        <f>VLOOKUP(B60,[2]门店最终执行价格表!$B:$I,8,0)</f>
        <v>69</v>
      </c>
      <c r="H60" s="114"/>
      <c r="I60" s="114" t="s">
        <v>1331</v>
      </c>
      <c r="J60" s="114"/>
      <c r="K60" s="114" t="s">
        <v>1220</v>
      </c>
      <c r="L60" s="114"/>
      <c r="M60" s="114"/>
      <c r="N60" s="86"/>
      <c r="O60" s="86" t="s">
        <v>1226</v>
      </c>
      <c r="P60" s="76">
        <f t="shared" ref="P60:P68" si="1">G60*2</f>
        <v>138</v>
      </c>
      <c r="Q60" s="74">
        <f t="shared" ref="Q60:Q68" si="2">(G60+9.9)-P60</f>
        <v>-59.1</v>
      </c>
      <c r="R60" s="74"/>
    </row>
    <row r="61" s="70" customFormat="1" customHeight="1" spans="1:18">
      <c r="A61" s="83">
        <v>59</v>
      </c>
      <c r="B61" s="84">
        <v>177178</v>
      </c>
      <c r="C61" s="89" t="s">
        <v>1329</v>
      </c>
      <c r="D61" s="89" t="s">
        <v>1333</v>
      </c>
      <c r="E61" s="89" t="s">
        <v>1240</v>
      </c>
      <c r="F61" s="88" t="s">
        <v>43</v>
      </c>
      <c r="G61" s="83">
        <f>VLOOKUP(B61,[2]门店最终执行价格表!$B:$I,8,0)</f>
        <v>69</v>
      </c>
      <c r="H61" s="114"/>
      <c r="I61" s="114" t="s">
        <v>1331</v>
      </c>
      <c r="J61" s="114"/>
      <c r="K61" s="114" t="s">
        <v>1220</v>
      </c>
      <c r="L61" s="114"/>
      <c r="M61" s="114"/>
      <c r="N61" s="86"/>
      <c r="O61" s="86" t="s">
        <v>1226</v>
      </c>
      <c r="P61" s="76">
        <f t="shared" si="1"/>
        <v>138</v>
      </c>
      <c r="Q61" s="74">
        <f t="shared" si="2"/>
        <v>-59.1</v>
      </c>
      <c r="R61" s="74"/>
    </row>
    <row r="62" s="70" customFormat="1" customHeight="1" spans="1:18">
      <c r="A62" s="83">
        <v>60</v>
      </c>
      <c r="B62" s="84">
        <v>195816</v>
      </c>
      <c r="C62" s="89" t="s">
        <v>1329</v>
      </c>
      <c r="D62" s="89" t="s">
        <v>1334</v>
      </c>
      <c r="E62" s="89" t="s">
        <v>1240</v>
      </c>
      <c r="F62" s="88" t="s">
        <v>43</v>
      </c>
      <c r="G62" s="83">
        <f>VLOOKUP(B62,[2]门店最终执行价格表!$B:$I,8,0)</f>
        <v>69</v>
      </c>
      <c r="H62" s="114"/>
      <c r="I62" s="114" t="s">
        <v>1331</v>
      </c>
      <c r="J62" s="114"/>
      <c r="K62" s="114" t="s">
        <v>1220</v>
      </c>
      <c r="L62" s="114"/>
      <c r="M62" s="114"/>
      <c r="N62" s="86"/>
      <c r="O62" s="86" t="s">
        <v>1226</v>
      </c>
      <c r="P62" s="76">
        <f t="shared" si="1"/>
        <v>138</v>
      </c>
      <c r="Q62" s="74">
        <f t="shared" si="2"/>
        <v>-59.1</v>
      </c>
      <c r="R62" s="74"/>
    </row>
    <row r="63" s="70" customFormat="1" customHeight="1" spans="1:18">
      <c r="A63" s="83">
        <v>61</v>
      </c>
      <c r="B63" s="84">
        <v>195819</v>
      </c>
      <c r="C63" s="89" t="s">
        <v>1329</v>
      </c>
      <c r="D63" s="89" t="s">
        <v>1335</v>
      </c>
      <c r="E63" s="89" t="s">
        <v>1336</v>
      </c>
      <c r="F63" s="88" t="s">
        <v>43</v>
      </c>
      <c r="G63" s="83">
        <f>VLOOKUP(B63,[2]门店最终执行价格表!$B:$I,8,0)</f>
        <v>69</v>
      </c>
      <c r="H63" s="89"/>
      <c r="I63" s="114" t="s">
        <v>1331</v>
      </c>
      <c r="J63" s="89"/>
      <c r="K63" s="114" t="s">
        <v>1220</v>
      </c>
      <c r="L63" s="114"/>
      <c r="M63" s="114"/>
      <c r="N63" s="86"/>
      <c r="O63" s="86" t="s">
        <v>1226</v>
      </c>
      <c r="P63" s="76">
        <f t="shared" si="1"/>
        <v>138</v>
      </c>
      <c r="Q63" s="74">
        <f t="shared" si="2"/>
        <v>-59.1</v>
      </c>
      <c r="R63" s="74"/>
    </row>
    <row r="64" s="71" customFormat="1" customHeight="1" spans="1:18">
      <c r="A64" s="83">
        <v>62</v>
      </c>
      <c r="B64" s="84">
        <v>195820</v>
      </c>
      <c r="C64" s="89" t="s">
        <v>1329</v>
      </c>
      <c r="D64" s="89" t="s">
        <v>1337</v>
      </c>
      <c r="E64" s="89" t="s">
        <v>1336</v>
      </c>
      <c r="F64" s="88" t="s">
        <v>43</v>
      </c>
      <c r="G64" s="83">
        <f>VLOOKUP(B64,[2]门店最终执行价格表!$B:$I,8,0)</f>
        <v>69</v>
      </c>
      <c r="H64" s="89"/>
      <c r="I64" s="114" t="s">
        <v>1331</v>
      </c>
      <c r="J64" s="89"/>
      <c r="K64" s="114" t="s">
        <v>1220</v>
      </c>
      <c r="L64" s="114"/>
      <c r="M64" s="114"/>
      <c r="N64" s="86"/>
      <c r="O64" s="86" t="s">
        <v>1226</v>
      </c>
      <c r="P64" s="76">
        <f t="shared" si="1"/>
        <v>138</v>
      </c>
      <c r="Q64" s="74">
        <f t="shared" si="2"/>
        <v>-59.1</v>
      </c>
      <c r="R64" s="150"/>
    </row>
    <row r="65" s="71" customFormat="1" customHeight="1" spans="1:18">
      <c r="A65" s="83">
        <v>63</v>
      </c>
      <c r="B65" s="84">
        <v>195822</v>
      </c>
      <c r="C65" s="89" t="s">
        <v>1329</v>
      </c>
      <c r="D65" s="89" t="s">
        <v>1338</v>
      </c>
      <c r="E65" s="89" t="s">
        <v>1336</v>
      </c>
      <c r="F65" s="88" t="s">
        <v>43</v>
      </c>
      <c r="G65" s="83">
        <f>VLOOKUP(B65,[2]门店最终执行价格表!$B:$I,8,0)</f>
        <v>69</v>
      </c>
      <c r="H65" s="89"/>
      <c r="I65" s="114" t="s">
        <v>1331</v>
      </c>
      <c r="J65" s="89"/>
      <c r="K65" s="114" t="s">
        <v>1220</v>
      </c>
      <c r="L65" s="114"/>
      <c r="M65" s="114"/>
      <c r="N65" s="86"/>
      <c r="O65" s="86" t="s">
        <v>1226</v>
      </c>
      <c r="P65" s="76">
        <f t="shared" si="1"/>
        <v>138</v>
      </c>
      <c r="Q65" s="74">
        <f t="shared" si="2"/>
        <v>-59.1</v>
      </c>
      <c r="R65" s="150"/>
    </row>
    <row r="66" s="70" customFormat="1" customHeight="1" spans="1:18">
      <c r="A66" s="83">
        <v>64</v>
      </c>
      <c r="B66" s="84">
        <v>195823</v>
      </c>
      <c r="C66" s="87" t="s">
        <v>1329</v>
      </c>
      <c r="D66" s="86" t="s">
        <v>1339</v>
      </c>
      <c r="E66" s="87" t="s">
        <v>1336</v>
      </c>
      <c r="F66" s="88" t="s">
        <v>43</v>
      </c>
      <c r="G66" s="83">
        <f>VLOOKUP(B66,[2]门店最终执行价格表!$B:$I,8,0)</f>
        <v>69</v>
      </c>
      <c r="H66" s="86"/>
      <c r="I66" s="114" t="s">
        <v>1331</v>
      </c>
      <c r="J66" s="86"/>
      <c r="K66" s="114" t="s">
        <v>1220</v>
      </c>
      <c r="L66" s="114"/>
      <c r="M66" s="114"/>
      <c r="N66" s="86"/>
      <c r="O66" s="86" t="s">
        <v>1226</v>
      </c>
      <c r="P66" s="76">
        <f t="shared" si="1"/>
        <v>138</v>
      </c>
      <c r="Q66" s="74">
        <f t="shared" si="2"/>
        <v>-59.1</v>
      </c>
      <c r="R66" s="74"/>
    </row>
    <row r="67" s="70" customFormat="1" customHeight="1" spans="1:18">
      <c r="A67" s="83">
        <v>65</v>
      </c>
      <c r="B67" s="84">
        <v>195821</v>
      </c>
      <c r="C67" s="89" t="s">
        <v>1329</v>
      </c>
      <c r="D67" s="86" t="s">
        <v>1340</v>
      </c>
      <c r="E67" s="87" t="s">
        <v>1240</v>
      </c>
      <c r="F67" s="88" t="s">
        <v>43</v>
      </c>
      <c r="G67" s="83">
        <v>89</v>
      </c>
      <c r="H67" s="86"/>
      <c r="I67" s="114" t="s">
        <v>1331</v>
      </c>
      <c r="J67" s="86"/>
      <c r="K67" s="114" t="s">
        <v>1220</v>
      </c>
      <c r="L67" s="114"/>
      <c r="M67" s="114"/>
      <c r="N67" s="86"/>
      <c r="O67" s="86" t="s">
        <v>1226</v>
      </c>
      <c r="P67" s="76">
        <f t="shared" si="1"/>
        <v>178</v>
      </c>
      <c r="Q67" s="74">
        <f t="shared" si="2"/>
        <v>-79.1</v>
      </c>
      <c r="R67" s="74"/>
    </row>
    <row r="68" s="70" customFormat="1" customHeight="1" spans="1:18">
      <c r="A68" s="83">
        <v>66</v>
      </c>
      <c r="B68" s="84">
        <v>177176</v>
      </c>
      <c r="C68" s="87" t="s">
        <v>1329</v>
      </c>
      <c r="D68" s="86" t="s">
        <v>1341</v>
      </c>
      <c r="E68" s="87" t="s">
        <v>1240</v>
      </c>
      <c r="F68" s="88" t="s">
        <v>43</v>
      </c>
      <c r="G68" s="83">
        <v>89</v>
      </c>
      <c r="H68" s="86"/>
      <c r="I68" s="114" t="s">
        <v>1331</v>
      </c>
      <c r="J68" s="86"/>
      <c r="K68" s="114" t="s">
        <v>1220</v>
      </c>
      <c r="L68" s="114"/>
      <c r="M68" s="114"/>
      <c r="N68" s="86"/>
      <c r="O68" s="86" t="s">
        <v>1226</v>
      </c>
      <c r="P68" s="76">
        <f t="shared" si="1"/>
        <v>178</v>
      </c>
      <c r="Q68" s="74">
        <f t="shared" si="2"/>
        <v>-79.1</v>
      </c>
      <c r="R68" s="74"/>
    </row>
    <row r="69" s="70" customFormat="1" customHeight="1" spans="2:18">
      <c r="B69" s="73"/>
      <c r="G69" s="74"/>
      <c r="I69" s="75"/>
      <c r="P69" s="76"/>
      <c r="Q69" s="74"/>
      <c r="R69" s="74"/>
    </row>
    <row r="70" s="70" customFormat="1" customHeight="1" spans="1:18">
      <c r="A70" s="152" t="s">
        <v>1342</v>
      </c>
      <c r="B70" s="153" t="s">
        <v>2</v>
      </c>
      <c r="C70" s="154" t="s">
        <v>1343</v>
      </c>
      <c r="D70" s="155" t="s">
        <v>4</v>
      </c>
      <c r="E70" s="152" t="s">
        <v>7</v>
      </c>
      <c r="F70" s="152" t="s">
        <v>1344</v>
      </c>
      <c r="G70" s="156" t="s">
        <v>1345</v>
      </c>
      <c r="H70" s="156"/>
      <c r="I70" s="113" t="s">
        <v>1346</v>
      </c>
      <c r="J70" s="82"/>
      <c r="K70" s="82"/>
      <c r="P70" s="76"/>
      <c r="Q70" s="74"/>
      <c r="R70" s="74"/>
    </row>
    <row r="71" s="70" customFormat="1" customHeight="1" spans="1:18">
      <c r="A71" s="157" t="s">
        <v>1347</v>
      </c>
      <c r="B71" s="107">
        <v>109539</v>
      </c>
      <c r="C71" s="105" t="s">
        <v>1348</v>
      </c>
      <c r="D71" s="105" t="s">
        <v>1249</v>
      </c>
      <c r="E71" s="158">
        <v>42</v>
      </c>
      <c r="F71" s="152" t="s">
        <v>1349</v>
      </c>
      <c r="G71" s="157" t="s">
        <v>1350</v>
      </c>
      <c r="H71" s="157"/>
      <c r="I71" s="170" t="s">
        <v>1351</v>
      </c>
      <c r="J71" s="82"/>
      <c r="K71" s="112" t="s">
        <v>1352</v>
      </c>
      <c r="P71" s="76"/>
      <c r="Q71" s="74"/>
      <c r="R71" s="74"/>
    </row>
    <row r="72" s="70" customFormat="1" customHeight="1" spans="1:18">
      <c r="A72" s="157"/>
      <c r="B72" s="81">
        <v>180991</v>
      </c>
      <c r="C72" s="80" t="s">
        <v>1245</v>
      </c>
      <c r="D72" s="81" t="s">
        <v>1353</v>
      </c>
      <c r="E72" s="158">
        <v>8.9</v>
      </c>
      <c r="F72" s="152"/>
      <c r="G72" s="157"/>
      <c r="H72" s="157"/>
      <c r="I72" s="170"/>
      <c r="J72" s="82"/>
      <c r="K72" s="171"/>
      <c r="P72" s="76"/>
      <c r="Q72" s="74"/>
      <c r="R72" s="74"/>
    </row>
    <row r="73" s="70" customFormat="1" customHeight="1" spans="1:18">
      <c r="A73" s="157"/>
      <c r="B73" s="107">
        <v>94192</v>
      </c>
      <c r="C73" s="105" t="s">
        <v>1354</v>
      </c>
      <c r="D73" s="105" t="s">
        <v>1355</v>
      </c>
      <c r="E73" s="158">
        <v>16.8</v>
      </c>
      <c r="F73" s="152"/>
      <c r="G73" s="157"/>
      <c r="H73" s="157"/>
      <c r="I73" s="170"/>
      <c r="J73" s="82"/>
      <c r="K73" s="171"/>
      <c r="P73" s="76"/>
      <c r="Q73" s="74"/>
      <c r="R73" s="74"/>
    </row>
    <row r="74" s="70" customFormat="1" customHeight="1" spans="1:18">
      <c r="A74" s="157"/>
      <c r="B74" s="153" t="s">
        <v>1356</v>
      </c>
      <c r="C74" s="153"/>
      <c r="D74" s="159"/>
      <c r="E74" s="152">
        <v>67.7</v>
      </c>
      <c r="F74" s="152"/>
      <c r="G74" s="157"/>
      <c r="H74" s="157"/>
      <c r="I74" s="170"/>
      <c r="J74" s="82"/>
      <c r="K74" s="172"/>
      <c r="P74" s="76"/>
      <c r="Q74" s="74"/>
      <c r="R74" s="74"/>
    </row>
    <row r="75" s="70" customFormat="1" customHeight="1" spans="1:18">
      <c r="A75" s="160"/>
      <c r="B75" s="161"/>
      <c r="C75" s="161"/>
      <c r="D75" s="162"/>
      <c r="E75" s="163"/>
      <c r="F75" s="163"/>
      <c r="G75" s="160"/>
      <c r="H75" s="160"/>
      <c r="I75" s="173"/>
      <c r="P75" s="76"/>
      <c r="Q75" s="74"/>
      <c r="R75" s="74"/>
    </row>
    <row r="76" s="70" customFormat="1" customHeight="1" spans="1:18">
      <c r="A76" s="152" t="s">
        <v>1342</v>
      </c>
      <c r="B76" s="153" t="s">
        <v>2</v>
      </c>
      <c r="C76" s="154" t="s">
        <v>1343</v>
      </c>
      <c r="D76" s="155" t="s">
        <v>4</v>
      </c>
      <c r="E76" s="152" t="s">
        <v>7</v>
      </c>
      <c r="F76" s="152" t="s">
        <v>1344</v>
      </c>
      <c r="G76" s="156" t="s">
        <v>1345</v>
      </c>
      <c r="H76" s="156"/>
      <c r="I76" s="113" t="s">
        <v>1346</v>
      </c>
      <c r="P76" s="76"/>
      <c r="Q76" s="74"/>
      <c r="R76" s="74"/>
    </row>
    <row r="77" s="70" customFormat="1" customHeight="1" spans="1:18">
      <c r="A77" s="157" t="s">
        <v>1357</v>
      </c>
      <c r="B77" s="107">
        <v>155327</v>
      </c>
      <c r="C77" s="80" t="s">
        <v>1195</v>
      </c>
      <c r="D77" s="82" t="s">
        <v>1358</v>
      </c>
      <c r="E77" s="158">
        <v>58</v>
      </c>
      <c r="F77" s="152" t="s">
        <v>1359</v>
      </c>
      <c r="G77" s="157" t="s">
        <v>1360</v>
      </c>
      <c r="H77" s="157"/>
      <c r="I77" s="170" t="s">
        <v>1361</v>
      </c>
      <c r="P77" s="76"/>
      <c r="Q77" s="74"/>
      <c r="R77" s="74"/>
    </row>
    <row r="78" s="70" customFormat="1" customHeight="1" spans="1:18">
      <c r="A78" s="157"/>
      <c r="B78" s="81">
        <v>196719</v>
      </c>
      <c r="C78" s="80" t="s">
        <v>1234</v>
      </c>
      <c r="D78" s="105" t="s">
        <v>1243</v>
      </c>
      <c r="E78" s="158">
        <v>25</v>
      </c>
      <c r="F78" s="152"/>
      <c r="G78" s="157"/>
      <c r="H78" s="157"/>
      <c r="I78" s="170"/>
      <c r="P78" s="76"/>
      <c r="Q78" s="74"/>
      <c r="R78" s="74"/>
    </row>
    <row r="79" s="70" customFormat="1" customHeight="1" spans="1:18">
      <c r="A79" s="157"/>
      <c r="B79" s="153" t="s">
        <v>1356</v>
      </c>
      <c r="C79" s="153"/>
      <c r="D79" s="159"/>
      <c r="E79" s="152">
        <f>SUM(E77:E78)</f>
        <v>83</v>
      </c>
      <c r="F79" s="152"/>
      <c r="G79" s="157"/>
      <c r="H79" s="157"/>
      <c r="I79" s="170"/>
      <c r="P79" s="76"/>
      <c r="Q79" s="74"/>
      <c r="R79" s="74"/>
    </row>
    <row r="80" s="70" customFormat="1" customHeight="1" spans="1:18">
      <c r="A80" s="164"/>
      <c r="B80" s="165"/>
      <c r="C80" s="165"/>
      <c r="D80" s="166"/>
      <c r="E80" s="164"/>
      <c r="F80" s="164"/>
      <c r="G80" s="160"/>
      <c r="H80" s="101"/>
      <c r="I80" s="173"/>
      <c r="P80" s="76"/>
      <c r="Q80" s="74"/>
      <c r="R80" s="74"/>
    </row>
    <row r="81" s="70" customFormat="1" customHeight="1" spans="1:18">
      <c r="A81" s="152" t="s">
        <v>1342</v>
      </c>
      <c r="B81" s="153" t="s">
        <v>2</v>
      </c>
      <c r="C81" s="154" t="s">
        <v>1343</v>
      </c>
      <c r="D81" s="155" t="s">
        <v>4</v>
      </c>
      <c r="E81" s="152" t="s">
        <v>7</v>
      </c>
      <c r="F81" s="152" t="s">
        <v>1344</v>
      </c>
      <c r="G81" s="156" t="s">
        <v>1345</v>
      </c>
      <c r="H81" s="156"/>
      <c r="I81" s="113" t="s">
        <v>1346</v>
      </c>
      <c r="P81" s="76"/>
      <c r="Q81" s="74"/>
      <c r="R81" s="74"/>
    </row>
    <row r="82" s="70" customFormat="1" customHeight="1" spans="1:18">
      <c r="A82" s="157" t="s">
        <v>1362</v>
      </c>
      <c r="B82" s="81">
        <v>70682</v>
      </c>
      <c r="C82" s="80" t="s">
        <v>1363</v>
      </c>
      <c r="D82" s="68" t="s">
        <v>1364</v>
      </c>
      <c r="E82" s="158">
        <v>42</v>
      </c>
      <c r="F82" s="152" t="s">
        <v>1365</v>
      </c>
      <c r="G82" s="157" t="s">
        <v>1366</v>
      </c>
      <c r="H82" s="157"/>
      <c r="I82" s="170" t="s">
        <v>1367</v>
      </c>
      <c r="P82" s="76"/>
      <c r="Q82" s="74"/>
      <c r="R82" s="74"/>
    </row>
    <row r="83" s="70" customFormat="1" customHeight="1" spans="1:18">
      <c r="A83" s="157"/>
      <c r="B83" s="81">
        <v>196719</v>
      </c>
      <c r="C83" s="80" t="s">
        <v>1234</v>
      </c>
      <c r="D83" s="105" t="s">
        <v>1243</v>
      </c>
      <c r="E83" s="158">
        <v>25</v>
      </c>
      <c r="F83" s="152"/>
      <c r="G83" s="157"/>
      <c r="H83" s="157"/>
      <c r="I83" s="170"/>
      <c r="P83" s="76"/>
      <c r="Q83" s="74"/>
      <c r="R83" s="74"/>
    </row>
    <row r="84" s="70" customFormat="1" customHeight="1" spans="1:18">
      <c r="A84" s="157"/>
      <c r="B84" s="153" t="s">
        <v>1356</v>
      </c>
      <c r="C84" s="153"/>
      <c r="D84" s="159"/>
      <c r="E84" s="152">
        <f>SUM(E82:E83)</f>
        <v>67</v>
      </c>
      <c r="F84" s="152"/>
      <c r="G84" s="157"/>
      <c r="H84" s="157"/>
      <c r="I84" s="170"/>
      <c r="P84" s="76"/>
      <c r="Q84" s="74"/>
      <c r="R84" s="74"/>
    </row>
    <row r="85" s="70" customFormat="1" customHeight="1" spans="1:18">
      <c r="A85" s="164"/>
      <c r="B85" s="165"/>
      <c r="C85" s="165"/>
      <c r="D85" s="166"/>
      <c r="E85" s="164"/>
      <c r="F85" s="164"/>
      <c r="G85" s="160"/>
      <c r="H85" s="166"/>
      <c r="I85" s="173"/>
      <c r="P85" s="76"/>
      <c r="Q85" s="74"/>
      <c r="R85" s="74"/>
    </row>
    <row r="86" s="70" customFormat="1" customHeight="1" spans="1:18">
      <c r="A86" s="152" t="s">
        <v>1342</v>
      </c>
      <c r="B86" s="153" t="s">
        <v>2</v>
      </c>
      <c r="C86" s="154" t="s">
        <v>1343</v>
      </c>
      <c r="D86" s="155" t="s">
        <v>4</v>
      </c>
      <c r="E86" s="152" t="s">
        <v>7</v>
      </c>
      <c r="F86" s="152" t="s">
        <v>1344</v>
      </c>
      <c r="G86" s="156" t="s">
        <v>1345</v>
      </c>
      <c r="H86" s="156"/>
      <c r="I86" s="170" t="s">
        <v>1346</v>
      </c>
      <c r="P86" s="76"/>
      <c r="Q86" s="74"/>
      <c r="R86" s="74"/>
    </row>
    <row r="87" s="70" customFormat="1" customHeight="1" spans="1:18">
      <c r="A87" s="167" t="s">
        <v>1368</v>
      </c>
      <c r="B87" s="81">
        <v>154549</v>
      </c>
      <c r="C87" s="80" t="s">
        <v>1369</v>
      </c>
      <c r="D87" s="81" t="s">
        <v>1370</v>
      </c>
      <c r="E87" s="158">
        <v>9.5</v>
      </c>
      <c r="F87" s="152" t="s">
        <v>1371</v>
      </c>
      <c r="G87" s="157" t="s">
        <v>1372</v>
      </c>
      <c r="H87" s="157"/>
      <c r="I87" s="170" t="s">
        <v>1373</v>
      </c>
      <c r="P87" s="76"/>
      <c r="Q87" s="74"/>
      <c r="R87" s="74"/>
    </row>
    <row r="88" s="70" customFormat="1" customHeight="1" spans="1:18">
      <c r="A88" s="168"/>
      <c r="B88" s="81">
        <v>180991</v>
      </c>
      <c r="C88" s="80" t="s">
        <v>1245</v>
      </c>
      <c r="D88" s="81" t="s">
        <v>1353</v>
      </c>
      <c r="E88" s="158">
        <v>8.9</v>
      </c>
      <c r="F88" s="152"/>
      <c r="G88" s="157"/>
      <c r="H88" s="157"/>
      <c r="I88" s="170"/>
      <c r="P88" s="76"/>
      <c r="Q88" s="74"/>
      <c r="R88" s="74"/>
    </row>
    <row r="89" s="70" customFormat="1" customHeight="1" spans="1:18">
      <c r="A89" s="169"/>
      <c r="B89" s="153" t="s">
        <v>1356</v>
      </c>
      <c r="C89" s="153"/>
      <c r="D89" s="159"/>
      <c r="E89" s="152">
        <f>SUM(E87:E88)</f>
        <v>18.4</v>
      </c>
      <c r="F89" s="152"/>
      <c r="G89" s="157"/>
      <c r="H89" s="157"/>
      <c r="I89" s="170"/>
      <c r="P89" s="76"/>
      <c r="Q89" s="74"/>
      <c r="R89" s="74"/>
    </row>
    <row r="90" s="70" customFormat="1" customHeight="1" spans="1:18">
      <c r="A90" s="164"/>
      <c r="B90" s="165"/>
      <c r="C90" s="165"/>
      <c r="D90" s="166"/>
      <c r="E90" s="164"/>
      <c r="F90" s="164"/>
      <c r="G90" s="164"/>
      <c r="H90" s="101"/>
      <c r="I90" s="173"/>
      <c r="P90" s="76"/>
      <c r="Q90" s="74"/>
      <c r="R90" s="74"/>
    </row>
  </sheetData>
  <mergeCells count="35">
    <mergeCell ref="A1:M1"/>
    <mergeCell ref="B9:H9"/>
    <mergeCell ref="B58:M58"/>
    <mergeCell ref="G70:H70"/>
    <mergeCell ref="G76:H76"/>
    <mergeCell ref="G81:H81"/>
    <mergeCell ref="G86:H86"/>
    <mergeCell ref="A71:A74"/>
    <mergeCell ref="A77:A79"/>
    <mergeCell ref="A82:A84"/>
    <mergeCell ref="A87:A89"/>
    <mergeCell ref="F71:F74"/>
    <mergeCell ref="F77:F79"/>
    <mergeCell ref="F82:F84"/>
    <mergeCell ref="F87:F89"/>
    <mergeCell ref="I10:I11"/>
    <mergeCell ref="I25:I26"/>
    <mergeCell ref="I27:I29"/>
    <mergeCell ref="I30:I31"/>
    <mergeCell ref="I33:I34"/>
    <mergeCell ref="I42:I54"/>
    <mergeCell ref="I55:I57"/>
    <mergeCell ref="I71:I74"/>
    <mergeCell ref="I77:I79"/>
    <mergeCell ref="I82:I84"/>
    <mergeCell ref="I87:I89"/>
    <mergeCell ref="J55:J57"/>
    <mergeCell ref="K71:K74"/>
    <mergeCell ref="O55:O57"/>
    <mergeCell ref="P3:P4"/>
    <mergeCell ref="P20:P21"/>
    <mergeCell ref="G71:H74"/>
    <mergeCell ref="G77:H79"/>
    <mergeCell ref="G82:H84"/>
    <mergeCell ref="G87:H89"/>
  </mergeCells>
  <pageMargins left="0.118055555555556" right="0.0784722222222222" top="0.0388888888888889" bottom="0.118055555555556" header="0.118055555555556" footer="0.11805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20" sqref="J20"/>
    </sheetView>
  </sheetViews>
  <sheetFormatPr defaultColWidth="9.14285714285714" defaultRowHeight="17" customHeight="1" outlineLevelCol="6"/>
  <cols>
    <col min="1" max="2" width="9.14285714285714" style="61"/>
    <col min="3" max="3" width="18.4285714285714" style="61" customWidth="1"/>
    <col min="4" max="6" width="9.14285714285714" style="61"/>
    <col min="7" max="7" width="14" style="62" customWidth="1"/>
    <col min="8" max="16384" width="9.14285714285714" style="63"/>
  </cols>
  <sheetData>
    <row r="1" customHeight="1" spans="1:7">
      <c r="A1" s="64" t="s">
        <v>1</v>
      </c>
      <c r="B1" s="64" t="s">
        <v>2</v>
      </c>
      <c r="C1" s="64" t="s">
        <v>465</v>
      </c>
      <c r="D1" s="64" t="s">
        <v>4</v>
      </c>
      <c r="E1" s="64" t="s">
        <v>6</v>
      </c>
      <c r="F1" s="64" t="s">
        <v>7</v>
      </c>
      <c r="G1" s="65" t="s">
        <v>1374</v>
      </c>
    </row>
    <row r="2" customHeight="1" spans="1:7">
      <c r="A2" s="66">
        <v>1</v>
      </c>
      <c r="B2" s="67">
        <v>124632</v>
      </c>
      <c r="C2" s="68" t="s">
        <v>1375</v>
      </c>
      <c r="D2" s="67" t="s">
        <v>1286</v>
      </c>
      <c r="E2" s="66" t="s">
        <v>20</v>
      </c>
      <c r="F2" s="67">
        <v>150</v>
      </c>
      <c r="G2" s="69"/>
    </row>
    <row r="3" customHeight="1" spans="1:7">
      <c r="A3" s="66">
        <v>2</v>
      </c>
      <c r="B3" s="67">
        <v>124622</v>
      </c>
      <c r="C3" s="68" t="s">
        <v>1376</v>
      </c>
      <c r="D3" s="67" t="s">
        <v>1286</v>
      </c>
      <c r="E3" s="66" t="s">
        <v>20</v>
      </c>
      <c r="F3" s="67">
        <v>80</v>
      </c>
      <c r="G3" s="69"/>
    </row>
    <row r="4" customHeight="1" spans="1:7">
      <c r="A4" s="66">
        <v>3</v>
      </c>
      <c r="B4" s="67">
        <v>169236</v>
      </c>
      <c r="C4" s="68" t="s">
        <v>1377</v>
      </c>
      <c r="D4" s="67" t="s">
        <v>1378</v>
      </c>
      <c r="E4" s="66" t="s">
        <v>762</v>
      </c>
      <c r="F4" s="67">
        <v>98</v>
      </c>
      <c r="G4" s="69"/>
    </row>
    <row r="5" customHeight="1" spans="1:7">
      <c r="A5" s="66">
        <v>4</v>
      </c>
      <c r="B5" s="67">
        <v>196069</v>
      </c>
      <c r="C5" s="68" t="s">
        <v>1379</v>
      </c>
      <c r="D5" s="67" t="s">
        <v>1303</v>
      </c>
      <c r="E5" s="66" t="s">
        <v>762</v>
      </c>
      <c r="F5" s="67">
        <v>158</v>
      </c>
      <c r="G5" s="69"/>
    </row>
    <row r="6" customHeight="1" spans="1:7">
      <c r="A6" s="66">
        <v>5</v>
      </c>
      <c r="B6" s="67">
        <v>124627</v>
      </c>
      <c r="C6" s="68" t="s">
        <v>1380</v>
      </c>
      <c r="D6" s="67" t="s">
        <v>1378</v>
      </c>
      <c r="E6" s="66" t="s">
        <v>20</v>
      </c>
      <c r="F6" s="67">
        <v>240</v>
      </c>
      <c r="G6" s="69"/>
    </row>
    <row r="7" customHeight="1" spans="1:7">
      <c r="A7" s="66">
        <v>6</v>
      </c>
      <c r="B7" s="67">
        <v>124625</v>
      </c>
      <c r="C7" s="68" t="s">
        <v>1381</v>
      </c>
      <c r="D7" s="67" t="s">
        <v>1286</v>
      </c>
      <c r="E7" s="66" t="s">
        <v>20</v>
      </c>
      <c r="F7" s="67">
        <v>90</v>
      </c>
      <c r="G7" s="69"/>
    </row>
    <row r="8" customHeight="1" spans="1:7">
      <c r="A8" s="66">
        <v>7</v>
      </c>
      <c r="B8" s="67">
        <v>169237</v>
      </c>
      <c r="C8" s="68" t="s">
        <v>1376</v>
      </c>
      <c r="D8" s="67" t="s">
        <v>1303</v>
      </c>
      <c r="E8" s="66" t="s">
        <v>762</v>
      </c>
      <c r="F8" s="67">
        <v>98</v>
      </c>
      <c r="G8" s="69"/>
    </row>
    <row r="9" customHeight="1" spans="1:7">
      <c r="A9" s="66">
        <v>8</v>
      </c>
      <c r="B9" s="67">
        <v>131810</v>
      </c>
      <c r="C9" s="68" t="s">
        <v>1382</v>
      </c>
      <c r="D9" s="67" t="s">
        <v>1378</v>
      </c>
      <c r="E9" s="66" t="s">
        <v>762</v>
      </c>
      <c r="F9" s="67">
        <v>160</v>
      </c>
      <c r="G9" s="69"/>
    </row>
    <row r="10" customHeight="1" spans="1:7">
      <c r="A10" s="66">
        <v>9</v>
      </c>
      <c r="B10" s="67">
        <v>131807</v>
      </c>
      <c r="C10" s="68" t="s">
        <v>1383</v>
      </c>
      <c r="D10" s="67" t="s">
        <v>1303</v>
      </c>
      <c r="E10" s="66" t="s">
        <v>762</v>
      </c>
      <c r="F10" s="67">
        <v>128</v>
      </c>
      <c r="G10" s="69"/>
    </row>
    <row r="11" customHeight="1" spans="1:7">
      <c r="A11" s="66">
        <v>10</v>
      </c>
      <c r="B11" s="67">
        <v>124629</v>
      </c>
      <c r="C11" s="68" t="s">
        <v>1384</v>
      </c>
      <c r="D11" s="67" t="s">
        <v>1286</v>
      </c>
      <c r="E11" s="66" t="s">
        <v>20</v>
      </c>
      <c r="F11" s="67">
        <v>85</v>
      </c>
      <c r="G11" s="69"/>
    </row>
    <row r="12" customHeight="1" spans="1:7">
      <c r="A12" s="66">
        <v>11</v>
      </c>
      <c r="B12" s="67">
        <v>124623</v>
      </c>
      <c r="C12" s="68" t="s">
        <v>1385</v>
      </c>
      <c r="D12" s="67" t="s">
        <v>1386</v>
      </c>
      <c r="E12" s="66" t="s">
        <v>20</v>
      </c>
      <c r="F12" s="67">
        <v>70</v>
      </c>
      <c r="G12" s="69"/>
    </row>
    <row r="13" customHeight="1" spans="1:7">
      <c r="A13" s="66">
        <v>12</v>
      </c>
      <c r="B13" s="67">
        <v>124619</v>
      </c>
      <c r="C13" s="68" t="s">
        <v>1285</v>
      </c>
      <c r="D13" s="67" t="s">
        <v>1286</v>
      </c>
      <c r="E13" s="66" t="s">
        <v>20</v>
      </c>
      <c r="F13" s="67">
        <v>240</v>
      </c>
      <c r="G13" s="69" t="s">
        <v>1387</v>
      </c>
    </row>
    <row r="14" customHeight="1" spans="1:7">
      <c r="A14" s="66">
        <v>13</v>
      </c>
      <c r="B14" s="67">
        <v>134529</v>
      </c>
      <c r="C14" s="68" t="s">
        <v>1388</v>
      </c>
      <c r="D14" s="67" t="s">
        <v>1303</v>
      </c>
      <c r="E14" s="66" t="s">
        <v>762</v>
      </c>
      <c r="F14" s="67">
        <v>80</v>
      </c>
      <c r="G14" s="69"/>
    </row>
    <row r="15" customHeight="1" spans="1:7">
      <c r="A15" s="66">
        <v>14</v>
      </c>
      <c r="B15" s="67">
        <v>131812</v>
      </c>
      <c r="C15" s="68" t="s">
        <v>1389</v>
      </c>
      <c r="D15" s="67" t="s">
        <v>1378</v>
      </c>
      <c r="E15" s="66" t="s">
        <v>762</v>
      </c>
      <c r="F15" s="67">
        <v>88</v>
      </c>
      <c r="G15" s="69"/>
    </row>
    <row r="16" customHeight="1" spans="1:7">
      <c r="A16" s="66">
        <v>15</v>
      </c>
      <c r="B16" s="67">
        <v>131809</v>
      </c>
      <c r="C16" s="68" t="s">
        <v>1390</v>
      </c>
      <c r="D16" s="67" t="s">
        <v>1303</v>
      </c>
      <c r="E16" s="66" t="s">
        <v>762</v>
      </c>
      <c r="F16" s="67">
        <v>118</v>
      </c>
      <c r="G16" s="69"/>
    </row>
    <row r="17" customHeight="1" spans="1:7">
      <c r="A17" s="66">
        <v>16</v>
      </c>
      <c r="B17" s="67">
        <v>124620</v>
      </c>
      <c r="C17" s="68" t="s">
        <v>1169</v>
      </c>
      <c r="D17" s="67" t="s">
        <v>1386</v>
      </c>
      <c r="E17" s="66" t="s">
        <v>20</v>
      </c>
      <c r="F17" s="67">
        <v>68</v>
      </c>
      <c r="G17" s="69"/>
    </row>
    <row r="18" customHeight="1" spans="1:7">
      <c r="A18" s="66">
        <v>17</v>
      </c>
      <c r="B18" s="67">
        <v>124613</v>
      </c>
      <c r="C18" s="68" t="s">
        <v>1391</v>
      </c>
      <c r="D18" s="67" t="s">
        <v>1286</v>
      </c>
      <c r="E18" s="66" t="s">
        <v>20</v>
      </c>
      <c r="F18" s="67">
        <v>118</v>
      </c>
      <c r="G18" s="69"/>
    </row>
    <row r="19" customHeight="1" spans="1:7">
      <c r="A19" s="66">
        <v>18</v>
      </c>
      <c r="B19" s="67">
        <v>131813</v>
      </c>
      <c r="C19" s="68" t="s">
        <v>1302</v>
      </c>
      <c r="D19" s="67" t="s">
        <v>1303</v>
      </c>
      <c r="E19" s="66" t="s">
        <v>762</v>
      </c>
      <c r="F19" s="67">
        <v>98</v>
      </c>
      <c r="G19" s="69">
        <v>58</v>
      </c>
    </row>
    <row r="20" customHeight="1" spans="1:7">
      <c r="A20" s="66">
        <v>19</v>
      </c>
      <c r="B20" s="67">
        <v>131811</v>
      </c>
      <c r="C20" s="68" t="s">
        <v>1392</v>
      </c>
      <c r="D20" s="67" t="s">
        <v>1303</v>
      </c>
      <c r="E20" s="66" t="s">
        <v>762</v>
      </c>
      <c r="F20" s="67">
        <v>120</v>
      </c>
      <c r="G20" s="69"/>
    </row>
    <row r="21" customHeight="1" spans="1:7">
      <c r="A21" s="66">
        <v>20</v>
      </c>
      <c r="B21" s="67">
        <v>131806</v>
      </c>
      <c r="C21" s="68" t="s">
        <v>1393</v>
      </c>
      <c r="D21" s="67" t="s">
        <v>1378</v>
      </c>
      <c r="E21" s="66" t="s">
        <v>762</v>
      </c>
      <c r="F21" s="67">
        <v>120</v>
      </c>
      <c r="G21" s="69"/>
    </row>
    <row r="22" customHeight="1" spans="1:7">
      <c r="A22" s="66">
        <v>21</v>
      </c>
      <c r="B22" s="67">
        <v>124630</v>
      </c>
      <c r="C22" s="68" t="s">
        <v>1180</v>
      </c>
      <c r="D22" s="67" t="s">
        <v>1286</v>
      </c>
      <c r="E22" s="66" t="s">
        <v>20</v>
      </c>
      <c r="F22" s="67">
        <v>85</v>
      </c>
      <c r="G22" s="69">
        <v>39</v>
      </c>
    </row>
    <row r="23" customHeight="1" spans="1:7">
      <c r="A23" s="66">
        <v>22</v>
      </c>
      <c r="B23" s="67">
        <v>124621</v>
      </c>
      <c r="C23" s="68" t="s">
        <v>1394</v>
      </c>
      <c r="D23" s="67" t="s">
        <v>1386</v>
      </c>
      <c r="E23" s="66" t="s">
        <v>20</v>
      </c>
      <c r="F23" s="67">
        <v>90</v>
      </c>
      <c r="G23" s="69"/>
    </row>
    <row r="24" customHeight="1" spans="1:7">
      <c r="A24" s="66">
        <v>23</v>
      </c>
      <c r="B24" s="67">
        <v>184105</v>
      </c>
      <c r="C24" s="68" t="s">
        <v>1377</v>
      </c>
      <c r="D24" s="67" t="s">
        <v>1378</v>
      </c>
      <c r="E24" s="66" t="s">
        <v>762</v>
      </c>
      <c r="F24" s="67">
        <v>98</v>
      </c>
      <c r="G24" s="69"/>
    </row>
    <row r="25" customHeight="1" spans="1:7">
      <c r="A25" s="66">
        <v>24</v>
      </c>
      <c r="B25" s="67">
        <v>124631</v>
      </c>
      <c r="C25" s="68" t="s">
        <v>1395</v>
      </c>
      <c r="D25" s="67" t="s">
        <v>1378</v>
      </c>
      <c r="E25" s="66" t="s">
        <v>20</v>
      </c>
      <c r="F25" s="67">
        <v>188</v>
      </c>
      <c r="G25" s="69"/>
    </row>
    <row r="26" customHeight="1" spans="1:7">
      <c r="A26" s="66">
        <v>25</v>
      </c>
      <c r="B26" s="67">
        <v>124626</v>
      </c>
      <c r="C26" s="68" t="s">
        <v>1189</v>
      </c>
      <c r="D26" s="67" t="s">
        <v>1286</v>
      </c>
      <c r="E26" s="66" t="s">
        <v>20</v>
      </c>
      <c r="F26" s="67">
        <v>60</v>
      </c>
      <c r="G26" s="69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31" workbookViewId="0">
      <selection activeCell="I41" sqref="I41"/>
    </sheetView>
  </sheetViews>
  <sheetFormatPr defaultColWidth="9.14285714285714" defaultRowHeight="12.75" outlineLevelCol="5"/>
  <cols>
    <col min="1" max="1" width="6" style="51" customWidth="1"/>
    <col min="2" max="2" width="10.2857142857143" style="51" customWidth="1"/>
    <col min="3" max="3" width="13.6666666666667" style="52" customWidth="1"/>
    <col min="4" max="4" width="13.1047619047619" style="51" customWidth="1"/>
    <col min="5" max="5" width="8.88571428571429" style="51" customWidth="1"/>
    <col min="6" max="6" width="16.1047619047619" style="51" customWidth="1"/>
  </cols>
  <sheetData>
    <row r="1" ht="21" customHeight="1" spans="1:6">
      <c r="A1" s="53" t="s">
        <v>1396</v>
      </c>
      <c r="B1" s="54"/>
      <c r="C1" s="54"/>
      <c r="D1" s="54"/>
      <c r="E1" s="54"/>
      <c r="F1" s="55"/>
    </row>
    <row r="2" spans="1:6">
      <c r="A2" s="56" t="s">
        <v>1</v>
      </c>
      <c r="B2" s="56" t="s">
        <v>1397</v>
      </c>
      <c r="C2" s="57" t="s">
        <v>1398</v>
      </c>
      <c r="D2" s="56" t="s">
        <v>1399</v>
      </c>
      <c r="E2" s="56" t="s">
        <v>6</v>
      </c>
      <c r="F2" s="56" t="s">
        <v>1400</v>
      </c>
    </row>
    <row r="3" spans="1:6">
      <c r="A3" s="56">
        <v>1</v>
      </c>
      <c r="B3" s="58">
        <v>156160</v>
      </c>
      <c r="C3" s="57" t="s">
        <v>1401</v>
      </c>
      <c r="D3" s="56" t="s">
        <v>1243</v>
      </c>
      <c r="E3" s="56" t="s">
        <v>1218</v>
      </c>
      <c r="F3" s="56">
        <v>35</v>
      </c>
    </row>
    <row r="4" spans="1:6">
      <c r="A4" s="56">
        <v>2</v>
      </c>
      <c r="B4" s="58">
        <v>159612</v>
      </c>
      <c r="C4" s="57" t="s">
        <v>1401</v>
      </c>
      <c r="D4" s="56" t="s">
        <v>1402</v>
      </c>
      <c r="E4" s="56" t="s">
        <v>43</v>
      </c>
      <c r="F4" s="56">
        <v>55</v>
      </c>
    </row>
    <row r="5" spans="1:6">
      <c r="A5" s="56">
        <v>3</v>
      </c>
      <c r="B5" s="58">
        <v>163709</v>
      </c>
      <c r="C5" s="57" t="s">
        <v>1403</v>
      </c>
      <c r="D5" s="56" t="s">
        <v>1402</v>
      </c>
      <c r="E5" s="56" t="s">
        <v>1218</v>
      </c>
      <c r="F5" s="56">
        <v>46</v>
      </c>
    </row>
    <row r="6" spans="1:6">
      <c r="A6" s="56">
        <v>4</v>
      </c>
      <c r="B6" s="58">
        <v>67440</v>
      </c>
      <c r="C6" s="57" t="s">
        <v>1404</v>
      </c>
      <c r="D6" s="56" t="s">
        <v>1243</v>
      </c>
      <c r="E6" s="56" t="s">
        <v>1218</v>
      </c>
      <c r="F6" s="56">
        <v>30</v>
      </c>
    </row>
    <row r="7" spans="1:6">
      <c r="A7" s="56">
        <v>5</v>
      </c>
      <c r="B7" s="58">
        <v>73588</v>
      </c>
      <c r="C7" s="57" t="s">
        <v>1404</v>
      </c>
      <c r="D7" s="56" t="s">
        <v>1239</v>
      </c>
      <c r="E7" s="56" t="s">
        <v>43</v>
      </c>
      <c r="F7" s="56">
        <v>42</v>
      </c>
    </row>
    <row r="8" spans="1:6">
      <c r="A8" s="56">
        <v>6</v>
      </c>
      <c r="B8" s="58">
        <v>158374</v>
      </c>
      <c r="C8" s="57" t="s">
        <v>1405</v>
      </c>
      <c r="D8" s="56" t="s">
        <v>1243</v>
      </c>
      <c r="E8" s="56" t="s">
        <v>1218</v>
      </c>
      <c r="F8" s="56">
        <v>26</v>
      </c>
    </row>
    <row r="9" spans="1:6">
      <c r="A9" s="56">
        <v>7</v>
      </c>
      <c r="B9" s="58">
        <v>196678</v>
      </c>
      <c r="C9" s="57" t="s">
        <v>1406</v>
      </c>
      <c r="D9" s="56" t="s">
        <v>1402</v>
      </c>
      <c r="E9" s="56" t="s">
        <v>1218</v>
      </c>
      <c r="F9" s="56">
        <v>48</v>
      </c>
    </row>
    <row r="10" spans="1:6">
      <c r="A10" s="56">
        <v>8</v>
      </c>
      <c r="B10" s="58">
        <v>168761</v>
      </c>
      <c r="C10" s="57" t="s">
        <v>1407</v>
      </c>
      <c r="D10" s="56" t="s">
        <v>1243</v>
      </c>
      <c r="E10" s="56" t="s">
        <v>43</v>
      </c>
      <c r="F10" s="56">
        <v>45</v>
      </c>
    </row>
    <row r="11" spans="1:6">
      <c r="A11" s="56">
        <v>9</v>
      </c>
      <c r="B11" s="58">
        <v>166416</v>
      </c>
      <c r="C11" s="57" t="s">
        <v>1407</v>
      </c>
      <c r="D11" s="56" t="s">
        <v>1243</v>
      </c>
      <c r="E11" s="56" t="s">
        <v>1218</v>
      </c>
      <c r="F11" s="56">
        <v>39</v>
      </c>
    </row>
    <row r="12" spans="1:6">
      <c r="A12" s="56">
        <v>10</v>
      </c>
      <c r="B12" s="58">
        <v>70394</v>
      </c>
      <c r="C12" s="57" t="s">
        <v>1408</v>
      </c>
      <c r="D12" s="56" t="s">
        <v>1249</v>
      </c>
      <c r="E12" s="56" t="s">
        <v>43</v>
      </c>
      <c r="F12" s="56">
        <v>76</v>
      </c>
    </row>
    <row r="13" spans="1:6">
      <c r="A13" s="56">
        <v>11</v>
      </c>
      <c r="B13" s="58">
        <v>67415</v>
      </c>
      <c r="C13" s="57" t="s">
        <v>1408</v>
      </c>
      <c r="D13" s="56" t="s">
        <v>1243</v>
      </c>
      <c r="E13" s="56" t="s">
        <v>1218</v>
      </c>
      <c r="F13" s="56">
        <v>39</v>
      </c>
    </row>
    <row r="14" spans="1:6">
      <c r="A14" s="56">
        <v>12</v>
      </c>
      <c r="B14" s="58">
        <v>67405</v>
      </c>
      <c r="C14" s="57" t="s">
        <v>1409</v>
      </c>
      <c r="D14" s="56" t="s">
        <v>1243</v>
      </c>
      <c r="E14" s="56" t="s">
        <v>1218</v>
      </c>
      <c r="F14" s="56">
        <v>38</v>
      </c>
    </row>
    <row r="15" spans="1:6">
      <c r="A15" s="56">
        <v>13</v>
      </c>
      <c r="B15" s="58">
        <v>22409</v>
      </c>
      <c r="C15" s="57" t="s">
        <v>1410</v>
      </c>
      <c r="D15" s="56" t="s">
        <v>1243</v>
      </c>
      <c r="E15" s="56" t="s">
        <v>1218</v>
      </c>
      <c r="F15" s="56">
        <v>89</v>
      </c>
    </row>
    <row r="16" spans="1:6">
      <c r="A16" s="56">
        <v>14</v>
      </c>
      <c r="B16" s="58">
        <v>161290</v>
      </c>
      <c r="C16" s="57" t="s">
        <v>1276</v>
      </c>
      <c r="D16" s="56" t="s">
        <v>1243</v>
      </c>
      <c r="E16" s="56" t="s">
        <v>1218</v>
      </c>
      <c r="F16" s="56">
        <v>94</v>
      </c>
    </row>
    <row r="17" spans="1:6">
      <c r="A17" s="56">
        <v>15</v>
      </c>
      <c r="B17" s="58">
        <v>73592</v>
      </c>
      <c r="C17" s="57" t="s">
        <v>1276</v>
      </c>
      <c r="D17" s="56" t="s">
        <v>1243</v>
      </c>
      <c r="E17" s="56" t="s">
        <v>43</v>
      </c>
      <c r="F17" s="56">
        <v>96</v>
      </c>
    </row>
    <row r="18" spans="1:6">
      <c r="A18" s="56">
        <v>16</v>
      </c>
      <c r="B18" s="58">
        <v>198116</v>
      </c>
      <c r="C18" s="57" t="s">
        <v>1195</v>
      </c>
      <c r="D18" s="56" t="s">
        <v>1159</v>
      </c>
      <c r="E18" s="56" t="s">
        <v>43</v>
      </c>
      <c r="F18" s="56">
        <v>298</v>
      </c>
    </row>
    <row r="19" spans="1:6">
      <c r="A19" s="56">
        <v>17</v>
      </c>
      <c r="B19" s="58">
        <v>198117</v>
      </c>
      <c r="C19" s="57" t="s">
        <v>1195</v>
      </c>
      <c r="D19" s="56" t="s">
        <v>1228</v>
      </c>
      <c r="E19" s="56" t="s">
        <v>1218</v>
      </c>
      <c r="F19" s="56">
        <v>160</v>
      </c>
    </row>
    <row r="20" spans="1:6">
      <c r="A20" s="56">
        <v>18</v>
      </c>
      <c r="B20" s="58">
        <v>158356</v>
      </c>
      <c r="C20" s="57" t="s">
        <v>1411</v>
      </c>
      <c r="D20" s="56" t="s">
        <v>1243</v>
      </c>
      <c r="E20" s="56" t="s">
        <v>1218</v>
      </c>
      <c r="F20" s="56">
        <v>22</v>
      </c>
    </row>
    <row r="21" spans="1:6">
      <c r="A21" s="56">
        <v>19</v>
      </c>
      <c r="B21" s="58">
        <v>161612</v>
      </c>
      <c r="C21" s="57" t="s">
        <v>1412</v>
      </c>
      <c r="D21" s="56" t="s">
        <v>1243</v>
      </c>
      <c r="E21" s="56" t="s">
        <v>1218</v>
      </c>
      <c r="F21" s="56">
        <v>48</v>
      </c>
    </row>
    <row r="22" spans="1:6">
      <c r="A22" s="56">
        <v>20</v>
      </c>
      <c r="B22" s="58">
        <v>70926</v>
      </c>
      <c r="C22" s="57" t="s">
        <v>1413</v>
      </c>
      <c r="D22" s="56" t="s">
        <v>1402</v>
      </c>
      <c r="E22" s="56" t="s">
        <v>43</v>
      </c>
      <c r="F22" s="56">
        <v>44</v>
      </c>
    </row>
    <row r="23" spans="1:6">
      <c r="A23" s="56">
        <v>21</v>
      </c>
      <c r="B23" s="58">
        <v>54752</v>
      </c>
      <c r="C23" s="57" t="s">
        <v>1413</v>
      </c>
      <c r="D23" s="56" t="s">
        <v>1243</v>
      </c>
      <c r="E23" s="56" t="s">
        <v>1218</v>
      </c>
      <c r="F23" s="56">
        <v>31</v>
      </c>
    </row>
    <row r="24" spans="1:6">
      <c r="A24" s="56">
        <v>22</v>
      </c>
      <c r="B24" s="58">
        <v>144395</v>
      </c>
      <c r="C24" s="57" t="s">
        <v>1158</v>
      </c>
      <c r="D24" s="56" t="s">
        <v>1159</v>
      </c>
      <c r="E24" s="56" t="s">
        <v>43</v>
      </c>
      <c r="F24" s="56">
        <v>218</v>
      </c>
    </row>
    <row r="25" spans="1:6">
      <c r="A25" s="56">
        <v>23</v>
      </c>
      <c r="B25" s="58">
        <v>162040</v>
      </c>
      <c r="C25" s="57" t="s">
        <v>1414</v>
      </c>
      <c r="D25" s="56" t="s">
        <v>1243</v>
      </c>
      <c r="E25" s="56" t="s">
        <v>1218</v>
      </c>
      <c r="F25" s="56">
        <v>18</v>
      </c>
    </row>
    <row r="26" spans="1:6">
      <c r="A26" s="56">
        <v>24</v>
      </c>
      <c r="B26" s="58">
        <v>109539</v>
      </c>
      <c r="C26" s="57" t="s">
        <v>1348</v>
      </c>
      <c r="D26" s="56" t="s">
        <v>1249</v>
      </c>
      <c r="E26" s="56" t="s">
        <v>43</v>
      </c>
      <c r="F26" s="56">
        <v>42</v>
      </c>
    </row>
    <row r="27" spans="1:6">
      <c r="A27" s="56">
        <v>25</v>
      </c>
      <c r="B27" s="58">
        <v>145241</v>
      </c>
      <c r="C27" s="57" t="s">
        <v>1415</v>
      </c>
      <c r="D27" s="56" t="s">
        <v>1228</v>
      </c>
      <c r="E27" s="56" t="s">
        <v>1218</v>
      </c>
      <c r="F27" s="56">
        <v>57</v>
      </c>
    </row>
    <row r="28" spans="1:6">
      <c r="A28" s="56">
        <v>26</v>
      </c>
      <c r="B28" s="58">
        <v>109538</v>
      </c>
      <c r="C28" s="57" t="s">
        <v>1416</v>
      </c>
      <c r="D28" s="56" t="s">
        <v>1243</v>
      </c>
      <c r="E28" s="56" t="s">
        <v>43</v>
      </c>
      <c r="F28" s="56">
        <v>36</v>
      </c>
    </row>
    <row r="29" spans="1:6">
      <c r="A29" s="56">
        <v>27</v>
      </c>
      <c r="B29" s="56">
        <v>69771</v>
      </c>
      <c r="C29" s="57" t="s">
        <v>1234</v>
      </c>
      <c r="D29" s="56" t="s">
        <v>1402</v>
      </c>
      <c r="E29" s="56" t="s">
        <v>43</v>
      </c>
      <c r="F29" s="56">
        <v>49</v>
      </c>
    </row>
    <row r="30" spans="1:6">
      <c r="A30" s="56">
        <v>28</v>
      </c>
      <c r="B30" s="58">
        <v>196718</v>
      </c>
      <c r="C30" s="57" t="s">
        <v>1234</v>
      </c>
      <c r="D30" s="56" t="s">
        <v>1213</v>
      </c>
      <c r="E30" s="56" t="s">
        <v>1218</v>
      </c>
      <c r="F30" s="56">
        <v>110</v>
      </c>
    </row>
    <row r="31" spans="1:6">
      <c r="A31" s="56">
        <v>29</v>
      </c>
      <c r="B31" s="58">
        <v>196720</v>
      </c>
      <c r="C31" s="57" t="s">
        <v>1234</v>
      </c>
      <c r="D31" s="56" t="s">
        <v>515</v>
      </c>
      <c r="E31" s="56" t="s">
        <v>1218</v>
      </c>
      <c r="F31" s="56">
        <v>57</v>
      </c>
    </row>
    <row r="32" spans="1:6">
      <c r="A32" s="56">
        <v>30</v>
      </c>
      <c r="B32" s="58">
        <v>196719</v>
      </c>
      <c r="C32" s="57" t="s">
        <v>1234</v>
      </c>
      <c r="D32" s="56" t="s">
        <v>1243</v>
      </c>
      <c r="E32" s="56" t="s">
        <v>1218</v>
      </c>
      <c r="F32" s="56">
        <v>25</v>
      </c>
    </row>
    <row r="33" spans="1:6">
      <c r="A33" s="56">
        <v>31</v>
      </c>
      <c r="B33" s="58">
        <v>161287</v>
      </c>
      <c r="C33" s="57" t="s">
        <v>1417</v>
      </c>
      <c r="D33" s="56" t="s">
        <v>1243</v>
      </c>
      <c r="E33" s="56" t="s">
        <v>1218</v>
      </c>
      <c r="F33" s="56">
        <v>18</v>
      </c>
    </row>
    <row r="34" spans="1:6">
      <c r="A34" s="56">
        <v>32</v>
      </c>
      <c r="B34" s="58">
        <v>47790</v>
      </c>
      <c r="C34" s="57" t="s">
        <v>1418</v>
      </c>
      <c r="D34" s="56" t="s">
        <v>1249</v>
      </c>
      <c r="E34" s="56" t="s">
        <v>1218</v>
      </c>
      <c r="F34" s="56">
        <v>32</v>
      </c>
    </row>
    <row r="35" spans="1:6">
      <c r="A35" s="56">
        <v>33</v>
      </c>
      <c r="B35" s="58">
        <v>73574</v>
      </c>
      <c r="C35" s="57" t="s">
        <v>1418</v>
      </c>
      <c r="D35" s="56" t="s">
        <v>1315</v>
      </c>
      <c r="E35" s="56" t="s">
        <v>43</v>
      </c>
      <c r="F35" s="56">
        <v>49</v>
      </c>
    </row>
    <row r="36" spans="1:6">
      <c r="A36" s="56">
        <v>34</v>
      </c>
      <c r="B36" s="58">
        <v>67696</v>
      </c>
      <c r="C36" s="57" t="s">
        <v>1320</v>
      </c>
      <c r="D36" s="56" t="s">
        <v>1243</v>
      </c>
      <c r="E36" s="56" t="s">
        <v>1218</v>
      </c>
      <c r="F36" s="56">
        <v>38</v>
      </c>
    </row>
    <row r="37" spans="1:6">
      <c r="A37" s="56">
        <v>35</v>
      </c>
      <c r="B37" s="58">
        <v>115222</v>
      </c>
      <c r="C37" s="57" t="s">
        <v>1419</v>
      </c>
      <c r="D37" s="56" t="s">
        <v>1239</v>
      </c>
      <c r="E37" s="56" t="s">
        <v>43</v>
      </c>
      <c r="F37" s="56">
        <v>42</v>
      </c>
    </row>
    <row r="38" spans="1:6">
      <c r="A38" s="56">
        <v>36</v>
      </c>
      <c r="B38" s="58">
        <v>161289</v>
      </c>
      <c r="C38" s="57" t="s">
        <v>1420</v>
      </c>
      <c r="D38" s="56" t="s">
        <v>1243</v>
      </c>
      <c r="E38" s="56" t="s">
        <v>1218</v>
      </c>
      <c r="F38" s="56">
        <v>66</v>
      </c>
    </row>
    <row r="39" spans="1:6">
      <c r="A39" s="56">
        <v>37</v>
      </c>
      <c r="B39" s="58">
        <v>67413</v>
      </c>
      <c r="C39" s="57" t="s">
        <v>1421</v>
      </c>
      <c r="D39" s="56" t="s">
        <v>1243</v>
      </c>
      <c r="E39" s="56" t="s">
        <v>1218</v>
      </c>
      <c r="F39" s="56">
        <v>32</v>
      </c>
    </row>
    <row r="40" spans="1:6">
      <c r="A40" s="56">
        <v>38</v>
      </c>
      <c r="B40" s="58">
        <v>158358</v>
      </c>
      <c r="C40" s="57" t="s">
        <v>1245</v>
      </c>
      <c r="D40" s="56" t="s">
        <v>1249</v>
      </c>
      <c r="E40" s="56" t="s">
        <v>1218</v>
      </c>
      <c r="F40" s="56">
        <v>49</v>
      </c>
    </row>
    <row r="41" spans="1:6">
      <c r="A41" s="56">
        <v>39</v>
      </c>
      <c r="B41" s="58">
        <v>158375</v>
      </c>
      <c r="C41" s="57" t="s">
        <v>1245</v>
      </c>
      <c r="D41" s="56" t="s">
        <v>1243</v>
      </c>
      <c r="E41" s="56" t="s">
        <v>43</v>
      </c>
      <c r="F41" s="56">
        <v>26</v>
      </c>
    </row>
    <row r="42" spans="1:6">
      <c r="A42" s="56">
        <v>40</v>
      </c>
      <c r="B42" s="58">
        <v>47788</v>
      </c>
      <c r="C42" s="57" t="s">
        <v>1314</v>
      </c>
      <c r="D42" s="56" t="s">
        <v>1249</v>
      </c>
      <c r="E42" s="56" t="s">
        <v>1218</v>
      </c>
      <c r="F42" s="56">
        <v>25</v>
      </c>
    </row>
    <row r="43" spans="1:6">
      <c r="A43" s="56">
        <v>41</v>
      </c>
      <c r="B43" s="58">
        <v>144392</v>
      </c>
      <c r="C43" s="57" t="s">
        <v>1422</v>
      </c>
      <c r="D43" s="56" t="s">
        <v>1243</v>
      </c>
      <c r="E43" s="56" t="s">
        <v>1218</v>
      </c>
      <c r="F43" s="56">
        <v>18</v>
      </c>
    </row>
    <row r="44" spans="1:6">
      <c r="A44" s="56">
        <v>42</v>
      </c>
      <c r="B44" s="58">
        <v>94192</v>
      </c>
      <c r="C44" s="57" t="s">
        <v>1354</v>
      </c>
      <c r="D44" s="56" t="s">
        <v>1228</v>
      </c>
      <c r="E44" s="56" t="s">
        <v>1218</v>
      </c>
      <c r="F44" s="56">
        <v>15</v>
      </c>
    </row>
    <row r="45" spans="1:6">
      <c r="A45" s="56">
        <v>43</v>
      </c>
      <c r="B45" s="58">
        <v>69871</v>
      </c>
      <c r="C45" s="57" t="s">
        <v>1423</v>
      </c>
      <c r="D45" s="56" t="s">
        <v>1228</v>
      </c>
      <c r="E45" s="56" t="s">
        <v>1218</v>
      </c>
      <c r="F45" s="56">
        <v>16</v>
      </c>
    </row>
    <row r="46" spans="1:6">
      <c r="A46" s="56">
        <v>44</v>
      </c>
      <c r="B46" s="58">
        <v>94186</v>
      </c>
      <c r="C46" s="57" t="s">
        <v>1424</v>
      </c>
      <c r="D46" s="56" t="s">
        <v>1425</v>
      </c>
      <c r="E46" s="56" t="s">
        <v>43</v>
      </c>
      <c r="F46" s="56">
        <v>132</v>
      </c>
    </row>
    <row r="47" spans="1:6">
      <c r="A47" s="56">
        <v>45</v>
      </c>
      <c r="B47" s="58">
        <v>47454</v>
      </c>
      <c r="C47" s="57" t="s">
        <v>1246</v>
      </c>
      <c r="D47" s="56" t="s">
        <v>1228</v>
      </c>
      <c r="E47" s="56" t="s">
        <v>1218</v>
      </c>
      <c r="F47" s="56">
        <v>56</v>
      </c>
    </row>
    <row r="48" spans="1:6">
      <c r="A48" s="56">
        <v>46</v>
      </c>
      <c r="B48" s="58">
        <v>69769</v>
      </c>
      <c r="C48" s="57" t="s">
        <v>1246</v>
      </c>
      <c r="D48" s="56" t="s">
        <v>1228</v>
      </c>
      <c r="E48" s="56" t="s">
        <v>43</v>
      </c>
      <c r="F48" s="56">
        <v>59</v>
      </c>
    </row>
    <row r="49" spans="1:6">
      <c r="A49" s="56">
        <v>47</v>
      </c>
      <c r="B49" s="58">
        <v>70682</v>
      </c>
      <c r="C49" s="57" t="s">
        <v>1363</v>
      </c>
      <c r="D49" s="56" t="s">
        <v>1426</v>
      </c>
      <c r="E49" s="56" t="s">
        <v>43</v>
      </c>
      <c r="F49" s="56">
        <v>42</v>
      </c>
    </row>
    <row r="50" spans="1:6">
      <c r="A50" s="56">
        <v>48</v>
      </c>
      <c r="B50" s="58">
        <v>47456</v>
      </c>
      <c r="C50" s="57" t="s">
        <v>1363</v>
      </c>
      <c r="D50" s="56" t="s">
        <v>1426</v>
      </c>
      <c r="E50" s="56" t="s">
        <v>1218</v>
      </c>
      <c r="F50" s="56">
        <v>39</v>
      </c>
    </row>
    <row r="51" spans="1:6">
      <c r="A51" s="56">
        <v>49</v>
      </c>
      <c r="B51" s="58">
        <v>152006</v>
      </c>
      <c r="C51" s="57" t="s">
        <v>1363</v>
      </c>
      <c r="D51" s="56" t="s">
        <v>1427</v>
      </c>
      <c r="E51" s="56" t="s">
        <v>43</v>
      </c>
      <c r="F51" s="56">
        <v>24</v>
      </c>
    </row>
    <row r="52" spans="1:6">
      <c r="A52" s="56">
        <v>50</v>
      </c>
      <c r="B52" s="58">
        <v>41496</v>
      </c>
      <c r="C52" s="57" t="s">
        <v>1363</v>
      </c>
      <c r="D52" s="56" t="s">
        <v>1428</v>
      </c>
      <c r="E52" s="56" t="s">
        <v>1218</v>
      </c>
      <c r="F52" s="56">
        <v>42</v>
      </c>
    </row>
    <row r="53" spans="1:6">
      <c r="A53" s="56">
        <v>51</v>
      </c>
      <c r="B53" s="58">
        <v>70928</v>
      </c>
      <c r="C53" s="57" t="s">
        <v>1429</v>
      </c>
      <c r="D53" s="56" t="s">
        <v>1430</v>
      </c>
      <c r="E53" s="56" t="s">
        <v>43</v>
      </c>
      <c r="F53" s="56">
        <v>47</v>
      </c>
    </row>
    <row r="54" spans="1:6">
      <c r="A54" s="56">
        <v>52</v>
      </c>
      <c r="B54" s="58">
        <v>73433</v>
      </c>
      <c r="C54" s="57" t="s">
        <v>1429</v>
      </c>
      <c r="D54" s="56" t="s">
        <v>1228</v>
      </c>
      <c r="E54" s="56" t="s">
        <v>1218</v>
      </c>
      <c r="F54" s="56">
        <v>29</v>
      </c>
    </row>
    <row r="55" spans="1:6">
      <c r="A55" s="56">
        <v>53</v>
      </c>
      <c r="B55" s="58">
        <v>65806</v>
      </c>
      <c r="C55" s="57" t="s">
        <v>1431</v>
      </c>
      <c r="D55" s="56" t="s">
        <v>1228</v>
      </c>
      <c r="E55" s="56" t="s">
        <v>1218</v>
      </c>
      <c r="F55" s="56">
        <v>22</v>
      </c>
    </row>
    <row r="56" spans="1:6">
      <c r="A56" s="56">
        <v>54</v>
      </c>
      <c r="B56" s="58">
        <v>171654</v>
      </c>
      <c r="C56" s="57" t="s">
        <v>1432</v>
      </c>
      <c r="D56" s="56" t="s">
        <v>1243</v>
      </c>
      <c r="E56" s="56" t="s">
        <v>1218</v>
      </c>
      <c r="F56" s="56">
        <v>38</v>
      </c>
    </row>
    <row r="57" spans="1:6">
      <c r="A57" s="56">
        <v>55</v>
      </c>
      <c r="B57" s="58">
        <v>73578</v>
      </c>
      <c r="C57" s="57" t="s">
        <v>1432</v>
      </c>
      <c r="D57" s="56" t="s">
        <v>1228</v>
      </c>
      <c r="E57" s="56" t="s">
        <v>43</v>
      </c>
      <c r="F57" s="56">
        <v>25</v>
      </c>
    </row>
    <row r="58" spans="1:6">
      <c r="A58" s="56">
        <v>56</v>
      </c>
      <c r="B58" s="58">
        <v>22623</v>
      </c>
      <c r="C58" s="57" t="s">
        <v>1433</v>
      </c>
      <c r="D58" s="56" t="s">
        <v>1243</v>
      </c>
      <c r="E58" s="56" t="s">
        <v>1218</v>
      </c>
      <c r="F58" s="56">
        <v>32</v>
      </c>
    </row>
    <row r="59" spans="1:6">
      <c r="A59" s="56">
        <v>57</v>
      </c>
      <c r="B59" s="58">
        <v>115219</v>
      </c>
      <c r="C59" s="57" t="s">
        <v>1433</v>
      </c>
      <c r="D59" s="56" t="s">
        <v>1434</v>
      </c>
      <c r="E59" s="56" t="s">
        <v>43</v>
      </c>
      <c r="F59" s="56">
        <v>19</v>
      </c>
    </row>
    <row r="60" spans="1:6">
      <c r="A60" s="56">
        <v>58</v>
      </c>
      <c r="B60" s="56">
        <v>183311</v>
      </c>
      <c r="C60" s="57" t="s">
        <v>1435</v>
      </c>
      <c r="D60" s="59" t="s">
        <v>1436</v>
      </c>
      <c r="E60" s="56" t="s">
        <v>762</v>
      </c>
      <c r="F60" s="56">
        <v>198</v>
      </c>
    </row>
    <row r="61" spans="1:6">
      <c r="A61" s="56">
        <v>59</v>
      </c>
      <c r="B61" s="56">
        <v>183316</v>
      </c>
      <c r="C61" s="57" t="s">
        <v>1437</v>
      </c>
      <c r="D61" s="59" t="s">
        <v>1436</v>
      </c>
      <c r="E61" s="56" t="s">
        <v>762</v>
      </c>
      <c r="F61" s="56">
        <v>138</v>
      </c>
    </row>
    <row r="62" spans="1:6">
      <c r="A62" s="56">
        <v>60</v>
      </c>
      <c r="B62" s="56">
        <v>198719</v>
      </c>
      <c r="C62" s="57" t="s">
        <v>1438</v>
      </c>
      <c r="D62" s="59" t="s">
        <v>1439</v>
      </c>
      <c r="E62" s="56" t="s">
        <v>762</v>
      </c>
      <c r="F62" s="56">
        <v>298</v>
      </c>
    </row>
    <row r="63" spans="1:6">
      <c r="A63" s="56">
        <v>61</v>
      </c>
      <c r="B63" s="56">
        <v>183303</v>
      </c>
      <c r="C63" s="57" t="s">
        <v>1158</v>
      </c>
      <c r="D63" s="59" t="s">
        <v>1439</v>
      </c>
      <c r="E63" s="56" t="s">
        <v>762</v>
      </c>
      <c r="F63" s="56">
        <v>298</v>
      </c>
    </row>
    <row r="64" spans="1:6">
      <c r="A64" s="56">
        <v>62</v>
      </c>
      <c r="B64" s="56">
        <v>183306</v>
      </c>
      <c r="C64" s="57" t="s">
        <v>1323</v>
      </c>
      <c r="D64" s="59" t="s">
        <v>1439</v>
      </c>
      <c r="E64" s="56" t="s">
        <v>762</v>
      </c>
      <c r="F64" s="56">
        <v>398</v>
      </c>
    </row>
    <row r="65" spans="1:6">
      <c r="A65" s="56">
        <v>63</v>
      </c>
      <c r="B65" s="58">
        <v>197022</v>
      </c>
      <c r="C65" s="57" t="s">
        <v>1234</v>
      </c>
      <c r="D65" s="59" t="s">
        <v>1440</v>
      </c>
      <c r="E65" s="56" t="s">
        <v>43</v>
      </c>
      <c r="F65" s="56">
        <v>89</v>
      </c>
    </row>
    <row r="66" spans="1:6">
      <c r="A66" s="56">
        <v>64</v>
      </c>
      <c r="B66" s="56">
        <v>188730</v>
      </c>
      <c r="C66" s="57" t="s">
        <v>1369</v>
      </c>
      <c r="D66" s="56" t="s">
        <v>1441</v>
      </c>
      <c r="E66" s="56" t="s">
        <v>20</v>
      </c>
      <c r="F66" s="56">
        <v>24</v>
      </c>
    </row>
    <row r="67" spans="1:6">
      <c r="A67" s="56">
        <v>66</v>
      </c>
      <c r="B67" s="56">
        <v>198114</v>
      </c>
      <c r="C67" s="57" t="s">
        <v>1227</v>
      </c>
      <c r="D67" s="56" t="s">
        <v>1442</v>
      </c>
      <c r="E67" s="56" t="s">
        <v>1218</v>
      </c>
      <c r="F67" s="56">
        <v>35</v>
      </c>
    </row>
    <row r="68" spans="1:6">
      <c r="A68" s="56">
        <v>67</v>
      </c>
      <c r="B68" s="56">
        <v>198721</v>
      </c>
      <c r="C68" s="57" t="s">
        <v>1227</v>
      </c>
      <c r="D68" s="56" t="s">
        <v>1443</v>
      </c>
      <c r="E68" s="56" t="s">
        <v>43</v>
      </c>
      <c r="F68" s="56">
        <v>25</v>
      </c>
    </row>
    <row r="69" spans="1:6">
      <c r="A69" s="56">
        <v>68</v>
      </c>
      <c r="B69" s="56">
        <v>198720</v>
      </c>
      <c r="C69" s="57" t="s">
        <v>1195</v>
      </c>
      <c r="D69" s="56" t="s">
        <v>1317</v>
      </c>
      <c r="E69" s="56" t="s">
        <v>43</v>
      </c>
      <c r="F69" s="56">
        <v>498</v>
      </c>
    </row>
    <row r="73" spans="4:4">
      <c r="D73" s="60"/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"/>
  <sheetViews>
    <sheetView topLeftCell="A47" workbookViewId="0">
      <selection activeCell="L58" sqref="L58"/>
    </sheetView>
  </sheetViews>
  <sheetFormatPr defaultColWidth="9.14285714285714" defaultRowHeight="20" customHeight="1"/>
  <cols>
    <col min="1" max="1" width="6.71428571428571" style="7" customWidth="1"/>
    <col min="3" max="3" width="8.42857142857143" style="8" customWidth="1"/>
    <col min="9" max="9" width="24" customWidth="1"/>
    <col min="12" max="12" width="17.8571428571429" customWidth="1"/>
  </cols>
  <sheetData>
    <row r="1" customHeight="1" spans="1:20">
      <c r="A1" s="9" t="s">
        <v>1444</v>
      </c>
      <c r="B1" s="9"/>
      <c r="C1" s="10"/>
      <c r="D1" s="9"/>
      <c r="E1" s="9"/>
      <c r="F1" s="9"/>
      <c r="G1" s="9"/>
      <c r="H1" s="9"/>
      <c r="I1" s="9"/>
      <c r="J1" s="9"/>
      <c r="K1" s="10"/>
      <c r="L1" s="9"/>
      <c r="M1" s="9"/>
      <c r="N1" s="9"/>
      <c r="O1" s="9"/>
      <c r="P1" s="9"/>
      <c r="Q1" s="9"/>
      <c r="R1" s="9"/>
      <c r="S1" s="9"/>
      <c r="T1" s="9"/>
    </row>
    <row r="2" customHeight="1" spans="1:20">
      <c r="A2" s="9" t="s">
        <v>1</v>
      </c>
      <c r="B2" s="9" t="s">
        <v>15</v>
      </c>
      <c r="C2" s="10" t="s">
        <v>2</v>
      </c>
      <c r="D2" s="10" t="s">
        <v>465</v>
      </c>
      <c r="E2" s="10" t="s">
        <v>4</v>
      </c>
      <c r="F2" s="10" t="s">
        <v>5</v>
      </c>
      <c r="G2" s="9" t="s">
        <v>6</v>
      </c>
      <c r="H2" s="9" t="s">
        <v>466</v>
      </c>
      <c r="I2" s="9" t="s">
        <v>7</v>
      </c>
      <c r="J2" s="9" t="s">
        <v>8</v>
      </c>
      <c r="K2" s="10" t="s">
        <v>467</v>
      </c>
      <c r="L2" s="9"/>
      <c r="M2" s="10" t="s">
        <v>468</v>
      </c>
      <c r="N2" s="10" t="s">
        <v>0</v>
      </c>
      <c r="O2" s="10" t="s">
        <v>15</v>
      </c>
      <c r="P2" s="10" t="s">
        <v>470</v>
      </c>
      <c r="Q2" s="47" t="s">
        <v>1445</v>
      </c>
      <c r="R2" s="47" t="s">
        <v>1446</v>
      </c>
      <c r="S2" s="47" t="s">
        <v>1447</v>
      </c>
      <c r="T2" s="47" t="s">
        <v>469</v>
      </c>
    </row>
    <row r="3" customHeight="1" spans="1:20">
      <c r="A3" s="11">
        <v>113</v>
      </c>
      <c r="B3" s="12" t="s">
        <v>648</v>
      </c>
      <c r="C3" s="13">
        <v>108833</v>
      </c>
      <c r="D3" s="14" t="s">
        <v>1448</v>
      </c>
      <c r="E3" s="14" t="s">
        <v>1449</v>
      </c>
      <c r="F3" s="14" t="s">
        <v>1450</v>
      </c>
      <c r="G3" s="15" t="s">
        <v>20</v>
      </c>
      <c r="H3" s="12"/>
      <c r="I3" s="24">
        <v>29.8</v>
      </c>
      <c r="J3" s="24"/>
      <c r="K3" s="13" t="s">
        <v>513</v>
      </c>
      <c r="L3" s="12" t="s">
        <v>481</v>
      </c>
      <c r="M3" s="24" t="s">
        <v>1451</v>
      </c>
      <c r="N3" s="11" t="s">
        <v>483</v>
      </c>
      <c r="O3" s="12" t="s">
        <v>653</v>
      </c>
      <c r="P3" s="12" t="s">
        <v>526</v>
      </c>
      <c r="Q3" s="12">
        <v>424</v>
      </c>
      <c r="R3" s="12">
        <v>275</v>
      </c>
      <c r="S3" s="48">
        <v>-0.351415094339623</v>
      </c>
      <c r="T3" s="49"/>
    </row>
    <row r="4" customHeight="1" spans="1:20">
      <c r="A4" s="11">
        <v>117</v>
      </c>
      <c r="B4" s="12" t="s">
        <v>648</v>
      </c>
      <c r="C4" s="13">
        <v>59973</v>
      </c>
      <c r="D4" s="14" t="s">
        <v>1452</v>
      </c>
      <c r="E4" s="14" t="s">
        <v>1453</v>
      </c>
      <c r="F4" s="14" t="s">
        <v>1454</v>
      </c>
      <c r="G4" s="15" t="s">
        <v>20</v>
      </c>
      <c r="H4" s="12"/>
      <c r="I4" s="24">
        <v>158</v>
      </c>
      <c r="J4" s="24"/>
      <c r="K4" s="13" t="s">
        <v>1455</v>
      </c>
      <c r="L4" s="13" t="s">
        <v>1456</v>
      </c>
      <c r="M4" s="24" t="s">
        <v>1457</v>
      </c>
      <c r="N4" s="11" t="s">
        <v>483</v>
      </c>
      <c r="O4" s="12" t="s">
        <v>653</v>
      </c>
      <c r="P4" s="12" t="s">
        <v>526</v>
      </c>
      <c r="Q4" s="12">
        <v>2</v>
      </c>
      <c r="R4" s="12">
        <v>2</v>
      </c>
      <c r="S4" s="48">
        <v>0</v>
      </c>
      <c r="T4" s="49"/>
    </row>
    <row r="5" customHeight="1" spans="1:20">
      <c r="A5" s="11">
        <v>118</v>
      </c>
      <c r="B5" s="12" t="s">
        <v>648</v>
      </c>
      <c r="C5" s="13">
        <v>75419</v>
      </c>
      <c r="D5" s="14" t="s">
        <v>1458</v>
      </c>
      <c r="E5" s="14" t="s">
        <v>1459</v>
      </c>
      <c r="F5" s="14" t="s">
        <v>1454</v>
      </c>
      <c r="G5" s="15" t="s">
        <v>20</v>
      </c>
      <c r="H5" s="12"/>
      <c r="I5" s="24">
        <v>58</v>
      </c>
      <c r="J5" s="24"/>
      <c r="K5" s="13" t="s">
        <v>1460</v>
      </c>
      <c r="L5" s="13"/>
      <c r="M5" s="24" t="s">
        <v>1457</v>
      </c>
      <c r="N5" s="11" t="s">
        <v>483</v>
      </c>
      <c r="O5" s="12" t="s">
        <v>653</v>
      </c>
      <c r="P5" s="12" t="s">
        <v>526</v>
      </c>
      <c r="Q5" s="12">
        <v>15</v>
      </c>
      <c r="R5" s="12">
        <v>13</v>
      </c>
      <c r="S5" s="48">
        <v>-0.133333333333333</v>
      </c>
      <c r="T5" s="49"/>
    </row>
    <row r="6" customHeight="1" spans="1:20">
      <c r="A6" s="11">
        <v>119</v>
      </c>
      <c r="B6" s="12" t="s">
        <v>648</v>
      </c>
      <c r="C6" s="13">
        <v>176472</v>
      </c>
      <c r="D6" s="14" t="s">
        <v>1461</v>
      </c>
      <c r="E6" s="14" t="s">
        <v>1462</v>
      </c>
      <c r="F6" s="14" t="s">
        <v>1454</v>
      </c>
      <c r="G6" s="15" t="s">
        <v>20</v>
      </c>
      <c r="H6" s="12"/>
      <c r="I6" s="24">
        <v>70</v>
      </c>
      <c r="J6" s="24"/>
      <c r="K6" s="13" t="s">
        <v>1460</v>
      </c>
      <c r="L6" s="13"/>
      <c r="M6" s="24" t="s">
        <v>1457</v>
      </c>
      <c r="N6" s="11" t="s">
        <v>483</v>
      </c>
      <c r="O6" s="12" t="s">
        <v>653</v>
      </c>
      <c r="P6" s="12" t="s">
        <v>526</v>
      </c>
      <c r="Q6" s="12">
        <v>19</v>
      </c>
      <c r="R6" s="12">
        <v>9</v>
      </c>
      <c r="S6" s="48">
        <v>-0.526315789473684</v>
      </c>
      <c r="T6" s="49"/>
    </row>
    <row r="7" customHeight="1" spans="1:20">
      <c r="A7" s="11">
        <v>120</v>
      </c>
      <c r="B7" s="12" t="s">
        <v>648</v>
      </c>
      <c r="C7" s="13">
        <v>182869</v>
      </c>
      <c r="D7" s="14" t="s">
        <v>1458</v>
      </c>
      <c r="E7" s="14" t="s">
        <v>1463</v>
      </c>
      <c r="F7" s="14" t="s">
        <v>1454</v>
      </c>
      <c r="G7" s="15" t="s">
        <v>20</v>
      </c>
      <c r="H7" s="12"/>
      <c r="I7" s="24">
        <v>288</v>
      </c>
      <c r="J7" s="24"/>
      <c r="K7" s="13" t="s">
        <v>1455</v>
      </c>
      <c r="L7" s="13"/>
      <c r="M7" s="24" t="s">
        <v>1457</v>
      </c>
      <c r="N7" s="11" t="s">
        <v>483</v>
      </c>
      <c r="O7" s="12" t="s">
        <v>653</v>
      </c>
      <c r="P7" s="12" t="s">
        <v>526</v>
      </c>
      <c r="Q7" s="12">
        <v>6</v>
      </c>
      <c r="R7" s="12">
        <v>4</v>
      </c>
      <c r="S7" s="48">
        <v>-0.333333333333333</v>
      </c>
      <c r="T7" s="49"/>
    </row>
    <row r="8" customHeight="1" spans="1:20">
      <c r="A8" s="11">
        <v>121</v>
      </c>
      <c r="B8" s="12" t="s">
        <v>648</v>
      </c>
      <c r="C8" s="16" t="s">
        <v>1464</v>
      </c>
      <c r="D8" s="17"/>
      <c r="E8" s="17"/>
      <c r="F8" s="18"/>
      <c r="G8" s="19"/>
      <c r="H8" s="17"/>
      <c r="I8" s="24"/>
      <c r="J8" s="35"/>
      <c r="K8" s="13" t="s">
        <v>1465</v>
      </c>
      <c r="L8" s="12"/>
      <c r="M8" s="24" t="s">
        <v>1457</v>
      </c>
      <c r="N8" s="11" t="s">
        <v>483</v>
      </c>
      <c r="O8" s="12" t="s">
        <v>653</v>
      </c>
      <c r="P8" s="12" t="s">
        <v>526</v>
      </c>
      <c r="Q8" s="12">
        <v>0</v>
      </c>
      <c r="R8" s="12">
        <v>0</v>
      </c>
      <c r="S8" s="48">
        <v>0</v>
      </c>
      <c r="T8" s="49"/>
    </row>
    <row r="9" customHeight="1" spans="1:20">
      <c r="A9" s="11">
        <v>122</v>
      </c>
      <c r="B9" s="12" t="s">
        <v>857</v>
      </c>
      <c r="C9" s="13">
        <v>155108</v>
      </c>
      <c r="D9" s="14" t="s">
        <v>1466</v>
      </c>
      <c r="E9" s="14" t="s">
        <v>1467</v>
      </c>
      <c r="F9" s="14" t="s">
        <v>1468</v>
      </c>
      <c r="G9" s="15" t="s">
        <v>20</v>
      </c>
      <c r="H9" s="12"/>
      <c r="I9" s="24">
        <v>42</v>
      </c>
      <c r="J9" s="24"/>
      <c r="K9" s="13" t="s">
        <v>398</v>
      </c>
      <c r="L9" s="12" t="s">
        <v>481</v>
      </c>
      <c r="M9" s="24" t="s">
        <v>940</v>
      </c>
      <c r="N9" s="11" t="s">
        <v>483</v>
      </c>
      <c r="O9" s="12" t="s">
        <v>802</v>
      </c>
      <c r="P9" s="12" t="s">
        <v>526</v>
      </c>
      <c r="Q9" s="12">
        <v>1932</v>
      </c>
      <c r="R9" s="12">
        <v>1325</v>
      </c>
      <c r="S9" s="48">
        <v>-0.314182194616977</v>
      </c>
      <c r="T9" s="49"/>
    </row>
    <row r="10" customHeight="1" spans="1:20">
      <c r="A10" s="20">
        <v>179</v>
      </c>
      <c r="B10" s="21" t="s">
        <v>857</v>
      </c>
      <c r="C10" s="13">
        <v>148288</v>
      </c>
      <c r="D10" s="14" t="s">
        <v>1469</v>
      </c>
      <c r="E10" s="14" t="s">
        <v>1470</v>
      </c>
      <c r="F10" s="14" t="s">
        <v>269</v>
      </c>
      <c r="G10" s="15" t="s">
        <v>20</v>
      </c>
      <c r="H10" s="12"/>
      <c r="I10" s="24">
        <v>880</v>
      </c>
      <c r="J10" s="24"/>
      <c r="K10" s="13" t="s">
        <v>1471</v>
      </c>
      <c r="L10" s="14" t="s">
        <v>1472</v>
      </c>
      <c r="M10" s="24" t="s">
        <v>940</v>
      </c>
      <c r="N10" s="24" t="s">
        <v>483</v>
      </c>
      <c r="O10" s="12" t="s">
        <v>802</v>
      </c>
      <c r="P10" s="12" t="s">
        <v>526</v>
      </c>
      <c r="Q10" s="12">
        <v>18</v>
      </c>
      <c r="R10" s="12">
        <v>19</v>
      </c>
      <c r="S10" s="48">
        <v>0.0555555555555556</v>
      </c>
      <c r="T10" s="49"/>
    </row>
    <row r="11" customHeight="1" spans="1:20">
      <c r="A11" s="22"/>
      <c r="B11" s="21" t="s">
        <v>857</v>
      </c>
      <c r="C11" s="13">
        <v>122482</v>
      </c>
      <c r="D11" s="14" t="s">
        <v>692</v>
      </c>
      <c r="E11" s="14" t="s">
        <v>693</v>
      </c>
      <c r="F11" s="14" t="s">
        <v>269</v>
      </c>
      <c r="G11" s="15" t="s">
        <v>20</v>
      </c>
      <c r="H11" s="12"/>
      <c r="I11" s="24">
        <v>66</v>
      </c>
      <c r="J11" s="24"/>
      <c r="K11" s="13" t="s">
        <v>1473</v>
      </c>
      <c r="L11" s="13" t="s">
        <v>481</v>
      </c>
      <c r="M11" s="24" t="s">
        <v>940</v>
      </c>
      <c r="N11" s="24" t="s">
        <v>483</v>
      </c>
      <c r="O11" s="12" t="s">
        <v>802</v>
      </c>
      <c r="P11" s="12" t="s">
        <v>526</v>
      </c>
      <c r="Q11" s="12">
        <v>149</v>
      </c>
      <c r="R11" s="12">
        <v>215</v>
      </c>
      <c r="S11" s="48">
        <v>0.442953020134228</v>
      </c>
      <c r="T11" s="49"/>
    </row>
    <row r="12" customHeight="1" spans="1:20">
      <c r="A12" s="22"/>
      <c r="B12" s="21" t="s">
        <v>857</v>
      </c>
      <c r="C12" s="13">
        <v>49939</v>
      </c>
      <c r="D12" s="14" t="s">
        <v>695</v>
      </c>
      <c r="E12" s="14" t="s">
        <v>696</v>
      </c>
      <c r="F12" s="14" t="s">
        <v>269</v>
      </c>
      <c r="G12" s="15" t="s">
        <v>20</v>
      </c>
      <c r="H12" s="12"/>
      <c r="I12" s="24">
        <v>45</v>
      </c>
      <c r="J12" s="24"/>
      <c r="K12" s="13" t="s">
        <v>1474</v>
      </c>
      <c r="L12" s="13" t="s">
        <v>481</v>
      </c>
      <c r="M12" s="24" t="s">
        <v>940</v>
      </c>
      <c r="N12" s="24" t="s">
        <v>483</v>
      </c>
      <c r="O12" s="12" t="s">
        <v>802</v>
      </c>
      <c r="P12" s="12" t="s">
        <v>526</v>
      </c>
      <c r="Q12" s="12">
        <v>328</v>
      </c>
      <c r="R12" s="12">
        <v>449</v>
      </c>
      <c r="S12" s="48">
        <v>0.36890243902439</v>
      </c>
      <c r="T12" s="49"/>
    </row>
    <row r="13" customHeight="1" spans="1:20">
      <c r="A13" s="22"/>
      <c r="B13" s="21" t="s">
        <v>857</v>
      </c>
      <c r="C13" s="13">
        <v>164949</v>
      </c>
      <c r="D13" s="14" t="s">
        <v>501</v>
      </c>
      <c r="E13" s="14" t="s">
        <v>698</v>
      </c>
      <c r="F13" s="14" t="s">
        <v>269</v>
      </c>
      <c r="G13" s="15" t="s">
        <v>20</v>
      </c>
      <c r="H13" s="12"/>
      <c r="I13" s="24">
        <v>180</v>
      </c>
      <c r="J13" s="24"/>
      <c r="K13" s="13" t="s">
        <v>1475</v>
      </c>
      <c r="L13" s="13" t="s">
        <v>481</v>
      </c>
      <c r="M13" s="24" t="s">
        <v>940</v>
      </c>
      <c r="N13" s="24" t="s">
        <v>483</v>
      </c>
      <c r="O13" s="12" t="s">
        <v>802</v>
      </c>
      <c r="P13" s="12" t="s">
        <v>526</v>
      </c>
      <c r="Q13" s="12">
        <v>93</v>
      </c>
      <c r="R13" s="12">
        <v>133</v>
      </c>
      <c r="S13" s="48">
        <v>0.43010752688172</v>
      </c>
      <c r="T13" s="49"/>
    </row>
    <row r="14" customHeight="1" spans="1:20">
      <c r="A14" s="23"/>
      <c r="B14" s="21" t="s">
        <v>857</v>
      </c>
      <c r="C14" s="13">
        <v>166819</v>
      </c>
      <c r="D14" s="14" t="s">
        <v>501</v>
      </c>
      <c r="E14" s="14" t="s">
        <v>700</v>
      </c>
      <c r="F14" s="14" t="s">
        <v>269</v>
      </c>
      <c r="G14" s="15" t="s">
        <v>20</v>
      </c>
      <c r="H14" s="12"/>
      <c r="I14" s="24">
        <v>358</v>
      </c>
      <c r="J14" s="24"/>
      <c r="K14" s="13" t="s">
        <v>1475</v>
      </c>
      <c r="L14" s="13" t="s">
        <v>481</v>
      </c>
      <c r="M14" s="24" t="s">
        <v>940</v>
      </c>
      <c r="N14" s="24" t="s">
        <v>483</v>
      </c>
      <c r="O14" s="12" t="s">
        <v>802</v>
      </c>
      <c r="P14" s="12" t="s">
        <v>526</v>
      </c>
      <c r="Q14" s="12">
        <v>27</v>
      </c>
      <c r="R14" s="12">
        <v>37</v>
      </c>
      <c r="S14" s="48">
        <v>0.37037037037037</v>
      </c>
      <c r="T14" s="49"/>
    </row>
    <row r="15" customHeight="1" spans="1:20">
      <c r="A15" s="11">
        <v>67</v>
      </c>
      <c r="B15" s="12" t="s">
        <v>746</v>
      </c>
      <c r="C15" s="14">
        <v>186391</v>
      </c>
      <c r="D15" s="14" t="s">
        <v>1476</v>
      </c>
      <c r="E15" s="14" t="s">
        <v>1477</v>
      </c>
      <c r="F15" s="14" t="s">
        <v>1478</v>
      </c>
      <c r="G15" s="11" t="s">
        <v>20</v>
      </c>
      <c r="H15" s="12"/>
      <c r="I15" s="24">
        <v>33</v>
      </c>
      <c r="J15" s="36"/>
      <c r="K15" s="14" t="s">
        <v>1479</v>
      </c>
      <c r="L15" s="14" t="s">
        <v>481</v>
      </c>
      <c r="M15" s="24" t="s">
        <v>1480</v>
      </c>
      <c r="N15" s="11" t="s">
        <v>483</v>
      </c>
      <c r="O15" s="12" t="s">
        <v>711</v>
      </c>
      <c r="P15" s="12" t="s">
        <v>526</v>
      </c>
      <c r="Q15" s="12">
        <v>102</v>
      </c>
      <c r="R15" s="12">
        <v>101</v>
      </c>
      <c r="S15" s="48">
        <v>-0.00980392156862742</v>
      </c>
      <c r="T15" s="49"/>
    </row>
    <row r="16" customHeight="1" spans="1:20">
      <c r="A16" s="11">
        <v>84</v>
      </c>
      <c r="B16" s="12" t="s">
        <v>788</v>
      </c>
      <c r="C16" s="13">
        <v>184607</v>
      </c>
      <c r="D16" s="13" t="s">
        <v>1481</v>
      </c>
      <c r="E16" s="13" t="s">
        <v>1482</v>
      </c>
      <c r="F16" s="13" t="s">
        <v>1483</v>
      </c>
      <c r="G16" s="24" t="s">
        <v>20</v>
      </c>
      <c r="H16" s="12"/>
      <c r="I16" s="24">
        <v>39.8</v>
      </c>
      <c r="J16" s="24"/>
      <c r="K16" s="13" t="s">
        <v>513</v>
      </c>
      <c r="L16" s="13" t="s">
        <v>481</v>
      </c>
      <c r="M16" s="24" t="s">
        <v>1484</v>
      </c>
      <c r="N16" s="11" t="s">
        <v>483</v>
      </c>
      <c r="O16" s="12" t="s">
        <v>711</v>
      </c>
      <c r="P16" s="12" t="s">
        <v>526</v>
      </c>
      <c r="Q16" s="12">
        <v>84</v>
      </c>
      <c r="R16" s="12">
        <v>41</v>
      </c>
      <c r="S16" s="48">
        <v>-0.511904761904762</v>
      </c>
      <c r="T16" s="49"/>
    </row>
    <row r="17" s="1" customFormat="1" customHeight="1" spans="1:19">
      <c r="A17" s="11">
        <v>85</v>
      </c>
      <c r="B17" s="12" t="s">
        <v>788</v>
      </c>
      <c r="C17" s="13">
        <v>158569</v>
      </c>
      <c r="D17" s="13" t="s">
        <v>1485</v>
      </c>
      <c r="E17" s="13" t="s">
        <v>1486</v>
      </c>
      <c r="F17" s="13" t="s">
        <v>1487</v>
      </c>
      <c r="G17" s="24" t="s">
        <v>20</v>
      </c>
      <c r="H17" s="12"/>
      <c r="I17" s="24">
        <v>999</v>
      </c>
      <c r="J17" s="24"/>
      <c r="K17" s="13" t="s">
        <v>1488</v>
      </c>
      <c r="L17" s="14" t="s">
        <v>1489</v>
      </c>
      <c r="M17" s="24" t="s">
        <v>1451</v>
      </c>
      <c r="N17" s="11" t="s">
        <v>483</v>
      </c>
      <c r="O17" s="12" t="s">
        <v>711</v>
      </c>
      <c r="P17" s="12" t="s">
        <v>526</v>
      </c>
      <c r="Q17" s="12">
        <v>11</v>
      </c>
      <c r="R17" s="12">
        <v>3</v>
      </c>
      <c r="S17" s="48">
        <v>-0.727272727272727</v>
      </c>
    </row>
    <row r="18" s="1" customFormat="1" customHeight="1" spans="1:19">
      <c r="A18" s="11">
        <v>86</v>
      </c>
      <c r="B18" s="12" t="s">
        <v>788</v>
      </c>
      <c r="C18" s="13">
        <v>72161</v>
      </c>
      <c r="D18" s="13" t="s">
        <v>1490</v>
      </c>
      <c r="E18" s="13" t="s">
        <v>1491</v>
      </c>
      <c r="F18" s="13" t="s">
        <v>1492</v>
      </c>
      <c r="G18" s="24" t="s">
        <v>20</v>
      </c>
      <c r="H18" s="12"/>
      <c r="I18" s="24">
        <v>298</v>
      </c>
      <c r="J18" s="24"/>
      <c r="K18" s="13" t="s">
        <v>1493</v>
      </c>
      <c r="L18" s="14"/>
      <c r="M18" s="24" t="s">
        <v>1451</v>
      </c>
      <c r="N18" s="11" t="s">
        <v>483</v>
      </c>
      <c r="O18" s="12" t="s">
        <v>711</v>
      </c>
      <c r="P18" s="12" t="s">
        <v>526</v>
      </c>
      <c r="Q18" s="12">
        <v>15</v>
      </c>
      <c r="R18" s="12">
        <v>5</v>
      </c>
      <c r="S18" s="48">
        <v>-0.666666666666667</v>
      </c>
    </row>
    <row r="19" s="1" customFormat="1" customHeight="1" spans="1:19">
      <c r="A19" s="11">
        <v>87</v>
      </c>
      <c r="B19" s="12" t="s">
        <v>788</v>
      </c>
      <c r="C19" s="13">
        <v>148289</v>
      </c>
      <c r="D19" s="13" t="s">
        <v>1485</v>
      </c>
      <c r="E19" s="13" t="s">
        <v>1494</v>
      </c>
      <c r="F19" s="13" t="s">
        <v>1487</v>
      </c>
      <c r="G19" s="24" t="s">
        <v>20</v>
      </c>
      <c r="H19" s="12"/>
      <c r="I19" s="24">
        <v>298</v>
      </c>
      <c r="J19" s="24"/>
      <c r="K19" s="13" t="s">
        <v>1495</v>
      </c>
      <c r="L19" s="13" t="s">
        <v>1496</v>
      </c>
      <c r="M19" s="24" t="s">
        <v>1451</v>
      </c>
      <c r="N19" s="37" t="s">
        <v>1496</v>
      </c>
      <c r="O19" s="12" t="s">
        <v>711</v>
      </c>
      <c r="P19" s="12" t="s">
        <v>526</v>
      </c>
      <c r="Q19" s="12">
        <v>116</v>
      </c>
      <c r="R19" s="12">
        <v>82</v>
      </c>
      <c r="S19" s="48">
        <v>-0.293103448275862</v>
      </c>
    </row>
    <row r="20" s="2" customFormat="1" customHeight="1" spans="1:19">
      <c r="A20" s="11">
        <v>123</v>
      </c>
      <c r="B20" s="12" t="s">
        <v>857</v>
      </c>
      <c r="C20" s="14">
        <v>183042</v>
      </c>
      <c r="D20" s="14" t="s">
        <v>1497</v>
      </c>
      <c r="E20" s="14" t="s">
        <v>1498</v>
      </c>
      <c r="F20" s="14" t="s">
        <v>1499</v>
      </c>
      <c r="G20" s="15" t="s">
        <v>20</v>
      </c>
      <c r="H20" s="12"/>
      <c r="I20" s="24">
        <v>38.8</v>
      </c>
      <c r="J20" s="24"/>
      <c r="K20" s="13" t="s">
        <v>398</v>
      </c>
      <c r="L20" s="12" t="s">
        <v>481</v>
      </c>
      <c r="M20" s="24" t="s">
        <v>801</v>
      </c>
      <c r="N20" s="11" t="s">
        <v>483</v>
      </c>
      <c r="O20" s="12" t="s">
        <v>802</v>
      </c>
      <c r="P20" s="12" t="s">
        <v>526</v>
      </c>
      <c r="Q20" s="12">
        <v>91</v>
      </c>
      <c r="R20" s="12">
        <v>131</v>
      </c>
      <c r="S20" s="48">
        <v>0.43956043956044</v>
      </c>
    </row>
    <row r="21" s="2" customFormat="1" customHeight="1" spans="1:19">
      <c r="A21" s="11">
        <v>124</v>
      </c>
      <c r="B21" s="12" t="s">
        <v>857</v>
      </c>
      <c r="C21" s="13">
        <v>170191</v>
      </c>
      <c r="D21" s="14" t="s">
        <v>64</v>
      </c>
      <c r="E21" s="14" t="s">
        <v>637</v>
      </c>
      <c r="F21" s="14" t="s">
        <v>1500</v>
      </c>
      <c r="G21" s="15" t="s">
        <v>20</v>
      </c>
      <c r="H21" s="12"/>
      <c r="I21" s="24">
        <v>48</v>
      </c>
      <c r="J21" s="24"/>
      <c r="K21" s="13" t="s">
        <v>398</v>
      </c>
      <c r="L21" s="12" t="s">
        <v>481</v>
      </c>
      <c r="M21" s="24" t="s">
        <v>801</v>
      </c>
      <c r="N21" s="11" t="s">
        <v>483</v>
      </c>
      <c r="O21" s="12" t="s">
        <v>802</v>
      </c>
      <c r="P21" s="12" t="s">
        <v>526</v>
      </c>
      <c r="Q21" s="12">
        <v>339</v>
      </c>
      <c r="R21" s="12">
        <v>412</v>
      </c>
      <c r="S21" s="48">
        <v>0.215339233038348</v>
      </c>
    </row>
    <row r="22" s="2" customFormat="1" customHeight="1" spans="1:19">
      <c r="A22" s="11">
        <v>126</v>
      </c>
      <c r="B22" s="12" t="s">
        <v>857</v>
      </c>
      <c r="C22" s="14">
        <v>171499</v>
      </c>
      <c r="D22" s="14" t="s">
        <v>395</v>
      </c>
      <c r="E22" s="14" t="s">
        <v>1501</v>
      </c>
      <c r="F22" s="14" t="s">
        <v>859</v>
      </c>
      <c r="G22" s="15" t="s">
        <v>20</v>
      </c>
      <c r="H22" s="12"/>
      <c r="I22" s="38">
        <v>39.8</v>
      </c>
      <c r="J22" s="24"/>
      <c r="K22" s="13" t="s">
        <v>398</v>
      </c>
      <c r="L22" s="12" t="s">
        <v>481</v>
      </c>
      <c r="M22" s="24" t="s">
        <v>801</v>
      </c>
      <c r="N22" s="11" t="s">
        <v>483</v>
      </c>
      <c r="O22" s="12" t="s">
        <v>802</v>
      </c>
      <c r="P22" s="12" t="s">
        <v>526</v>
      </c>
      <c r="Q22" s="12">
        <v>764</v>
      </c>
      <c r="R22" s="12">
        <v>1214</v>
      </c>
      <c r="S22" s="48">
        <v>0.589005235602094</v>
      </c>
    </row>
    <row r="23" s="3" customFormat="1" customHeight="1" spans="1:19">
      <c r="A23" s="25">
        <v>60</v>
      </c>
      <c r="B23" s="26" t="s">
        <v>705</v>
      </c>
      <c r="C23" s="27">
        <v>155346</v>
      </c>
      <c r="D23" s="27" t="s">
        <v>1502</v>
      </c>
      <c r="E23" s="27" t="s">
        <v>1503</v>
      </c>
      <c r="F23" s="27" t="s">
        <v>1504</v>
      </c>
      <c r="G23" s="28" t="s">
        <v>20</v>
      </c>
      <c r="H23" s="26"/>
      <c r="I23" s="39">
        <v>49</v>
      </c>
      <c r="J23" s="40"/>
      <c r="K23" s="27" t="s">
        <v>1505</v>
      </c>
      <c r="L23" s="41" t="s">
        <v>481</v>
      </c>
      <c r="M23" s="32" t="s">
        <v>1480</v>
      </c>
      <c r="N23" s="32" t="s">
        <v>542</v>
      </c>
      <c r="O23" s="33" t="s">
        <v>711</v>
      </c>
      <c r="P23" s="33" t="s">
        <v>607</v>
      </c>
      <c r="Q23" s="33">
        <v>162</v>
      </c>
      <c r="R23" s="33">
        <v>112</v>
      </c>
      <c r="S23" s="50">
        <v>-0.308641975308642</v>
      </c>
    </row>
    <row r="24" s="3" customFormat="1" customHeight="1" spans="1:19">
      <c r="A24" s="29"/>
      <c r="B24" s="26" t="s">
        <v>705</v>
      </c>
      <c r="C24" s="27">
        <v>167971</v>
      </c>
      <c r="D24" s="27" t="s">
        <v>1502</v>
      </c>
      <c r="E24" s="27" t="s">
        <v>1506</v>
      </c>
      <c r="F24" s="27" t="s">
        <v>1504</v>
      </c>
      <c r="G24" s="28" t="s">
        <v>20</v>
      </c>
      <c r="H24" s="26"/>
      <c r="I24" s="39">
        <v>49</v>
      </c>
      <c r="J24" s="40"/>
      <c r="K24" s="27"/>
      <c r="L24" s="41" t="s">
        <v>481</v>
      </c>
      <c r="M24" s="32" t="s">
        <v>1480</v>
      </c>
      <c r="N24" s="32" t="s">
        <v>542</v>
      </c>
      <c r="O24" s="33" t="s">
        <v>711</v>
      </c>
      <c r="P24" s="33" t="s">
        <v>607</v>
      </c>
      <c r="Q24" s="33">
        <v>121</v>
      </c>
      <c r="R24" s="33">
        <v>98</v>
      </c>
      <c r="S24" s="50">
        <v>-0.190082644628099</v>
      </c>
    </row>
    <row r="25" s="3" customFormat="1" customHeight="1" spans="1:19">
      <c r="A25" s="30"/>
      <c r="B25" s="26" t="s">
        <v>705</v>
      </c>
      <c r="C25" s="27">
        <v>167972</v>
      </c>
      <c r="D25" s="27" t="s">
        <v>1502</v>
      </c>
      <c r="E25" s="27" t="s">
        <v>1507</v>
      </c>
      <c r="F25" s="27" t="s">
        <v>1504</v>
      </c>
      <c r="G25" s="28" t="s">
        <v>20</v>
      </c>
      <c r="H25" s="26"/>
      <c r="I25" s="39">
        <v>49</v>
      </c>
      <c r="J25" s="40"/>
      <c r="K25" s="27"/>
      <c r="L25" s="41" t="s">
        <v>481</v>
      </c>
      <c r="M25" s="32" t="s">
        <v>1480</v>
      </c>
      <c r="N25" s="32" t="s">
        <v>542</v>
      </c>
      <c r="O25" s="33" t="s">
        <v>711</v>
      </c>
      <c r="P25" s="33" t="s">
        <v>607</v>
      </c>
      <c r="Q25" s="33">
        <v>140</v>
      </c>
      <c r="R25" s="33">
        <v>84</v>
      </c>
      <c r="S25" s="50">
        <v>-0.4</v>
      </c>
    </row>
    <row r="26" s="4" customFormat="1" customHeight="1" spans="1:19">
      <c r="A26" s="11">
        <v>64</v>
      </c>
      <c r="B26" s="31" t="s">
        <v>705</v>
      </c>
      <c r="C26" s="31">
        <v>168283</v>
      </c>
      <c r="D26" s="31" t="s">
        <v>1508</v>
      </c>
      <c r="E26" s="14" t="s">
        <v>1009</v>
      </c>
      <c r="F26" s="14" t="s">
        <v>1509</v>
      </c>
      <c r="G26" s="11" t="s">
        <v>20</v>
      </c>
      <c r="H26" s="31"/>
      <c r="I26" s="24">
        <v>42</v>
      </c>
      <c r="J26" s="36"/>
      <c r="K26" s="31" t="s">
        <v>651</v>
      </c>
      <c r="L26" s="42" t="s">
        <v>481</v>
      </c>
      <c r="M26" s="11" t="s">
        <v>1480</v>
      </c>
      <c r="N26" s="11" t="s">
        <v>483</v>
      </c>
      <c r="O26" s="12"/>
      <c r="P26" s="12" t="s">
        <v>607</v>
      </c>
      <c r="Q26" s="12">
        <v>623</v>
      </c>
      <c r="R26" s="12">
        <v>522</v>
      </c>
      <c r="S26" s="48">
        <v>-0.162118780096308</v>
      </c>
    </row>
    <row r="27" s="2" customFormat="1" customHeight="1" spans="1:19">
      <c r="A27" s="11">
        <v>65</v>
      </c>
      <c r="B27" s="31" t="s">
        <v>705</v>
      </c>
      <c r="C27" s="31">
        <v>165176</v>
      </c>
      <c r="D27" s="31" t="s">
        <v>1510</v>
      </c>
      <c r="E27" s="14" t="s">
        <v>1006</v>
      </c>
      <c r="F27" s="14" t="s">
        <v>1511</v>
      </c>
      <c r="G27" s="11" t="s">
        <v>20</v>
      </c>
      <c r="H27" s="31"/>
      <c r="I27" s="24">
        <v>288</v>
      </c>
      <c r="J27" s="36"/>
      <c r="K27" s="31" t="s">
        <v>1512</v>
      </c>
      <c r="L27" s="42" t="s">
        <v>481</v>
      </c>
      <c r="M27" s="11" t="s">
        <v>1513</v>
      </c>
      <c r="N27" s="11" t="s">
        <v>483</v>
      </c>
      <c r="O27" s="12"/>
      <c r="P27" s="12" t="s">
        <v>607</v>
      </c>
      <c r="Q27" s="12">
        <v>674</v>
      </c>
      <c r="R27" s="12">
        <v>433</v>
      </c>
      <c r="S27" s="48">
        <v>-0.357566765578635</v>
      </c>
    </row>
    <row r="28" s="5" customFormat="1" customHeight="1" spans="1:19">
      <c r="A28" s="32">
        <v>70</v>
      </c>
      <c r="B28" s="33" t="s">
        <v>892</v>
      </c>
      <c r="C28" s="27">
        <v>186551</v>
      </c>
      <c r="D28" s="27" t="s">
        <v>1032</v>
      </c>
      <c r="E28" s="27" t="s">
        <v>199</v>
      </c>
      <c r="F28" s="27" t="s">
        <v>737</v>
      </c>
      <c r="G28" s="28" t="s">
        <v>20</v>
      </c>
      <c r="H28" s="33"/>
      <c r="I28" s="39">
        <v>200</v>
      </c>
      <c r="J28" s="40"/>
      <c r="K28" s="27" t="s">
        <v>1514</v>
      </c>
      <c r="L28" s="27" t="s">
        <v>481</v>
      </c>
      <c r="M28" s="39" t="s">
        <v>940</v>
      </c>
      <c r="N28" s="32" t="s">
        <v>483</v>
      </c>
      <c r="O28" s="33" t="s">
        <v>802</v>
      </c>
      <c r="P28" s="33" t="s">
        <v>607</v>
      </c>
      <c r="Q28" s="33">
        <v>44</v>
      </c>
      <c r="R28" s="33">
        <v>62</v>
      </c>
      <c r="S28" s="50">
        <v>0.409090909090909</v>
      </c>
    </row>
    <row r="29" s="5" customFormat="1" customHeight="1" spans="1:19">
      <c r="A29" s="32">
        <v>71</v>
      </c>
      <c r="B29" s="33" t="s">
        <v>892</v>
      </c>
      <c r="C29" s="27">
        <v>164202</v>
      </c>
      <c r="D29" s="27" t="s">
        <v>1515</v>
      </c>
      <c r="E29" s="27" t="s">
        <v>1516</v>
      </c>
      <c r="F29" s="27" t="s">
        <v>1517</v>
      </c>
      <c r="G29" s="27" t="s">
        <v>20</v>
      </c>
      <c r="H29" s="33"/>
      <c r="I29" s="33">
        <v>158</v>
      </c>
      <c r="J29" s="40"/>
      <c r="K29" s="27" t="s">
        <v>740</v>
      </c>
      <c r="L29" s="27" t="s">
        <v>481</v>
      </c>
      <c r="M29" s="39" t="s">
        <v>940</v>
      </c>
      <c r="N29" s="32" t="s">
        <v>483</v>
      </c>
      <c r="O29" s="33" t="s">
        <v>802</v>
      </c>
      <c r="P29" s="33" t="s">
        <v>607</v>
      </c>
      <c r="Q29" s="33">
        <v>19</v>
      </c>
      <c r="R29" s="33">
        <v>24</v>
      </c>
      <c r="S29" s="50">
        <v>0.263157894736842</v>
      </c>
    </row>
    <row r="30" s="5" customFormat="1" customHeight="1" spans="1:19">
      <c r="A30" s="32">
        <v>80</v>
      </c>
      <c r="B30" s="33" t="s">
        <v>648</v>
      </c>
      <c r="C30" s="27">
        <v>179327</v>
      </c>
      <c r="D30" s="27" t="s">
        <v>1518</v>
      </c>
      <c r="E30" s="27" t="s">
        <v>1519</v>
      </c>
      <c r="F30" s="27" t="s">
        <v>1520</v>
      </c>
      <c r="G30" s="27" t="s">
        <v>20</v>
      </c>
      <c r="H30" s="33"/>
      <c r="I30" s="33">
        <v>148</v>
      </c>
      <c r="J30" s="40"/>
      <c r="K30" s="27" t="s">
        <v>1521</v>
      </c>
      <c r="L30" s="43" t="s">
        <v>1522</v>
      </c>
      <c r="M30" s="39" t="s">
        <v>1457</v>
      </c>
      <c r="N30" s="32" t="s">
        <v>483</v>
      </c>
      <c r="O30" s="33" t="s">
        <v>711</v>
      </c>
      <c r="P30" s="33" t="s">
        <v>607</v>
      </c>
      <c r="Q30" s="33">
        <v>81</v>
      </c>
      <c r="R30" s="33">
        <v>91</v>
      </c>
      <c r="S30" s="50">
        <v>0.123456790123457</v>
      </c>
    </row>
    <row r="31" s="5" customFormat="1" customHeight="1" spans="1:19">
      <c r="A31" s="32">
        <v>93</v>
      </c>
      <c r="B31" s="33" t="s">
        <v>788</v>
      </c>
      <c r="C31" s="34">
        <v>131917</v>
      </c>
      <c r="D31" s="27" t="s">
        <v>1051</v>
      </c>
      <c r="E31" s="27" t="s">
        <v>1052</v>
      </c>
      <c r="F31" s="27" t="s">
        <v>1511</v>
      </c>
      <c r="G31" s="27" t="s">
        <v>20</v>
      </c>
      <c r="H31" s="33"/>
      <c r="I31" s="33">
        <v>55</v>
      </c>
      <c r="J31" s="39"/>
      <c r="K31" s="34" t="s">
        <v>1064</v>
      </c>
      <c r="L31" s="34" t="s">
        <v>481</v>
      </c>
      <c r="M31" s="39" t="s">
        <v>1457</v>
      </c>
      <c r="N31" s="32" t="s">
        <v>483</v>
      </c>
      <c r="O31" s="33"/>
      <c r="P31" s="33" t="s">
        <v>607</v>
      </c>
      <c r="Q31" s="33">
        <v>97</v>
      </c>
      <c r="R31" s="33">
        <v>115</v>
      </c>
      <c r="S31" s="50">
        <v>0.185567010309278</v>
      </c>
    </row>
    <row r="32" s="5" customFormat="1" customHeight="1" spans="1:19">
      <c r="A32" s="32">
        <v>94</v>
      </c>
      <c r="B32" s="33" t="s">
        <v>788</v>
      </c>
      <c r="C32" s="27">
        <v>191090</v>
      </c>
      <c r="D32" s="27" t="s">
        <v>1030</v>
      </c>
      <c r="E32" s="27" t="s">
        <v>1523</v>
      </c>
      <c r="F32" s="27" t="s">
        <v>1511</v>
      </c>
      <c r="G32" s="27" t="s">
        <v>20</v>
      </c>
      <c r="H32" s="33"/>
      <c r="I32" s="33">
        <v>36</v>
      </c>
      <c r="J32" s="39"/>
      <c r="K32" s="34" t="s">
        <v>1064</v>
      </c>
      <c r="L32" s="34" t="s">
        <v>481</v>
      </c>
      <c r="M32" s="39" t="s">
        <v>1457</v>
      </c>
      <c r="N32" s="32" t="s">
        <v>483</v>
      </c>
      <c r="O32" s="33"/>
      <c r="P32" s="33" t="s">
        <v>607</v>
      </c>
      <c r="Q32" s="33">
        <v>17</v>
      </c>
      <c r="R32" s="33">
        <v>11</v>
      </c>
      <c r="S32" s="50">
        <v>-0.352941176470588</v>
      </c>
    </row>
    <row r="33" s="5" customFormat="1" customHeight="1" spans="1:19">
      <c r="A33" s="32">
        <v>95</v>
      </c>
      <c r="B33" s="33" t="s">
        <v>788</v>
      </c>
      <c r="C33" s="27">
        <v>77997</v>
      </c>
      <c r="D33" s="27" t="s">
        <v>1026</v>
      </c>
      <c r="E33" s="27" t="s">
        <v>1027</v>
      </c>
      <c r="F33" s="27" t="s">
        <v>1524</v>
      </c>
      <c r="G33" s="27" t="s">
        <v>20</v>
      </c>
      <c r="H33" s="33"/>
      <c r="I33" s="33">
        <v>24</v>
      </c>
      <c r="J33" s="39"/>
      <c r="K33" s="34" t="s">
        <v>1525</v>
      </c>
      <c r="L33" s="34" t="s">
        <v>481</v>
      </c>
      <c r="M33" s="39" t="s">
        <v>1457</v>
      </c>
      <c r="N33" s="32" t="s">
        <v>483</v>
      </c>
      <c r="O33" s="33"/>
      <c r="P33" s="33" t="s">
        <v>607</v>
      </c>
      <c r="Q33" s="33">
        <v>41</v>
      </c>
      <c r="R33" s="33">
        <v>28</v>
      </c>
      <c r="S33" s="50">
        <v>-0.317073170731707</v>
      </c>
    </row>
    <row r="34" s="5" customFormat="1" customHeight="1" spans="1:19">
      <c r="A34" s="32">
        <v>96</v>
      </c>
      <c r="B34" s="33" t="s">
        <v>788</v>
      </c>
      <c r="C34" s="27">
        <v>181045</v>
      </c>
      <c r="D34" s="27" t="s">
        <v>1526</v>
      </c>
      <c r="E34" s="27" t="s">
        <v>1527</v>
      </c>
      <c r="F34" s="27" t="s">
        <v>1524</v>
      </c>
      <c r="G34" s="27" t="s">
        <v>992</v>
      </c>
      <c r="H34" s="33"/>
      <c r="I34" s="33">
        <v>27</v>
      </c>
      <c r="J34" s="39"/>
      <c r="K34" s="34" t="s">
        <v>1528</v>
      </c>
      <c r="L34" s="44" t="s">
        <v>1017</v>
      </c>
      <c r="M34" s="39" t="s">
        <v>1457</v>
      </c>
      <c r="N34" s="32" t="s">
        <v>483</v>
      </c>
      <c r="O34" s="33"/>
      <c r="P34" s="33" t="s">
        <v>607</v>
      </c>
      <c r="Q34" s="33">
        <v>261</v>
      </c>
      <c r="R34" s="33">
        <v>136</v>
      </c>
      <c r="S34" s="50">
        <v>-0.478927203065134</v>
      </c>
    </row>
    <row r="35" s="5" customFormat="1" customHeight="1" spans="1:19">
      <c r="A35" s="32">
        <v>97</v>
      </c>
      <c r="B35" s="33" t="s">
        <v>892</v>
      </c>
      <c r="C35" s="27">
        <v>182767</v>
      </c>
      <c r="D35" s="27" t="s">
        <v>1529</v>
      </c>
      <c r="E35" s="27" t="s">
        <v>1530</v>
      </c>
      <c r="F35" s="27" t="s">
        <v>1509</v>
      </c>
      <c r="G35" s="27" t="s">
        <v>20</v>
      </c>
      <c r="H35" s="3"/>
      <c r="I35" s="33">
        <v>28</v>
      </c>
      <c r="J35" s="39"/>
      <c r="K35" s="34" t="s">
        <v>398</v>
      </c>
      <c r="L35" s="34" t="s">
        <v>481</v>
      </c>
      <c r="M35" s="39" t="s">
        <v>940</v>
      </c>
      <c r="N35" s="32" t="s">
        <v>483</v>
      </c>
      <c r="O35" s="33"/>
      <c r="P35" s="33" t="s">
        <v>607</v>
      </c>
      <c r="Q35" s="33">
        <v>19</v>
      </c>
      <c r="R35" s="33">
        <v>33</v>
      </c>
      <c r="S35" s="50">
        <v>0.736842105263158</v>
      </c>
    </row>
    <row r="36" s="5" customFormat="1" customHeight="1" spans="1:19">
      <c r="A36" s="32">
        <v>132</v>
      </c>
      <c r="B36" s="33" t="s">
        <v>648</v>
      </c>
      <c r="C36" s="27">
        <v>187465</v>
      </c>
      <c r="D36" s="27" t="s">
        <v>1531</v>
      </c>
      <c r="E36" s="27" t="s">
        <v>1532</v>
      </c>
      <c r="F36" s="27" t="s">
        <v>1533</v>
      </c>
      <c r="G36" s="27" t="s">
        <v>20</v>
      </c>
      <c r="H36" s="33"/>
      <c r="I36" s="33">
        <v>56</v>
      </c>
      <c r="J36" s="39"/>
      <c r="K36" s="34" t="s">
        <v>843</v>
      </c>
      <c r="L36" s="33" t="s">
        <v>481</v>
      </c>
      <c r="M36" s="39" t="s">
        <v>1457</v>
      </c>
      <c r="N36" s="32" t="s">
        <v>483</v>
      </c>
      <c r="O36" s="33" t="s">
        <v>653</v>
      </c>
      <c r="P36" s="33" t="s">
        <v>607</v>
      </c>
      <c r="Q36" s="33">
        <v>31</v>
      </c>
      <c r="R36" s="33">
        <v>22</v>
      </c>
      <c r="S36" s="50">
        <v>-0.290322580645161</v>
      </c>
    </row>
    <row r="37" s="6" customFormat="1" customHeight="1" spans="1:19">
      <c r="A37" s="32">
        <v>150</v>
      </c>
      <c r="B37" s="33" t="s">
        <v>648</v>
      </c>
      <c r="C37" s="26">
        <v>152197</v>
      </c>
      <c r="D37" s="26" t="s">
        <v>1534</v>
      </c>
      <c r="E37" s="26" t="s">
        <v>1535</v>
      </c>
      <c r="F37" s="27" t="s">
        <v>1536</v>
      </c>
      <c r="G37" s="26" t="s">
        <v>20</v>
      </c>
      <c r="H37" s="26"/>
      <c r="I37" s="33">
        <v>18</v>
      </c>
      <c r="J37" s="45"/>
      <c r="K37" s="46" t="s">
        <v>1537</v>
      </c>
      <c r="L37" s="33" t="s">
        <v>481</v>
      </c>
      <c r="M37" s="39" t="s">
        <v>1457</v>
      </c>
      <c r="N37" s="32" t="s">
        <v>483</v>
      </c>
      <c r="O37" s="33" t="s">
        <v>653</v>
      </c>
      <c r="P37" s="33" t="s">
        <v>607</v>
      </c>
      <c r="Q37" s="33">
        <v>165</v>
      </c>
      <c r="R37" s="33">
        <v>189</v>
      </c>
      <c r="S37" s="50">
        <v>0.145454545454546</v>
      </c>
    </row>
    <row r="38" s="6" customFormat="1" customHeight="1" spans="1:19">
      <c r="A38" s="32">
        <v>151</v>
      </c>
      <c r="B38" s="33" t="s">
        <v>648</v>
      </c>
      <c r="C38" s="26">
        <v>152187</v>
      </c>
      <c r="D38" s="26" t="s">
        <v>1538</v>
      </c>
      <c r="E38" s="26" t="s">
        <v>1535</v>
      </c>
      <c r="F38" s="27" t="s">
        <v>1536</v>
      </c>
      <c r="G38" s="26" t="s">
        <v>20</v>
      </c>
      <c r="H38" s="26"/>
      <c r="I38" s="33">
        <v>18</v>
      </c>
      <c r="J38" s="45"/>
      <c r="K38" s="46" t="s">
        <v>1539</v>
      </c>
      <c r="L38" s="33" t="s">
        <v>481</v>
      </c>
      <c r="M38" s="39" t="s">
        <v>1457</v>
      </c>
      <c r="N38" s="32" t="s">
        <v>483</v>
      </c>
      <c r="O38" s="33" t="s">
        <v>653</v>
      </c>
      <c r="P38" s="33" t="s">
        <v>607</v>
      </c>
      <c r="Q38" s="33">
        <v>62</v>
      </c>
      <c r="R38" s="33">
        <v>77</v>
      </c>
      <c r="S38" s="50">
        <v>0.241935483870968</v>
      </c>
    </row>
    <row r="39" s="6" customFormat="1" customHeight="1" spans="1:19">
      <c r="A39" s="32">
        <v>152</v>
      </c>
      <c r="B39" s="33" t="s">
        <v>648</v>
      </c>
      <c r="C39" s="26">
        <v>152186</v>
      </c>
      <c r="D39" s="26" t="s">
        <v>1534</v>
      </c>
      <c r="E39" s="26" t="s">
        <v>1244</v>
      </c>
      <c r="F39" s="27" t="s">
        <v>1536</v>
      </c>
      <c r="G39" s="26" t="s">
        <v>20</v>
      </c>
      <c r="H39" s="26"/>
      <c r="I39" s="33">
        <v>35</v>
      </c>
      <c r="J39" s="45"/>
      <c r="K39" s="46" t="s">
        <v>1540</v>
      </c>
      <c r="L39" s="33" t="s">
        <v>481</v>
      </c>
      <c r="M39" s="39" t="s">
        <v>1457</v>
      </c>
      <c r="N39" s="32" t="s">
        <v>483</v>
      </c>
      <c r="O39" s="33" t="s">
        <v>653</v>
      </c>
      <c r="P39" s="33" t="s">
        <v>607</v>
      </c>
      <c r="Q39" s="33">
        <v>77</v>
      </c>
      <c r="R39" s="33">
        <v>86</v>
      </c>
      <c r="S39" s="50">
        <v>0.116883116883117</v>
      </c>
    </row>
    <row r="40" s="6" customFormat="1" customHeight="1" spans="1:19">
      <c r="A40" s="32">
        <v>153</v>
      </c>
      <c r="B40" s="33" t="s">
        <v>648</v>
      </c>
      <c r="C40" s="26">
        <v>152198</v>
      </c>
      <c r="D40" s="26" t="s">
        <v>1538</v>
      </c>
      <c r="E40" s="26" t="s">
        <v>1244</v>
      </c>
      <c r="F40" s="27" t="s">
        <v>1536</v>
      </c>
      <c r="G40" s="26" t="s">
        <v>20</v>
      </c>
      <c r="H40" s="26"/>
      <c r="I40" s="33">
        <v>35</v>
      </c>
      <c r="J40" s="45"/>
      <c r="K40" s="46" t="s">
        <v>1541</v>
      </c>
      <c r="L40" s="33" t="s">
        <v>481</v>
      </c>
      <c r="M40" s="39" t="s">
        <v>1457</v>
      </c>
      <c r="N40" s="32" t="s">
        <v>483</v>
      </c>
      <c r="O40" s="33" t="s">
        <v>653</v>
      </c>
      <c r="P40" s="33" t="s">
        <v>607</v>
      </c>
      <c r="Q40" s="33">
        <v>31</v>
      </c>
      <c r="R40" s="33">
        <v>73</v>
      </c>
      <c r="S40" s="50">
        <v>1.35483870967742</v>
      </c>
    </row>
    <row r="41" s="6" customFormat="1" customHeight="1" spans="1:19">
      <c r="A41" s="32">
        <v>154</v>
      </c>
      <c r="B41" s="33" t="s">
        <v>648</v>
      </c>
      <c r="C41" s="26">
        <v>187175</v>
      </c>
      <c r="D41" s="26" t="s">
        <v>1542</v>
      </c>
      <c r="E41" s="26" t="s">
        <v>1543</v>
      </c>
      <c r="F41" s="27" t="s">
        <v>1544</v>
      </c>
      <c r="G41" s="26" t="s">
        <v>20</v>
      </c>
      <c r="H41" s="26"/>
      <c r="I41" s="33">
        <v>22</v>
      </c>
      <c r="J41" s="45"/>
      <c r="K41" s="46" t="s">
        <v>1545</v>
      </c>
      <c r="L41" s="33" t="s">
        <v>481</v>
      </c>
      <c r="M41" s="39" t="s">
        <v>1457</v>
      </c>
      <c r="N41" s="32" t="s">
        <v>483</v>
      </c>
      <c r="O41" s="33" t="s">
        <v>653</v>
      </c>
      <c r="P41" s="33" t="s">
        <v>607</v>
      </c>
      <c r="Q41" s="33">
        <v>33</v>
      </c>
      <c r="R41" s="33">
        <v>23</v>
      </c>
      <c r="S41" s="50">
        <v>-0.303030303030303</v>
      </c>
    </row>
    <row r="42" s="6" customFormat="1" customHeight="1" spans="1:19">
      <c r="A42" s="32">
        <v>155</v>
      </c>
      <c r="B42" s="33" t="s">
        <v>648</v>
      </c>
      <c r="C42" s="26">
        <v>187173</v>
      </c>
      <c r="D42" s="26" t="s">
        <v>1542</v>
      </c>
      <c r="E42" s="26" t="s">
        <v>1543</v>
      </c>
      <c r="F42" s="27" t="s">
        <v>1544</v>
      </c>
      <c r="G42" s="26" t="s">
        <v>20</v>
      </c>
      <c r="H42" s="26"/>
      <c r="I42" s="33">
        <v>19.5</v>
      </c>
      <c r="J42" s="45"/>
      <c r="K42" s="46" t="s">
        <v>1545</v>
      </c>
      <c r="L42" s="33" t="s">
        <v>481</v>
      </c>
      <c r="M42" s="39" t="s">
        <v>1457</v>
      </c>
      <c r="N42" s="32" t="s">
        <v>483</v>
      </c>
      <c r="O42" s="33" t="s">
        <v>653</v>
      </c>
      <c r="P42" s="33" t="s">
        <v>607</v>
      </c>
      <c r="Q42" s="33">
        <v>28</v>
      </c>
      <c r="R42" s="33">
        <v>21</v>
      </c>
      <c r="S42" s="50">
        <v>-0.25</v>
      </c>
    </row>
    <row r="43" s="6" customFormat="1" customHeight="1" spans="1:19">
      <c r="A43" s="32">
        <v>156</v>
      </c>
      <c r="B43" s="33" t="s">
        <v>648</v>
      </c>
      <c r="C43" s="26">
        <v>187176</v>
      </c>
      <c r="D43" s="26" t="s">
        <v>1546</v>
      </c>
      <c r="E43" s="26" t="s">
        <v>1543</v>
      </c>
      <c r="F43" s="27" t="s">
        <v>1544</v>
      </c>
      <c r="G43" s="26" t="s">
        <v>20</v>
      </c>
      <c r="H43" s="26"/>
      <c r="I43" s="33">
        <v>19.5</v>
      </c>
      <c r="J43" s="45"/>
      <c r="K43" s="46" t="s">
        <v>1545</v>
      </c>
      <c r="L43" s="33" t="s">
        <v>481</v>
      </c>
      <c r="M43" s="39" t="s">
        <v>1457</v>
      </c>
      <c r="N43" s="32" t="s">
        <v>483</v>
      </c>
      <c r="O43" s="33" t="s">
        <v>653</v>
      </c>
      <c r="P43" s="33" t="s">
        <v>607</v>
      </c>
      <c r="Q43" s="33">
        <v>15</v>
      </c>
      <c r="R43" s="33">
        <v>20</v>
      </c>
      <c r="S43" s="50">
        <v>0.333333333333333</v>
      </c>
    </row>
    <row r="44" s="6" customFormat="1" customHeight="1" spans="1:19">
      <c r="A44" s="32">
        <v>157</v>
      </c>
      <c r="B44" s="33" t="s">
        <v>648</v>
      </c>
      <c r="C44" s="26">
        <v>187177</v>
      </c>
      <c r="D44" s="26" t="s">
        <v>1546</v>
      </c>
      <c r="E44" s="26" t="s">
        <v>1543</v>
      </c>
      <c r="F44" s="27" t="s">
        <v>1544</v>
      </c>
      <c r="G44" s="26" t="s">
        <v>20</v>
      </c>
      <c r="H44" s="26"/>
      <c r="I44" s="33">
        <v>22</v>
      </c>
      <c r="J44" s="45"/>
      <c r="K44" s="46" t="s">
        <v>1545</v>
      </c>
      <c r="L44" s="33" t="s">
        <v>481</v>
      </c>
      <c r="M44" s="39" t="s">
        <v>1457</v>
      </c>
      <c r="N44" s="32" t="s">
        <v>483</v>
      </c>
      <c r="O44" s="33" t="s">
        <v>653</v>
      </c>
      <c r="P44" s="33" t="s">
        <v>607</v>
      </c>
      <c r="Q44" s="33">
        <v>16</v>
      </c>
      <c r="R44" s="33">
        <v>19</v>
      </c>
      <c r="S44" s="50">
        <v>0.1875</v>
      </c>
    </row>
    <row r="45" s="6" customFormat="1" customHeight="1" spans="1:19">
      <c r="A45" s="32">
        <v>158</v>
      </c>
      <c r="B45" s="33" t="s">
        <v>648</v>
      </c>
      <c r="C45" s="26">
        <v>187174</v>
      </c>
      <c r="D45" s="26" t="s">
        <v>1547</v>
      </c>
      <c r="E45" s="26" t="s">
        <v>1543</v>
      </c>
      <c r="F45" s="27" t="s">
        <v>1544</v>
      </c>
      <c r="G45" s="26" t="s">
        <v>20</v>
      </c>
      <c r="H45" s="26"/>
      <c r="I45" s="33">
        <v>19.5</v>
      </c>
      <c r="J45" s="45"/>
      <c r="K45" s="46" t="s">
        <v>1545</v>
      </c>
      <c r="L45" s="33" t="s">
        <v>481</v>
      </c>
      <c r="M45" s="39" t="s">
        <v>1457</v>
      </c>
      <c r="N45" s="32" t="s">
        <v>483</v>
      </c>
      <c r="O45" s="33" t="s">
        <v>653</v>
      </c>
      <c r="P45" s="33" t="s">
        <v>607</v>
      </c>
      <c r="Q45" s="33">
        <v>23</v>
      </c>
      <c r="R45" s="33">
        <v>15</v>
      </c>
      <c r="S45" s="50">
        <v>-0.347826086956522</v>
      </c>
    </row>
    <row r="46" s="6" customFormat="1" customHeight="1" spans="1:19">
      <c r="A46" s="32">
        <v>159</v>
      </c>
      <c r="B46" s="33" t="s">
        <v>648</v>
      </c>
      <c r="C46" s="26">
        <v>187172</v>
      </c>
      <c r="D46" s="26" t="s">
        <v>1547</v>
      </c>
      <c r="E46" s="26" t="s">
        <v>1543</v>
      </c>
      <c r="F46" s="27" t="s">
        <v>1544</v>
      </c>
      <c r="G46" s="26" t="s">
        <v>20</v>
      </c>
      <c r="H46" s="26"/>
      <c r="I46" s="33">
        <v>22</v>
      </c>
      <c r="J46" s="45"/>
      <c r="K46" s="46" t="s">
        <v>1545</v>
      </c>
      <c r="L46" s="33" t="s">
        <v>481</v>
      </c>
      <c r="M46" s="39" t="s">
        <v>1457</v>
      </c>
      <c r="N46" s="32" t="s">
        <v>483</v>
      </c>
      <c r="O46" s="33" t="s">
        <v>653</v>
      </c>
      <c r="P46" s="33" t="s">
        <v>607</v>
      </c>
      <c r="Q46" s="33">
        <v>21</v>
      </c>
      <c r="R46" s="33">
        <v>11</v>
      </c>
      <c r="S46" s="50">
        <v>-0.476190476190476</v>
      </c>
    </row>
    <row r="47" s="5" customFormat="1" ht="23" customHeight="1" spans="1:19">
      <c r="A47" s="32">
        <v>168</v>
      </c>
      <c r="B47" s="33" t="s">
        <v>892</v>
      </c>
      <c r="C47" s="27">
        <v>196097</v>
      </c>
      <c r="D47" s="27" t="s">
        <v>1548</v>
      </c>
      <c r="E47" s="27" t="s">
        <v>1549</v>
      </c>
      <c r="F47" s="27" t="s">
        <v>1550</v>
      </c>
      <c r="G47" s="27" t="s">
        <v>478</v>
      </c>
      <c r="H47" s="33"/>
      <c r="I47" s="33">
        <v>349</v>
      </c>
      <c r="J47" s="39"/>
      <c r="K47" s="33" t="s">
        <v>1551</v>
      </c>
      <c r="L47" s="33" t="s">
        <v>481</v>
      </c>
      <c r="M47" s="39" t="s">
        <v>801</v>
      </c>
      <c r="N47" s="32" t="s">
        <v>542</v>
      </c>
      <c r="O47" s="33" t="s">
        <v>802</v>
      </c>
      <c r="P47" s="33" t="s">
        <v>607</v>
      </c>
      <c r="Q47" s="33">
        <v>37</v>
      </c>
      <c r="R47" s="33">
        <v>6</v>
      </c>
      <c r="S47" s="50">
        <v>-0.837837837837838</v>
      </c>
    </row>
    <row r="48" s="5" customFormat="1" ht="25" customHeight="1" spans="1:19">
      <c r="A48" s="32">
        <v>169</v>
      </c>
      <c r="B48" s="33" t="s">
        <v>892</v>
      </c>
      <c r="C48" s="27">
        <v>201264</v>
      </c>
      <c r="D48" s="27" t="s">
        <v>1084</v>
      </c>
      <c r="E48" s="27" t="s">
        <v>1085</v>
      </c>
      <c r="F48" s="27" t="s">
        <v>1086</v>
      </c>
      <c r="G48" s="27" t="s">
        <v>20</v>
      </c>
      <c r="H48" s="33"/>
      <c r="I48" s="33">
        <v>248</v>
      </c>
      <c r="J48" s="39"/>
      <c r="K48" s="34" t="s">
        <v>1552</v>
      </c>
      <c r="L48" s="33" t="s">
        <v>481</v>
      </c>
      <c r="M48" s="39" t="s">
        <v>940</v>
      </c>
      <c r="N48" s="33" t="s">
        <v>483</v>
      </c>
      <c r="O48" s="33" t="s">
        <v>802</v>
      </c>
      <c r="P48" s="33" t="s">
        <v>607</v>
      </c>
      <c r="Q48" s="33">
        <v>0</v>
      </c>
      <c r="R48" s="33">
        <v>30</v>
      </c>
      <c r="S48" s="50">
        <v>0</v>
      </c>
    </row>
    <row r="49" s="5" customFormat="1" ht="18" customHeight="1" spans="1:19">
      <c r="A49" s="32">
        <v>170</v>
      </c>
      <c r="B49" s="33" t="s">
        <v>892</v>
      </c>
      <c r="C49" s="27">
        <v>201495</v>
      </c>
      <c r="D49" s="27" t="s">
        <v>1089</v>
      </c>
      <c r="E49" s="27" t="s">
        <v>1090</v>
      </c>
      <c r="F49" s="27" t="s">
        <v>1086</v>
      </c>
      <c r="G49" s="27" t="s">
        <v>1091</v>
      </c>
      <c r="H49" s="33"/>
      <c r="I49" s="33">
        <v>268</v>
      </c>
      <c r="J49" s="39"/>
      <c r="K49" s="34"/>
      <c r="L49" s="33" t="s">
        <v>481</v>
      </c>
      <c r="M49" s="39" t="s">
        <v>940</v>
      </c>
      <c r="N49" s="33" t="s">
        <v>483</v>
      </c>
      <c r="O49" s="33" t="s">
        <v>802</v>
      </c>
      <c r="P49" s="33" t="s">
        <v>607</v>
      </c>
      <c r="Q49" s="33">
        <v>0</v>
      </c>
      <c r="R49" s="33">
        <v>20</v>
      </c>
      <c r="S49" s="50">
        <v>0</v>
      </c>
    </row>
    <row r="50" s="5" customFormat="1" ht="18" customHeight="1" spans="1:19">
      <c r="A50" s="32">
        <v>171</v>
      </c>
      <c r="B50" s="33" t="s">
        <v>892</v>
      </c>
      <c r="C50" s="27">
        <v>201807</v>
      </c>
      <c r="D50" s="27" t="s">
        <v>1092</v>
      </c>
      <c r="E50" s="27" t="s">
        <v>1093</v>
      </c>
      <c r="F50" s="27" t="s">
        <v>1086</v>
      </c>
      <c r="G50" s="27" t="s">
        <v>20</v>
      </c>
      <c r="H50" s="33"/>
      <c r="I50" s="33">
        <v>168</v>
      </c>
      <c r="J50" s="39"/>
      <c r="K50" s="34"/>
      <c r="L50" s="33" t="s">
        <v>481</v>
      </c>
      <c r="M50" s="39" t="s">
        <v>940</v>
      </c>
      <c r="N50" s="33" t="s">
        <v>483</v>
      </c>
      <c r="O50" s="33" t="s">
        <v>802</v>
      </c>
      <c r="P50" s="33" t="s">
        <v>607</v>
      </c>
      <c r="Q50" s="33">
        <v>0</v>
      </c>
      <c r="R50" s="33">
        <v>29</v>
      </c>
      <c r="S50" s="50">
        <v>0</v>
      </c>
    </row>
    <row r="51" s="5" customFormat="1" ht="23" customHeight="1" spans="1:19">
      <c r="A51" s="32">
        <v>173</v>
      </c>
      <c r="B51" s="33" t="s">
        <v>892</v>
      </c>
      <c r="C51" s="27">
        <v>131175</v>
      </c>
      <c r="D51" s="27" t="s">
        <v>1044</v>
      </c>
      <c r="E51" s="27" t="s">
        <v>1553</v>
      </c>
      <c r="F51" s="27" t="s">
        <v>1554</v>
      </c>
      <c r="G51" s="27" t="s">
        <v>20</v>
      </c>
      <c r="H51" s="33"/>
      <c r="I51" s="27">
        <v>49.8</v>
      </c>
      <c r="J51" s="39"/>
      <c r="K51" s="34" t="s">
        <v>1555</v>
      </c>
      <c r="L51" s="33" t="s">
        <v>481</v>
      </c>
      <c r="M51" s="39" t="s">
        <v>940</v>
      </c>
      <c r="N51" s="33" t="s">
        <v>483</v>
      </c>
      <c r="O51" s="33" t="s">
        <v>802</v>
      </c>
      <c r="P51" s="33" t="s">
        <v>607</v>
      </c>
      <c r="Q51" s="33">
        <v>8</v>
      </c>
      <c r="R51" s="33">
        <v>31</v>
      </c>
      <c r="S51" s="50">
        <v>2.875</v>
      </c>
    </row>
    <row r="52" s="5" customFormat="1" ht="23" customHeight="1" spans="1:19">
      <c r="A52" s="32">
        <v>174</v>
      </c>
      <c r="B52" s="33" t="s">
        <v>892</v>
      </c>
      <c r="C52" s="27">
        <v>172829</v>
      </c>
      <c r="D52" s="27" t="s">
        <v>1044</v>
      </c>
      <c r="E52" s="27" t="s">
        <v>1033</v>
      </c>
      <c r="F52" s="27" t="s">
        <v>1554</v>
      </c>
      <c r="G52" s="27" t="s">
        <v>20</v>
      </c>
      <c r="H52" s="33"/>
      <c r="I52" s="27">
        <v>79.5</v>
      </c>
      <c r="J52" s="39"/>
      <c r="K52" s="34" t="s">
        <v>1556</v>
      </c>
      <c r="L52" s="33" t="s">
        <v>481</v>
      </c>
      <c r="M52" s="39" t="s">
        <v>940</v>
      </c>
      <c r="N52" s="33" t="s">
        <v>483</v>
      </c>
      <c r="O52" s="33" t="s">
        <v>802</v>
      </c>
      <c r="P52" s="33" t="s">
        <v>607</v>
      </c>
      <c r="Q52" s="33">
        <v>0</v>
      </c>
      <c r="R52" s="33">
        <v>0</v>
      </c>
      <c r="S52" s="50">
        <v>0</v>
      </c>
    </row>
    <row r="53" s="5" customFormat="1" ht="23" customHeight="1" spans="1:19">
      <c r="A53" s="32">
        <v>175</v>
      </c>
      <c r="B53" s="33" t="s">
        <v>892</v>
      </c>
      <c r="C53" s="27">
        <v>190519</v>
      </c>
      <c r="D53" s="27" t="s">
        <v>1044</v>
      </c>
      <c r="E53" s="27" t="s">
        <v>1557</v>
      </c>
      <c r="F53" s="27" t="s">
        <v>1554</v>
      </c>
      <c r="G53" s="27" t="s">
        <v>20</v>
      </c>
      <c r="H53" s="33"/>
      <c r="I53" s="27">
        <v>139</v>
      </c>
      <c r="J53" s="39"/>
      <c r="K53" s="34" t="s">
        <v>1556</v>
      </c>
      <c r="L53" s="33" t="s">
        <v>481</v>
      </c>
      <c r="M53" s="39" t="s">
        <v>940</v>
      </c>
      <c r="N53" s="33" t="s">
        <v>483</v>
      </c>
      <c r="O53" s="33" t="s">
        <v>802</v>
      </c>
      <c r="P53" s="33" t="s">
        <v>607</v>
      </c>
      <c r="Q53" s="33">
        <v>7</v>
      </c>
      <c r="R53" s="33">
        <v>15</v>
      </c>
      <c r="S53" s="50">
        <v>1.14285714285714</v>
      </c>
    </row>
    <row r="54" ht="18" customHeight="1" spans="1:19">
      <c r="A54" s="32">
        <v>185</v>
      </c>
      <c r="B54" s="33"/>
      <c r="C54" s="33">
        <v>184369</v>
      </c>
      <c r="D54" s="33" t="s">
        <v>1558</v>
      </c>
      <c r="E54" s="34" t="s">
        <v>1559</v>
      </c>
      <c r="F54" s="34" t="s">
        <v>1560</v>
      </c>
      <c r="G54" s="33" t="s">
        <v>20</v>
      </c>
      <c r="H54" s="33"/>
      <c r="I54" s="33">
        <v>198</v>
      </c>
      <c r="J54" s="39"/>
      <c r="K54" s="34" t="s">
        <v>1561</v>
      </c>
      <c r="L54" s="34"/>
      <c r="M54" s="39" t="s">
        <v>940</v>
      </c>
      <c r="N54" s="33" t="s">
        <v>483</v>
      </c>
      <c r="O54" s="33"/>
      <c r="P54" s="33" t="s">
        <v>607</v>
      </c>
      <c r="Q54" s="33">
        <v>249</v>
      </c>
      <c r="R54" s="33">
        <v>374</v>
      </c>
      <c r="S54" s="50">
        <v>0.502008032128514</v>
      </c>
    </row>
  </sheetData>
  <mergeCells count="8">
    <mergeCell ref="A1:T1"/>
    <mergeCell ref="C8:G8"/>
    <mergeCell ref="A10:A14"/>
    <mergeCell ref="A23:A25"/>
    <mergeCell ref="K23:K25"/>
    <mergeCell ref="K48:K50"/>
    <mergeCell ref="L4:L7"/>
    <mergeCell ref="L17:L18"/>
  </mergeCells>
  <conditionalFormatting sqref="C10">
    <cfRule type="duplicateValues" dxfId="1" priority="13"/>
  </conditionalFormatting>
  <conditionalFormatting sqref="C11">
    <cfRule type="duplicateValues" dxfId="1" priority="12"/>
  </conditionalFormatting>
  <conditionalFormatting sqref="C12">
    <cfRule type="duplicateValues" dxfId="1" priority="11"/>
  </conditionalFormatting>
  <conditionalFormatting sqref="C13">
    <cfRule type="duplicateValues" dxfId="1" priority="10"/>
  </conditionalFormatting>
  <conditionalFormatting sqref="C14">
    <cfRule type="duplicateValues" dxfId="1" priority="9"/>
  </conditionalFormatting>
  <conditionalFormatting sqref="C28">
    <cfRule type="duplicateValues" dxfId="1" priority="8"/>
  </conditionalFormatting>
  <conditionalFormatting sqref="C29">
    <cfRule type="duplicateValues" dxfId="1" priority="7"/>
  </conditionalFormatting>
  <conditionalFormatting sqref="C35">
    <cfRule type="duplicateValues" dxfId="1" priority="6"/>
  </conditionalFormatting>
  <conditionalFormatting sqref="C47">
    <cfRule type="duplicateValues" dxfId="1" priority="5"/>
  </conditionalFormatting>
  <conditionalFormatting sqref="C48">
    <cfRule type="duplicateValues" dxfId="1" priority="4"/>
  </conditionalFormatting>
  <conditionalFormatting sqref="C49">
    <cfRule type="duplicateValues" dxfId="1" priority="3"/>
  </conditionalFormatting>
  <conditionalFormatting sqref="C50">
    <cfRule type="duplicateValues" dxfId="1" priority="2"/>
  </conditionalFormatting>
  <conditionalFormatting sqref="C51:C5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第一、二、三批疗程用药（商品部）</vt:lpstr>
      <vt:lpstr>8月星级品种活动</vt:lpstr>
      <vt:lpstr>2020.8月成药单品活动</vt:lpstr>
      <vt:lpstr>8月中药单品活动</vt:lpstr>
      <vt:lpstr>中智清单</vt:lpstr>
      <vt:lpstr>太极绵阳中药</vt:lpstr>
      <vt:lpstr>删除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2020-03-23T07:25:00Z</dcterms:created>
  <dcterms:modified xsi:type="dcterms:W3CDTF">2020-07-31T12:18:56Z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