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Sheet1!$A$2:$O$20</definedName>
  </definedNames>
  <calcPr calcId="144525"/>
</workbook>
</file>

<file path=xl/sharedStrings.xml><?xml version="1.0" encoding="utf-8"?>
<sst xmlns="http://schemas.openxmlformats.org/spreadsheetml/2006/main" count="178" uniqueCount="137">
  <si>
    <t>小程序找药（2020.6.28）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</si>
  <si>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</si>
  <si>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</si>
  <si>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</si>
  <si>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</si>
  <si>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</si>
  <si>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</si>
  <si>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</si>
  <si>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</si>
  <si>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</si>
  <si>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</si>
  <si>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</si>
  <si>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</si>
  <si>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</si>
  <si>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</si>
  <si>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</si>
  <si>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2020-06-28 08:50:51</t>
  </si>
  <si>
    <t>b1067</t>
  </si>
  <si>
    <t>维妇康洗液</t>
  </si>
  <si>
    <t>200ml</t>
  </si>
  <si>
    <t>成都芝芝药业有限公司</t>
  </si>
  <si>
    <t>B20020022</t>
  </si>
  <si>
    <t>紧急</t>
  </si>
  <si>
    <t>员工</t>
  </si>
  <si>
    <t>目录里有同厂家300mlID127185，请门店核实是否能满足顾客需求</t>
  </si>
  <si>
    <t>2020-06-28 09:12:39</t>
  </si>
  <si>
    <t>b1068</t>
  </si>
  <si>
    <t>黄皮肤抑菌凝胶</t>
  </si>
  <si>
    <t>20克/支</t>
  </si>
  <si>
    <t>贵州苗药研究中心荣誉产品</t>
  </si>
  <si>
    <t>赣卫消证字（2010）第0076号</t>
  </si>
  <si>
    <t>药品名称与批准文号不一致，请核实后重新上报</t>
  </si>
  <si>
    <t>2020-06-28 09:31:41</t>
  </si>
  <si>
    <t>a6679</t>
  </si>
  <si>
    <t>肺宁颗粒</t>
  </si>
  <si>
    <t>10g*8袋</t>
  </si>
  <si>
    <t>修正药业集团股份有限公司</t>
  </si>
  <si>
    <t>Z22020825</t>
  </si>
  <si>
    <t>请采购部找渠道</t>
  </si>
  <si>
    <t>2020-06-28 11:55:07</t>
  </si>
  <si>
    <t>a6680</t>
  </si>
  <si>
    <t>槟榔四消丸</t>
  </si>
  <si>
    <t>6g*10袋</t>
  </si>
  <si>
    <t>陕西汉王药业有限公司</t>
  </si>
  <si>
    <t>z61021248</t>
  </si>
  <si>
    <t>普通</t>
  </si>
  <si>
    <t>2020-06-28 11:56:56</t>
  </si>
  <si>
    <t>a6681</t>
  </si>
  <si>
    <t>泮托拉唑肠溶片</t>
  </si>
  <si>
    <r>
      <rPr>
        <sz val="11"/>
        <color indexed="8"/>
        <rFont val="Calibri"/>
        <charset val="0"/>
      </rPr>
      <t>40mg*10片</t>
    </r>
    <r>
      <rPr>
        <sz val="9"/>
        <color rgb="FF666666"/>
        <rFont val="宋体"/>
        <charset val="134"/>
      </rPr>
      <t> </t>
    </r>
  </si>
  <si>
    <t>湖南华纳大药厂有限公司</t>
  </si>
  <si>
    <t>H20059019</t>
  </si>
  <si>
    <t>2020-06-28 14:09:03</t>
  </si>
  <si>
    <t>a6682</t>
  </si>
  <si>
    <t>石斛夜光丸</t>
  </si>
  <si>
    <t>5.5g*10丸</t>
  </si>
  <si>
    <t>北京同仁堂股份有限公司同仁堂制药厂</t>
  </si>
  <si>
    <t>Z11020113</t>
  </si>
  <si>
    <t>请采购部找渠道（累计2家门店报送需求）</t>
  </si>
  <si>
    <t>2020-06-28 14:58:26</t>
  </si>
  <si>
    <t>a6683</t>
  </si>
  <si>
    <t>济生橘核丸</t>
  </si>
  <si>
    <t>200丸</t>
  </si>
  <si>
    <t>兰州佛慈制药股份有限公司</t>
  </si>
  <si>
    <t>Z62020825</t>
  </si>
  <si>
    <t>请采购部找渠道（中标价6.48）</t>
  </si>
  <si>
    <t>2020-06-28 15:02:59</t>
  </si>
  <si>
    <t>b1069</t>
  </si>
  <si>
    <r>
      <rPr>
        <sz val="11"/>
        <color rgb="FF000000"/>
        <rFont val="宋体"/>
        <charset val="0"/>
      </rPr>
      <t>复方维生素</t>
    </r>
    <r>
      <rPr>
        <sz val="11"/>
        <color rgb="FF000000"/>
        <rFont val="Calibri"/>
        <charset val="0"/>
      </rPr>
      <t>U</t>
    </r>
    <r>
      <rPr>
        <sz val="11"/>
        <color rgb="FF000000"/>
        <rFont val="宋体"/>
        <charset val="0"/>
      </rPr>
      <t>片</t>
    </r>
  </si>
  <si>
    <t>30片*1瓶/盒</t>
  </si>
  <si>
    <t>滋贺县制药株式会社</t>
  </si>
  <si>
    <t>进口药品注册证号H20130809</t>
  </si>
  <si>
    <t>目录外淘汰，公司无库存（禁请原因：厂家不做国内市场，建议暂时禁请周莉2019.3.12）</t>
  </si>
  <si>
    <t>2020-06-28 15:04:16</t>
  </si>
  <si>
    <t>b1070</t>
  </si>
  <si>
    <t>复方维生素U片</t>
  </si>
  <si>
    <t>2020-06-28 15:08:47</t>
  </si>
  <si>
    <t>a6684</t>
  </si>
  <si>
    <t>消旋卡多曲颗粒</t>
  </si>
  <si>
    <t>10mg*12袋</t>
  </si>
  <si>
    <t>江苏正大丰海制药有限公司</t>
  </si>
  <si>
    <t>H20051055</t>
  </si>
  <si>
    <t>请采购部找渠道（6袋中标价26.58）</t>
  </si>
  <si>
    <t>2020-06-28 15:09:57</t>
  </si>
  <si>
    <t>b1071</t>
  </si>
  <si>
    <t>阿莫西林胶囊</t>
  </si>
  <si>
    <r>
      <rPr>
        <sz val="11"/>
        <color indexed="8"/>
        <rFont val="Calibri"/>
        <charset val="0"/>
      </rPr>
      <t>0.25g*50</t>
    </r>
    <r>
      <rPr>
        <sz val="11"/>
        <color rgb="FF000000"/>
        <rFont val="宋体"/>
        <charset val="0"/>
      </rPr>
      <t>粒</t>
    </r>
  </si>
  <si>
    <t>成都锦华药业有限责任公司</t>
  </si>
  <si>
    <t>H51022376</t>
  </si>
  <si>
    <t>目录里有同价格同规格科瑞生产的ID77，请门店核实是否能满足顾客需求</t>
  </si>
  <si>
    <t>2020-06-28 15:35:07</t>
  </si>
  <si>
    <t>a6685</t>
  </si>
  <si>
    <t>丁九皇</t>
  </si>
  <si>
    <t>15g</t>
  </si>
  <si>
    <t>成都巴伦仕药业科技有限公司</t>
  </si>
  <si>
    <t>川卫消证字【2018】第200011号</t>
  </si>
  <si>
    <t>2020-06-28 18:40:34</t>
  </si>
  <si>
    <t>a6686</t>
  </si>
  <si>
    <t>柠檬烯胶囊</t>
  </si>
  <si>
    <t>60粒</t>
  </si>
  <si>
    <t>四川峨嵋山药业</t>
  </si>
  <si>
    <t>H20094075</t>
  </si>
  <si>
    <t>请采购部找渠道（目录里有45粒ID169760，无库存）</t>
  </si>
  <si>
    <t>2020-06-28 19:58:36</t>
  </si>
  <si>
    <t>b1072</t>
  </si>
  <si>
    <t>门冬氨酸鸟氨酸颗粒</t>
  </si>
  <si>
    <t>10袋/盒</t>
  </si>
  <si>
    <t>武汉启瑞</t>
  </si>
  <si>
    <t>H20090160</t>
  </si>
  <si>
    <t>公司在营且有库存，请门店核实上报原因</t>
  </si>
  <si>
    <t>2020-06-28 20:49:24</t>
  </si>
  <si>
    <t>a6687</t>
  </si>
  <si>
    <t>三黄片</t>
  </si>
  <si>
    <t>50片/瓶</t>
  </si>
  <si>
    <t>河南宛西制药股份有限公司</t>
  </si>
  <si>
    <t>z41022070</t>
  </si>
  <si>
    <t>6.16报送新品反馈意见（零售价过高，暂缓），请采购部按目录外购进</t>
  </si>
  <si>
    <t>2020-06-28 23:05:01</t>
  </si>
  <si>
    <t>a6688</t>
  </si>
  <si>
    <t>穿王消炎胶囊</t>
  </si>
  <si>
    <r>
      <rPr>
        <sz val="11"/>
        <color indexed="8"/>
        <rFont val="Calibri"/>
        <charset val="0"/>
      </rPr>
      <t>0.22g*12粒*3板</t>
    </r>
    <r>
      <rPr>
        <sz val="9"/>
        <color rgb="FF666666"/>
        <rFont val="宋体"/>
        <charset val="134"/>
      </rPr>
      <t> </t>
    </r>
  </si>
  <si>
    <t>河南辅仁</t>
  </si>
  <si>
    <t>Z20080283</t>
  </si>
  <si>
    <t>2020-06-28 23:09:31</t>
  </si>
  <si>
    <t>a6689</t>
  </si>
  <si>
    <t>美沙拉秦肠溶片</t>
  </si>
  <si>
    <t>0.5g*40片</t>
  </si>
  <si>
    <t>德国Losan Pharma GmbH</t>
  </si>
  <si>
    <t>注册证号 H20150124</t>
  </si>
  <si>
    <t>已回复有渠道，请采购部尽快报送新品（中标价259.33）杏林298小程序销售773笔，泉源堂285</t>
  </si>
  <si>
    <t>2020-06-28 23:23:59</t>
  </si>
  <si>
    <t>a6690</t>
  </si>
  <si>
    <t>胞磷胆碱钠片</t>
  </si>
  <si>
    <t>10片</t>
  </si>
  <si>
    <t>福建省闽东力捷迅药业有限公司</t>
  </si>
  <si>
    <t>H20100008</t>
  </si>
  <si>
    <t>请采购部找渠道（20片中标价53.98，杏林33小程序销售14笔）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</si>
</sst>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G10" sqref="G10"/>
    </sheetView>
  </sheetViews>
  <sheetFormatPr defaultColWidth="9" defaultRowHeight="13.5"/>
  <cols>
    <col min="1" max="1" width="3.5" style="4" customWidth="1"/>
    <col min="2" max="2" width="10.875" customWidth="1"/>
    <col min="3" max="3" width="6.25" customWidth="1"/>
    <col min="4" max="4" width="18.375" customWidth="1"/>
    <col min="5" max="5" width="15.5" customWidth="1"/>
    <col min="6" max="6" width="4.125" customWidth="1"/>
    <col min="7" max="7" width="8.5" customWidth="1"/>
    <col min="8" max="8" width="21.375" customWidth="1"/>
    <col min="9" max="10" width="6.125" customWidth="1"/>
    <col min="11" max="11" width="13.125" customWidth="1"/>
    <col min="12" max="12" width="8.875" customWidth="1"/>
    <col min="13" max="13" width="4" customWidth="1"/>
    <col min="14" max="14" width="6.75" customWidth="1"/>
    <col min="15" max="15" width="108.12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0" t="s">
        <v>15</v>
      </c>
    </row>
    <row r="3" s="2" customFormat="1" ht="15" spans="1:15">
      <c r="A3" s="7">
        <v>1</v>
      </c>
      <c r="B3" s="8" t="s">
        <v>16</v>
      </c>
      <c r="C3" s="9" t="s">
        <v>17</v>
      </c>
      <c r="D3" s="8" t="s">
        <v>18</v>
      </c>
      <c r="E3" s="8" t="s">
        <v>19</v>
      </c>
      <c r="F3" s="8">
        <v>1</v>
      </c>
      <c r="G3" s="8" t="s">
        <v>20</v>
      </c>
      <c r="H3" s="8" t="s">
        <v>21</v>
      </c>
      <c r="I3" s="8">
        <v>28</v>
      </c>
      <c r="J3" s="8">
        <v>371</v>
      </c>
      <c r="K3" s="21" t="str">
        <f>VLOOKUP(J3,[1]Sheet1!$A$1:$B$65536,2,0)</f>
        <v>兴义镇万兴路药店</v>
      </c>
      <c r="L3" s="8" t="s">
        <v>22</v>
      </c>
      <c r="M3" s="9" t="s">
        <v>23</v>
      </c>
      <c r="N3" s="22"/>
      <c r="O3" s="9" t="s">
        <v>24</v>
      </c>
    </row>
    <row r="4" s="2" customFormat="1" ht="15" spans="1:15">
      <c r="A4" s="7">
        <v>2</v>
      </c>
      <c r="B4" s="8" t="s">
        <v>25</v>
      </c>
      <c r="C4" s="9" t="s">
        <v>26</v>
      </c>
      <c r="D4" s="10" t="s">
        <v>27</v>
      </c>
      <c r="E4" s="8" t="s">
        <v>28</v>
      </c>
      <c r="F4" s="8">
        <v>1</v>
      </c>
      <c r="G4" s="8" t="s">
        <v>29</v>
      </c>
      <c r="H4" s="8" t="s">
        <v>30</v>
      </c>
      <c r="I4" s="8">
        <v>22.8</v>
      </c>
      <c r="J4" s="8">
        <v>371</v>
      </c>
      <c r="K4" s="21" t="str">
        <f>VLOOKUP(J4,[1]Sheet1!$A$1:$B$65536,2,0)</f>
        <v>兴义镇万兴路药店</v>
      </c>
      <c r="L4" s="8" t="s">
        <v>22</v>
      </c>
      <c r="M4" s="9" t="s">
        <v>23</v>
      </c>
      <c r="N4" s="9"/>
      <c r="O4" s="9" t="s">
        <v>31</v>
      </c>
    </row>
    <row r="5" ht="15" spans="1:15">
      <c r="A5" s="11">
        <v>3</v>
      </c>
      <c r="B5" s="12" t="s">
        <v>32</v>
      </c>
      <c r="C5" s="13" t="s">
        <v>33</v>
      </c>
      <c r="D5" s="12" t="s">
        <v>34</v>
      </c>
      <c r="E5" s="12" t="s">
        <v>35</v>
      </c>
      <c r="F5" s="12">
        <v>2</v>
      </c>
      <c r="G5" s="12" t="s">
        <v>36</v>
      </c>
      <c r="H5" s="12" t="s">
        <v>37</v>
      </c>
      <c r="I5" s="12">
        <v>29.5</v>
      </c>
      <c r="J5" s="12">
        <v>371</v>
      </c>
      <c r="K5" s="23" t="str">
        <f>VLOOKUP(J5,[1]Sheet1!$A$1:$B$65536,2,0)</f>
        <v>兴义镇万兴路药店</v>
      </c>
      <c r="L5" s="12" t="s">
        <v>22</v>
      </c>
      <c r="M5" s="13" t="s">
        <v>23</v>
      </c>
      <c r="N5" s="13"/>
      <c r="O5" s="13" t="s">
        <v>38</v>
      </c>
    </row>
    <row r="6" ht="15" spans="1:15">
      <c r="A6" s="11">
        <v>4</v>
      </c>
      <c r="B6" s="12" t="s">
        <v>39</v>
      </c>
      <c r="C6" s="13" t="s">
        <v>40</v>
      </c>
      <c r="D6" s="12" t="s">
        <v>41</v>
      </c>
      <c r="E6" s="12" t="s">
        <v>42</v>
      </c>
      <c r="F6" s="12">
        <v>2</v>
      </c>
      <c r="G6" s="14" t="s">
        <v>43</v>
      </c>
      <c r="H6" s="12" t="s">
        <v>44</v>
      </c>
      <c r="I6" s="12">
        <v>5</v>
      </c>
      <c r="J6" s="12">
        <v>311</v>
      </c>
      <c r="K6" s="23" t="str">
        <f>VLOOKUP(J6,[1]Sheet1!$A$1:$B$65536,2,0)</f>
        <v>西部店</v>
      </c>
      <c r="L6" s="12" t="s">
        <v>45</v>
      </c>
      <c r="M6" s="13" t="s">
        <v>23</v>
      </c>
      <c r="N6" s="13"/>
      <c r="O6" s="13" t="s">
        <v>38</v>
      </c>
    </row>
    <row r="7" ht="15" spans="1:15">
      <c r="A7" s="11">
        <v>5</v>
      </c>
      <c r="B7" s="12" t="s">
        <v>46</v>
      </c>
      <c r="C7" s="13" t="s">
        <v>47</v>
      </c>
      <c r="D7" s="12" t="s">
        <v>48</v>
      </c>
      <c r="E7" s="12" t="s">
        <v>49</v>
      </c>
      <c r="F7" s="12">
        <v>2</v>
      </c>
      <c r="G7" s="14" t="s">
        <v>50</v>
      </c>
      <c r="H7" s="12" t="s">
        <v>51</v>
      </c>
      <c r="I7" s="12">
        <v>40</v>
      </c>
      <c r="J7" s="12">
        <v>311</v>
      </c>
      <c r="K7" s="23" t="str">
        <f>VLOOKUP(J7,[1]Sheet1!$A$1:$B$65536,2,0)</f>
        <v>西部店</v>
      </c>
      <c r="L7" s="12" t="s">
        <v>45</v>
      </c>
      <c r="M7" s="13" t="s">
        <v>23</v>
      </c>
      <c r="N7" s="13"/>
      <c r="O7" s="13" t="s">
        <v>38</v>
      </c>
    </row>
    <row r="8" ht="15" spans="1:15">
      <c r="A8" s="11">
        <v>6</v>
      </c>
      <c r="B8" s="12" t="s">
        <v>52</v>
      </c>
      <c r="C8" s="13" t="s">
        <v>53</v>
      </c>
      <c r="D8" s="12" t="s">
        <v>54</v>
      </c>
      <c r="E8" s="12" t="s">
        <v>55</v>
      </c>
      <c r="F8" s="12">
        <v>1</v>
      </c>
      <c r="G8" s="12" t="s">
        <v>56</v>
      </c>
      <c r="H8" s="12" t="s">
        <v>57</v>
      </c>
      <c r="I8" s="12">
        <v>18</v>
      </c>
      <c r="J8" s="12">
        <v>750</v>
      </c>
      <c r="K8" s="23" t="str">
        <f>VLOOKUP(J8,[1]Sheet1!$A$1:$B$65536,2,0)</f>
        <v>成都成汉太极大药房有限公司</v>
      </c>
      <c r="L8" s="12" t="s">
        <v>22</v>
      </c>
      <c r="M8" s="13" t="s">
        <v>23</v>
      </c>
      <c r="N8" s="13"/>
      <c r="O8" s="13" t="s">
        <v>58</v>
      </c>
    </row>
    <row r="9" ht="15" spans="1:15">
      <c r="A9" s="11">
        <v>7</v>
      </c>
      <c r="B9" s="12" t="s">
        <v>59</v>
      </c>
      <c r="C9" s="13" t="s">
        <v>60</v>
      </c>
      <c r="D9" s="12" t="s">
        <v>61</v>
      </c>
      <c r="E9" s="12" t="s">
        <v>62</v>
      </c>
      <c r="F9" s="12">
        <v>1</v>
      </c>
      <c r="G9" s="12" t="s">
        <v>63</v>
      </c>
      <c r="H9" s="12" t="s">
        <v>64</v>
      </c>
      <c r="I9" s="12">
        <v>36</v>
      </c>
      <c r="J9" s="12">
        <v>750</v>
      </c>
      <c r="K9" s="23" t="str">
        <f>VLOOKUP(J9,[1]Sheet1!$A$1:$B$65536,2,0)</f>
        <v>成都成汉太极大药房有限公司</v>
      </c>
      <c r="L9" s="12" t="s">
        <v>22</v>
      </c>
      <c r="M9" s="13" t="s">
        <v>23</v>
      </c>
      <c r="N9" s="13"/>
      <c r="O9" s="13" t="s">
        <v>65</v>
      </c>
    </row>
    <row r="10" s="2" customFormat="1" ht="15" spans="1:15">
      <c r="A10" s="7">
        <v>8</v>
      </c>
      <c r="B10" s="8" t="s">
        <v>66</v>
      </c>
      <c r="C10" s="9" t="s">
        <v>67</v>
      </c>
      <c r="D10" s="10" t="s">
        <v>68</v>
      </c>
      <c r="E10" s="8" t="s">
        <v>69</v>
      </c>
      <c r="F10" s="8">
        <v>1</v>
      </c>
      <c r="G10" s="8" t="s">
        <v>70</v>
      </c>
      <c r="H10" s="8" t="s">
        <v>71</v>
      </c>
      <c r="I10" s="8">
        <v>138</v>
      </c>
      <c r="J10" s="8">
        <v>724</v>
      </c>
      <c r="K10" s="21" t="str">
        <f>VLOOKUP(J10,[1]Sheet1!$A$1:$B$65536,2,0)</f>
        <v>锦江区观音桥街药店</v>
      </c>
      <c r="L10" s="8" t="s">
        <v>22</v>
      </c>
      <c r="M10" s="9" t="s">
        <v>23</v>
      </c>
      <c r="N10" s="22">
        <v>488</v>
      </c>
      <c r="O10" s="9" t="s">
        <v>72</v>
      </c>
    </row>
    <row r="11" s="2" customFormat="1" ht="15" spans="1:15">
      <c r="A11" s="7">
        <v>9</v>
      </c>
      <c r="B11" s="8" t="s">
        <v>73</v>
      </c>
      <c r="C11" s="9" t="s">
        <v>74</v>
      </c>
      <c r="D11" s="8" t="s">
        <v>75</v>
      </c>
      <c r="E11" s="8" t="s">
        <v>69</v>
      </c>
      <c r="F11" s="8">
        <v>1</v>
      </c>
      <c r="G11" s="8" t="s">
        <v>70</v>
      </c>
      <c r="H11" s="8" t="s">
        <v>71</v>
      </c>
      <c r="I11" s="8">
        <v>138</v>
      </c>
      <c r="J11" s="8">
        <v>750</v>
      </c>
      <c r="K11" s="21" t="str">
        <f>VLOOKUP(J11,[1]Sheet1!$A$1:$B$65536,2,0)</f>
        <v>成都成汉太极大药房有限公司</v>
      </c>
      <c r="L11" s="8" t="s">
        <v>22</v>
      </c>
      <c r="M11" s="9" t="s">
        <v>23</v>
      </c>
      <c r="N11" s="22">
        <v>488</v>
      </c>
      <c r="O11" s="9" t="s">
        <v>72</v>
      </c>
    </row>
    <row r="12" ht="15" spans="1:15">
      <c r="A12" s="11">
        <v>10</v>
      </c>
      <c r="B12" s="12" t="s">
        <v>76</v>
      </c>
      <c r="C12" s="13" t="s">
        <v>77</v>
      </c>
      <c r="D12" s="12" t="s">
        <v>78</v>
      </c>
      <c r="E12" s="12" t="s">
        <v>79</v>
      </c>
      <c r="F12" s="12">
        <v>1</v>
      </c>
      <c r="G12" s="12" t="s">
        <v>80</v>
      </c>
      <c r="H12" s="12" t="s">
        <v>81</v>
      </c>
      <c r="I12" s="12">
        <v>28.6</v>
      </c>
      <c r="J12" s="12">
        <v>750</v>
      </c>
      <c r="K12" s="23" t="str">
        <f>VLOOKUP(J12,[1]Sheet1!$A$1:$B$65536,2,0)</f>
        <v>成都成汉太极大药房有限公司</v>
      </c>
      <c r="L12" s="12" t="s">
        <v>22</v>
      </c>
      <c r="M12" s="13" t="s">
        <v>23</v>
      </c>
      <c r="N12" s="13"/>
      <c r="O12" s="13" t="s">
        <v>82</v>
      </c>
    </row>
    <row r="13" s="2" customFormat="1" ht="15" spans="1:15">
      <c r="A13" s="7">
        <v>11</v>
      </c>
      <c r="B13" s="8" t="s">
        <v>83</v>
      </c>
      <c r="C13" s="9" t="s">
        <v>84</v>
      </c>
      <c r="D13" s="8" t="s">
        <v>85</v>
      </c>
      <c r="E13" s="8" t="s">
        <v>86</v>
      </c>
      <c r="F13" s="8">
        <v>1</v>
      </c>
      <c r="G13" s="8" t="s">
        <v>87</v>
      </c>
      <c r="H13" s="8" t="s">
        <v>88</v>
      </c>
      <c r="I13" s="8">
        <v>23.5</v>
      </c>
      <c r="J13" s="8">
        <v>103639</v>
      </c>
      <c r="K13" s="21" t="str">
        <f>VLOOKUP(J13,[1]Sheet1!$A$1:$B$65536,2,0)</f>
        <v>金马河</v>
      </c>
      <c r="L13" s="8" t="s">
        <v>22</v>
      </c>
      <c r="M13" s="9" t="s">
        <v>23</v>
      </c>
      <c r="N13" s="9"/>
      <c r="O13" s="9" t="s">
        <v>89</v>
      </c>
    </row>
    <row r="14" ht="15" spans="1:15">
      <c r="A14" s="11">
        <v>12</v>
      </c>
      <c r="B14" s="12" t="s">
        <v>90</v>
      </c>
      <c r="C14" s="13" t="s">
        <v>91</v>
      </c>
      <c r="D14" s="12" t="s">
        <v>92</v>
      </c>
      <c r="E14" s="12" t="s">
        <v>93</v>
      </c>
      <c r="F14" s="12">
        <v>1</v>
      </c>
      <c r="G14" s="12" t="s">
        <v>94</v>
      </c>
      <c r="H14" s="12" t="s">
        <v>95</v>
      </c>
      <c r="I14" s="12">
        <v>38</v>
      </c>
      <c r="J14" s="12">
        <v>750</v>
      </c>
      <c r="K14" s="23" t="str">
        <f>VLOOKUP(J14,[1]Sheet1!$A$1:$B$65536,2,0)</f>
        <v>成都成汉太极大药房有限公司</v>
      </c>
      <c r="L14" s="12" t="s">
        <v>22</v>
      </c>
      <c r="M14" s="13" t="s">
        <v>23</v>
      </c>
      <c r="N14" s="13"/>
      <c r="O14" s="13" t="s">
        <v>38</v>
      </c>
    </row>
    <row r="15" ht="15" spans="1:15">
      <c r="A15" s="11">
        <v>13</v>
      </c>
      <c r="B15" s="12" t="s">
        <v>96</v>
      </c>
      <c r="C15" s="13" t="s">
        <v>97</v>
      </c>
      <c r="D15" s="12" t="s">
        <v>98</v>
      </c>
      <c r="E15" s="12" t="s">
        <v>99</v>
      </c>
      <c r="F15" s="12">
        <v>3</v>
      </c>
      <c r="G15" s="12" t="s">
        <v>100</v>
      </c>
      <c r="H15" s="12" t="s">
        <v>101</v>
      </c>
      <c r="I15" s="12">
        <v>52</v>
      </c>
      <c r="J15" s="12">
        <v>337</v>
      </c>
      <c r="K15" s="23" t="str">
        <f>VLOOKUP(J15,[1]Sheet1!$A$1:$B$65536,2,0)</f>
        <v>四川太极浆洗街药店</v>
      </c>
      <c r="L15" s="12" t="s">
        <v>22</v>
      </c>
      <c r="M15" s="13" t="s">
        <v>23</v>
      </c>
      <c r="N15" s="13"/>
      <c r="O15" s="13" t="s">
        <v>102</v>
      </c>
    </row>
    <row r="16" s="2" customFormat="1" ht="15" spans="1:15">
      <c r="A16" s="7">
        <v>14</v>
      </c>
      <c r="B16" s="8" t="s">
        <v>103</v>
      </c>
      <c r="C16" s="9" t="s">
        <v>104</v>
      </c>
      <c r="D16" s="10" t="s">
        <v>105</v>
      </c>
      <c r="E16" s="8" t="s">
        <v>106</v>
      </c>
      <c r="F16" s="8">
        <v>2</v>
      </c>
      <c r="G16" s="8" t="s">
        <v>107</v>
      </c>
      <c r="H16" s="8" t="s">
        <v>108</v>
      </c>
      <c r="I16" s="8">
        <v>73</v>
      </c>
      <c r="J16" s="8">
        <v>339</v>
      </c>
      <c r="K16" s="21" t="str">
        <f>VLOOKUP(J16,[1]Sheet1!$A$1:$B$65536,2,0)</f>
        <v>沙河源药店</v>
      </c>
      <c r="L16" s="8" t="s">
        <v>22</v>
      </c>
      <c r="M16" s="9" t="s">
        <v>23</v>
      </c>
      <c r="N16" s="22">
        <v>107668</v>
      </c>
      <c r="O16" s="9" t="s">
        <v>109</v>
      </c>
    </row>
    <row r="17" ht="15" spans="1:15">
      <c r="A17" s="11">
        <v>15</v>
      </c>
      <c r="B17" s="12" t="s">
        <v>110</v>
      </c>
      <c r="C17" s="13" t="s">
        <v>111</v>
      </c>
      <c r="D17" s="12" t="s">
        <v>112</v>
      </c>
      <c r="E17" s="12" t="s">
        <v>113</v>
      </c>
      <c r="F17" s="12">
        <v>2</v>
      </c>
      <c r="G17" s="12" t="s">
        <v>114</v>
      </c>
      <c r="H17" s="12" t="s">
        <v>115</v>
      </c>
      <c r="I17" s="12">
        <v>25</v>
      </c>
      <c r="J17" s="12">
        <v>367</v>
      </c>
      <c r="K17" s="23" t="str">
        <f>VLOOKUP(J17,[1]Sheet1!$A$1:$B$65536,2,0)</f>
        <v>金带街药店</v>
      </c>
      <c r="L17" s="12" t="s">
        <v>22</v>
      </c>
      <c r="M17" s="13" t="s">
        <v>23</v>
      </c>
      <c r="N17" s="13"/>
      <c r="O17" s="13" t="s">
        <v>116</v>
      </c>
    </row>
    <row r="18" ht="15" spans="1:15">
      <c r="A18" s="11">
        <v>16</v>
      </c>
      <c r="B18" s="12" t="s">
        <v>117</v>
      </c>
      <c r="C18" s="13" t="s">
        <v>118</v>
      </c>
      <c r="D18" s="12" t="s">
        <v>119</v>
      </c>
      <c r="E18" s="12" t="s">
        <v>120</v>
      </c>
      <c r="F18" s="12">
        <v>2</v>
      </c>
      <c r="G18" s="12" t="s">
        <v>121</v>
      </c>
      <c r="H18" s="12" t="s">
        <v>122</v>
      </c>
      <c r="I18" s="12">
        <v>19.8</v>
      </c>
      <c r="J18" s="12">
        <v>337</v>
      </c>
      <c r="K18" s="23" t="str">
        <f>VLOOKUP(J18,[1]Sheet1!$A$1:$B$65536,2,0)</f>
        <v>四川太极浆洗街药店</v>
      </c>
      <c r="L18" s="12" t="s">
        <v>22</v>
      </c>
      <c r="M18" s="13" t="s">
        <v>23</v>
      </c>
      <c r="N18" s="13"/>
      <c r="O18" s="13" t="s">
        <v>38</v>
      </c>
    </row>
    <row r="19" s="3" customFormat="1" ht="15" spans="1:15">
      <c r="A19" s="15">
        <v>17</v>
      </c>
      <c r="B19" s="16" t="s">
        <v>123</v>
      </c>
      <c r="C19" s="17" t="s">
        <v>124</v>
      </c>
      <c r="D19" s="18" t="s">
        <v>125</v>
      </c>
      <c r="E19" s="16" t="s">
        <v>126</v>
      </c>
      <c r="F19" s="16">
        <v>2</v>
      </c>
      <c r="G19" s="19" t="s">
        <v>127</v>
      </c>
      <c r="H19" s="16" t="s">
        <v>128</v>
      </c>
      <c r="I19" s="16">
        <v>251</v>
      </c>
      <c r="J19" s="16">
        <v>337</v>
      </c>
      <c r="K19" s="24" t="str">
        <f>VLOOKUP(J19,[1]Sheet1!$A$1:$B$65536,2,0)</f>
        <v>四川太极浆洗街药店</v>
      </c>
      <c r="L19" s="16" t="s">
        <v>22</v>
      </c>
      <c r="M19" s="17" t="s">
        <v>23</v>
      </c>
      <c r="N19" s="17"/>
      <c r="O19" s="17" t="s">
        <v>129</v>
      </c>
    </row>
    <row r="20" ht="15" spans="1:15">
      <c r="A20" s="11">
        <v>18</v>
      </c>
      <c r="B20" s="12" t="s">
        <v>130</v>
      </c>
      <c r="C20" s="13" t="s">
        <v>131</v>
      </c>
      <c r="D20" s="12" t="s">
        <v>132</v>
      </c>
      <c r="E20" s="12" t="s">
        <v>133</v>
      </c>
      <c r="F20" s="12">
        <v>1</v>
      </c>
      <c r="G20" s="14" t="s">
        <v>134</v>
      </c>
      <c r="H20" s="12" t="s">
        <v>135</v>
      </c>
      <c r="I20" s="12">
        <v>28</v>
      </c>
      <c r="J20" s="12">
        <v>105396</v>
      </c>
      <c r="K20" s="23" t="str">
        <f>VLOOKUP(J20,[1]Sheet1!$A$1:$B$65536,2,0)</f>
        <v>武侯区航中路店</v>
      </c>
      <c r="L20" s="12" t="s">
        <v>22</v>
      </c>
      <c r="M20" s="13" t="s">
        <v>23</v>
      </c>
      <c r="N20" s="13"/>
      <c r="O20" s="13" t="s">
        <v>136</v>
      </c>
    </row>
  </sheetData>
  <sortState ref="A3:O20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2020-06-29T03:09:31Z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