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 activeTab="1"/>
  </bookViews>
  <sheets>
    <sheet name="门店完成情况" sheetId="2" r:id="rId1"/>
    <sheet name="个人完成情况" sheetId="5" r:id="rId2"/>
    <sheet name="品种清单" sheetId="1" r:id="rId3"/>
    <sheet name="对比" sheetId="4" state="hidden" r:id="rId4"/>
    <sheet name="Sheet3" sheetId="3" state="hidden" r:id="rId5"/>
  </sheets>
  <definedNames>
    <definedName name="_xlnm._FilterDatabase" localSheetId="0" hidden="1">门店完成情况!$A$1:$I$117</definedName>
    <definedName name="_xlnm._FilterDatabase" localSheetId="4" hidden="1">Sheet3!$A$2:$M$118</definedName>
    <definedName name="_xlnm._FilterDatabase" localSheetId="3" hidden="1">对比!$A$1:$S$117</definedName>
    <definedName name="_xlnm._FilterDatabase" localSheetId="1" hidden="1">个人完成情况!$A$2:$L$390</definedName>
  </definedNames>
  <calcPr calcId="144525"/>
</workbook>
</file>

<file path=xl/sharedStrings.xml><?xml version="1.0" encoding="utf-8"?>
<sst xmlns="http://schemas.openxmlformats.org/spreadsheetml/2006/main" count="2527" uniqueCount="755">
  <si>
    <t>序号</t>
  </si>
  <si>
    <t>门店ID</t>
  </si>
  <si>
    <t>门店名称</t>
  </si>
  <si>
    <t>片区名称</t>
  </si>
  <si>
    <t>基础目标</t>
  </si>
  <si>
    <t>挑战目标</t>
  </si>
  <si>
    <t>金额</t>
  </si>
  <si>
    <t>完成情况</t>
  </si>
  <si>
    <t>完成档次</t>
  </si>
  <si>
    <t>青羊区十二桥药店</t>
  </si>
  <si>
    <t>西北片区</t>
  </si>
  <si>
    <t>未完成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</si>
  <si>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</si>
  <si>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</si>
  <si>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</si>
  <si>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</si>
  <si>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</si>
  <si>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</si>
  <si>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</si>
  <si>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</si>
  <si>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</si>
  <si>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</si>
  <si>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</si>
  <si>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</si>
  <si>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</si>
  <si>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</si>
  <si>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</si>
  <si>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</si>
  <si>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</si>
  <si>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</si>
  <si>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</si>
  <si>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</si>
  <si>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</si>
  <si>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</si>
  <si>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</si>
  <si>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</si>
  <si>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</si>
  <si>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</si>
  <si>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</si>
  <si>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</si>
  <si>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</si>
  <si>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旗舰片</t>
  </si>
  <si>
    <t>成华区华泰路药店</t>
  </si>
  <si>
    <t>东南片区</t>
  </si>
  <si>
    <t>成华区万科路药店</t>
  </si>
  <si>
    <t>成都成汉太极大药房有限公司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</si>
  <si>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</si>
  <si>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</si>
  <si>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</si>
  <si>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</si>
  <si>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</si>
  <si>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</si>
  <si>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</si>
  <si>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</si>
  <si>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</si>
  <si>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</si>
  <si>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</si>
  <si>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</si>
  <si>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</si>
  <si>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</si>
  <si>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</si>
  <si>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</si>
  <si>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</si>
  <si>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</si>
  <si>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</si>
  <si>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挑战档</t>
  </si>
  <si>
    <t>中和大道药店</t>
  </si>
  <si>
    <t>四川太极高新区中和公济桥路药店</t>
  </si>
  <si>
    <t>四川太极浆洗街药店</t>
  </si>
  <si>
    <t>城中片区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</si>
  <si>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</si>
  <si>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</si>
  <si>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</si>
  <si>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</si>
  <si>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</si>
  <si>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</si>
  <si>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</si>
  <si>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</si>
  <si>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</si>
  <si>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</si>
  <si>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</si>
  <si>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</si>
  <si>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</si>
  <si>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</si>
  <si>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</si>
  <si>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</si>
  <si>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</si>
  <si>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</si>
  <si>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</si>
  <si>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基础档</t>
  </si>
  <si>
    <t>锦江区静明路药店</t>
  </si>
  <si>
    <t>四川太极金牛区解放路药店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</si>
  <si>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</si>
  <si>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</si>
  <si>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</si>
  <si>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</si>
  <si>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</si>
  <si>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</si>
  <si>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</si>
  <si>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</si>
  <si>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</si>
  <si>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四川太极大邑县晋原镇北街药店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</si>
  <si>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</si>
  <si>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</si>
  <si>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</si>
  <si>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</si>
  <si>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</si>
  <si>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</si>
  <si>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</si>
  <si>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</si>
  <si>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</si>
  <si>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</si>
  <si>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</si>
  <si>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</si>
  <si>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</si>
  <si>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</si>
  <si>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</si>
  <si>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</si>
  <si>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>城郊二片区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</si>
  <si>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</si>
  <si>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</si>
  <si>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</si>
  <si>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</si>
  <si>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</si>
  <si>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</si>
  <si>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</si>
  <si>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</si>
  <si>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</si>
  <si>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</si>
  <si>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</si>
  <si>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</si>
  <si>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</si>
  <si>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</si>
  <si>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</si>
  <si>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</si>
  <si>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合计</t>
  </si>
  <si>
    <t>5月实际销售46.7万，销售完成率59%</t>
  </si>
  <si>
    <t>2020年5月品牌月惠氏系列完成情况</t>
  </si>
  <si>
    <t>门店id</t>
  </si>
  <si>
    <t>门店名</t>
  </si>
  <si>
    <t>人员id</t>
  </si>
  <si>
    <t>人员名</t>
  </si>
  <si>
    <t>职务</t>
  </si>
  <si>
    <t>惠氏系列基础档</t>
  </si>
  <si>
    <t>惠氏系列挑战档</t>
  </si>
  <si>
    <t>门店完成情况</t>
  </si>
  <si>
    <t>个人销售情况</t>
  </si>
  <si>
    <t>超额奖励</t>
  </si>
  <si>
    <t>差额处罚</t>
  </si>
  <si>
    <t xml:space="preserve">蒋雪琴 </t>
  </si>
  <si>
    <t>店长</t>
  </si>
  <si>
    <t>黄梅</t>
  </si>
  <si>
    <t>营业员</t>
  </si>
  <si>
    <t>黄丹</t>
  </si>
  <si>
    <t>李蕊彤</t>
  </si>
  <si>
    <t>陈阳</t>
  </si>
  <si>
    <t>实习生</t>
  </si>
  <si>
    <t>鞠灵</t>
  </si>
  <si>
    <t>四川太极成都高新区元华二巷药店</t>
  </si>
  <si>
    <t>卫荟垟</t>
  </si>
  <si>
    <t>杨昕雨</t>
  </si>
  <si>
    <t>四川太极成华区崔家店路药店</t>
  </si>
  <si>
    <t>杨伟钰</t>
  </si>
  <si>
    <t>吕彩霞</t>
  </si>
  <si>
    <t>胡欣月</t>
  </si>
  <si>
    <t>四川太极成华区二环路北四段药店（汇融名城）</t>
  </si>
  <si>
    <t>蒋晓琼（销售员）</t>
  </si>
  <si>
    <t>促销</t>
  </si>
  <si>
    <t>舒海燕</t>
  </si>
  <si>
    <t>李可</t>
  </si>
  <si>
    <t>秦静茹</t>
  </si>
  <si>
    <t>试用期</t>
  </si>
  <si>
    <t>杨萍</t>
  </si>
  <si>
    <t>试用</t>
  </si>
  <si>
    <t>四川太极成华区华康路药店</t>
  </si>
  <si>
    <t>陈丽梅</t>
  </si>
  <si>
    <t>黄雨</t>
  </si>
  <si>
    <t>四川太极成华区华泰路药店</t>
  </si>
  <si>
    <t>毛静静</t>
  </si>
  <si>
    <t>李桂芳</t>
  </si>
  <si>
    <t>兰新喻</t>
  </si>
  <si>
    <t>廖苹</t>
  </si>
  <si>
    <t>黄艳</t>
  </si>
  <si>
    <t>四川太极成华区华油路药店</t>
  </si>
  <si>
    <t>黄玲</t>
  </si>
  <si>
    <t>执业药师</t>
  </si>
  <si>
    <t>周燕</t>
  </si>
  <si>
    <t>谢玉涛</t>
  </si>
  <si>
    <t>陈典雅</t>
  </si>
  <si>
    <t>四川太极成华区金马河路药店</t>
  </si>
  <si>
    <t>易永红</t>
  </si>
  <si>
    <t>刘春花</t>
  </si>
  <si>
    <t>韩守玉</t>
  </si>
  <si>
    <t>刘建芳</t>
  </si>
  <si>
    <t>四川太极成华区万科路药店</t>
  </si>
  <si>
    <t>单菊</t>
  </si>
  <si>
    <t>黄姣</t>
  </si>
  <si>
    <t>邱运丽</t>
  </si>
  <si>
    <t>胡新</t>
  </si>
  <si>
    <t>邹士婷</t>
  </si>
  <si>
    <t>四川太极成华区万宇路药店</t>
  </si>
  <si>
    <t>鲁雪</t>
  </si>
  <si>
    <t>许宗瑜</t>
  </si>
  <si>
    <t>李忠存</t>
  </si>
  <si>
    <t>四川太极成华区西林一街药店</t>
  </si>
  <si>
    <t>黄敏</t>
  </si>
  <si>
    <t>店员</t>
  </si>
  <si>
    <t>邓婧</t>
  </si>
  <si>
    <t>李雪梅</t>
  </si>
  <si>
    <t>四川太极成华区新怡路店</t>
  </si>
  <si>
    <t>曾艳</t>
  </si>
  <si>
    <t>孙秀琳</t>
  </si>
  <si>
    <t>四川太极成华区羊子山西路药店（兴元华盛）</t>
  </si>
  <si>
    <t>高红华</t>
  </si>
  <si>
    <t>王波</t>
  </si>
  <si>
    <t>舒思玉</t>
  </si>
  <si>
    <t>罗豪</t>
  </si>
  <si>
    <t>四川太极成华杉板桥南一路店</t>
  </si>
  <si>
    <t>殷岱菊</t>
  </si>
  <si>
    <t>邱淋</t>
  </si>
  <si>
    <t>实习生2020015</t>
  </si>
  <si>
    <t>张意雪</t>
  </si>
  <si>
    <t>试用期20200413</t>
  </si>
  <si>
    <t>曾蕾蕾</t>
  </si>
  <si>
    <t>实习生20190709</t>
  </si>
  <si>
    <t>四川太极崇州市崇阳镇尚贤坊街药店</t>
  </si>
  <si>
    <t>朱玉梅</t>
  </si>
  <si>
    <t>刘敏</t>
  </si>
  <si>
    <t>郑娇</t>
  </si>
  <si>
    <t>店员（休产假回来）</t>
  </si>
  <si>
    <t>涂思佩</t>
  </si>
  <si>
    <t>四川太极崇州市崇阳镇蜀州中路药店</t>
  </si>
  <si>
    <t>王旭</t>
  </si>
  <si>
    <t>彭勤</t>
  </si>
  <si>
    <t>沈艳洁</t>
  </si>
  <si>
    <t xml:space="preserve">四川太极崇州市崇阳镇永康东路药店 </t>
  </si>
  <si>
    <t>胡建梅</t>
  </si>
  <si>
    <t>杨菊</t>
  </si>
  <si>
    <t>李茂霞</t>
  </si>
  <si>
    <t>四川太极崇州中心店</t>
  </si>
  <si>
    <t>罗雪琴</t>
  </si>
  <si>
    <t>付蓉</t>
  </si>
  <si>
    <t>赵雅丽</t>
  </si>
  <si>
    <t>四川太极都江堰聚源镇药店</t>
  </si>
  <si>
    <t>何丽萍</t>
  </si>
  <si>
    <t>易月红</t>
  </si>
  <si>
    <t>四川太极都江堰景中路店</t>
  </si>
  <si>
    <t>晏祥春</t>
  </si>
  <si>
    <t>杨科</t>
  </si>
  <si>
    <t>林霞</t>
  </si>
  <si>
    <t>四川太极都江堰奎光路中段药店</t>
  </si>
  <si>
    <t>韩启敏</t>
  </si>
  <si>
    <t>陈蓉</t>
  </si>
  <si>
    <t>贾益娟</t>
  </si>
  <si>
    <t>四川太极都江堰市蒲阳路药店</t>
  </si>
  <si>
    <t>周有惠</t>
  </si>
  <si>
    <t>杨文英</t>
  </si>
  <si>
    <t xml:space="preserve"> 李杨</t>
  </si>
  <si>
    <t>四川太极都江堰市蒲阳镇堰问道西路药店</t>
  </si>
  <si>
    <t>孙佳丽</t>
  </si>
  <si>
    <t>杨久会</t>
  </si>
  <si>
    <t>四川太极都江堰市永丰街道宝莲路药店</t>
  </si>
  <si>
    <t>吴阳</t>
  </si>
  <si>
    <t>秦庭月</t>
  </si>
  <si>
    <t>邹芊</t>
  </si>
  <si>
    <t>四川太极都江堰幸福镇翔凤路药店</t>
  </si>
  <si>
    <t>李燕</t>
  </si>
  <si>
    <t>乐良清</t>
  </si>
  <si>
    <t>邓银鑫</t>
  </si>
  <si>
    <t>四川太极都江堰药店</t>
  </si>
  <si>
    <t>聂丽</t>
  </si>
  <si>
    <t>梁海燕</t>
  </si>
  <si>
    <t>宋丹</t>
  </si>
  <si>
    <t>四川太极大药房连锁有限公司武侯区聚萃街药店</t>
  </si>
  <si>
    <t>李俊俐</t>
  </si>
  <si>
    <t>刘茹溢</t>
  </si>
  <si>
    <t>何青蓉</t>
  </si>
  <si>
    <t>实习生（2020.3.28）</t>
  </si>
  <si>
    <t>四川太极大邑县安仁镇千禧街药店</t>
  </si>
  <si>
    <t>李沙</t>
  </si>
  <si>
    <t>店长兼执业药师</t>
  </si>
  <si>
    <t>张群</t>
  </si>
  <si>
    <t>孙莉</t>
  </si>
  <si>
    <t>吕晓琴</t>
  </si>
  <si>
    <t>李阿其</t>
  </si>
  <si>
    <t>四川太极大邑县晋源镇东壕沟段药店</t>
  </si>
  <si>
    <t>彭蓉</t>
  </si>
  <si>
    <t>高艳</t>
  </si>
  <si>
    <t>牟彩云</t>
  </si>
  <si>
    <t>赵晓丹</t>
  </si>
  <si>
    <t>7月到店（实习生）</t>
  </si>
  <si>
    <t>四川太极大邑县晋原镇东街药店</t>
  </si>
  <si>
    <t>杨丽</t>
  </si>
  <si>
    <t>门店店长</t>
  </si>
  <si>
    <t>彭亚丹</t>
  </si>
  <si>
    <t>李娟</t>
  </si>
  <si>
    <t>四川太极大邑县晋原镇内蒙古大道桃源药店</t>
  </si>
  <si>
    <t xml:space="preserve">田兰 </t>
  </si>
  <si>
    <t>袁文秀</t>
  </si>
  <si>
    <t>方晓敏</t>
  </si>
  <si>
    <t>邓洁</t>
  </si>
  <si>
    <t>四川太极大邑县晋原镇潘家街药店</t>
  </si>
  <si>
    <t xml:space="preserve">黄梅 </t>
  </si>
  <si>
    <t>闵巧</t>
  </si>
  <si>
    <t>四川太极大邑县晋原镇通达东路五段药店</t>
  </si>
  <si>
    <t>许静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</si>
  <si>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</si>
  <si>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</si>
  <si>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</si>
  <si>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</si>
  <si>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</si>
  <si>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</si>
  <si>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叶娟</t>
  </si>
  <si>
    <t>邓杨梅</t>
  </si>
  <si>
    <t>王宇</t>
  </si>
  <si>
    <t>四川太极大邑县新场镇文昌街药店</t>
  </si>
  <si>
    <t>孟小明</t>
  </si>
  <si>
    <t>王茹</t>
  </si>
  <si>
    <t>王爱玲</t>
  </si>
  <si>
    <t>四川太极光华村街药店</t>
  </si>
  <si>
    <t xml:space="preserve">朱晓桃 </t>
  </si>
  <si>
    <t>姜孝杨</t>
  </si>
  <si>
    <t>向桂西</t>
  </si>
  <si>
    <t>实习员工</t>
  </si>
  <si>
    <t>万雪倩</t>
  </si>
  <si>
    <t>四川太极光华药店</t>
  </si>
  <si>
    <t>魏津</t>
  </si>
  <si>
    <t>汤雪芹</t>
  </si>
  <si>
    <t>正式员工</t>
  </si>
  <si>
    <t>张登玉（销售员）</t>
  </si>
  <si>
    <t>刘晓燕</t>
  </si>
  <si>
    <t>黄淑琴</t>
  </si>
  <si>
    <t>四川太极高新区大源北街药店</t>
  </si>
  <si>
    <t>李蕊如</t>
  </si>
  <si>
    <t>张亚红</t>
  </si>
  <si>
    <t>四川太极高新区民丰大道西段药店</t>
  </si>
  <si>
    <t>于春莲</t>
  </si>
  <si>
    <t>杨秀娟</t>
  </si>
  <si>
    <t>林玲（销售员）</t>
  </si>
  <si>
    <t>黄雅冰</t>
  </si>
  <si>
    <t>实习生(2019.04.09)</t>
  </si>
  <si>
    <t>四川太极高新区新下街药店</t>
  </si>
  <si>
    <t>谭凤旭</t>
  </si>
  <si>
    <t>吴伟利</t>
  </si>
  <si>
    <t>甘俊莉</t>
  </si>
  <si>
    <t>四川太极高新区中和大道药店</t>
  </si>
  <si>
    <t>欧双雪</t>
  </si>
  <si>
    <t>李文静</t>
  </si>
  <si>
    <t>纪莉萍</t>
  </si>
  <si>
    <t>邱如秀</t>
  </si>
  <si>
    <t>四川太极高新区紫薇东路药店</t>
  </si>
  <si>
    <t>邓琦</t>
  </si>
  <si>
    <t>袁慈</t>
  </si>
  <si>
    <t>四川太极高新天久北巷药店</t>
  </si>
  <si>
    <t>梁兰</t>
  </si>
  <si>
    <t>周红蓉</t>
  </si>
  <si>
    <t>李艳萍</t>
  </si>
  <si>
    <t>实习生(2019.07.09)</t>
  </si>
  <si>
    <t>四川太极红星店</t>
  </si>
  <si>
    <t>邓黎</t>
  </si>
  <si>
    <t>李漫</t>
  </si>
  <si>
    <t>胡静</t>
  </si>
  <si>
    <t>四川太极怀远店</t>
  </si>
  <si>
    <t>韩艳梅</t>
  </si>
  <si>
    <t>窦潘</t>
  </si>
  <si>
    <t>曹琼</t>
  </si>
  <si>
    <t>费诗尧</t>
  </si>
  <si>
    <t>四川太极金带街药店</t>
  </si>
  <si>
    <t>陈凤珍</t>
  </si>
  <si>
    <t>王依纯</t>
  </si>
  <si>
    <t>苏婷婷</t>
  </si>
  <si>
    <t>郭桃</t>
  </si>
  <si>
    <t>四川太极锦江区观音桥街药店</t>
  </si>
  <si>
    <t>袁咏梅</t>
  </si>
  <si>
    <t>王芳</t>
  </si>
  <si>
    <t>试用期（4月7日）</t>
  </si>
  <si>
    <t>周雪莲</t>
  </si>
  <si>
    <t>试用期（4月8日）</t>
  </si>
  <si>
    <t>黄飞霞</t>
  </si>
  <si>
    <t>四川太极锦江区合欢树街药店</t>
  </si>
  <si>
    <t>刘成童</t>
  </si>
  <si>
    <t>四川太极锦江区静明路药店</t>
  </si>
  <si>
    <t>毛茜</t>
  </si>
  <si>
    <t>郝晓林</t>
  </si>
  <si>
    <t>周炫岑</t>
  </si>
  <si>
    <t>四川太极锦江区劼人路药店</t>
  </si>
  <si>
    <t xml:space="preserve">马雪 </t>
  </si>
  <si>
    <t>高榕</t>
  </si>
  <si>
    <t>赵秋丽</t>
  </si>
  <si>
    <t>四川太极锦江区柳翠路药店</t>
  </si>
  <si>
    <t>宋留艺</t>
  </si>
  <si>
    <t>副店长</t>
  </si>
  <si>
    <t>杨沙艳</t>
  </si>
  <si>
    <t>付雅雯</t>
  </si>
  <si>
    <t>四川太极锦江区梨花街药店</t>
  </si>
  <si>
    <t>廖桂英（梨花街）</t>
  </si>
  <si>
    <t>销售代表</t>
  </si>
  <si>
    <t>马昕（梨花街）</t>
  </si>
  <si>
    <t>唐文琼（梨花街）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</si>
  <si>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</si>
  <si>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</si>
  <si>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</si>
  <si>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</si>
  <si>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</si>
  <si>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四川太极锦江区庆云南街药店</t>
  </si>
  <si>
    <t>肖然</t>
  </si>
  <si>
    <t>赖千禧</t>
  </si>
  <si>
    <t>陈琪</t>
  </si>
  <si>
    <t>刘双</t>
  </si>
  <si>
    <t>四川太极锦江区榕声路店</t>
  </si>
  <si>
    <t>黄鑫</t>
  </si>
  <si>
    <t>营业员,2020.04.01转正</t>
  </si>
  <si>
    <t>兰夏琳</t>
  </si>
  <si>
    <t>营业员，2020.03.26转正</t>
  </si>
  <si>
    <t>张丽</t>
  </si>
  <si>
    <t>四川太极锦江区水杉街药店</t>
  </si>
  <si>
    <t>胡光宾</t>
  </si>
  <si>
    <t>唐冬芳</t>
  </si>
  <si>
    <t>杨蕊吉</t>
  </si>
  <si>
    <t>黄洁欣</t>
  </si>
  <si>
    <t>四川太极金牛区黄苑东街药店</t>
  </si>
  <si>
    <t>李秀芳</t>
  </si>
  <si>
    <t>梁娟</t>
  </si>
  <si>
    <t>李小菲</t>
  </si>
  <si>
    <t>试用期（4.1日来公司</t>
  </si>
  <si>
    <t>四川太极金牛区花照壁药店</t>
  </si>
  <si>
    <t xml:space="preserve">代志斌 </t>
  </si>
  <si>
    <t>肖瑶</t>
  </si>
  <si>
    <t>张婷</t>
  </si>
  <si>
    <t>四川太极金牛区交大路第三药店</t>
  </si>
  <si>
    <t>陈文芳</t>
  </si>
  <si>
    <t>魏小琴</t>
  </si>
  <si>
    <t>廖艳萍</t>
  </si>
  <si>
    <t>任嘉欣</t>
  </si>
  <si>
    <t>袁红桃</t>
  </si>
  <si>
    <t>员工</t>
  </si>
  <si>
    <t>四川太极金牛区金沙路药店</t>
  </si>
  <si>
    <t>刘秀琼</t>
  </si>
  <si>
    <t>蒋静</t>
  </si>
  <si>
    <t>龙利</t>
  </si>
  <si>
    <t>江月红</t>
  </si>
  <si>
    <t>张阿几</t>
  </si>
  <si>
    <t>谢敏</t>
  </si>
  <si>
    <t>营业员（2020.03.13到岗）</t>
  </si>
  <si>
    <t>四川太极金牛区银河北街药店</t>
  </si>
  <si>
    <t xml:space="preserve">周思 </t>
  </si>
  <si>
    <t>张茹君</t>
  </si>
  <si>
    <t>杨红</t>
  </si>
  <si>
    <t>马艺芮</t>
  </si>
  <si>
    <t>蒋奇成</t>
  </si>
  <si>
    <t>健康顾问</t>
  </si>
  <si>
    <t>税晓莉</t>
  </si>
  <si>
    <t>林禹帅</t>
  </si>
  <si>
    <t>四川太极金丝街药店</t>
  </si>
  <si>
    <t xml:space="preserve">刘樽 </t>
  </si>
  <si>
    <t>冯丽娟</t>
  </si>
  <si>
    <t>吴艳梅</t>
  </si>
  <si>
    <t>试用期人员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</si>
  <si>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</si>
  <si>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</si>
  <si>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</si>
  <si>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</si>
  <si>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</si>
  <si>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</si>
  <si>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</si>
  <si>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</si>
  <si>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李一可</t>
  </si>
  <si>
    <t>四川太极龙潭西路店</t>
  </si>
  <si>
    <t>张杰</t>
  </si>
  <si>
    <t>李馨怡</t>
  </si>
  <si>
    <t>倪吉红</t>
  </si>
  <si>
    <t>四川太极郫县郫筒镇东大街药店</t>
  </si>
  <si>
    <t>曹春燕</t>
  </si>
  <si>
    <t>李甜甜</t>
  </si>
  <si>
    <t>王俊</t>
  </si>
  <si>
    <t>罗丽</t>
  </si>
  <si>
    <t>郭玲怡</t>
  </si>
  <si>
    <t>四川太极郫县郫筒镇一环路东南段药店</t>
  </si>
  <si>
    <t>邓红梅</t>
  </si>
  <si>
    <t>骆玲</t>
  </si>
  <si>
    <t>邹东梅</t>
  </si>
  <si>
    <t>邹鹏</t>
  </si>
  <si>
    <t>四川太极旗舰店</t>
  </si>
  <si>
    <t>李静</t>
  </si>
  <si>
    <t>廖桂英</t>
  </si>
  <si>
    <t>黄长菊</t>
  </si>
  <si>
    <t>马昕</t>
  </si>
  <si>
    <t>唐文琼</t>
  </si>
  <si>
    <t>阮丽</t>
  </si>
  <si>
    <t>阳玲</t>
  </si>
  <si>
    <t>余志彬</t>
  </si>
  <si>
    <t>四川太极清江东路2药店</t>
  </si>
  <si>
    <t>林思敏</t>
  </si>
  <si>
    <t>李丽</t>
  </si>
  <si>
    <t/>
  </si>
  <si>
    <t>四川太极清江东路药店</t>
  </si>
  <si>
    <t>胡艳弘</t>
  </si>
  <si>
    <t>李梦菊</t>
  </si>
  <si>
    <t>丁婷</t>
  </si>
  <si>
    <t>实习生2020.4.14入职</t>
  </si>
  <si>
    <t>林万海</t>
  </si>
  <si>
    <t>实习生（2019.07.09进公司）</t>
  </si>
  <si>
    <t>四川太极邛崃市临邛街道涌泉街药店</t>
  </si>
  <si>
    <t>付静</t>
  </si>
  <si>
    <t>杨晓毅</t>
  </si>
  <si>
    <t>四川太极邛崃市临邛镇翠荫街药店</t>
  </si>
  <si>
    <t>任姗姗</t>
  </si>
  <si>
    <t>陈礼凤</t>
  </si>
  <si>
    <t>饶玉银</t>
  </si>
  <si>
    <t>四川太极邛崃市临邛镇洪川小区药店</t>
  </si>
  <si>
    <t>杨平</t>
  </si>
  <si>
    <t>马婷婷</t>
  </si>
  <si>
    <t>高星宇</t>
  </si>
  <si>
    <t>四川太极邛崃市临邛镇长安大道药店</t>
  </si>
  <si>
    <t>万义丽</t>
  </si>
  <si>
    <t>陈玲</t>
  </si>
  <si>
    <t>四川太极邛崃市文君街道杏林路药店</t>
  </si>
  <si>
    <t xml:space="preserve">戚彩 </t>
  </si>
  <si>
    <t>李宋琴</t>
  </si>
  <si>
    <t>四川太极邛崃市羊安镇永康大道药店</t>
  </si>
  <si>
    <t>闵雪</t>
  </si>
  <si>
    <t>黄静</t>
  </si>
  <si>
    <t>门店营业员</t>
  </si>
  <si>
    <t>四川太极邛崃中心药店</t>
  </si>
  <si>
    <t xml:space="preserve">任会茹 </t>
  </si>
  <si>
    <t>古显琼（销售员）</t>
  </si>
  <si>
    <t>王李秋</t>
  </si>
  <si>
    <t>古素琼</t>
  </si>
  <si>
    <t>杜连桃（销售员）</t>
  </si>
  <si>
    <t>肖华玲</t>
  </si>
  <si>
    <t>李巧</t>
  </si>
  <si>
    <t>四川太极青羊区北东街店</t>
  </si>
  <si>
    <t xml:space="preserve">罗纬 </t>
  </si>
  <si>
    <t xml:space="preserve">向海英 </t>
  </si>
  <si>
    <t>李莹</t>
  </si>
  <si>
    <t>营业员20190709</t>
  </si>
  <si>
    <t>牟鑫阳</t>
  </si>
  <si>
    <t>四川太极青羊区贝森北路药店</t>
  </si>
  <si>
    <t xml:space="preserve">高文棋 </t>
  </si>
  <si>
    <t>高睿</t>
  </si>
  <si>
    <t>邓磊</t>
  </si>
  <si>
    <t>四川太极青羊区大石西路药店</t>
  </si>
  <si>
    <t>王娅</t>
  </si>
  <si>
    <t>李雪</t>
  </si>
  <si>
    <t>实习生2019.7.6</t>
  </si>
  <si>
    <t>四川太极青羊区十二桥药店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</si>
  <si>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</si>
  <si>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</si>
  <si>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</si>
  <si>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</si>
  <si>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</si>
  <si>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</si>
  <si>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</si>
  <si>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四川太极青羊区蜀辉路药店</t>
  </si>
  <si>
    <t>付能梅</t>
  </si>
  <si>
    <t>王佳</t>
  </si>
  <si>
    <t>李小芳</t>
  </si>
  <si>
    <t>四川太极青羊区童子街药店</t>
  </si>
  <si>
    <t>赵芮莹</t>
  </si>
  <si>
    <t>刘明慧</t>
  </si>
  <si>
    <t>胡孟琴</t>
  </si>
  <si>
    <t>四川太极人民中路店</t>
  </si>
  <si>
    <t>杨苗</t>
  </si>
  <si>
    <t>代茜澜</t>
  </si>
  <si>
    <t>易翠竹</t>
  </si>
  <si>
    <t>实习生2019.11到店</t>
  </si>
  <si>
    <t>四川太极沙河源药店</t>
  </si>
  <si>
    <t>杨素芬（沙河源）</t>
  </si>
  <si>
    <t>黎婷婷</t>
  </si>
  <si>
    <t>高清清</t>
  </si>
  <si>
    <t>刘青</t>
  </si>
  <si>
    <t>四川太极三江店</t>
  </si>
  <si>
    <t>骆素花</t>
  </si>
  <si>
    <t>何倩倩</t>
  </si>
  <si>
    <t>四川太极双林路药店</t>
  </si>
  <si>
    <t>叶素英（销售员）</t>
  </si>
  <si>
    <t>张玉</t>
  </si>
  <si>
    <t>杨莎</t>
  </si>
  <si>
    <t>试用健康顾问</t>
  </si>
  <si>
    <t>张涵依</t>
  </si>
  <si>
    <t>林巧</t>
  </si>
  <si>
    <t>四川太极双流区东升街道三强西路药店</t>
  </si>
  <si>
    <t xml:space="preserve">黄兴中 </t>
  </si>
  <si>
    <t>李银萍</t>
  </si>
  <si>
    <t>党晨瑜</t>
  </si>
  <si>
    <t>四川太极双流县西航港街道锦华路一段药店</t>
  </si>
  <si>
    <t>邹惠</t>
  </si>
  <si>
    <t>钟世豪</t>
  </si>
  <si>
    <t>四川太极土龙路药店</t>
  </si>
  <si>
    <t>贾静</t>
  </si>
  <si>
    <t>刘新</t>
  </si>
  <si>
    <t>何英</t>
  </si>
  <si>
    <t>四川太极通盈街药店</t>
  </si>
  <si>
    <t>钟友群</t>
  </si>
  <si>
    <t>吴湘燏</t>
  </si>
  <si>
    <t>董华</t>
  </si>
  <si>
    <t>四川太极武侯区大华街药店</t>
  </si>
  <si>
    <t>沈长英</t>
  </si>
  <si>
    <t>张雪</t>
  </si>
  <si>
    <t>实习生（2020.3.24</t>
  </si>
  <si>
    <t>刘勇</t>
  </si>
  <si>
    <t>四川太极武侯区大悦路药店</t>
  </si>
  <si>
    <t>杨艳</t>
  </si>
  <si>
    <t>黄焰</t>
  </si>
  <si>
    <t>罗昌玥</t>
  </si>
  <si>
    <t>四川太极武侯区航中街药店</t>
  </si>
  <si>
    <t>晏玲</t>
  </si>
  <si>
    <t>四川太极武侯区佳灵路药店</t>
  </si>
  <si>
    <t>李凤霞</t>
  </si>
  <si>
    <t>张旭</t>
  </si>
  <si>
    <t>汪婷</t>
  </si>
  <si>
    <t>四川太极武侯区科华街药店</t>
  </si>
  <si>
    <t>闵腾西</t>
  </si>
  <si>
    <t>尹萍</t>
  </si>
  <si>
    <t>魏存敏</t>
  </si>
  <si>
    <t>罗妍</t>
  </si>
  <si>
    <t>四川太极武侯区顺和街店</t>
  </si>
  <si>
    <t>李媛2</t>
  </si>
  <si>
    <t>彭燕</t>
  </si>
  <si>
    <t>熊莹莹</t>
  </si>
  <si>
    <t>1.20入职  实习生</t>
  </si>
  <si>
    <t>四川太极武侯区丝竹路药店</t>
  </si>
  <si>
    <t>蔡旌晶</t>
  </si>
  <si>
    <t>王盛英</t>
  </si>
  <si>
    <t>刘静</t>
  </si>
  <si>
    <t>四川太极温江店</t>
  </si>
  <si>
    <t>夏彩红</t>
  </si>
  <si>
    <t>吴霞</t>
  </si>
  <si>
    <t>龚玉林</t>
  </si>
  <si>
    <t>四川太极温江区公平街道江安路药店</t>
  </si>
  <si>
    <t>王慧</t>
  </si>
  <si>
    <t>王馨</t>
  </si>
  <si>
    <t>贺春芳</t>
  </si>
  <si>
    <t>李思琪</t>
  </si>
  <si>
    <t>四川太极五津西路药店</t>
  </si>
  <si>
    <t>王燕丽</t>
  </si>
  <si>
    <t>门店店长兼执业药师</t>
  </si>
  <si>
    <t>刘芬</t>
  </si>
  <si>
    <t>谌美静</t>
  </si>
  <si>
    <t>廖文莉</t>
  </si>
  <si>
    <t>四川太极西部店</t>
  </si>
  <si>
    <t xml:space="preserve">杨素芬 </t>
  </si>
  <si>
    <t xml:space="preserve">周娟 </t>
  </si>
  <si>
    <t>四川太极新都区马超东路店</t>
  </si>
  <si>
    <t>郑万利</t>
  </si>
  <si>
    <t>罗丹</t>
  </si>
  <si>
    <t>陈丽媛</t>
  </si>
  <si>
    <t>苟俊驰</t>
  </si>
  <si>
    <t>欧玲</t>
  </si>
  <si>
    <t>廖红</t>
  </si>
  <si>
    <t>朱静</t>
  </si>
  <si>
    <t>黄杨</t>
  </si>
  <si>
    <t>四川太极新都区新繁镇繁江北路药店</t>
  </si>
  <si>
    <t xml:space="preserve">朱朝霞 </t>
  </si>
  <si>
    <t>范旭</t>
  </si>
  <si>
    <t>蔡小丽</t>
  </si>
  <si>
    <t>冯静</t>
  </si>
  <si>
    <t>四川太极新津邓双镇岷江店</t>
  </si>
  <si>
    <t xml:space="preserve">郑红艳 </t>
  </si>
  <si>
    <t>张琴</t>
  </si>
  <si>
    <t>张飘</t>
  </si>
  <si>
    <t>陈亭亭</t>
  </si>
  <si>
    <t>四川太极新津县五津镇五津西路二药房</t>
  </si>
  <si>
    <t>祁荣</t>
  </si>
  <si>
    <t>朱春梅</t>
  </si>
  <si>
    <t>魏乔连</t>
  </si>
  <si>
    <t>四川太极新津县五津镇武阳西路药店</t>
  </si>
  <si>
    <t xml:space="preserve">李红梅 </t>
  </si>
  <si>
    <t>四川太极新乐中街药店</t>
  </si>
  <si>
    <t>张建</t>
  </si>
  <si>
    <t>任远芳</t>
  </si>
  <si>
    <t>苏方惠</t>
  </si>
  <si>
    <t>郭俊梅</t>
  </si>
  <si>
    <t>四川太极新园大道药店</t>
  </si>
  <si>
    <t>罗婷</t>
  </si>
  <si>
    <t>曾良春</t>
  </si>
  <si>
    <t>朱文艺</t>
  </si>
  <si>
    <t>四川太极兴义镇万兴路药店</t>
  </si>
  <si>
    <t>庄静</t>
  </si>
  <si>
    <t>张丹</t>
  </si>
  <si>
    <t>刘罗蓉</t>
  </si>
  <si>
    <t>四川太极枣子巷药店</t>
  </si>
  <si>
    <t>周莉</t>
  </si>
  <si>
    <t>覃顺洪</t>
  </si>
  <si>
    <t>李丽萍</t>
  </si>
  <si>
    <t>杨怡珩</t>
  </si>
  <si>
    <t>货品ID</t>
  </si>
  <si>
    <t>通用名</t>
  </si>
  <si>
    <t>规格</t>
  </si>
  <si>
    <t>单位</t>
  </si>
  <si>
    <t>产地</t>
  </si>
  <si>
    <t>供货价</t>
  </si>
  <si>
    <t>零售价</t>
  </si>
  <si>
    <t>前台毛利率</t>
  </si>
  <si>
    <t>厂家投入单品奖励</t>
  </si>
  <si>
    <t>原毛利段奖励</t>
  </si>
  <si>
    <t>活动内容</t>
  </si>
  <si>
    <t>店员单品奖励</t>
  </si>
  <si>
    <t>,</t>
  </si>
  <si>
    <t>千林氨糖软骨素加钙片</t>
  </si>
  <si>
    <t>92g(1gx64片+1gx28片)</t>
  </si>
  <si>
    <t>盒</t>
  </si>
  <si>
    <t>广东千林健康产业有限公司</t>
  </si>
  <si>
    <t>买一得二（赠品为92粒装卖品，货品ID: 165433 )</t>
  </si>
  <si>
    <t>善存小佳维咀嚼片</t>
  </si>
  <si>
    <t>1.95gx80片(香甜柠檬味)</t>
  </si>
  <si>
    <t>瓶</t>
  </si>
  <si>
    <t>惠氏制药有限公司</t>
  </si>
  <si>
    <t>第二瓶半价</t>
  </si>
  <si>
    <t>钙尔奇钙维D维K软胶囊</t>
  </si>
  <si>
    <t>1.05gx110粒+28粒x2盒</t>
  </si>
  <si>
    <t>美敏伪麻溶液</t>
  </si>
  <si>
    <t>100ml(成人)</t>
  </si>
  <si>
    <t>惠氏制药</t>
  </si>
  <si>
    <t>100ml(儿童)</t>
  </si>
  <si>
    <t>金钙尔奇碳酸钙维D3元素片(4)(金钙尔奇D)</t>
  </si>
  <si>
    <t>100片</t>
  </si>
  <si>
    <t>多维元素片（29-Ⅱ）（善存银片）</t>
  </si>
  <si>
    <t>100片(薄膜衣)</t>
  </si>
  <si>
    <t>多维元素片(29)(善存)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</si>
  <si>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</si>
  <si>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</si>
  <si>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</si>
  <si>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</si>
  <si>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</si>
  <si>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</si>
  <si>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</si>
  <si>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</si>
  <si>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</si>
  <si>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</si>
  <si>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</si>
  <si>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</si>
  <si>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</si>
  <si>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</si>
  <si>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</si>
  <si>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</si>
  <si>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</si>
  <si>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</si>
  <si>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惠氏基础目标</t>
  </si>
  <si>
    <t>求和项:系列1任务</t>
  </si>
  <si>
    <t>差距</t>
  </si>
  <si>
    <t>惠氏挑战目标</t>
  </si>
  <si>
    <t>求和项:系列2任务</t>
  </si>
  <si>
    <t>中智</t>
  </si>
  <si>
    <t>求和项:系列3任务</t>
  </si>
  <si>
    <t>仁和基础档</t>
  </si>
  <si>
    <t>求和项:系列4任务</t>
  </si>
  <si>
    <t>仁和挑战档</t>
  </si>
  <si>
    <t>求和项:系列5任务</t>
  </si>
  <si>
    <t>5月品牌月完成进度通报</t>
  </si>
  <si>
    <t>惠氏</t>
  </si>
  <si>
    <t>仁和</t>
  </si>
  <si>
    <t>基础任务</t>
  </si>
  <si>
    <t>截止13日销售情况</t>
  </si>
  <si>
    <t>完成进度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</si>
</sst>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7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4" borderId="3" applyNumberFormat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38" fillId="15" borderId="8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0" borderId="0"/>
    <xf numFmtId="0" fontId="41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9" fontId="9" fillId="2" borderId="1" xfId="11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14" fillId="0" borderId="1" xfId="50" applyNumberFormat="1" applyFont="1" applyFill="1" applyBorder="1" applyAlignment="1">
      <alignment horizontal="center" vertical="center"/>
    </xf>
    <xf numFmtId="9" fontId="0" fillId="2" borderId="1" xfId="1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0" fillId="0" borderId="0" xfId="0" applyFont="1" applyFill="1" applyBorder="1" applyAlignment="1"/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workbookViewId="0">
      <pane xSplit="4" ySplit="1" topLeftCell="E79" activePane="bottomRight" state="frozen"/>
      <selection/>
      <selection pane="topRight"/>
      <selection pane="bottomLeft"/>
      <selection pane="bottomRight" activeCell="C92" sqref="C92"/>
    </sheetView>
  </sheetViews>
  <sheetFormatPr defaultColWidth="9" defaultRowHeight="21" customHeight="1"/>
  <cols>
    <col min="2" max="2" width="9" style="3"/>
    <col min="3" max="3" width="28.625" style="4" customWidth="1"/>
    <col min="4" max="4" width="13.125" style="5" customWidth="1"/>
    <col min="5" max="5" width="17.375" customWidth="1"/>
    <col min="6" max="6" width="13.125" customWidth="1"/>
    <col min="7" max="7" width="14" style="6" customWidth="1"/>
    <col min="8" max="8" width="12.625"/>
  </cols>
  <sheetData>
    <row r="1" customHeight="1" spans="1:9">
      <c r="A1" s="12" t="s">
        <v>0</v>
      </c>
      <c r="B1" s="10" t="s">
        <v>1</v>
      </c>
      <c r="C1" s="10" t="s">
        <v>2</v>
      </c>
      <c r="D1" s="10" t="s">
        <v>3</v>
      </c>
      <c r="E1" s="12" t="s">
        <v>4</v>
      </c>
      <c r="F1" s="12" t="s">
        <v>5</v>
      </c>
      <c r="G1" s="12" t="s">
        <v>6</v>
      </c>
      <c r="H1" s="38" t="s">
        <v>7</v>
      </c>
      <c r="I1" s="38" t="s">
        <v>8</v>
      </c>
    </row>
    <row r="2" customHeight="1" spans="1:9">
      <c r="A2" s="12">
        <v>1</v>
      </c>
      <c r="B2" s="13">
        <v>582</v>
      </c>
      <c r="C2" s="13" t="s">
        <v>9</v>
      </c>
      <c r="D2" s="13" t="s">
        <v>10</v>
      </c>
      <c r="E2" s="12">
        <v>15258</v>
      </c>
      <c r="F2" s="12">
        <v>19378</v>
      </c>
      <c r="G2" s="12">
        <v>7770.24</v>
      </c>
      <c r="H2" s="38">
        <f>G2-E2</f>
        <v>-7487.76</v>
      </c>
      <c r="I2" s="38" t="s">
        <v>11</v>
      </c>
    </row>
    <row r="3" customHeight="1" spans="1:9">
      <c r="A3" s="12">
        <v>2</v>
      </c>
      <c r="B3" s="13">
        <v>730</v>
      </c>
      <c r="C3" s="13" t="s">
        <v>12</v>
      </c>
      <c r="D3" s="13" t="s">
        <v>10</v>
      </c>
      <c r="E3" s="12">
        <v>11055</v>
      </c>
      <c r="F3" s="12">
        <v>14040</v>
      </c>
      <c r="G3" s="12">
        <v>6672.17</v>
      </c>
      <c r="H3" s="38">
        <f t="shared" ref="H3:H34" si="0">G3-E3</f>
        <v>-4382.83</v>
      </c>
      <c r="I3" s="38" t="s">
        <v>11</v>
      </c>
    </row>
    <row r="4" customHeight="1" spans="1:9">
      <c r="A4" s="12">
        <v>3</v>
      </c>
      <c r="B4" s="13">
        <v>343</v>
      </c>
      <c r="C4" s="13" t="s">
        <v>13</v>
      </c>
      <c r="D4" s="13" t="s">
        <v>10</v>
      </c>
      <c r="E4" s="12">
        <v>15961</v>
      </c>
      <c r="F4" s="12">
        <v>20270</v>
      </c>
      <c r="G4" s="12">
        <v>6066.65</v>
      </c>
      <c r="H4" s="38">
        <f t="shared" si="0"/>
        <v>-9894.35</v>
      </c>
      <c r="I4" s="38" t="s">
        <v>11</v>
      </c>
    </row>
    <row r="5" customHeight="1" spans="1:9">
      <c r="A5" s="12">
        <v>4</v>
      </c>
      <c r="B5" s="13">
        <v>709</v>
      </c>
      <c r="C5" s="13" t="s">
        <v>14</v>
      </c>
      <c r="D5" s="13" t="s">
        <v>10</v>
      </c>
      <c r="E5" s="12">
        <v>10874</v>
      </c>
      <c r="F5" s="12">
        <v>13810</v>
      </c>
      <c r="G5" s="12">
        <v>8121.55</v>
      </c>
      <c r="H5" s="38">
        <f t="shared" si="0"/>
        <v>-2752.45</v>
      </c>
      <c r="I5" s="38" t="s">
        <v>11</v>
      </c>
    </row>
    <row r="6" customHeight="1" spans="1:9">
      <c r="A6" s="12">
        <v>5</v>
      </c>
      <c r="B6" s="13">
        <v>365</v>
      </c>
      <c r="C6" s="13" t="s">
        <v>15</v>
      </c>
      <c r="D6" s="13" t="s">
        <v>10</v>
      </c>
      <c r="E6" s="12">
        <v>7811</v>
      </c>
      <c r="F6" s="12">
        <v>9998</v>
      </c>
      <c r="G6" s="12">
        <v>4023.35</v>
      </c>
      <c r="H6" s="38">
        <f t="shared" si="0"/>
        <v>-3787.65</v>
      </c>
      <c r="I6" s="38" t="s">
        <v>11</v>
      </c>
    </row>
    <row r="7" customHeight="1" spans="1:9">
      <c r="A7" s="12">
        <v>6</v>
      </c>
      <c r="B7" s="13">
        <v>102934</v>
      </c>
      <c r="C7" s="13" t="s">
        <v>16</v>
      </c>
      <c r="D7" s="13" t="s">
        <v>10</v>
      </c>
      <c r="E7" s="12">
        <v>7771</v>
      </c>
      <c r="F7" s="12">
        <v>9947</v>
      </c>
      <c r="G7" s="12">
        <v>3934.65</v>
      </c>
      <c r="H7" s="38">
        <f t="shared" si="0"/>
        <v>-3836.35</v>
      </c>
      <c r="I7" s="38" t="s">
        <v>11</v>
      </c>
    </row>
    <row r="8" customHeight="1" spans="1:9">
      <c r="A8" s="12">
        <v>7</v>
      </c>
      <c r="B8" s="13">
        <v>379</v>
      </c>
      <c r="C8" s="13" t="s">
        <v>17</v>
      </c>
      <c r="D8" s="13" t="s">
        <v>10</v>
      </c>
      <c r="E8" s="12">
        <v>7811</v>
      </c>
      <c r="F8" s="12">
        <v>9998</v>
      </c>
      <c r="G8" s="12">
        <v>6576.61</v>
      </c>
      <c r="H8" s="38">
        <f t="shared" si="0"/>
        <v>-1234.39</v>
      </c>
      <c r="I8" s="38" t="s">
        <v>11</v>
      </c>
    </row>
    <row r="9" customHeight="1" spans="1:9">
      <c r="A9" s="12">
        <v>8</v>
      </c>
      <c r="B9" s="13">
        <v>513</v>
      </c>
      <c r="C9" s="13" t="s">
        <v>18</v>
      </c>
      <c r="D9" s="13" t="s">
        <v>10</v>
      </c>
      <c r="E9" s="12">
        <v>9129</v>
      </c>
      <c r="F9" s="12">
        <v>11594</v>
      </c>
      <c r="G9" s="12">
        <v>5872.13</v>
      </c>
      <c r="H9" s="38">
        <f t="shared" si="0"/>
        <v>-3256.87</v>
      </c>
      <c r="I9" s="38" t="s">
        <v>11</v>
      </c>
    </row>
    <row r="10" customHeight="1" spans="1:9">
      <c r="A10" s="12">
        <v>9</v>
      </c>
      <c r="B10" s="13">
        <v>106569</v>
      </c>
      <c r="C10" s="13" t="s">
        <v>19</v>
      </c>
      <c r="D10" s="13" t="s">
        <v>10</v>
      </c>
      <c r="E10" s="12">
        <v>6417</v>
      </c>
      <c r="F10" s="12">
        <v>8214</v>
      </c>
      <c r="G10" s="12">
        <v>4278.64</v>
      </c>
      <c r="H10" s="38">
        <f t="shared" si="0"/>
        <v>-2138.36</v>
      </c>
      <c r="I10" s="38" t="s">
        <v>11</v>
      </c>
    </row>
    <row r="11" customHeight="1" spans="1:9">
      <c r="A11" s="12">
        <v>10</v>
      </c>
      <c r="B11" s="13">
        <v>745</v>
      </c>
      <c r="C11" s="13" t="s">
        <v>20</v>
      </c>
      <c r="D11" s="13" t="s">
        <v>10</v>
      </c>
      <c r="E11" s="12">
        <v>4732</v>
      </c>
      <c r="F11" s="12">
        <v>6057</v>
      </c>
      <c r="G11" s="12">
        <v>2792.64</v>
      </c>
      <c r="H11" s="38">
        <f t="shared" si="0"/>
        <v>-1939.36</v>
      </c>
      <c r="I11" s="38" t="s">
        <v>11</v>
      </c>
    </row>
    <row r="12" customHeight="1" spans="1:9">
      <c r="A12" s="12">
        <v>11</v>
      </c>
      <c r="B12" s="13">
        <v>106399</v>
      </c>
      <c r="C12" s="13" t="s">
        <v>21</v>
      </c>
      <c r="D12" s="13" t="s">
        <v>10</v>
      </c>
      <c r="E12" s="12">
        <v>4757</v>
      </c>
      <c r="F12" s="12">
        <v>6089</v>
      </c>
      <c r="G12" s="12">
        <v>1539.4</v>
      </c>
      <c r="H12" s="38">
        <f t="shared" si="0"/>
        <v>-3217.6</v>
      </c>
      <c r="I12" s="38" t="s">
        <v>11</v>
      </c>
    </row>
    <row r="13" customHeight="1" spans="1:9">
      <c r="A13" s="12">
        <v>12</v>
      </c>
      <c r="B13" s="13">
        <v>357</v>
      </c>
      <c r="C13" s="13" t="s">
        <v>22</v>
      </c>
      <c r="D13" s="13" t="s">
        <v>10</v>
      </c>
      <c r="E13" s="12">
        <v>5604</v>
      </c>
      <c r="F13" s="12">
        <v>7173</v>
      </c>
      <c r="G13" s="12">
        <v>4229.97</v>
      </c>
      <c r="H13" s="38">
        <f t="shared" si="0"/>
        <v>-1374.03</v>
      </c>
      <c r="I13" s="38" t="s">
        <v>11</v>
      </c>
    </row>
    <row r="14" customHeight="1" spans="1:9">
      <c r="A14" s="12">
        <v>13</v>
      </c>
      <c r="B14" s="13">
        <v>103198</v>
      </c>
      <c r="C14" s="13" t="s">
        <v>23</v>
      </c>
      <c r="D14" s="13" t="s">
        <v>10</v>
      </c>
      <c r="E14" s="12">
        <v>5878</v>
      </c>
      <c r="F14" s="12">
        <v>7524</v>
      </c>
      <c r="G14" s="12">
        <v>3813.37</v>
      </c>
      <c r="H14" s="38">
        <f t="shared" si="0"/>
        <v>-2064.63</v>
      </c>
      <c r="I14" s="38" t="s">
        <v>11</v>
      </c>
    </row>
    <row r="15" customHeight="1" spans="1:9">
      <c r="A15" s="12">
        <v>14</v>
      </c>
      <c r="B15" s="16">
        <v>107658</v>
      </c>
      <c r="C15" s="16" t="s">
        <v>24</v>
      </c>
      <c r="D15" s="13" t="s">
        <v>10</v>
      </c>
      <c r="E15" s="12">
        <v>8111</v>
      </c>
      <c r="F15" s="12">
        <v>10301</v>
      </c>
      <c r="G15" s="12">
        <v>5238.46</v>
      </c>
      <c r="H15" s="38">
        <f t="shared" si="0"/>
        <v>-2872.54</v>
      </c>
      <c r="I15" s="38" t="s">
        <v>11</v>
      </c>
    </row>
    <row r="16" customHeight="1" spans="1:9">
      <c r="A16" s="12">
        <v>15</v>
      </c>
      <c r="B16" s="13">
        <v>359</v>
      </c>
      <c r="C16" s="13" t="s">
        <v>25</v>
      </c>
      <c r="D16" s="13" t="s">
        <v>10</v>
      </c>
      <c r="E16" s="12">
        <v>6924</v>
      </c>
      <c r="F16" s="12">
        <v>8863</v>
      </c>
      <c r="G16" s="12">
        <v>3406.01</v>
      </c>
      <c r="H16" s="38">
        <f t="shared" si="0"/>
        <v>-3517.99</v>
      </c>
      <c r="I16" s="38" t="s">
        <v>11</v>
      </c>
    </row>
    <row r="17" customHeight="1" spans="1:9">
      <c r="A17" s="12">
        <v>16</v>
      </c>
      <c r="B17" s="17">
        <v>105267</v>
      </c>
      <c r="C17" s="17" t="s">
        <v>26</v>
      </c>
      <c r="D17" s="13" t="s">
        <v>10</v>
      </c>
      <c r="E17" s="12">
        <v>5186</v>
      </c>
      <c r="F17" s="12">
        <v>6638</v>
      </c>
      <c r="G17" s="12">
        <v>2836.1</v>
      </c>
      <c r="H17" s="38">
        <f t="shared" si="0"/>
        <v>-2349.9</v>
      </c>
      <c r="I17" s="38" t="s">
        <v>11</v>
      </c>
    </row>
    <row r="18" customHeight="1" spans="1:9">
      <c r="A18" s="12">
        <v>17</v>
      </c>
      <c r="B18" s="13">
        <v>339</v>
      </c>
      <c r="C18" s="13" t="s">
        <v>27</v>
      </c>
      <c r="D18" s="13" t="s">
        <v>10</v>
      </c>
      <c r="E18" s="12">
        <v>6510</v>
      </c>
      <c r="F18" s="12">
        <v>8333</v>
      </c>
      <c r="G18" s="12">
        <v>3105.83</v>
      </c>
      <c r="H18" s="38">
        <f t="shared" si="0"/>
        <v>-3404.17</v>
      </c>
      <c r="I18" s="38" t="s">
        <v>11</v>
      </c>
    </row>
    <row r="19" customHeight="1" spans="1:9">
      <c r="A19" s="12">
        <v>18</v>
      </c>
      <c r="B19" s="13">
        <v>727</v>
      </c>
      <c r="C19" s="13" t="s">
        <v>28</v>
      </c>
      <c r="D19" s="13" t="s">
        <v>10</v>
      </c>
      <c r="E19" s="12">
        <v>6219</v>
      </c>
      <c r="F19" s="12">
        <v>7960</v>
      </c>
      <c r="G19" s="12">
        <v>1779.54</v>
      </c>
      <c r="H19" s="38">
        <f t="shared" si="0"/>
        <v>-4439.46</v>
      </c>
      <c r="I19" s="38" t="s">
        <v>11</v>
      </c>
    </row>
    <row r="20" customHeight="1" spans="1:9">
      <c r="A20" s="12">
        <v>19</v>
      </c>
      <c r="B20" s="13">
        <v>726</v>
      </c>
      <c r="C20" s="13" t="s">
        <v>29</v>
      </c>
      <c r="D20" s="13" t="s">
        <v>10</v>
      </c>
      <c r="E20" s="12">
        <v>6014</v>
      </c>
      <c r="F20" s="12">
        <v>7698</v>
      </c>
      <c r="G20" s="12">
        <v>5297.51</v>
      </c>
      <c r="H20" s="38">
        <f t="shared" si="0"/>
        <v>-716.49</v>
      </c>
      <c r="I20" s="38" t="s">
        <v>11</v>
      </c>
    </row>
    <row r="21" customHeight="1" spans="1:9">
      <c r="A21" s="12">
        <v>20</v>
      </c>
      <c r="B21" s="13">
        <v>311</v>
      </c>
      <c r="C21" s="13" t="s">
        <v>30</v>
      </c>
      <c r="D21" s="13" t="s">
        <v>10</v>
      </c>
      <c r="E21" s="12">
        <v>3781</v>
      </c>
      <c r="F21" s="12">
        <v>4840</v>
      </c>
      <c r="G21" s="12">
        <v>2430.05</v>
      </c>
      <c r="H21" s="38">
        <f t="shared" si="0"/>
        <v>-1350.95</v>
      </c>
      <c r="I21" s="38" t="s">
        <v>11</v>
      </c>
    </row>
    <row r="22" customHeight="1" spans="1:9">
      <c r="A22" s="12">
        <v>21</v>
      </c>
      <c r="B22" s="13">
        <v>104429</v>
      </c>
      <c r="C22" s="13" t="s">
        <v>31</v>
      </c>
      <c r="D22" s="13" t="s">
        <v>10</v>
      </c>
      <c r="E22" s="12">
        <v>3752</v>
      </c>
      <c r="F22" s="12">
        <v>4803</v>
      </c>
      <c r="G22" s="12">
        <v>1918.8</v>
      </c>
      <c r="H22" s="38">
        <f t="shared" si="0"/>
        <v>-1833.2</v>
      </c>
      <c r="I22" s="38" t="s">
        <v>11</v>
      </c>
    </row>
    <row r="23" customHeight="1" spans="1:9">
      <c r="A23" s="12">
        <v>22</v>
      </c>
      <c r="B23" s="16">
        <v>108277</v>
      </c>
      <c r="C23" s="16" t="s">
        <v>32</v>
      </c>
      <c r="D23" s="13" t="s">
        <v>10</v>
      </c>
      <c r="E23" s="12">
        <v>4064</v>
      </c>
      <c r="F23" s="12">
        <v>5202</v>
      </c>
      <c r="G23" s="12">
        <v>2477.01</v>
      </c>
      <c r="H23" s="38">
        <f t="shared" si="0"/>
        <v>-1586.99</v>
      </c>
      <c r="I23" s="38" t="s">
        <v>11</v>
      </c>
    </row>
    <row r="24" customHeight="1" spans="1:9">
      <c r="A24" s="12">
        <v>23</v>
      </c>
      <c r="B24" s="13">
        <v>752</v>
      </c>
      <c r="C24" s="13" t="s">
        <v>33</v>
      </c>
      <c r="D24" s="13" t="s">
        <v>10</v>
      </c>
      <c r="E24" s="12">
        <v>5502</v>
      </c>
      <c r="F24" s="12">
        <v>7043</v>
      </c>
      <c r="G24" s="12">
        <v>2073.62</v>
      </c>
      <c r="H24" s="38">
        <f t="shared" si="0"/>
        <v>-3428.38</v>
      </c>
      <c r="I24" s="38" t="s">
        <v>11</v>
      </c>
    </row>
    <row r="25" customHeight="1" spans="1:9">
      <c r="A25" s="12">
        <v>24</v>
      </c>
      <c r="B25" s="13">
        <v>347</v>
      </c>
      <c r="C25" s="13" t="s">
        <v>34</v>
      </c>
      <c r="D25" s="13" t="s">
        <v>10</v>
      </c>
      <c r="E25" s="12">
        <v>5024</v>
      </c>
      <c r="F25" s="12">
        <v>6431</v>
      </c>
      <c r="G25" s="12">
        <v>3685.8</v>
      </c>
      <c r="H25" s="38">
        <f t="shared" si="0"/>
        <v>-1338.2</v>
      </c>
      <c r="I25" s="38" t="s">
        <v>11</v>
      </c>
    </row>
    <row r="26" customHeight="1" spans="1:9">
      <c r="A26" s="12">
        <v>25</v>
      </c>
      <c r="B26" s="13">
        <v>102565</v>
      </c>
      <c r="C26" s="13" t="s">
        <v>35</v>
      </c>
      <c r="D26" s="13" t="s">
        <v>10</v>
      </c>
      <c r="E26" s="12">
        <v>3940</v>
      </c>
      <c r="F26" s="12">
        <v>5043</v>
      </c>
      <c r="G26" s="12">
        <v>3425.19</v>
      </c>
      <c r="H26" s="38">
        <f t="shared" si="0"/>
        <v>-514.81</v>
      </c>
      <c r="I26" s="38" t="s">
        <v>11</v>
      </c>
    </row>
    <row r="27" customHeight="1" spans="1:9">
      <c r="A27" s="12">
        <v>26</v>
      </c>
      <c r="B27" s="13">
        <v>570</v>
      </c>
      <c r="C27" s="13" t="s">
        <v>36</v>
      </c>
      <c r="D27" s="13" t="s">
        <v>10</v>
      </c>
      <c r="E27" s="12">
        <v>5151</v>
      </c>
      <c r="F27" s="12">
        <v>6593</v>
      </c>
      <c r="G27" s="12">
        <v>3381.04</v>
      </c>
      <c r="H27" s="38">
        <f t="shared" si="0"/>
        <v>-1769.96</v>
      </c>
      <c r="I27" s="38" t="s">
        <v>11</v>
      </c>
    </row>
    <row r="28" customHeight="1" spans="1:9">
      <c r="A28" s="12">
        <v>27</v>
      </c>
      <c r="B28" s="18">
        <v>111219</v>
      </c>
      <c r="C28" s="18" t="s">
        <v>37</v>
      </c>
      <c r="D28" s="19" t="s">
        <v>10</v>
      </c>
      <c r="E28" s="12">
        <v>1628</v>
      </c>
      <c r="F28" s="12">
        <v>2084</v>
      </c>
      <c r="G28" s="12">
        <v>783.5</v>
      </c>
      <c r="H28" s="38">
        <f t="shared" si="0"/>
        <v>-844.5</v>
      </c>
      <c r="I28" s="38" t="s">
        <v>11</v>
      </c>
    </row>
    <row r="29" customHeight="1" spans="1:9">
      <c r="A29" s="12">
        <v>28</v>
      </c>
      <c r="B29" s="13">
        <v>106066</v>
      </c>
      <c r="C29" s="13" t="s">
        <v>38</v>
      </c>
      <c r="D29" s="13" t="s">
        <v>39</v>
      </c>
      <c r="E29" s="12">
        <v>4150</v>
      </c>
      <c r="F29" s="12">
        <v>5312</v>
      </c>
      <c r="G29" s="12">
        <v>2416.85</v>
      </c>
      <c r="H29" s="38">
        <f t="shared" si="0"/>
        <v>-1733.15</v>
      </c>
      <c r="I29" s="38" t="s">
        <v>11</v>
      </c>
    </row>
    <row r="30" customHeight="1" spans="1:9">
      <c r="A30" s="12">
        <v>29</v>
      </c>
      <c r="B30" s="13">
        <v>307</v>
      </c>
      <c r="C30" s="13" t="s">
        <v>40</v>
      </c>
      <c r="D30" s="13" t="s">
        <v>41</v>
      </c>
      <c r="E30" s="12">
        <v>39856</v>
      </c>
      <c r="F30" s="12">
        <v>50617</v>
      </c>
      <c r="G30" s="12">
        <v>26548.28</v>
      </c>
      <c r="H30" s="38">
        <f t="shared" si="0"/>
        <v>-13307.72</v>
      </c>
      <c r="I30" s="38" t="s">
        <v>11</v>
      </c>
    </row>
    <row r="31" customHeight="1" spans="1:9">
      <c r="A31" s="12">
        <v>30</v>
      </c>
      <c r="B31" s="13">
        <v>712</v>
      </c>
      <c r="C31" s="13" t="s">
        <v>42</v>
      </c>
      <c r="D31" s="13" t="s">
        <v>43</v>
      </c>
      <c r="E31" s="12">
        <v>10335</v>
      </c>
      <c r="F31" s="12">
        <v>13125</v>
      </c>
      <c r="G31" s="12">
        <v>5338.76</v>
      </c>
      <c r="H31" s="38">
        <f t="shared" si="0"/>
        <v>-4996.24</v>
      </c>
      <c r="I31" s="38" t="s">
        <v>11</v>
      </c>
    </row>
    <row r="32" customHeight="1" spans="1:9">
      <c r="A32" s="12">
        <v>31</v>
      </c>
      <c r="B32" s="13">
        <v>707</v>
      </c>
      <c r="C32" s="13" t="s">
        <v>44</v>
      </c>
      <c r="D32" s="13" t="s">
        <v>43</v>
      </c>
      <c r="E32" s="12">
        <v>14961</v>
      </c>
      <c r="F32" s="12">
        <v>19000</v>
      </c>
      <c r="G32" s="12">
        <v>6721.98</v>
      </c>
      <c r="H32" s="38">
        <f t="shared" si="0"/>
        <v>-8239.02</v>
      </c>
      <c r="I32" s="38" t="s">
        <v>11</v>
      </c>
    </row>
    <row r="33" customHeight="1" spans="1:9">
      <c r="A33" s="12">
        <v>32</v>
      </c>
      <c r="B33" s="13">
        <v>750</v>
      </c>
      <c r="C33" s="13" t="s">
        <v>45</v>
      </c>
      <c r="D33" s="13" t="s">
        <v>43</v>
      </c>
      <c r="E33" s="12">
        <v>20752</v>
      </c>
      <c r="F33" s="12">
        <v>26355</v>
      </c>
      <c r="G33" s="12">
        <v>10374.6</v>
      </c>
      <c r="H33" s="38">
        <f t="shared" si="0"/>
        <v>-10377.4</v>
      </c>
      <c r="I33" s="38" t="s">
        <v>11</v>
      </c>
    </row>
    <row r="34" customHeight="1" spans="1:9">
      <c r="A34" s="12">
        <v>33</v>
      </c>
      <c r="B34" s="13">
        <v>571</v>
      </c>
      <c r="C34" s="13" t="s">
        <v>46</v>
      </c>
      <c r="D34" s="13" t="s">
        <v>43</v>
      </c>
      <c r="E34" s="12">
        <v>16785</v>
      </c>
      <c r="F34" s="12">
        <v>21317</v>
      </c>
      <c r="G34" s="12">
        <v>9827.77</v>
      </c>
      <c r="H34" s="38">
        <f t="shared" si="0"/>
        <v>-6957.23</v>
      </c>
      <c r="I34" s="38" t="s">
        <v>11</v>
      </c>
    </row>
    <row r="35" customHeight="1" spans="1:9">
      <c r="A35" s="12">
        <v>34</v>
      </c>
      <c r="B35" s="13">
        <v>105751</v>
      </c>
      <c r="C35" s="13" t="s">
        <v>47</v>
      </c>
      <c r="D35" s="13" t="s">
        <v>43</v>
      </c>
      <c r="E35" s="12">
        <v>7230</v>
      </c>
      <c r="F35" s="12">
        <v>9254</v>
      </c>
      <c r="G35" s="12">
        <v>5617.78</v>
      </c>
      <c r="H35" s="38">
        <f t="shared" ref="H35:H66" si="1">G35-E35</f>
        <v>-1612.22</v>
      </c>
      <c r="I35" s="38" t="s">
        <v>11</v>
      </c>
    </row>
    <row r="36" customHeight="1" spans="1:9">
      <c r="A36" s="12">
        <v>35</v>
      </c>
      <c r="B36" s="13">
        <v>387</v>
      </c>
      <c r="C36" s="13" t="s">
        <v>48</v>
      </c>
      <c r="D36" s="13" t="s">
        <v>43</v>
      </c>
      <c r="E36" s="12">
        <v>7662</v>
      </c>
      <c r="F36" s="12">
        <v>9807</v>
      </c>
      <c r="G36" s="12">
        <v>5680.28</v>
      </c>
      <c r="H36" s="38">
        <f t="shared" si="1"/>
        <v>-1981.72</v>
      </c>
      <c r="I36" s="38" t="s">
        <v>11</v>
      </c>
    </row>
    <row r="37" customHeight="1" spans="1:9">
      <c r="A37" s="12">
        <v>36</v>
      </c>
      <c r="B37" s="13">
        <v>377</v>
      </c>
      <c r="C37" s="13" t="s">
        <v>49</v>
      </c>
      <c r="D37" s="13" t="s">
        <v>43</v>
      </c>
      <c r="E37" s="12">
        <v>9678</v>
      </c>
      <c r="F37" s="12">
        <v>12291</v>
      </c>
      <c r="G37" s="12">
        <v>5809.51</v>
      </c>
      <c r="H37" s="38">
        <f t="shared" si="1"/>
        <v>-3868.49</v>
      </c>
      <c r="I37" s="38" t="s">
        <v>11</v>
      </c>
    </row>
    <row r="38" customHeight="1" spans="1:9">
      <c r="A38" s="12">
        <v>37</v>
      </c>
      <c r="B38" s="13">
        <v>724</v>
      </c>
      <c r="C38" s="13" t="s">
        <v>50</v>
      </c>
      <c r="D38" s="13" t="s">
        <v>43</v>
      </c>
      <c r="E38" s="12">
        <v>10053</v>
      </c>
      <c r="F38" s="12">
        <v>12767</v>
      </c>
      <c r="G38" s="12">
        <v>4966.65</v>
      </c>
      <c r="H38" s="38">
        <f t="shared" si="1"/>
        <v>-5086.35</v>
      </c>
      <c r="I38" s="38" t="s">
        <v>11</v>
      </c>
    </row>
    <row r="39" customHeight="1" spans="1:9">
      <c r="A39" s="12">
        <v>38</v>
      </c>
      <c r="B39" s="13">
        <v>598</v>
      </c>
      <c r="C39" s="13" t="s">
        <v>51</v>
      </c>
      <c r="D39" s="13" t="s">
        <v>43</v>
      </c>
      <c r="E39" s="12">
        <v>7416</v>
      </c>
      <c r="F39" s="12">
        <v>9492</v>
      </c>
      <c r="G39" s="12">
        <v>2683.47</v>
      </c>
      <c r="H39" s="38">
        <f t="shared" si="1"/>
        <v>-4732.53</v>
      </c>
      <c r="I39" s="38" t="s">
        <v>11</v>
      </c>
    </row>
    <row r="40" customHeight="1" spans="1:9">
      <c r="A40" s="12">
        <v>39</v>
      </c>
      <c r="B40" s="13">
        <v>737</v>
      </c>
      <c r="C40" s="13" t="s">
        <v>52</v>
      </c>
      <c r="D40" s="13" t="s">
        <v>43</v>
      </c>
      <c r="E40" s="12">
        <v>6484</v>
      </c>
      <c r="F40" s="12">
        <v>8300</v>
      </c>
      <c r="G40" s="12">
        <v>5393.77</v>
      </c>
      <c r="H40" s="38">
        <f t="shared" si="1"/>
        <v>-1090.23</v>
      </c>
      <c r="I40" s="38" t="s">
        <v>11</v>
      </c>
    </row>
    <row r="41" customHeight="1" spans="1:9">
      <c r="A41" s="12">
        <v>40</v>
      </c>
      <c r="B41" s="13">
        <v>546</v>
      </c>
      <c r="C41" s="13" t="s">
        <v>53</v>
      </c>
      <c r="D41" s="13" t="s">
        <v>43</v>
      </c>
      <c r="E41" s="12">
        <v>5574</v>
      </c>
      <c r="F41" s="12">
        <v>7135</v>
      </c>
      <c r="G41" s="12">
        <v>3631.1</v>
      </c>
      <c r="H41" s="38">
        <f t="shared" si="1"/>
        <v>-1942.9</v>
      </c>
      <c r="I41" s="38" t="s">
        <v>11</v>
      </c>
    </row>
    <row r="42" customHeight="1" spans="1:9">
      <c r="A42" s="12">
        <v>41</v>
      </c>
      <c r="B42" s="13">
        <v>103639</v>
      </c>
      <c r="C42" s="13" t="s">
        <v>54</v>
      </c>
      <c r="D42" s="13" t="s">
        <v>43</v>
      </c>
      <c r="E42" s="12">
        <v>8519</v>
      </c>
      <c r="F42" s="12">
        <v>10819</v>
      </c>
      <c r="G42" s="12">
        <v>6091.64</v>
      </c>
      <c r="H42" s="38">
        <f t="shared" si="1"/>
        <v>-2427.36</v>
      </c>
      <c r="I42" s="38" t="s">
        <v>11</v>
      </c>
    </row>
    <row r="43" customHeight="1" spans="1:9">
      <c r="A43" s="12">
        <v>42</v>
      </c>
      <c r="B43" s="13">
        <v>399</v>
      </c>
      <c r="C43" s="13" t="s">
        <v>55</v>
      </c>
      <c r="D43" s="13" t="s">
        <v>43</v>
      </c>
      <c r="E43" s="12">
        <v>8131</v>
      </c>
      <c r="F43" s="12">
        <v>10326</v>
      </c>
      <c r="G43" s="12">
        <v>3927.07</v>
      </c>
      <c r="H43" s="38">
        <f t="shared" si="1"/>
        <v>-4203.93</v>
      </c>
      <c r="I43" s="38" t="s">
        <v>11</v>
      </c>
    </row>
    <row r="44" customHeight="1" spans="1:9">
      <c r="A44" s="12">
        <v>43</v>
      </c>
      <c r="B44" s="13">
        <v>743</v>
      </c>
      <c r="C44" s="13" t="s">
        <v>56</v>
      </c>
      <c r="D44" s="13" t="s">
        <v>43</v>
      </c>
      <c r="E44" s="12">
        <v>6766</v>
      </c>
      <c r="F44" s="12">
        <v>8660</v>
      </c>
      <c r="G44" s="12">
        <v>3878.48</v>
      </c>
      <c r="H44" s="38">
        <f t="shared" si="1"/>
        <v>-2887.52</v>
      </c>
      <c r="I44" s="38" t="s">
        <v>11</v>
      </c>
    </row>
    <row r="45" customHeight="1" spans="1:9">
      <c r="A45" s="12">
        <v>44</v>
      </c>
      <c r="B45" s="13">
        <v>106485</v>
      </c>
      <c r="C45" s="13" t="s">
        <v>57</v>
      </c>
      <c r="D45" s="13" t="s">
        <v>43</v>
      </c>
      <c r="E45" s="12">
        <v>3914</v>
      </c>
      <c r="F45" s="12">
        <v>5010</v>
      </c>
      <c r="G45" s="12">
        <v>1066.95</v>
      </c>
      <c r="H45" s="38">
        <f t="shared" si="1"/>
        <v>-2847.05</v>
      </c>
      <c r="I45" s="38" t="s">
        <v>11</v>
      </c>
    </row>
    <row r="46" customHeight="1" spans="1:9">
      <c r="A46" s="12">
        <v>45</v>
      </c>
      <c r="B46" s="13">
        <v>733</v>
      </c>
      <c r="C46" s="13" t="s">
        <v>58</v>
      </c>
      <c r="D46" s="13" t="s">
        <v>43</v>
      </c>
      <c r="E46" s="12">
        <v>3948</v>
      </c>
      <c r="F46" s="12">
        <v>5053</v>
      </c>
      <c r="G46" s="12">
        <v>1379.36</v>
      </c>
      <c r="H46" s="38">
        <f t="shared" si="1"/>
        <v>-2568.64</v>
      </c>
      <c r="I46" s="38" t="s">
        <v>11</v>
      </c>
    </row>
    <row r="47" customHeight="1" spans="1:9">
      <c r="A47" s="12">
        <v>46</v>
      </c>
      <c r="B47" s="13">
        <v>753</v>
      </c>
      <c r="C47" s="13" t="s">
        <v>59</v>
      </c>
      <c r="D47" s="13" t="s">
        <v>43</v>
      </c>
      <c r="E47" s="12">
        <v>1655</v>
      </c>
      <c r="F47" s="12">
        <v>2118</v>
      </c>
      <c r="G47" s="12">
        <v>847</v>
      </c>
      <c r="H47" s="38">
        <f t="shared" si="1"/>
        <v>-808</v>
      </c>
      <c r="I47" s="38" t="s">
        <v>11</v>
      </c>
    </row>
    <row r="48" customHeight="1" spans="1:9">
      <c r="A48" s="12">
        <v>47</v>
      </c>
      <c r="B48" s="13">
        <v>740</v>
      </c>
      <c r="C48" s="13" t="s">
        <v>60</v>
      </c>
      <c r="D48" s="13" t="s">
        <v>43</v>
      </c>
      <c r="E48" s="12">
        <v>3168</v>
      </c>
      <c r="F48" s="12">
        <v>4055</v>
      </c>
      <c r="G48" s="12">
        <v>1854.3</v>
      </c>
      <c r="H48" s="38">
        <f t="shared" si="1"/>
        <v>-1313.7</v>
      </c>
      <c r="I48" s="38" t="s">
        <v>11</v>
      </c>
    </row>
    <row r="49" customHeight="1" spans="1:9">
      <c r="A49" s="12">
        <v>48</v>
      </c>
      <c r="B49" s="13">
        <v>573</v>
      </c>
      <c r="C49" s="13" t="s">
        <v>61</v>
      </c>
      <c r="D49" s="13" t="s">
        <v>43</v>
      </c>
      <c r="E49" s="12">
        <v>4785</v>
      </c>
      <c r="F49" s="12">
        <v>6125</v>
      </c>
      <c r="G49" s="12">
        <v>2618.39</v>
      </c>
      <c r="H49" s="38">
        <f t="shared" si="1"/>
        <v>-2166.61</v>
      </c>
      <c r="I49" s="38" t="s">
        <v>11</v>
      </c>
    </row>
    <row r="50" customHeight="1" spans="1:9">
      <c r="A50" s="12">
        <v>49</v>
      </c>
      <c r="B50" s="13">
        <v>545</v>
      </c>
      <c r="C50" s="13" t="s">
        <v>62</v>
      </c>
      <c r="D50" s="13" t="s">
        <v>43</v>
      </c>
      <c r="E50" s="12">
        <v>4738</v>
      </c>
      <c r="F50" s="12">
        <v>6065</v>
      </c>
      <c r="G50" s="12">
        <v>1856.1</v>
      </c>
      <c r="H50" s="38">
        <f t="shared" si="1"/>
        <v>-2881.9</v>
      </c>
      <c r="I50" s="38" t="s">
        <v>11</v>
      </c>
    </row>
    <row r="51" customHeight="1" spans="1:9">
      <c r="A51" s="12">
        <v>50</v>
      </c>
      <c r="B51" s="20">
        <v>105396</v>
      </c>
      <c r="C51" s="20" t="s">
        <v>63</v>
      </c>
      <c r="D51" s="13" t="s">
        <v>43</v>
      </c>
      <c r="E51" s="12">
        <v>2055</v>
      </c>
      <c r="F51" s="12">
        <v>2630</v>
      </c>
      <c r="G51" s="12">
        <v>559.09</v>
      </c>
      <c r="H51" s="38">
        <f t="shared" si="1"/>
        <v>-1495.91</v>
      </c>
      <c r="I51" s="38" t="s">
        <v>11</v>
      </c>
    </row>
    <row r="52" customHeight="1" spans="1:9">
      <c r="A52" s="12">
        <v>51</v>
      </c>
      <c r="B52" s="13">
        <v>105910</v>
      </c>
      <c r="C52" s="13" t="s">
        <v>64</v>
      </c>
      <c r="D52" s="13" t="s">
        <v>43</v>
      </c>
      <c r="E52" s="12">
        <v>2055</v>
      </c>
      <c r="F52" s="12">
        <v>2630</v>
      </c>
      <c r="G52" s="12">
        <v>2827.58</v>
      </c>
      <c r="H52" s="38">
        <f t="shared" si="1"/>
        <v>772.58</v>
      </c>
      <c r="I52" s="38" t="s">
        <v>65</v>
      </c>
    </row>
    <row r="53" customHeight="1" spans="1:9">
      <c r="A53" s="12">
        <v>52</v>
      </c>
      <c r="B53" s="13">
        <v>104430</v>
      </c>
      <c r="C53" s="13" t="s">
        <v>66</v>
      </c>
      <c r="D53" s="13" t="s">
        <v>43</v>
      </c>
      <c r="E53" s="12">
        <v>3477</v>
      </c>
      <c r="F53" s="12">
        <v>4451</v>
      </c>
      <c r="G53" s="12">
        <v>1845.38</v>
      </c>
      <c r="H53" s="38">
        <f t="shared" si="1"/>
        <v>-1631.62</v>
      </c>
      <c r="I53" s="38" t="s">
        <v>11</v>
      </c>
    </row>
    <row r="54" customHeight="1" spans="1:9">
      <c r="A54" s="12">
        <v>53</v>
      </c>
      <c r="B54" s="16">
        <v>106568</v>
      </c>
      <c r="C54" s="16" t="s">
        <v>67</v>
      </c>
      <c r="D54" s="13" t="s">
        <v>43</v>
      </c>
      <c r="E54" s="12">
        <v>2055</v>
      </c>
      <c r="F54" s="12">
        <v>2630</v>
      </c>
      <c r="G54" s="12">
        <v>1121.61</v>
      </c>
      <c r="H54" s="38">
        <f t="shared" si="1"/>
        <v>-933.39</v>
      </c>
      <c r="I54" s="38" t="s">
        <v>11</v>
      </c>
    </row>
    <row r="55" customHeight="1" spans="1:9">
      <c r="A55" s="12">
        <v>54</v>
      </c>
      <c r="B55" s="21">
        <v>337</v>
      </c>
      <c r="C55" s="21" t="s">
        <v>68</v>
      </c>
      <c r="D55" s="13" t="s">
        <v>69</v>
      </c>
      <c r="E55" s="12">
        <v>18317</v>
      </c>
      <c r="F55" s="12">
        <v>23263</v>
      </c>
      <c r="G55" s="12">
        <v>8374.75</v>
      </c>
      <c r="H55" s="38">
        <f t="shared" si="1"/>
        <v>-9942.25</v>
      </c>
      <c r="I55" s="38" t="s">
        <v>11</v>
      </c>
    </row>
    <row r="56" customHeight="1" spans="1:9">
      <c r="A56" s="12">
        <v>55</v>
      </c>
      <c r="B56" s="13">
        <v>585</v>
      </c>
      <c r="C56" s="13" t="s">
        <v>70</v>
      </c>
      <c r="D56" s="13" t="s">
        <v>69</v>
      </c>
      <c r="E56" s="12">
        <v>10815</v>
      </c>
      <c r="F56" s="12">
        <v>13735</v>
      </c>
      <c r="G56" s="12">
        <v>6841.16</v>
      </c>
      <c r="H56" s="38">
        <f t="shared" si="1"/>
        <v>-3973.84</v>
      </c>
      <c r="I56" s="38" t="s">
        <v>11</v>
      </c>
    </row>
    <row r="57" customHeight="1" spans="1:9">
      <c r="A57" s="12">
        <v>56</v>
      </c>
      <c r="B57" s="13">
        <v>581</v>
      </c>
      <c r="C57" s="13" t="s">
        <v>71</v>
      </c>
      <c r="D57" s="13" t="s">
        <v>69</v>
      </c>
      <c r="E57" s="12">
        <v>11281</v>
      </c>
      <c r="F57" s="12">
        <v>14327</v>
      </c>
      <c r="G57" s="12">
        <v>5703.5</v>
      </c>
      <c r="H57" s="38">
        <f t="shared" si="1"/>
        <v>-5577.5</v>
      </c>
      <c r="I57" s="38" t="s">
        <v>11</v>
      </c>
    </row>
    <row r="58" customHeight="1" spans="1:9">
      <c r="A58" s="12">
        <v>57</v>
      </c>
      <c r="B58" s="13">
        <v>373</v>
      </c>
      <c r="C58" s="13" t="s">
        <v>72</v>
      </c>
      <c r="D58" s="13" t="s">
        <v>69</v>
      </c>
      <c r="E58" s="12">
        <v>10643</v>
      </c>
      <c r="F58" s="12">
        <v>13517</v>
      </c>
      <c r="G58" s="12">
        <v>7487.57</v>
      </c>
      <c r="H58" s="38">
        <f t="shared" si="1"/>
        <v>-3155.43</v>
      </c>
      <c r="I58" s="38" t="s">
        <v>11</v>
      </c>
    </row>
    <row r="59" customHeight="1" spans="1:9">
      <c r="A59" s="12">
        <v>58</v>
      </c>
      <c r="B59" s="13">
        <v>517</v>
      </c>
      <c r="C59" s="13" t="s">
        <v>73</v>
      </c>
      <c r="D59" s="13" t="s">
        <v>69</v>
      </c>
      <c r="E59" s="12">
        <v>18420</v>
      </c>
      <c r="F59" s="12">
        <v>23393</v>
      </c>
      <c r="G59" s="12">
        <v>13843.48</v>
      </c>
      <c r="H59" s="38">
        <f t="shared" si="1"/>
        <v>-4576.52</v>
      </c>
      <c r="I59" s="38" t="s">
        <v>11</v>
      </c>
    </row>
    <row r="60" customHeight="1" spans="1:9">
      <c r="A60" s="12">
        <v>59</v>
      </c>
      <c r="B60" s="13">
        <v>742</v>
      </c>
      <c r="C60" s="13" t="s">
        <v>74</v>
      </c>
      <c r="D60" s="13" t="s">
        <v>69</v>
      </c>
      <c r="E60" s="12">
        <v>5619</v>
      </c>
      <c r="F60" s="12">
        <v>7192</v>
      </c>
      <c r="G60" s="12">
        <v>3226.77</v>
      </c>
      <c r="H60" s="38">
        <f t="shared" si="1"/>
        <v>-2392.23</v>
      </c>
      <c r="I60" s="38" t="s">
        <v>11</v>
      </c>
    </row>
    <row r="61" s="2" customFormat="1" customHeight="1" spans="1:9">
      <c r="A61" s="12">
        <v>60</v>
      </c>
      <c r="B61" s="13">
        <v>747</v>
      </c>
      <c r="C61" s="13" t="s">
        <v>75</v>
      </c>
      <c r="D61" s="13" t="s">
        <v>69</v>
      </c>
      <c r="E61" s="12">
        <v>5677</v>
      </c>
      <c r="F61" s="12">
        <v>7267</v>
      </c>
      <c r="G61" s="12">
        <v>1811.24</v>
      </c>
      <c r="H61" s="38">
        <f t="shared" si="1"/>
        <v>-3865.76</v>
      </c>
      <c r="I61" s="38" t="s">
        <v>11</v>
      </c>
    </row>
    <row r="62" customHeight="1" spans="1:9">
      <c r="A62" s="12">
        <v>61</v>
      </c>
      <c r="B62" s="13">
        <v>511</v>
      </c>
      <c r="C62" s="13" t="s">
        <v>76</v>
      </c>
      <c r="D62" s="13" t="s">
        <v>69</v>
      </c>
      <c r="E62" s="12">
        <v>8075</v>
      </c>
      <c r="F62" s="12">
        <v>10255</v>
      </c>
      <c r="G62" s="12">
        <v>6010.61</v>
      </c>
      <c r="H62" s="38">
        <f t="shared" si="1"/>
        <v>-2064.39</v>
      </c>
      <c r="I62" s="38" t="s">
        <v>11</v>
      </c>
    </row>
    <row r="63" customHeight="1" spans="1:9">
      <c r="A63" s="12">
        <v>62</v>
      </c>
      <c r="B63" s="13">
        <v>578</v>
      </c>
      <c r="C63" s="13" t="s">
        <v>77</v>
      </c>
      <c r="D63" s="13" t="s">
        <v>69</v>
      </c>
      <c r="E63" s="12">
        <v>7603</v>
      </c>
      <c r="F63" s="12">
        <v>9732</v>
      </c>
      <c r="G63" s="12">
        <v>6690.01</v>
      </c>
      <c r="H63" s="38">
        <f t="shared" si="1"/>
        <v>-912.99</v>
      </c>
      <c r="I63" s="38" t="s">
        <v>11</v>
      </c>
    </row>
    <row r="64" customHeight="1" spans="1:9">
      <c r="A64" s="12">
        <v>63</v>
      </c>
      <c r="B64" s="13">
        <v>103199</v>
      </c>
      <c r="C64" s="13" t="s">
        <v>78</v>
      </c>
      <c r="D64" s="13" t="s">
        <v>69</v>
      </c>
      <c r="E64" s="12">
        <v>5600</v>
      </c>
      <c r="F64" s="12">
        <v>7168</v>
      </c>
      <c r="G64" s="12">
        <v>2411.01</v>
      </c>
      <c r="H64" s="38">
        <f t="shared" si="1"/>
        <v>-3188.99</v>
      </c>
      <c r="I64" s="38" t="s">
        <v>11</v>
      </c>
    </row>
    <row r="65" customHeight="1" spans="1:9">
      <c r="A65" s="12">
        <v>64</v>
      </c>
      <c r="B65" s="13">
        <v>391</v>
      </c>
      <c r="C65" s="13" t="s">
        <v>79</v>
      </c>
      <c r="D65" s="13" t="s">
        <v>69</v>
      </c>
      <c r="E65" s="12">
        <v>5476</v>
      </c>
      <c r="F65" s="12">
        <v>7009</v>
      </c>
      <c r="G65" s="12">
        <v>3235.54</v>
      </c>
      <c r="H65" s="38">
        <f t="shared" si="1"/>
        <v>-2240.46</v>
      </c>
      <c r="I65" s="38" t="s">
        <v>11</v>
      </c>
    </row>
    <row r="66" customHeight="1" spans="1:9">
      <c r="A66" s="12">
        <v>65</v>
      </c>
      <c r="B66" s="13">
        <v>744</v>
      </c>
      <c r="C66" s="13" t="s">
        <v>80</v>
      </c>
      <c r="D66" s="13" t="s">
        <v>69</v>
      </c>
      <c r="E66" s="12">
        <v>8746</v>
      </c>
      <c r="F66" s="12">
        <v>11107</v>
      </c>
      <c r="G66" s="12">
        <v>4116.69</v>
      </c>
      <c r="H66" s="38">
        <f t="shared" si="1"/>
        <v>-4629.31</v>
      </c>
      <c r="I66" s="38" t="s">
        <v>11</v>
      </c>
    </row>
    <row r="67" customHeight="1" spans="1:9">
      <c r="A67" s="12">
        <v>66</v>
      </c>
      <c r="B67" s="13">
        <v>515</v>
      </c>
      <c r="C67" s="13" t="s">
        <v>81</v>
      </c>
      <c r="D67" s="13" t="s">
        <v>69</v>
      </c>
      <c r="E67" s="12">
        <v>5475</v>
      </c>
      <c r="F67" s="12">
        <v>7008</v>
      </c>
      <c r="G67" s="12">
        <v>2903.27</v>
      </c>
      <c r="H67" s="38">
        <f t="shared" ref="H67:H98" si="2">G67-E67</f>
        <v>-2571.73</v>
      </c>
      <c r="I67" s="38" t="s">
        <v>11</v>
      </c>
    </row>
    <row r="68" customHeight="1" spans="1:9">
      <c r="A68" s="12">
        <v>67</v>
      </c>
      <c r="B68" s="13">
        <v>102479</v>
      </c>
      <c r="C68" s="13" t="s">
        <v>82</v>
      </c>
      <c r="D68" s="13" t="s">
        <v>69</v>
      </c>
      <c r="E68" s="12">
        <v>5581</v>
      </c>
      <c r="F68" s="12">
        <v>7144</v>
      </c>
      <c r="G68" s="12">
        <v>2193.86</v>
      </c>
      <c r="H68" s="38">
        <f t="shared" si="2"/>
        <v>-3387.14</v>
      </c>
      <c r="I68" s="38" t="s">
        <v>11</v>
      </c>
    </row>
    <row r="69" customHeight="1" spans="1:9">
      <c r="A69" s="12">
        <v>68</v>
      </c>
      <c r="B69" s="13">
        <v>355</v>
      </c>
      <c r="C69" s="13" t="s">
        <v>83</v>
      </c>
      <c r="D69" s="13" t="s">
        <v>69</v>
      </c>
      <c r="E69" s="12">
        <v>5690</v>
      </c>
      <c r="F69" s="12">
        <v>7283</v>
      </c>
      <c r="G69" s="12">
        <v>2239.77</v>
      </c>
      <c r="H69" s="38">
        <f t="shared" si="2"/>
        <v>-3450.23</v>
      </c>
      <c r="I69" s="38" t="s">
        <v>11</v>
      </c>
    </row>
    <row r="70" customHeight="1" spans="1:9">
      <c r="A70" s="12">
        <v>69</v>
      </c>
      <c r="B70" s="13">
        <v>572</v>
      </c>
      <c r="C70" s="13" t="s">
        <v>84</v>
      </c>
      <c r="D70" s="13" t="s">
        <v>69</v>
      </c>
      <c r="E70" s="12">
        <v>6347</v>
      </c>
      <c r="F70" s="12">
        <v>8124</v>
      </c>
      <c r="G70" s="12">
        <v>3789.61</v>
      </c>
      <c r="H70" s="38">
        <f t="shared" si="2"/>
        <v>-2557.39</v>
      </c>
      <c r="I70" s="38" t="s">
        <v>11</v>
      </c>
    </row>
    <row r="71" customHeight="1" spans="1:9">
      <c r="A71" s="12">
        <v>70</v>
      </c>
      <c r="B71" s="13">
        <v>308</v>
      </c>
      <c r="C71" s="13" t="s">
        <v>85</v>
      </c>
      <c r="D71" s="13" t="s">
        <v>69</v>
      </c>
      <c r="E71" s="12">
        <v>3477</v>
      </c>
      <c r="F71" s="12">
        <v>4451</v>
      </c>
      <c r="G71" s="12">
        <v>2558.36</v>
      </c>
      <c r="H71" s="38">
        <f t="shared" si="2"/>
        <v>-918.64</v>
      </c>
      <c r="I71" s="38" t="s">
        <v>11</v>
      </c>
    </row>
    <row r="72" customHeight="1" spans="1:9">
      <c r="A72" s="12">
        <v>71</v>
      </c>
      <c r="B72" s="13">
        <v>723</v>
      </c>
      <c r="C72" s="13" t="s">
        <v>86</v>
      </c>
      <c r="D72" s="13" t="s">
        <v>69</v>
      </c>
      <c r="E72" s="12">
        <v>3788</v>
      </c>
      <c r="F72" s="12">
        <v>4849</v>
      </c>
      <c r="G72" s="12">
        <v>1816.61</v>
      </c>
      <c r="H72" s="38">
        <f t="shared" si="2"/>
        <v>-1971.39</v>
      </c>
      <c r="I72" s="38" t="s">
        <v>11</v>
      </c>
    </row>
    <row r="73" customHeight="1" spans="1:9">
      <c r="A73" s="12">
        <v>72</v>
      </c>
      <c r="B73" s="18">
        <v>106865</v>
      </c>
      <c r="C73" s="18" t="s">
        <v>87</v>
      </c>
      <c r="D73" s="13" t="s">
        <v>69</v>
      </c>
      <c r="E73" s="12">
        <v>4110</v>
      </c>
      <c r="F73" s="12">
        <v>5261</v>
      </c>
      <c r="G73" s="12">
        <v>2003.05</v>
      </c>
      <c r="H73" s="38">
        <f t="shared" si="2"/>
        <v>-2106.95</v>
      </c>
      <c r="I73" s="38" t="s">
        <v>11</v>
      </c>
    </row>
    <row r="74" customHeight="1" spans="1:9">
      <c r="A74" s="12">
        <v>73</v>
      </c>
      <c r="B74" s="13">
        <v>349</v>
      </c>
      <c r="C74" s="13" t="s">
        <v>88</v>
      </c>
      <c r="D74" s="13" t="s">
        <v>69</v>
      </c>
      <c r="E74" s="12">
        <v>3753</v>
      </c>
      <c r="F74" s="12">
        <v>4804</v>
      </c>
      <c r="G74" s="12">
        <v>3980.21</v>
      </c>
      <c r="H74" s="38">
        <f t="shared" si="2"/>
        <v>227.21</v>
      </c>
      <c r="I74" s="38" t="s">
        <v>89</v>
      </c>
    </row>
    <row r="75" customHeight="1" spans="1:9">
      <c r="A75" s="12">
        <v>74</v>
      </c>
      <c r="B75" s="13">
        <v>102478</v>
      </c>
      <c r="C75" s="13" t="s">
        <v>90</v>
      </c>
      <c r="D75" s="13" t="s">
        <v>69</v>
      </c>
      <c r="E75" s="12">
        <v>2703</v>
      </c>
      <c r="F75" s="12">
        <v>3460</v>
      </c>
      <c r="G75" s="12">
        <v>1426.8</v>
      </c>
      <c r="H75" s="38">
        <f t="shared" si="2"/>
        <v>-1276.2</v>
      </c>
      <c r="I75" s="38" t="s">
        <v>11</v>
      </c>
    </row>
    <row r="76" customHeight="1" spans="1:9">
      <c r="A76" s="12">
        <v>75</v>
      </c>
      <c r="B76" s="16">
        <v>107829</v>
      </c>
      <c r="C76" s="16" t="s">
        <v>91</v>
      </c>
      <c r="D76" s="19" t="s">
        <v>69</v>
      </c>
      <c r="E76" s="12">
        <v>2159</v>
      </c>
      <c r="F76" s="12">
        <v>2764</v>
      </c>
      <c r="G76" s="12">
        <v>1677.4</v>
      </c>
      <c r="H76" s="38">
        <f t="shared" si="2"/>
        <v>-481.6</v>
      </c>
      <c r="I76" s="38" t="s">
        <v>11</v>
      </c>
    </row>
    <row r="77" customHeight="1" spans="1:9">
      <c r="A77" s="12">
        <v>76</v>
      </c>
      <c r="B77" s="13">
        <v>102935</v>
      </c>
      <c r="C77" s="13" t="s">
        <v>92</v>
      </c>
      <c r="D77" s="13" t="s">
        <v>69</v>
      </c>
      <c r="E77" s="12">
        <v>3971</v>
      </c>
      <c r="F77" s="12">
        <v>5083</v>
      </c>
      <c r="G77" s="12">
        <v>1699.5</v>
      </c>
      <c r="H77" s="38">
        <f t="shared" si="2"/>
        <v>-2271.5</v>
      </c>
      <c r="I77" s="38" t="s">
        <v>11</v>
      </c>
    </row>
    <row r="78" customHeight="1" spans="1:9">
      <c r="A78" s="12">
        <v>77</v>
      </c>
      <c r="B78" s="13">
        <v>385</v>
      </c>
      <c r="C78" s="13" t="s">
        <v>93</v>
      </c>
      <c r="D78" s="13" t="s">
        <v>94</v>
      </c>
      <c r="E78" s="12">
        <v>10763</v>
      </c>
      <c r="F78" s="12">
        <v>13669</v>
      </c>
      <c r="G78" s="12">
        <v>4952.99</v>
      </c>
      <c r="H78" s="38">
        <f t="shared" si="2"/>
        <v>-5810.01</v>
      </c>
      <c r="I78" s="38" t="s">
        <v>11</v>
      </c>
    </row>
    <row r="79" customHeight="1" spans="1:9">
      <c r="A79" s="12">
        <v>78</v>
      </c>
      <c r="B79" s="13">
        <v>341</v>
      </c>
      <c r="C79" s="13" t="s">
        <v>95</v>
      </c>
      <c r="D79" s="13" t="s">
        <v>94</v>
      </c>
      <c r="E79" s="12">
        <v>16888</v>
      </c>
      <c r="F79" s="12">
        <v>21448</v>
      </c>
      <c r="G79" s="12">
        <v>8738.77</v>
      </c>
      <c r="H79" s="38">
        <f t="shared" si="2"/>
        <v>-8149.23</v>
      </c>
      <c r="I79" s="38" t="s">
        <v>11</v>
      </c>
    </row>
    <row r="80" customHeight="1" spans="1:9">
      <c r="A80" s="12">
        <v>79</v>
      </c>
      <c r="B80" s="13">
        <v>717</v>
      </c>
      <c r="C80" s="13" t="s">
        <v>96</v>
      </c>
      <c r="D80" s="13" t="s">
        <v>94</v>
      </c>
      <c r="E80" s="12">
        <v>8729</v>
      </c>
      <c r="F80" s="12">
        <v>11086</v>
      </c>
      <c r="G80" s="12">
        <v>3093.9</v>
      </c>
      <c r="H80" s="38">
        <f t="shared" si="2"/>
        <v>-5635.1</v>
      </c>
      <c r="I80" s="38" t="s">
        <v>11</v>
      </c>
    </row>
    <row r="81" customHeight="1" spans="1:9">
      <c r="A81" s="12">
        <v>80</v>
      </c>
      <c r="B81" s="23">
        <v>746</v>
      </c>
      <c r="C81" s="23" t="s">
        <v>97</v>
      </c>
      <c r="D81" s="23" t="s">
        <v>94</v>
      </c>
      <c r="E81" s="12">
        <v>7948</v>
      </c>
      <c r="F81" s="12">
        <v>10094</v>
      </c>
      <c r="G81" s="12">
        <v>5381.79</v>
      </c>
      <c r="H81" s="38">
        <f t="shared" si="2"/>
        <v>-2566.21</v>
      </c>
      <c r="I81" s="38" t="s">
        <v>11</v>
      </c>
    </row>
    <row r="82" customHeight="1" spans="1:9">
      <c r="A82" s="12">
        <v>81</v>
      </c>
      <c r="B82" s="13">
        <v>721</v>
      </c>
      <c r="C82" s="13" t="s">
        <v>98</v>
      </c>
      <c r="D82" s="13" t="s">
        <v>94</v>
      </c>
      <c r="E82" s="12">
        <v>7554</v>
      </c>
      <c r="F82" s="12">
        <v>9669</v>
      </c>
      <c r="G82" s="12">
        <v>4304.52</v>
      </c>
      <c r="H82" s="38">
        <f t="shared" si="2"/>
        <v>-3249.48</v>
      </c>
      <c r="I82" s="38" t="s">
        <v>11</v>
      </c>
    </row>
    <row r="83" customHeight="1" spans="1:9">
      <c r="A83" s="12">
        <v>82</v>
      </c>
      <c r="B83" s="13">
        <v>514</v>
      </c>
      <c r="C83" s="13" t="s">
        <v>99</v>
      </c>
      <c r="D83" s="13" t="s">
        <v>94</v>
      </c>
      <c r="E83" s="12">
        <v>9909</v>
      </c>
      <c r="F83" s="12">
        <v>12584</v>
      </c>
      <c r="G83" s="12">
        <v>7874.25</v>
      </c>
      <c r="H83" s="38">
        <f t="shared" si="2"/>
        <v>-2034.75</v>
      </c>
      <c r="I83" s="38" t="s">
        <v>11</v>
      </c>
    </row>
    <row r="84" customHeight="1" spans="1:9">
      <c r="A84" s="12">
        <v>83</v>
      </c>
      <c r="B84" s="13">
        <v>716</v>
      </c>
      <c r="C84" s="13" t="s">
        <v>100</v>
      </c>
      <c r="D84" s="13" t="s">
        <v>94</v>
      </c>
      <c r="E84" s="12">
        <v>8628</v>
      </c>
      <c r="F84" s="12">
        <v>10958</v>
      </c>
      <c r="G84" s="12">
        <v>5623.88</v>
      </c>
      <c r="H84" s="38">
        <f t="shared" si="2"/>
        <v>-3004.12</v>
      </c>
      <c r="I84" s="38" t="s">
        <v>11</v>
      </c>
    </row>
    <row r="85" customHeight="1" spans="1:9">
      <c r="A85" s="12">
        <v>84</v>
      </c>
      <c r="B85" s="16">
        <v>107728</v>
      </c>
      <c r="C85" s="16" t="s">
        <v>101</v>
      </c>
      <c r="D85" s="13" t="s">
        <v>94</v>
      </c>
      <c r="E85" s="12">
        <v>5290</v>
      </c>
      <c r="F85" s="12">
        <v>6771</v>
      </c>
      <c r="G85" s="12">
        <v>2758.07</v>
      </c>
      <c r="H85" s="38">
        <f t="shared" si="2"/>
        <v>-2531.93</v>
      </c>
      <c r="I85" s="38" t="s">
        <v>11</v>
      </c>
    </row>
    <row r="86" customHeight="1" spans="1:9">
      <c r="A86" s="12">
        <v>85</v>
      </c>
      <c r="B86" s="13">
        <v>102564</v>
      </c>
      <c r="C86" s="13" t="s">
        <v>102</v>
      </c>
      <c r="D86" s="13" t="s">
        <v>94</v>
      </c>
      <c r="E86" s="12">
        <v>6380</v>
      </c>
      <c r="F86" s="12">
        <v>8166</v>
      </c>
      <c r="G86" s="12">
        <v>4108.51</v>
      </c>
      <c r="H86" s="38">
        <f t="shared" si="2"/>
        <v>-2271.49</v>
      </c>
      <c r="I86" s="38" t="s">
        <v>11</v>
      </c>
    </row>
    <row r="87" customHeight="1" spans="1:9">
      <c r="A87" s="12">
        <v>86</v>
      </c>
      <c r="B87" s="13">
        <v>549</v>
      </c>
      <c r="C87" s="13" t="s">
        <v>103</v>
      </c>
      <c r="D87" s="13" t="s">
        <v>94</v>
      </c>
      <c r="E87" s="12">
        <v>7687</v>
      </c>
      <c r="F87" s="12">
        <v>9839</v>
      </c>
      <c r="G87" s="12">
        <v>4008.22</v>
      </c>
      <c r="H87" s="38">
        <f t="shared" si="2"/>
        <v>-3678.78</v>
      </c>
      <c r="I87" s="38" t="s">
        <v>11</v>
      </c>
    </row>
    <row r="88" customHeight="1" spans="1:9">
      <c r="A88" s="12">
        <v>87</v>
      </c>
      <c r="B88" s="16">
        <v>108656</v>
      </c>
      <c r="C88" s="16" t="s">
        <v>104</v>
      </c>
      <c r="D88" s="13" t="s">
        <v>94</v>
      </c>
      <c r="E88" s="12">
        <v>3175</v>
      </c>
      <c r="F88" s="12">
        <v>4064</v>
      </c>
      <c r="G88" s="12">
        <v>1026.93</v>
      </c>
      <c r="H88" s="38">
        <f t="shared" si="2"/>
        <v>-2148.07</v>
      </c>
      <c r="I88" s="38" t="s">
        <v>11</v>
      </c>
    </row>
    <row r="89" customHeight="1" spans="1:9">
      <c r="A89" s="12">
        <v>88</v>
      </c>
      <c r="B89" s="13">
        <v>371</v>
      </c>
      <c r="C89" s="13" t="s">
        <v>105</v>
      </c>
      <c r="D89" s="13" t="s">
        <v>94</v>
      </c>
      <c r="E89" s="12">
        <v>7156</v>
      </c>
      <c r="F89" s="12">
        <v>9160</v>
      </c>
      <c r="G89" s="12">
        <v>2467.2</v>
      </c>
      <c r="H89" s="38">
        <f t="shared" si="2"/>
        <v>-4688.8</v>
      </c>
      <c r="I89" s="38" t="s">
        <v>11</v>
      </c>
    </row>
    <row r="90" customHeight="1" spans="1:9">
      <c r="A90" s="12">
        <v>89</v>
      </c>
      <c r="B90" s="13">
        <v>539</v>
      </c>
      <c r="C90" s="13" t="s">
        <v>106</v>
      </c>
      <c r="D90" s="13" t="s">
        <v>94</v>
      </c>
      <c r="E90" s="12">
        <v>5328</v>
      </c>
      <c r="F90" s="12">
        <v>6820</v>
      </c>
      <c r="G90" s="12">
        <v>3623.24</v>
      </c>
      <c r="H90" s="38">
        <f t="shared" si="2"/>
        <v>-1704.76</v>
      </c>
      <c r="I90" s="38" t="s">
        <v>11</v>
      </c>
    </row>
    <row r="91" customHeight="1" spans="1:9">
      <c r="A91" s="12">
        <v>90</v>
      </c>
      <c r="B91" s="13">
        <v>594</v>
      </c>
      <c r="C91" s="13" t="s">
        <v>107</v>
      </c>
      <c r="D91" s="13" t="s">
        <v>94</v>
      </c>
      <c r="E91" s="12">
        <v>5953</v>
      </c>
      <c r="F91" s="12">
        <v>7620</v>
      </c>
      <c r="G91" s="12">
        <v>4470.44</v>
      </c>
      <c r="H91" s="38">
        <f t="shared" si="2"/>
        <v>-1482.56</v>
      </c>
      <c r="I91" s="38" t="s">
        <v>11</v>
      </c>
    </row>
    <row r="92" customHeight="1" spans="1:9">
      <c r="A92" s="12">
        <v>91</v>
      </c>
      <c r="B92" s="13">
        <v>748</v>
      </c>
      <c r="C92" s="13" t="s">
        <v>108</v>
      </c>
      <c r="D92" s="13" t="s">
        <v>94</v>
      </c>
      <c r="E92" s="12">
        <v>5674</v>
      </c>
      <c r="F92" s="12">
        <v>7263</v>
      </c>
      <c r="G92" s="12">
        <v>3972.82</v>
      </c>
      <c r="H92" s="38">
        <f t="shared" si="2"/>
        <v>-1701.18</v>
      </c>
      <c r="I92" s="38" t="s">
        <v>11</v>
      </c>
    </row>
    <row r="93" customHeight="1" spans="1:9">
      <c r="A93" s="12">
        <v>92</v>
      </c>
      <c r="B93" s="13">
        <v>732</v>
      </c>
      <c r="C93" s="13" t="s">
        <v>109</v>
      </c>
      <c r="D93" s="13" t="s">
        <v>94</v>
      </c>
      <c r="E93" s="12">
        <v>4516</v>
      </c>
      <c r="F93" s="12">
        <v>5780</v>
      </c>
      <c r="G93" s="12">
        <v>2088</v>
      </c>
      <c r="H93" s="38">
        <f t="shared" si="2"/>
        <v>-2428</v>
      </c>
      <c r="I93" s="38" t="s">
        <v>11</v>
      </c>
    </row>
    <row r="94" customHeight="1" spans="1:9">
      <c r="A94" s="12">
        <v>93</v>
      </c>
      <c r="B94" s="13">
        <v>720</v>
      </c>
      <c r="C94" s="13" t="s">
        <v>110</v>
      </c>
      <c r="D94" s="13" t="s">
        <v>94</v>
      </c>
      <c r="E94" s="12">
        <v>5616</v>
      </c>
      <c r="F94" s="12">
        <v>7188</v>
      </c>
      <c r="G94" s="12">
        <v>2873.24</v>
      </c>
      <c r="H94" s="38">
        <f t="shared" si="2"/>
        <v>-2742.76</v>
      </c>
      <c r="I94" s="38" t="s">
        <v>11</v>
      </c>
    </row>
    <row r="95" customHeight="1" spans="1:9">
      <c r="A95" s="12">
        <v>94</v>
      </c>
      <c r="B95" s="13">
        <v>591</v>
      </c>
      <c r="C95" s="13" t="s">
        <v>111</v>
      </c>
      <c r="D95" s="13" t="s">
        <v>94</v>
      </c>
      <c r="E95" s="12">
        <v>2543</v>
      </c>
      <c r="F95" s="12">
        <v>3255</v>
      </c>
      <c r="G95" s="12">
        <v>1959.86</v>
      </c>
      <c r="H95" s="38">
        <f t="shared" si="2"/>
        <v>-583.14</v>
      </c>
      <c r="I95" s="38" t="s">
        <v>11</v>
      </c>
    </row>
    <row r="96" customHeight="1" spans="1:9">
      <c r="A96" s="12">
        <v>95</v>
      </c>
      <c r="B96" s="13">
        <v>102567</v>
      </c>
      <c r="C96" s="13" t="s">
        <v>112</v>
      </c>
      <c r="D96" s="13" t="s">
        <v>94</v>
      </c>
      <c r="E96" s="12">
        <v>3054</v>
      </c>
      <c r="F96" s="12">
        <v>3909</v>
      </c>
      <c r="G96" s="12">
        <v>2100.59</v>
      </c>
      <c r="H96" s="38">
        <f t="shared" si="2"/>
        <v>-953.41</v>
      </c>
      <c r="I96" s="38" t="s">
        <v>11</v>
      </c>
    </row>
    <row r="97" customHeight="1" spans="1:9">
      <c r="A97" s="12">
        <v>96</v>
      </c>
      <c r="B97" s="13">
        <v>104533</v>
      </c>
      <c r="C97" s="13" t="s">
        <v>113</v>
      </c>
      <c r="D97" s="13" t="s">
        <v>94</v>
      </c>
      <c r="E97" s="12">
        <v>3794</v>
      </c>
      <c r="F97" s="12">
        <v>4856</v>
      </c>
      <c r="G97" s="12">
        <v>2701.66</v>
      </c>
      <c r="H97" s="38">
        <f t="shared" si="2"/>
        <v>-1092.34</v>
      </c>
      <c r="I97" s="38" t="s">
        <v>11</v>
      </c>
    </row>
    <row r="98" customHeight="1" spans="1:9">
      <c r="A98" s="12">
        <v>97</v>
      </c>
      <c r="B98" s="24">
        <v>111064</v>
      </c>
      <c r="C98" s="25" t="s">
        <v>114</v>
      </c>
      <c r="D98" s="26" t="s">
        <v>115</v>
      </c>
      <c r="E98" s="12">
        <v>2055</v>
      </c>
      <c r="F98" s="12">
        <v>2630</v>
      </c>
      <c r="G98" s="12">
        <v>138</v>
      </c>
      <c r="H98" s="38">
        <f t="shared" si="2"/>
        <v>-1917</v>
      </c>
      <c r="I98" s="38" t="s">
        <v>11</v>
      </c>
    </row>
    <row r="99" customHeight="1" spans="1:9">
      <c r="A99" s="12">
        <v>98</v>
      </c>
      <c r="B99" s="26">
        <v>111400</v>
      </c>
      <c r="C99" s="26" t="s">
        <v>116</v>
      </c>
      <c r="D99" s="26" t="s">
        <v>115</v>
      </c>
      <c r="E99" s="12">
        <v>2055</v>
      </c>
      <c r="F99" s="12">
        <v>2630</v>
      </c>
      <c r="G99" s="12">
        <v>1138.5</v>
      </c>
      <c r="H99" s="38">
        <f t="shared" ref="H99:H117" si="3">G99-E99</f>
        <v>-916.5</v>
      </c>
      <c r="I99" s="38" t="s">
        <v>11</v>
      </c>
    </row>
    <row r="100" customHeight="1" spans="1:9">
      <c r="A100" s="12">
        <v>99</v>
      </c>
      <c r="B100" s="13">
        <v>754</v>
      </c>
      <c r="C100" s="13" t="s">
        <v>117</v>
      </c>
      <c r="D100" s="13" t="s">
        <v>118</v>
      </c>
      <c r="E100" s="12">
        <v>6867</v>
      </c>
      <c r="F100" s="12">
        <v>8790</v>
      </c>
      <c r="G100" s="12">
        <v>5748.72</v>
      </c>
      <c r="H100" s="38">
        <f t="shared" si="3"/>
        <v>-1118.28</v>
      </c>
      <c r="I100" s="38" t="s">
        <v>11</v>
      </c>
    </row>
    <row r="101" customHeight="1" spans="1:9">
      <c r="A101" s="12">
        <v>100</v>
      </c>
      <c r="B101" s="13">
        <v>104428</v>
      </c>
      <c r="C101" s="13" t="s">
        <v>119</v>
      </c>
      <c r="D101" s="13" t="s">
        <v>118</v>
      </c>
      <c r="E101" s="12">
        <v>5880</v>
      </c>
      <c r="F101" s="12">
        <v>7526</v>
      </c>
      <c r="G101" s="12">
        <v>3847.18</v>
      </c>
      <c r="H101" s="38">
        <f t="shared" si="3"/>
        <v>-2032.82</v>
      </c>
      <c r="I101" s="38" t="s">
        <v>11</v>
      </c>
    </row>
    <row r="102" customHeight="1" spans="1:9">
      <c r="A102" s="12">
        <v>101</v>
      </c>
      <c r="B102" s="13">
        <v>52</v>
      </c>
      <c r="C102" s="13" t="s">
        <v>120</v>
      </c>
      <c r="D102" s="13" t="s">
        <v>118</v>
      </c>
      <c r="E102" s="12">
        <v>6013</v>
      </c>
      <c r="F102" s="12">
        <v>7697</v>
      </c>
      <c r="G102" s="12">
        <v>4684.13</v>
      </c>
      <c r="H102" s="38">
        <f t="shared" si="3"/>
        <v>-1328.87</v>
      </c>
      <c r="I102" s="38" t="s">
        <v>11</v>
      </c>
    </row>
    <row r="103" customHeight="1" spans="1:9">
      <c r="A103" s="12">
        <v>102</v>
      </c>
      <c r="B103" s="13">
        <v>587</v>
      </c>
      <c r="C103" s="13" t="s">
        <v>121</v>
      </c>
      <c r="D103" s="13" t="s">
        <v>118</v>
      </c>
      <c r="E103" s="12">
        <v>5035</v>
      </c>
      <c r="F103" s="12">
        <v>6445</v>
      </c>
      <c r="G103" s="12">
        <v>5196.02</v>
      </c>
      <c r="H103" s="38">
        <f t="shared" si="3"/>
        <v>161.02</v>
      </c>
      <c r="I103" s="38" t="s">
        <v>89</v>
      </c>
    </row>
    <row r="104" customHeight="1" spans="1:9">
      <c r="A104" s="12">
        <v>103</v>
      </c>
      <c r="B104" s="13">
        <v>101453</v>
      </c>
      <c r="C104" s="13" t="s">
        <v>122</v>
      </c>
      <c r="D104" s="13" t="s">
        <v>118</v>
      </c>
      <c r="E104" s="12">
        <v>6897</v>
      </c>
      <c r="F104" s="12">
        <v>8828</v>
      </c>
      <c r="G104" s="12">
        <v>4046.94</v>
      </c>
      <c r="H104" s="38">
        <f t="shared" si="3"/>
        <v>-2850.06</v>
      </c>
      <c r="I104" s="38" t="s">
        <v>11</v>
      </c>
    </row>
    <row r="105" customHeight="1" spans="1:9">
      <c r="A105" s="12">
        <v>104</v>
      </c>
      <c r="B105" s="13">
        <v>367</v>
      </c>
      <c r="C105" s="13" t="s">
        <v>123</v>
      </c>
      <c r="D105" s="13" t="s">
        <v>118</v>
      </c>
      <c r="E105" s="12">
        <v>6699</v>
      </c>
      <c r="F105" s="12">
        <v>8575</v>
      </c>
      <c r="G105" s="12">
        <v>4171.85</v>
      </c>
      <c r="H105" s="38">
        <f t="shared" si="3"/>
        <v>-2527.15</v>
      </c>
      <c r="I105" s="38" t="s">
        <v>11</v>
      </c>
    </row>
    <row r="106" customHeight="1" spans="1:9">
      <c r="A106" s="12">
        <v>105</v>
      </c>
      <c r="B106" s="13">
        <v>54</v>
      </c>
      <c r="C106" s="13" t="s">
        <v>124</v>
      </c>
      <c r="D106" s="13" t="s">
        <v>118</v>
      </c>
      <c r="E106" s="12">
        <v>9856</v>
      </c>
      <c r="F106" s="12">
        <v>12517</v>
      </c>
      <c r="G106" s="12">
        <v>7232.21</v>
      </c>
      <c r="H106" s="38">
        <f t="shared" si="3"/>
        <v>-2623.79</v>
      </c>
      <c r="I106" s="38" t="s">
        <v>11</v>
      </c>
    </row>
    <row r="107" customHeight="1" spans="1:9">
      <c r="A107" s="12">
        <v>106</v>
      </c>
      <c r="B107" s="13">
        <v>56</v>
      </c>
      <c r="C107" s="13" t="s">
        <v>125</v>
      </c>
      <c r="D107" s="13" t="s">
        <v>118</v>
      </c>
      <c r="E107" s="12">
        <v>3720</v>
      </c>
      <c r="F107" s="12">
        <v>4762</v>
      </c>
      <c r="G107" s="12">
        <v>1273.85</v>
      </c>
      <c r="H107" s="38">
        <f t="shared" si="3"/>
        <v>-2446.15</v>
      </c>
      <c r="I107" s="38" t="s">
        <v>11</v>
      </c>
    </row>
    <row r="108" customHeight="1" spans="1:9">
      <c r="A108" s="12">
        <v>107</v>
      </c>
      <c r="B108" s="13">
        <v>329</v>
      </c>
      <c r="C108" s="13" t="s">
        <v>126</v>
      </c>
      <c r="D108" s="13" t="s">
        <v>118</v>
      </c>
      <c r="E108" s="12">
        <v>4986</v>
      </c>
      <c r="F108" s="12">
        <v>6382</v>
      </c>
      <c r="G108" s="12">
        <v>2043.6</v>
      </c>
      <c r="H108" s="38">
        <f t="shared" si="3"/>
        <v>-2942.4</v>
      </c>
      <c r="I108" s="38" t="s">
        <v>11</v>
      </c>
    </row>
    <row r="109" customHeight="1" spans="1:9">
      <c r="A109" s="12">
        <v>108</v>
      </c>
      <c r="B109" s="13">
        <v>704</v>
      </c>
      <c r="C109" s="13" t="s">
        <v>127</v>
      </c>
      <c r="D109" s="13" t="s">
        <v>118</v>
      </c>
      <c r="E109" s="12">
        <v>3547</v>
      </c>
      <c r="F109" s="12">
        <v>4540</v>
      </c>
      <c r="G109" s="12">
        <v>2513.23</v>
      </c>
      <c r="H109" s="38">
        <f t="shared" si="3"/>
        <v>-1033.77</v>
      </c>
      <c r="I109" s="38" t="s">
        <v>11</v>
      </c>
    </row>
    <row r="110" customHeight="1" spans="1:9">
      <c r="A110" s="12">
        <v>109</v>
      </c>
      <c r="B110" s="13">
        <v>351</v>
      </c>
      <c r="C110" s="13" t="s">
        <v>128</v>
      </c>
      <c r="D110" s="13" t="s">
        <v>118</v>
      </c>
      <c r="E110" s="12">
        <v>3281</v>
      </c>
      <c r="F110" s="12">
        <v>4200</v>
      </c>
      <c r="G110" s="12">
        <v>3339.25</v>
      </c>
      <c r="H110" s="38">
        <f t="shared" si="3"/>
        <v>58.25</v>
      </c>
      <c r="I110" s="38" t="s">
        <v>89</v>
      </c>
    </row>
    <row r="111" customHeight="1" spans="1:9">
      <c r="A111" s="12">
        <v>110</v>
      </c>
      <c r="B111" s="13">
        <v>710</v>
      </c>
      <c r="C111" s="13" t="s">
        <v>129</v>
      </c>
      <c r="D111" s="13" t="s">
        <v>118</v>
      </c>
      <c r="E111" s="12">
        <v>5238</v>
      </c>
      <c r="F111" s="12">
        <v>6705</v>
      </c>
      <c r="G111" s="12">
        <v>3335.45</v>
      </c>
      <c r="H111" s="38">
        <f t="shared" si="3"/>
        <v>-1902.55</v>
      </c>
      <c r="I111" s="38" t="s">
        <v>11</v>
      </c>
    </row>
    <row r="112" customHeight="1" spans="1:9">
      <c r="A112" s="12">
        <v>111</v>
      </c>
      <c r="B112" s="13">
        <v>706</v>
      </c>
      <c r="C112" s="13" t="s">
        <v>130</v>
      </c>
      <c r="D112" s="13" t="s">
        <v>118</v>
      </c>
      <c r="E112" s="12">
        <v>3593</v>
      </c>
      <c r="F112" s="12">
        <v>4599</v>
      </c>
      <c r="G112" s="12">
        <v>3097.98</v>
      </c>
      <c r="H112" s="38">
        <f t="shared" si="3"/>
        <v>-495.02</v>
      </c>
      <c r="I112" s="38" t="s">
        <v>11</v>
      </c>
    </row>
    <row r="113" customHeight="1" spans="1:9">
      <c r="A113" s="12">
        <v>112</v>
      </c>
      <c r="B113" s="13">
        <v>738</v>
      </c>
      <c r="C113" s="13" t="s">
        <v>131</v>
      </c>
      <c r="D113" s="13" t="s">
        <v>118</v>
      </c>
      <c r="E113" s="12">
        <v>3198</v>
      </c>
      <c r="F113" s="12">
        <v>4093</v>
      </c>
      <c r="G113" s="12">
        <v>2604.7</v>
      </c>
      <c r="H113" s="38">
        <f t="shared" si="3"/>
        <v>-593.3</v>
      </c>
      <c r="I113" s="38" t="s">
        <v>11</v>
      </c>
    </row>
    <row r="114" customHeight="1" spans="1:9">
      <c r="A114" s="12">
        <v>113</v>
      </c>
      <c r="B114" s="13">
        <v>104838</v>
      </c>
      <c r="C114" s="13" t="s">
        <v>132</v>
      </c>
      <c r="D114" s="13" t="s">
        <v>118</v>
      </c>
      <c r="E114" s="12">
        <v>4748</v>
      </c>
      <c r="F114" s="12">
        <v>6077</v>
      </c>
      <c r="G114" s="12">
        <v>3780.6</v>
      </c>
      <c r="H114" s="38">
        <f t="shared" si="3"/>
        <v>-967.4</v>
      </c>
      <c r="I114" s="38" t="s">
        <v>11</v>
      </c>
    </row>
    <row r="115" customHeight="1" spans="1:9">
      <c r="A115" s="12">
        <v>114</v>
      </c>
      <c r="B115" s="13">
        <v>713</v>
      </c>
      <c r="C115" s="13" t="s">
        <v>133</v>
      </c>
      <c r="D115" s="13" t="s">
        <v>118</v>
      </c>
      <c r="E115" s="12">
        <v>3386</v>
      </c>
      <c r="F115" s="12">
        <v>4334</v>
      </c>
      <c r="G115" s="12">
        <v>1740.5</v>
      </c>
      <c r="H115" s="38">
        <f t="shared" si="3"/>
        <v>-1645.5</v>
      </c>
      <c r="I115" s="38" t="s">
        <v>11</v>
      </c>
    </row>
    <row r="116" customHeight="1" spans="1:9">
      <c r="A116" s="12">
        <v>115</v>
      </c>
      <c r="B116" s="18">
        <v>110378</v>
      </c>
      <c r="C116" s="18" t="s">
        <v>134</v>
      </c>
      <c r="D116" s="13" t="s">
        <v>118</v>
      </c>
      <c r="E116" s="27">
        <v>2055</v>
      </c>
      <c r="F116" s="12">
        <v>2630</v>
      </c>
      <c r="G116" s="12">
        <v>686.25</v>
      </c>
      <c r="H116" s="38">
        <f t="shared" si="3"/>
        <v>-1368.75</v>
      </c>
      <c r="I116" s="38" t="s">
        <v>11</v>
      </c>
    </row>
    <row r="117" customHeight="1" spans="1:9">
      <c r="A117" s="12"/>
      <c r="B117" s="28"/>
      <c r="C117" s="28" t="s">
        <v>135</v>
      </c>
      <c r="D117" s="29"/>
      <c r="E117" s="12">
        <f>SUM(E2:E116)</f>
        <v>790086</v>
      </c>
      <c r="F117" s="12">
        <v>1007623</v>
      </c>
      <c r="G117" s="12">
        <f>SUM(G2:G116)</f>
        <v>467202.19</v>
      </c>
      <c r="H117" s="38">
        <f>G117/E117</f>
        <v>0.591330804494701</v>
      </c>
      <c r="I117" s="38"/>
    </row>
    <row r="118" customHeight="1" spans="1:9">
      <c r="A118" s="12" t="s">
        <v>136</v>
      </c>
      <c r="B118" s="12"/>
      <c r="C118" s="12"/>
      <c r="D118" s="12"/>
      <c r="E118" s="12"/>
      <c r="F118" s="12"/>
      <c r="G118" s="12"/>
      <c r="H118" s="12"/>
      <c r="I118" s="12"/>
    </row>
  </sheetData>
  <sortState ref="A2:E117">
    <sortCondition ref="D2" descending="1"/>
  </sortState>
  <mergeCells count="1">
    <mergeCell ref="A118:I1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"/>
  <sheetViews>
    <sheetView tabSelected="1" workbookViewId="0">
      <pane xSplit="3" ySplit="2" topLeftCell="D206" activePane="bottomRight" state="frozen"/>
      <selection/>
      <selection pane="topRight"/>
      <selection pane="bottomLeft"/>
      <selection pane="bottomRight" activeCell="G216" sqref="G216"/>
    </sheetView>
  </sheetViews>
  <sheetFormatPr defaultColWidth="9" defaultRowHeight="13.5"/>
  <cols>
    <col min="2" max="2" width="8" style="39"/>
    <col min="3" max="3" width="34.625" style="39" customWidth="1"/>
    <col min="4" max="4" width="8.125" style="39" customWidth="1"/>
    <col min="5" max="5" width="12.625" style="39" customWidth="1"/>
    <col min="6" max="6" width="8" style="39"/>
    <col min="7" max="8" width="12.5" style="39" customWidth="1"/>
    <col min="9" max="9" width="11.75" style="6" customWidth="1"/>
    <col min="10" max="10" width="15.375" style="6" customWidth="1"/>
    <col min="12" max="12" width="9.375"/>
  </cols>
  <sheetData>
    <row r="1" ht="26" customHeight="1" spans="1:12">
      <c r="A1" s="40" t="s">
        <v>137</v>
      </c>
      <c r="B1" s="41"/>
      <c r="C1" s="41"/>
      <c r="D1" s="41"/>
      <c r="E1" s="41"/>
      <c r="F1" s="41"/>
      <c r="G1" s="41"/>
      <c r="H1" s="41"/>
      <c r="I1" s="40"/>
      <c r="J1" s="40"/>
      <c r="K1" s="40"/>
      <c r="L1" s="40"/>
    </row>
    <row r="2" ht="28" customHeight="1" spans="1:12">
      <c r="A2" s="12" t="s">
        <v>0</v>
      </c>
      <c r="B2" s="42" t="s">
        <v>138</v>
      </c>
      <c r="C2" s="42" t="s">
        <v>139</v>
      </c>
      <c r="D2" s="42" t="s">
        <v>140</v>
      </c>
      <c r="E2" s="42" t="s">
        <v>141</v>
      </c>
      <c r="F2" s="42" t="s">
        <v>142</v>
      </c>
      <c r="G2" s="43" t="s">
        <v>143</v>
      </c>
      <c r="H2" s="43" t="s">
        <v>144</v>
      </c>
      <c r="I2" s="12" t="s">
        <v>145</v>
      </c>
      <c r="J2" s="12" t="s">
        <v>146</v>
      </c>
      <c r="K2" s="12" t="s">
        <v>147</v>
      </c>
      <c r="L2" s="12" t="s">
        <v>148</v>
      </c>
    </row>
    <row r="3" spans="1:12">
      <c r="A3" s="12">
        <v>1</v>
      </c>
      <c r="B3" s="44">
        <v>750</v>
      </c>
      <c r="C3" s="44" t="s">
        <v>45</v>
      </c>
      <c r="D3" s="44">
        <v>4033</v>
      </c>
      <c r="E3" s="44" t="s">
        <v>149</v>
      </c>
      <c r="F3" s="44" t="s">
        <v>150</v>
      </c>
      <c r="G3" s="44">
        <v>3774</v>
      </c>
      <c r="H3" s="44">
        <v>4791.8</v>
      </c>
      <c r="I3" s="12" t="s">
        <v>11</v>
      </c>
      <c r="J3" s="12">
        <v>2841.28</v>
      </c>
      <c r="K3" s="12"/>
      <c r="L3" s="12">
        <f>ROUND((J3-H3)*0.015,0)</f>
        <v>-29</v>
      </c>
    </row>
    <row r="4" spans="1:12">
      <c r="A4" s="12">
        <v>2</v>
      </c>
      <c r="B4" s="44">
        <v>750</v>
      </c>
      <c r="C4" s="44" t="s">
        <v>45</v>
      </c>
      <c r="D4" s="44">
        <v>11051</v>
      </c>
      <c r="E4" s="44" t="s">
        <v>151</v>
      </c>
      <c r="F4" s="44" t="s">
        <v>152</v>
      </c>
      <c r="G4" s="44">
        <v>3774</v>
      </c>
      <c r="H4" s="44">
        <v>4791.8</v>
      </c>
      <c r="I4" s="12" t="s">
        <v>11</v>
      </c>
      <c r="J4" s="12">
        <v>3632.22</v>
      </c>
      <c r="K4" s="12"/>
      <c r="L4" s="12">
        <f t="shared" ref="L4:L44" si="0">ROUND((J4-H4)*0.015,0)</f>
        <v>-17</v>
      </c>
    </row>
    <row r="5" spans="1:12">
      <c r="A5" s="12">
        <v>3</v>
      </c>
      <c r="B5" s="44">
        <v>750</v>
      </c>
      <c r="C5" s="44" t="s">
        <v>45</v>
      </c>
      <c r="D5" s="44">
        <v>11463</v>
      </c>
      <c r="E5" s="44" t="s">
        <v>153</v>
      </c>
      <c r="F5" s="44" t="s">
        <v>152</v>
      </c>
      <c r="G5" s="44">
        <v>3774</v>
      </c>
      <c r="H5" s="44">
        <v>4791.8</v>
      </c>
      <c r="I5" s="12" t="s">
        <v>11</v>
      </c>
      <c r="J5" s="12">
        <v>1563.48</v>
      </c>
      <c r="K5" s="12"/>
      <c r="L5" s="12">
        <f t="shared" si="0"/>
        <v>-48</v>
      </c>
    </row>
    <row r="6" spans="1:12">
      <c r="A6" s="12">
        <v>4</v>
      </c>
      <c r="B6" s="44">
        <v>750</v>
      </c>
      <c r="C6" s="44" t="s">
        <v>45</v>
      </c>
      <c r="D6" s="44">
        <v>12254</v>
      </c>
      <c r="E6" s="44" t="s">
        <v>154</v>
      </c>
      <c r="F6" s="44" t="s">
        <v>152</v>
      </c>
      <c r="G6" s="44">
        <v>3774</v>
      </c>
      <c r="H6" s="44">
        <v>4791.8</v>
      </c>
      <c r="I6" s="12" t="s">
        <v>11</v>
      </c>
      <c r="J6" s="12">
        <v>1558.56</v>
      </c>
      <c r="K6" s="12"/>
      <c r="L6" s="12">
        <f t="shared" si="0"/>
        <v>-48</v>
      </c>
    </row>
    <row r="7" spans="1:12">
      <c r="A7" s="12">
        <v>5</v>
      </c>
      <c r="B7" s="44">
        <v>750</v>
      </c>
      <c r="C7" s="44" t="s">
        <v>45</v>
      </c>
      <c r="D7" s="44">
        <v>12757</v>
      </c>
      <c r="E7" s="44" t="s">
        <v>155</v>
      </c>
      <c r="F7" s="44" t="s">
        <v>156</v>
      </c>
      <c r="G7" s="44">
        <v>2636.8</v>
      </c>
      <c r="H7" s="44">
        <v>3354.3</v>
      </c>
      <c r="I7" s="12" t="s">
        <v>11</v>
      </c>
      <c r="J7" s="12">
        <v>0</v>
      </c>
      <c r="K7" s="12"/>
      <c r="L7" s="46">
        <f>ROUND((J7-H7)*0.015/2,0)</f>
        <v>-25</v>
      </c>
    </row>
    <row r="8" spans="1:12">
      <c r="A8" s="12">
        <v>6</v>
      </c>
      <c r="B8" s="44">
        <v>750</v>
      </c>
      <c r="C8" s="44" t="s">
        <v>45</v>
      </c>
      <c r="D8" s="44">
        <v>12474</v>
      </c>
      <c r="E8" s="44" t="s">
        <v>157</v>
      </c>
      <c r="F8" s="44" t="s">
        <v>156</v>
      </c>
      <c r="G8" s="44">
        <v>3019.2</v>
      </c>
      <c r="H8" s="44">
        <v>3833.5</v>
      </c>
      <c r="I8" s="12" t="s">
        <v>11</v>
      </c>
      <c r="J8" s="12">
        <v>1486.84</v>
      </c>
      <c r="K8" s="12"/>
      <c r="L8" s="46">
        <f>ROUND((J8-H8)*0.015/2,0)</f>
        <v>-18</v>
      </c>
    </row>
    <row r="9" spans="1:12">
      <c r="A9" s="12">
        <v>7</v>
      </c>
      <c r="B9" s="44">
        <v>106485</v>
      </c>
      <c r="C9" s="44" t="s">
        <v>158</v>
      </c>
      <c r="D9" s="44">
        <v>11319</v>
      </c>
      <c r="E9" s="44" t="s">
        <v>159</v>
      </c>
      <c r="F9" s="44" t="s">
        <v>152</v>
      </c>
      <c r="G9" s="44">
        <v>1957</v>
      </c>
      <c r="H9" s="44">
        <v>2505</v>
      </c>
      <c r="I9" s="12" t="s">
        <v>11</v>
      </c>
      <c r="J9" s="12">
        <v>756.15</v>
      </c>
      <c r="K9" s="12"/>
      <c r="L9" s="12">
        <f t="shared" si="0"/>
        <v>-26</v>
      </c>
    </row>
    <row r="10" spans="1:12">
      <c r="A10" s="12">
        <v>8</v>
      </c>
      <c r="B10" s="44">
        <v>106485</v>
      </c>
      <c r="C10" s="44" t="s">
        <v>158</v>
      </c>
      <c r="D10" s="44">
        <v>12495</v>
      </c>
      <c r="E10" s="44" t="s">
        <v>160</v>
      </c>
      <c r="F10" s="44" t="s">
        <v>156</v>
      </c>
      <c r="G10" s="44">
        <v>1957</v>
      </c>
      <c r="H10" s="44">
        <v>2505</v>
      </c>
      <c r="I10" s="12" t="s">
        <v>11</v>
      </c>
      <c r="J10" s="12">
        <v>213.1</v>
      </c>
      <c r="K10" s="12"/>
      <c r="L10" s="46">
        <f>ROUND((J10-H10)*0.015/2,0)</f>
        <v>-17</v>
      </c>
    </row>
    <row r="11" spans="1:12">
      <c r="A11" s="12">
        <v>9</v>
      </c>
      <c r="B11" s="44">
        <v>515</v>
      </c>
      <c r="C11" s="44" t="s">
        <v>161</v>
      </c>
      <c r="D11" s="44">
        <v>7917</v>
      </c>
      <c r="E11" s="44" t="s">
        <v>162</v>
      </c>
      <c r="F11" s="44" t="s">
        <v>152</v>
      </c>
      <c r="G11" s="44">
        <v>2190</v>
      </c>
      <c r="H11" s="44">
        <v>2803</v>
      </c>
      <c r="I11" s="12" t="s">
        <v>11</v>
      </c>
      <c r="J11" s="12">
        <v>861.04</v>
      </c>
      <c r="K11" s="12"/>
      <c r="L11" s="12">
        <f t="shared" si="0"/>
        <v>-29</v>
      </c>
    </row>
    <row r="12" spans="1:12">
      <c r="A12" s="12">
        <v>10</v>
      </c>
      <c r="B12" s="44">
        <v>515</v>
      </c>
      <c r="C12" s="44" t="s">
        <v>161</v>
      </c>
      <c r="D12" s="44">
        <v>7006</v>
      </c>
      <c r="E12" s="44" t="s">
        <v>163</v>
      </c>
      <c r="F12" s="44" t="s">
        <v>150</v>
      </c>
      <c r="G12" s="44">
        <v>1971</v>
      </c>
      <c r="H12" s="44">
        <v>2523</v>
      </c>
      <c r="I12" s="12" t="s">
        <v>11</v>
      </c>
      <c r="J12" s="12">
        <v>1785.23</v>
      </c>
      <c r="K12" s="12"/>
      <c r="L12" s="12">
        <f t="shared" si="0"/>
        <v>-11</v>
      </c>
    </row>
    <row r="13" spans="1:12">
      <c r="A13" s="12">
        <v>11</v>
      </c>
      <c r="B13" s="44">
        <v>515</v>
      </c>
      <c r="C13" s="44" t="s">
        <v>161</v>
      </c>
      <c r="D13" s="44">
        <v>12895</v>
      </c>
      <c r="E13" s="44" t="s">
        <v>164</v>
      </c>
      <c r="F13" s="44" t="s">
        <v>156</v>
      </c>
      <c r="G13" s="44">
        <v>1314</v>
      </c>
      <c r="H13" s="44">
        <v>1682</v>
      </c>
      <c r="I13" s="12" t="s">
        <v>11</v>
      </c>
      <c r="J13" s="12">
        <v>148</v>
      </c>
      <c r="K13" s="12"/>
      <c r="L13" s="46">
        <f>ROUND((J13-H13)*0.015/2,0)</f>
        <v>-12</v>
      </c>
    </row>
    <row r="14" spans="1:12">
      <c r="A14" s="12">
        <v>12</v>
      </c>
      <c r="B14" s="44">
        <v>581</v>
      </c>
      <c r="C14" s="44" t="s">
        <v>165</v>
      </c>
      <c r="D14" s="44">
        <v>990487</v>
      </c>
      <c r="E14" s="44" t="s">
        <v>166</v>
      </c>
      <c r="F14" s="44" t="s">
        <v>167</v>
      </c>
      <c r="G14" s="44">
        <v>2633</v>
      </c>
      <c r="H14" s="44">
        <v>2865.4</v>
      </c>
      <c r="I14" s="12" t="s">
        <v>11</v>
      </c>
      <c r="J14" s="12">
        <v>2901.3</v>
      </c>
      <c r="K14" s="12"/>
      <c r="L14" s="12"/>
    </row>
    <row r="15" spans="1:12">
      <c r="A15" s="12">
        <v>13</v>
      </c>
      <c r="B15" s="44">
        <v>581</v>
      </c>
      <c r="C15" s="44" t="s">
        <v>165</v>
      </c>
      <c r="D15" s="44">
        <v>5641</v>
      </c>
      <c r="E15" s="44" t="s">
        <v>168</v>
      </c>
      <c r="F15" s="44" t="s">
        <v>150</v>
      </c>
      <c r="G15" s="44">
        <v>2256</v>
      </c>
      <c r="H15" s="44">
        <v>2865.4</v>
      </c>
      <c r="I15" s="12" t="s">
        <v>11</v>
      </c>
      <c r="J15" s="12">
        <v>1313.2</v>
      </c>
      <c r="K15" s="12"/>
      <c r="L15" s="12">
        <f t="shared" si="0"/>
        <v>-23</v>
      </c>
    </row>
    <row r="16" spans="1:12">
      <c r="A16" s="12">
        <v>14</v>
      </c>
      <c r="B16" s="44">
        <v>581</v>
      </c>
      <c r="C16" s="44" t="s">
        <v>165</v>
      </c>
      <c r="D16" s="44">
        <v>7279</v>
      </c>
      <c r="E16" s="44" t="s">
        <v>169</v>
      </c>
      <c r="F16" s="44" t="s">
        <v>152</v>
      </c>
      <c r="G16" s="44">
        <v>2256</v>
      </c>
      <c r="H16" s="44">
        <v>2865.4</v>
      </c>
      <c r="I16" s="12" t="s">
        <v>11</v>
      </c>
      <c r="J16" s="12">
        <v>1273</v>
      </c>
      <c r="K16" s="12"/>
      <c r="L16" s="12">
        <f t="shared" si="0"/>
        <v>-24</v>
      </c>
    </row>
    <row r="17" spans="1:12">
      <c r="A17" s="12">
        <v>15</v>
      </c>
      <c r="B17" s="44">
        <v>581</v>
      </c>
      <c r="C17" s="44" t="s">
        <v>165</v>
      </c>
      <c r="D17" s="44">
        <v>12874</v>
      </c>
      <c r="E17" s="44" t="s">
        <v>170</v>
      </c>
      <c r="F17" s="44" t="s">
        <v>171</v>
      </c>
      <c r="G17" s="44">
        <v>2256</v>
      </c>
      <c r="H17" s="44">
        <v>2865.4</v>
      </c>
      <c r="I17" s="12" t="s">
        <v>11</v>
      </c>
      <c r="J17" s="12">
        <v>494.97</v>
      </c>
      <c r="K17" s="12"/>
      <c r="L17" s="46">
        <f>ROUND((J17-H17)*0.015/2,0)</f>
        <v>-18</v>
      </c>
    </row>
    <row r="18" spans="1:12">
      <c r="A18" s="12">
        <v>16</v>
      </c>
      <c r="B18" s="44">
        <v>581</v>
      </c>
      <c r="C18" s="44" t="s">
        <v>165</v>
      </c>
      <c r="D18" s="44">
        <v>12920</v>
      </c>
      <c r="E18" s="44" t="s">
        <v>172</v>
      </c>
      <c r="F18" s="44" t="s">
        <v>173</v>
      </c>
      <c r="G18" s="44">
        <v>1880</v>
      </c>
      <c r="H18" s="44">
        <v>2865.4</v>
      </c>
      <c r="I18" s="12" t="s">
        <v>11</v>
      </c>
      <c r="J18" s="12">
        <v>98</v>
      </c>
      <c r="K18" s="12"/>
      <c r="L18" s="46">
        <f>ROUND((J18-H18)*0.015/2,0)</f>
        <v>-21</v>
      </c>
    </row>
    <row r="19" spans="1:12">
      <c r="A19" s="12">
        <v>17</v>
      </c>
      <c r="B19" s="44">
        <v>740</v>
      </c>
      <c r="C19" s="44" t="s">
        <v>174</v>
      </c>
      <c r="D19" s="44">
        <v>9749</v>
      </c>
      <c r="E19" s="44" t="s">
        <v>175</v>
      </c>
      <c r="F19" s="44" t="s">
        <v>152</v>
      </c>
      <c r="G19" s="44">
        <v>1584</v>
      </c>
      <c r="H19" s="44">
        <v>2027.5</v>
      </c>
      <c r="I19" s="12" t="s">
        <v>11</v>
      </c>
      <c r="J19" s="12">
        <v>1172.7</v>
      </c>
      <c r="K19" s="12"/>
      <c r="L19" s="12">
        <f t="shared" si="0"/>
        <v>-13</v>
      </c>
    </row>
    <row r="20" spans="1:12">
      <c r="A20" s="12">
        <v>18</v>
      </c>
      <c r="B20" s="44">
        <v>740</v>
      </c>
      <c r="C20" s="44" t="s">
        <v>174</v>
      </c>
      <c r="D20" s="44">
        <v>9328</v>
      </c>
      <c r="E20" s="44" t="s">
        <v>176</v>
      </c>
      <c r="F20" s="44" t="s">
        <v>150</v>
      </c>
      <c r="G20" s="44">
        <v>1584</v>
      </c>
      <c r="H20" s="44">
        <v>2027.5</v>
      </c>
      <c r="I20" s="12" t="s">
        <v>11</v>
      </c>
      <c r="J20" s="12">
        <v>681.6</v>
      </c>
      <c r="K20" s="12"/>
      <c r="L20" s="12">
        <f t="shared" si="0"/>
        <v>-20</v>
      </c>
    </row>
    <row r="21" spans="1:12">
      <c r="A21" s="12">
        <v>19</v>
      </c>
      <c r="B21" s="44">
        <v>712</v>
      </c>
      <c r="C21" s="44" t="s">
        <v>177</v>
      </c>
      <c r="D21" s="44">
        <v>7050</v>
      </c>
      <c r="E21" s="44" t="s">
        <v>178</v>
      </c>
      <c r="F21" s="44" t="s">
        <v>150</v>
      </c>
      <c r="G21" s="44">
        <v>2067</v>
      </c>
      <c r="H21" s="44">
        <v>2625</v>
      </c>
      <c r="I21" s="12" t="s">
        <v>11</v>
      </c>
      <c r="J21" s="12">
        <v>1392.39</v>
      </c>
      <c r="K21" s="12"/>
      <c r="L21" s="12">
        <f t="shared" si="0"/>
        <v>-18</v>
      </c>
    </row>
    <row r="22" spans="1:12">
      <c r="A22" s="12">
        <v>20</v>
      </c>
      <c r="B22" s="44">
        <v>712</v>
      </c>
      <c r="C22" s="44" t="s">
        <v>177</v>
      </c>
      <c r="D22" s="44">
        <v>8972</v>
      </c>
      <c r="E22" s="44" t="s">
        <v>179</v>
      </c>
      <c r="F22" s="44" t="s">
        <v>152</v>
      </c>
      <c r="G22" s="44">
        <v>2067</v>
      </c>
      <c r="H22" s="44">
        <v>2625</v>
      </c>
      <c r="I22" s="12" t="s">
        <v>11</v>
      </c>
      <c r="J22" s="12">
        <v>1229.42</v>
      </c>
      <c r="K22" s="12"/>
      <c r="L22" s="12">
        <f t="shared" si="0"/>
        <v>-21</v>
      </c>
    </row>
    <row r="23" spans="1:12">
      <c r="A23" s="12">
        <v>21</v>
      </c>
      <c r="B23" s="44">
        <v>712</v>
      </c>
      <c r="C23" s="44" t="s">
        <v>177</v>
      </c>
      <c r="D23" s="44">
        <v>10650</v>
      </c>
      <c r="E23" s="44" t="s">
        <v>180</v>
      </c>
      <c r="F23" s="44" t="s">
        <v>152</v>
      </c>
      <c r="G23" s="44">
        <v>2067</v>
      </c>
      <c r="H23" s="44">
        <v>2625</v>
      </c>
      <c r="I23" s="12" t="s">
        <v>11</v>
      </c>
      <c r="J23" s="12">
        <v>1000.2</v>
      </c>
      <c r="K23" s="12"/>
      <c r="L23" s="12">
        <f t="shared" si="0"/>
        <v>-24</v>
      </c>
    </row>
    <row r="24" spans="1:12">
      <c r="A24" s="12">
        <v>22</v>
      </c>
      <c r="B24" s="44">
        <v>712</v>
      </c>
      <c r="C24" s="44" t="s">
        <v>177</v>
      </c>
      <c r="D24" s="44">
        <v>11383</v>
      </c>
      <c r="E24" s="44" t="s">
        <v>181</v>
      </c>
      <c r="F24" s="44" t="s">
        <v>152</v>
      </c>
      <c r="G24" s="44">
        <v>2067</v>
      </c>
      <c r="H24" s="44">
        <v>2625</v>
      </c>
      <c r="I24" s="12" t="s">
        <v>11</v>
      </c>
      <c r="J24" s="12">
        <v>1011.92</v>
      </c>
      <c r="K24" s="12"/>
      <c r="L24" s="12">
        <f t="shared" si="0"/>
        <v>-24</v>
      </c>
    </row>
    <row r="25" spans="1:12">
      <c r="A25" s="12">
        <v>23</v>
      </c>
      <c r="B25" s="44">
        <v>712</v>
      </c>
      <c r="C25" s="44" t="s">
        <v>177</v>
      </c>
      <c r="D25" s="44">
        <v>11487</v>
      </c>
      <c r="E25" s="44" t="s">
        <v>182</v>
      </c>
      <c r="F25" s="44" t="s">
        <v>152</v>
      </c>
      <c r="G25" s="44">
        <v>2067</v>
      </c>
      <c r="H25" s="44">
        <v>2625</v>
      </c>
      <c r="I25" s="12" t="s">
        <v>11</v>
      </c>
      <c r="J25" s="12">
        <v>873.83</v>
      </c>
      <c r="K25" s="12"/>
      <c r="L25" s="12">
        <f t="shared" si="0"/>
        <v>-26</v>
      </c>
    </row>
    <row r="26" spans="1:12">
      <c r="A26" s="12">
        <v>24</v>
      </c>
      <c r="B26" s="44">
        <v>578</v>
      </c>
      <c r="C26" s="44" t="s">
        <v>183</v>
      </c>
      <c r="D26" s="44">
        <v>5519</v>
      </c>
      <c r="E26" s="44" t="s">
        <v>184</v>
      </c>
      <c r="F26" s="44" t="s">
        <v>185</v>
      </c>
      <c r="G26" s="44">
        <v>2225</v>
      </c>
      <c r="H26" s="44">
        <v>2848</v>
      </c>
      <c r="I26" s="12" t="s">
        <v>11</v>
      </c>
      <c r="J26" s="12">
        <v>939</v>
      </c>
      <c r="K26" s="12"/>
      <c r="L26" s="12">
        <f t="shared" si="0"/>
        <v>-29</v>
      </c>
    </row>
    <row r="27" spans="1:12">
      <c r="A27" s="12">
        <v>25</v>
      </c>
      <c r="B27" s="44">
        <v>578</v>
      </c>
      <c r="C27" s="44" t="s">
        <v>183</v>
      </c>
      <c r="D27" s="44">
        <v>9331</v>
      </c>
      <c r="E27" s="44" t="s">
        <v>186</v>
      </c>
      <c r="F27" s="44" t="s">
        <v>150</v>
      </c>
      <c r="G27" s="44">
        <v>1668</v>
      </c>
      <c r="H27" s="44">
        <v>2136</v>
      </c>
      <c r="I27" s="12" t="s">
        <v>11</v>
      </c>
      <c r="J27" s="12">
        <v>1377.01</v>
      </c>
      <c r="K27" s="12"/>
      <c r="L27" s="12">
        <f t="shared" si="0"/>
        <v>-11</v>
      </c>
    </row>
    <row r="28" spans="1:12">
      <c r="A28" s="12">
        <v>26</v>
      </c>
      <c r="B28" s="44">
        <v>578</v>
      </c>
      <c r="C28" s="44" t="s">
        <v>183</v>
      </c>
      <c r="D28" s="44">
        <v>9140</v>
      </c>
      <c r="E28" s="44" t="s">
        <v>187</v>
      </c>
      <c r="F28" s="44" t="s">
        <v>185</v>
      </c>
      <c r="G28" s="44">
        <v>2225</v>
      </c>
      <c r="H28" s="44">
        <v>2848</v>
      </c>
      <c r="I28" s="12" t="s">
        <v>11</v>
      </c>
      <c r="J28" s="12">
        <v>2933.99</v>
      </c>
      <c r="K28" s="12"/>
      <c r="L28" s="12"/>
    </row>
    <row r="29" spans="1:12">
      <c r="A29" s="12">
        <v>27</v>
      </c>
      <c r="B29" s="44">
        <v>578</v>
      </c>
      <c r="C29" s="44" t="s">
        <v>183</v>
      </c>
      <c r="D29" s="44">
        <v>12472</v>
      </c>
      <c r="E29" s="44" t="s">
        <v>188</v>
      </c>
      <c r="F29" s="44" t="s">
        <v>156</v>
      </c>
      <c r="G29" s="44">
        <v>1485</v>
      </c>
      <c r="H29" s="44">
        <v>1900</v>
      </c>
      <c r="I29" s="12" t="s">
        <v>11</v>
      </c>
      <c r="J29" s="12">
        <v>1558.01</v>
      </c>
      <c r="K29" s="12"/>
      <c r="L29" s="46">
        <f>ROUND((J29-H29)*0.015/2,0)</f>
        <v>-3</v>
      </c>
    </row>
    <row r="30" spans="1:12">
      <c r="A30" s="12">
        <v>28</v>
      </c>
      <c r="B30" s="44">
        <v>103639</v>
      </c>
      <c r="C30" s="44" t="s">
        <v>189</v>
      </c>
      <c r="D30" s="44">
        <v>5347</v>
      </c>
      <c r="E30" s="44" t="s">
        <v>190</v>
      </c>
      <c r="F30" s="44" t="s">
        <v>150</v>
      </c>
      <c r="G30" s="44">
        <v>2242</v>
      </c>
      <c r="H30" s="44">
        <v>2847</v>
      </c>
      <c r="I30" s="12" t="s">
        <v>11</v>
      </c>
      <c r="J30" s="12">
        <v>938.15</v>
      </c>
      <c r="K30" s="12"/>
      <c r="L30" s="12">
        <f t="shared" si="0"/>
        <v>-29</v>
      </c>
    </row>
    <row r="31" spans="1:12">
      <c r="A31" s="12">
        <v>29</v>
      </c>
      <c r="B31" s="44">
        <v>103639</v>
      </c>
      <c r="C31" s="44" t="s">
        <v>189</v>
      </c>
      <c r="D31" s="44">
        <v>11382</v>
      </c>
      <c r="E31" s="44" t="s">
        <v>191</v>
      </c>
      <c r="F31" s="44" t="s">
        <v>152</v>
      </c>
      <c r="G31" s="44">
        <v>2242</v>
      </c>
      <c r="H31" s="44">
        <v>2847</v>
      </c>
      <c r="I31" s="12" t="s">
        <v>11</v>
      </c>
      <c r="J31" s="12">
        <v>1124.8</v>
      </c>
      <c r="K31" s="12"/>
      <c r="L31" s="12">
        <f t="shared" si="0"/>
        <v>-26</v>
      </c>
    </row>
    <row r="32" spans="1:12">
      <c r="A32" s="12">
        <v>30</v>
      </c>
      <c r="B32" s="44">
        <v>103639</v>
      </c>
      <c r="C32" s="44" t="s">
        <v>189</v>
      </c>
      <c r="D32" s="44">
        <v>12454</v>
      </c>
      <c r="E32" s="44" t="s">
        <v>192</v>
      </c>
      <c r="F32" s="44" t="s">
        <v>156</v>
      </c>
      <c r="G32" s="44">
        <v>1793</v>
      </c>
      <c r="H32" s="44">
        <v>2278</v>
      </c>
      <c r="I32" s="12" t="s">
        <v>11</v>
      </c>
      <c r="J32" s="12">
        <v>1362.66</v>
      </c>
      <c r="K32" s="12"/>
      <c r="L32" s="46">
        <f>ROUND((J32-H32)*0.015/2,0)</f>
        <v>-7</v>
      </c>
    </row>
    <row r="33" spans="1:12">
      <c r="A33" s="12">
        <v>31</v>
      </c>
      <c r="B33" s="44">
        <v>103639</v>
      </c>
      <c r="C33" s="44" t="s">
        <v>189</v>
      </c>
      <c r="D33" s="44">
        <v>12164</v>
      </c>
      <c r="E33" s="44" t="s">
        <v>193</v>
      </c>
      <c r="F33" s="44" t="s">
        <v>152</v>
      </c>
      <c r="G33" s="44">
        <v>2242</v>
      </c>
      <c r="H33" s="44">
        <v>2847</v>
      </c>
      <c r="I33" s="12" t="s">
        <v>11</v>
      </c>
      <c r="J33" s="12">
        <v>2905.03</v>
      </c>
      <c r="K33" s="12"/>
      <c r="L33" s="12"/>
    </row>
    <row r="34" spans="1:12">
      <c r="A34" s="12">
        <v>32</v>
      </c>
      <c r="B34" s="44">
        <v>707</v>
      </c>
      <c r="C34" s="44" t="s">
        <v>194</v>
      </c>
      <c r="D34" s="44">
        <v>9130</v>
      </c>
      <c r="E34" s="44" t="s">
        <v>195</v>
      </c>
      <c r="F34" s="44" t="s">
        <v>152</v>
      </c>
      <c r="G34" s="44">
        <v>3649</v>
      </c>
      <c r="H34" s="44">
        <v>4634</v>
      </c>
      <c r="I34" s="12" t="s">
        <v>11</v>
      </c>
      <c r="J34" s="12">
        <v>1175.1</v>
      </c>
      <c r="K34" s="12"/>
      <c r="L34" s="12">
        <f t="shared" si="0"/>
        <v>-52</v>
      </c>
    </row>
    <row r="35" spans="1:12">
      <c r="A35" s="12">
        <v>33</v>
      </c>
      <c r="B35" s="44">
        <v>707</v>
      </c>
      <c r="C35" s="44" t="s">
        <v>194</v>
      </c>
      <c r="D35" s="44">
        <v>10951</v>
      </c>
      <c r="E35" s="44" t="s">
        <v>196</v>
      </c>
      <c r="F35" s="44" t="s">
        <v>150</v>
      </c>
      <c r="G35" s="44">
        <v>3285</v>
      </c>
      <c r="H35" s="44">
        <v>4172</v>
      </c>
      <c r="I35" s="12" t="s">
        <v>11</v>
      </c>
      <c r="J35" s="12">
        <v>1565.86</v>
      </c>
      <c r="K35" s="12"/>
      <c r="L35" s="12">
        <f t="shared" si="0"/>
        <v>-39</v>
      </c>
    </row>
    <row r="36" spans="1:12">
      <c r="A36" s="12">
        <v>34</v>
      </c>
      <c r="B36" s="44">
        <v>707</v>
      </c>
      <c r="C36" s="44" t="s">
        <v>194</v>
      </c>
      <c r="D36" s="44">
        <v>12937</v>
      </c>
      <c r="E36" s="45" t="s">
        <v>197</v>
      </c>
      <c r="F36" s="44" t="s">
        <v>171</v>
      </c>
      <c r="G36" s="44">
        <v>2189</v>
      </c>
      <c r="H36" s="44">
        <v>2780</v>
      </c>
      <c r="I36" s="12" t="s">
        <v>11</v>
      </c>
      <c r="J36" s="12">
        <v>1085</v>
      </c>
      <c r="K36" s="12"/>
      <c r="L36" s="46">
        <f>ROUND((J36-H36)*0.015/2,0)</f>
        <v>-13</v>
      </c>
    </row>
    <row r="37" spans="1:12">
      <c r="A37" s="12">
        <v>35</v>
      </c>
      <c r="B37" s="44">
        <v>707</v>
      </c>
      <c r="C37" s="44" t="s">
        <v>194</v>
      </c>
      <c r="D37" s="44">
        <v>11797</v>
      </c>
      <c r="E37" s="44" t="s">
        <v>198</v>
      </c>
      <c r="F37" s="44" t="s">
        <v>152</v>
      </c>
      <c r="G37" s="44">
        <v>3649</v>
      </c>
      <c r="H37" s="44">
        <v>4634</v>
      </c>
      <c r="I37" s="12" t="s">
        <v>11</v>
      </c>
      <c r="J37" s="12">
        <v>1115.82</v>
      </c>
      <c r="K37" s="12"/>
      <c r="L37" s="12">
        <f t="shared" si="0"/>
        <v>-53</v>
      </c>
    </row>
    <row r="38" spans="1:12">
      <c r="A38" s="12">
        <v>36</v>
      </c>
      <c r="B38" s="44">
        <v>707</v>
      </c>
      <c r="C38" s="44" t="s">
        <v>194</v>
      </c>
      <c r="D38" s="44">
        <v>12912</v>
      </c>
      <c r="E38" s="44" t="s">
        <v>199</v>
      </c>
      <c r="F38" s="44" t="s">
        <v>171</v>
      </c>
      <c r="G38" s="44">
        <v>2189</v>
      </c>
      <c r="H38" s="44">
        <v>2780</v>
      </c>
      <c r="I38" s="12" t="s">
        <v>11</v>
      </c>
      <c r="J38" s="12">
        <v>1910</v>
      </c>
      <c r="K38" s="12"/>
      <c r="L38" s="46">
        <f>ROUND((J38-H38)*0.015/2,0)</f>
        <v>-7</v>
      </c>
    </row>
    <row r="39" spans="1:12">
      <c r="A39" s="12">
        <v>37</v>
      </c>
      <c r="B39" s="44">
        <v>743</v>
      </c>
      <c r="C39" s="44" t="s">
        <v>200</v>
      </c>
      <c r="D39" s="44">
        <v>10893</v>
      </c>
      <c r="E39" s="44" t="s">
        <v>201</v>
      </c>
      <c r="F39" s="44" t="s">
        <v>150</v>
      </c>
      <c r="G39" s="44">
        <v>2256</v>
      </c>
      <c r="H39" s="44">
        <v>2887</v>
      </c>
      <c r="I39" s="12" t="s">
        <v>11</v>
      </c>
      <c r="J39" s="12">
        <v>1441.88</v>
      </c>
      <c r="K39" s="12"/>
      <c r="L39" s="12">
        <f t="shared" si="0"/>
        <v>-22</v>
      </c>
    </row>
    <row r="40" spans="1:12">
      <c r="A40" s="12">
        <v>38</v>
      </c>
      <c r="B40" s="44">
        <v>743</v>
      </c>
      <c r="C40" s="44" t="s">
        <v>200</v>
      </c>
      <c r="D40" s="44">
        <v>12189</v>
      </c>
      <c r="E40" s="44" t="s">
        <v>202</v>
      </c>
      <c r="F40" s="44" t="s">
        <v>152</v>
      </c>
      <c r="G40" s="44">
        <v>2255</v>
      </c>
      <c r="H40" s="44">
        <v>2886.5</v>
      </c>
      <c r="I40" s="12" t="s">
        <v>11</v>
      </c>
      <c r="J40" s="12">
        <v>1527.43</v>
      </c>
      <c r="K40" s="12"/>
      <c r="L40" s="12">
        <f t="shared" si="0"/>
        <v>-20</v>
      </c>
    </row>
    <row r="41" spans="1:12">
      <c r="A41" s="12">
        <v>39</v>
      </c>
      <c r="B41" s="44">
        <v>743</v>
      </c>
      <c r="C41" s="44" t="s">
        <v>200</v>
      </c>
      <c r="D41" s="44">
        <v>11993</v>
      </c>
      <c r="E41" s="44" t="s">
        <v>203</v>
      </c>
      <c r="F41" s="44" t="s">
        <v>152</v>
      </c>
      <c r="G41" s="44">
        <v>2255</v>
      </c>
      <c r="H41" s="44">
        <v>2886.5</v>
      </c>
      <c r="I41" s="12" t="s">
        <v>11</v>
      </c>
      <c r="J41" s="12">
        <v>909.17</v>
      </c>
      <c r="K41" s="12"/>
      <c r="L41" s="12">
        <f t="shared" si="0"/>
        <v>-30</v>
      </c>
    </row>
    <row r="42" spans="1:12">
      <c r="A42" s="12">
        <v>40</v>
      </c>
      <c r="B42" s="44">
        <v>103199</v>
      </c>
      <c r="C42" s="44" t="s">
        <v>204</v>
      </c>
      <c r="D42" s="44">
        <v>6306</v>
      </c>
      <c r="E42" s="44" t="s">
        <v>205</v>
      </c>
      <c r="F42" s="44" t="s">
        <v>206</v>
      </c>
      <c r="G42" s="44">
        <v>2153</v>
      </c>
      <c r="H42" s="44">
        <v>2756</v>
      </c>
      <c r="I42" s="12" t="s">
        <v>11</v>
      </c>
      <c r="J42" s="12">
        <v>1032.5</v>
      </c>
      <c r="K42" s="12"/>
      <c r="L42" s="12">
        <f t="shared" si="0"/>
        <v>-26</v>
      </c>
    </row>
    <row r="43" spans="1:12">
      <c r="A43" s="12">
        <v>41</v>
      </c>
      <c r="B43" s="44">
        <v>103199</v>
      </c>
      <c r="C43" s="44" t="s">
        <v>204</v>
      </c>
      <c r="D43" s="44">
        <v>11880</v>
      </c>
      <c r="E43" s="44" t="s">
        <v>207</v>
      </c>
      <c r="F43" s="44" t="s">
        <v>150</v>
      </c>
      <c r="G43" s="44">
        <v>1937</v>
      </c>
      <c r="H43" s="44">
        <v>2480</v>
      </c>
      <c r="I43" s="12" t="s">
        <v>11</v>
      </c>
      <c r="J43" s="12">
        <v>971.61</v>
      </c>
      <c r="K43" s="12"/>
      <c r="L43" s="12">
        <f t="shared" si="0"/>
        <v>-23</v>
      </c>
    </row>
    <row r="44" spans="1:12">
      <c r="A44" s="12">
        <v>42</v>
      </c>
      <c r="B44" s="44">
        <v>103199</v>
      </c>
      <c r="C44" s="44" t="s">
        <v>204</v>
      </c>
      <c r="D44" s="44">
        <v>12449</v>
      </c>
      <c r="E44" s="44" t="s">
        <v>208</v>
      </c>
      <c r="F44" s="44" t="s">
        <v>206</v>
      </c>
      <c r="G44" s="44">
        <v>1510</v>
      </c>
      <c r="H44" s="44">
        <v>1930</v>
      </c>
      <c r="I44" s="12" t="s">
        <v>11</v>
      </c>
      <c r="J44" s="12">
        <v>226.9</v>
      </c>
      <c r="K44" s="12"/>
      <c r="L44" s="12">
        <f t="shared" si="0"/>
        <v>-26</v>
      </c>
    </row>
    <row r="45" ht="16" customHeight="1" spans="1:12">
      <c r="A45" s="12">
        <v>43</v>
      </c>
      <c r="B45" s="44">
        <v>741</v>
      </c>
      <c r="C45" s="44" t="s">
        <v>209</v>
      </c>
      <c r="D45" s="44">
        <v>7666</v>
      </c>
      <c r="E45" s="44" t="s">
        <v>210</v>
      </c>
      <c r="F45" s="44" t="s">
        <v>150</v>
      </c>
      <c r="G45" s="44">
        <v>10</v>
      </c>
      <c r="H45" s="44"/>
      <c r="I45" s="12">
        <v>0</v>
      </c>
      <c r="J45" s="12">
        <v>0</v>
      </c>
      <c r="K45" s="12"/>
      <c r="L45" s="12"/>
    </row>
    <row r="46" spans="1:12">
      <c r="A46" s="12">
        <v>44</v>
      </c>
      <c r="B46" s="44">
        <v>741</v>
      </c>
      <c r="C46" s="44" t="s">
        <v>209</v>
      </c>
      <c r="D46" s="44">
        <v>12486</v>
      </c>
      <c r="E46" s="44" t="s">
        <v>211</v>
      </c>
      <c r="F46" s="44" t="s">
        <v>152</v>
      </c>
      <c r="G46" s="44">
        <v>8</v>
      </c>
      <c r="H46" s="44"/>
      <c r="I46" s="12">
        <v>0</v>
      </c>
      <c r="J46" s="12">
        <v>48</v>
      </c>
      <c r="K46" s="12"/>
      <c r="L46" s="12"/>
    </row>
    <row r="47" spans="1:12">
      <c r="A47" s="12">
        <v>45</v>
      </c>
      <c r="B47" s="44">
        <v>585</v>
      </c>
      <c r="C47" s="44" t="s">
        <v>212</v>
      </c>
      <c r="D47" s="44">
        <v>6303</v>
      </c>
      <c r="E47" s="44" t="s">
        <v>213</v>
      </c>
      <c r="F47" s="44" t="s">
        <v>150</v>
      </c>
      <c r="G47" s="44">
        <v>2496</v>
      </c>
      <c r="H47" s="44">
        <v>3175</v>
      </c>
      <c r="I47" s="12" t="s">
        <v>11</v>
      </c>
      <c r="J47" s="12">
        <v>1218.78</v>
      </c>
      <c r="K47" s="12"/>
      <c r="L47" s="12">
        <f t="shared" ref="L47:L69" si="1">ROUND((J47-H47)*0.015,0)</f>
        <v>-29</v>
      </c>
    </row>
    <row r="48" spans="1:12">
      <c r="A48" s="12">
        <v>46</v>
      </c>
      <c r="B48" s="44">
        <v>585</v>
      </c>
      <c r="C48" s="44" t="s">
        <v>212</v>
      </c>
      <c r="D48" s="44">
        <v>7046</v>
      </c>
      <c r="E48" s="44" t="s">
        <v>214</v>
      </c>
      <c r="F48" s="44" t="s">
        <v>152</v>
      </c>
      <c r="G48" s="44">
        <v>2773</v>
      </c>
      <c r="H48" s="44">
        <v>3520</v>
      </c>
      <c r="I48" s="12" t="s">
        <v>11</v>
      </c>
      <c r="J48" s="12">
        <v>1920.8</v>
      </c>
      <c r="K48" s="12"/>
      <c r="L48" s="12">
        <f t="shared" si="1"/>
        <v>-24</v>
      </c>
    </row>
    <row r="49" spans="1:12">
      <c r="A49" s="12">
        <v>47</v>
      </c>
      <c r="B49" s="44">
        <v>585</v>
      </c>
      <c r="C49" s="44" t="s">
        <v>212</v>
      </c>
      <c r="D49" s="44">
        <v>12190</v>
      </c>
      <c r="E49" s="44" t="s">
        <v>215</v>
      </c>
      <c r="F49" s="44" t="s">
        <v>152</v>
      </c>
      <c r="G49" s="44">
        <v>2773</v>
      </c>
      <c r="H49" s="44">
        <v>3520</v>
      </c>
      <c r="I49" s="12" t="s">
        <v>11</v>
      </c>
      <c r="J49" s="12">
        <v>1982.4</v>
      </c>
      <c r="K49" s="12"/>
      <c r="L49" s="12">
        <f t="shared" si="1"/>
        <v>-23</v>
      </c>
    </row>
    <row r="50" spans="1:12">
      <c r="A50" s="12">
        <v>48</v>
      </c>
      <c r="B50" s="44">
        <v>585</v>
      </c>
      <c r="C50" s="44" t="s">
        <v>212</v>
      </c>
      <c r="D50" s="44">
        <v>12225</v>
      </c>
      <c r="E50" s="44" t="s">
        <v>216</v>
      </c>
      <c r="F50" s="44" t="s">
        <v>152</v>
      </c>
      <c r="G50" s="44">
        <v>2773</v>
      </c>
      <c r="H50" s="44">
        <v>3520</v>
      </c>
      <c r="I50" s="12" t="s">
        <v>11</v>
      </c>
      <c r="J50" s="12">
        <v>1342.21</v>
      </c>
      <c r="K50" s="12"/>
      <c r="L50" s="12">
        <f t="shared" si="1"/>
        <v>-33</v>
      </c>
    </row>
    <row r="51" spans="1:12">
      <c r="A51" s="12">
        <v>49</v>
      </c>
      <c r="B51" s="44">
        <v>511</v>
      </c>
      <c r="C51" s="44" t="s">
        <v>217</v>
      </c>
      <c r="D51" s="44">
        <v>5527</v>
      </c>
      <c r="E51" s="44" t="s">
        <v>218</v>
      </c>
      <c r="F51" s="44" t="s">
        <v>150</v>
      </c>
      <c r="G51" s="44">
        <v>2524</v>
      </c>
      <c r="H51" s="44">
        <v>3205</v>
      </c>
      <c r="I51" s="12" t="s">
        <v>11</v>
      </c>
      <c r="J51" s="12">
        <v>1909.64</v>
      </c>
      <c r="K51" s="12"/>
      <c r="L51" s="12">
        <f t="shared" si="1"/>
        <v>-19</v>
      </c>
    </row>
    <row r="52" spans="1:12">
      <c r="A52" s="12">
        <v>50</v>
      </c>
      <c r="B52" s="44">
        <v>511</v>
      </c>
      <c r="C52" s="44" t="s">
        <v>217</v>
      </c>
      <c r="D52" s="44">
        <v>12844</v>
      </c>
      <c r="E52" s="44" t="s">
        <v>219</v>
      </c>
      <c r="F52" s="44" t="s">
        <v>220</v>
      </c>
      <c r="G52" s="44">
        <v>2020</v>
      </c>
      <c r="H52" s="44">
        <v>2564</v>
      </c>
      <c r="I52" s="12" t="s">
        <v>11</v>
      </c>
      <c r="J52" s="12">
        <v>2231.22</v>
      </c>
      <c r="K52" s="12"/>
      <c r="L52" s="46">
        <f>ROUND((J52-H52)*0.015/2,0)</f>
        <v>-2</v>
      </c>
    </row>
    <row r="53" spans="1:12">
      <c r="A53" s="12">
        <v>51</v>
      </c>
      <c r="B53" s="44">
        <v>511</v>
      </c>
      <c r="C53" s="44" t="s">
        <v>217</v>
      </c>
      <c r="D53" s="44">
        <v>12940</v>
      </c>
      <c r="E53" s="44" t="s">
        <v>221</v>
      </c>
      <c r="F53" s="44" t="s">
        <v>222</v>
      </c>
      <c r="G53" s="44">
        <v>1260</v>
      </c>
      <c r="H53" s="44">
        <v>1601</v>
      </c>
      <c r="I53" s="12" t="s">
        <v>11</v>
      </c>
      <c r="J53" s="12">
        <v>708.8</v>
      </c>
      <c r="K53" s="12"/>
      <c r="L53" s="46">
        <f>ROUND((J53-H53)*0.015/2,0)</f>
        <v>-7</v>
      </c>
    </row>
    <row r="54" spans="1:12">
      <c r="A54" s="12">
        <v>52</v>
      </c>
      <c r="B54" s="44">
        <v>511</v>
      </c>
      <c r="C54" s="44" t="s">
        <v>217</v>
      </c>
      <c r="D54" s="44">
        <v>12505</v>
      </c>
      <c r="E54" s="44" t="s">
        <v>223</v>
      </c>
      <c r="F54" s="44" t="s">
        <v>224</v>
      </c>
      <c r="G54" s="44">
        <v>2271</v>
      </c>
      <c r="H54" s="44">
        <v>2885</v>
      </c>
      <c r="I54" s="12" t="s">
        <v>11</v>
      </c>
      <c r="J54" s="12">
        <v>1269.95</v>
      </c>
      <c r="K54" s="12"/>
      <c r="L54" s="46">
        <f>ROUND((J54-H54)*0.015/2,0)</f>
        <v>-12</v>
      </c>
    </row>
    <row r="55" spans="1:12">
      <c r="A55" s="12">
        <v>53</v>
      </c>
      <c r="B55" s="44">
        <v>754</v>
      </c>
      <c r="C55" s="44" t="s">
        <v>225</v>
      </c>
      <c r="D55" s="44">
        <v>4540</v>
      </c>
      <c r="E55" s="44" t="s">
        <v>226</v>
      </c>
      <c r="F55" s="44" t="s">
        <v>150</v>
      </c>
      <c r="G55" s="44">
        <v>1789</v>
      </c>
      <c r="H55" s="44">
        <v>2230</v>
      </c>
      <c r="I55" s="12" t="s">
        <v>11</v>
      </c>
      <c r="J55" s="12">
        <v>1329</v>
      </c>
      <c r="K55" s="12"/>
      <c r="L55" s="12">
        <f t="shared" si="1"/>
        <v>-14</v>
      </c>
    </row>
    <row r="56" spans="1:12">
      <c r="A56" s="12">
        <v>54</v>
      </c>
      <c r="B56" s="44">
        <v>754</v>
      </c>
      <c r="C56" s="44" t="s">
        <v>225</v>
      </c>
      <c r="D56" s="44">
        <v>10900</v>
      </c>
      <c r="E56" s="44" t="s">
        <v>227</v>
      </c>
      <c r="F56" s="44" t="s">
        <v>206</v>
      </c>
      <c r="G56" s="44">
        <v>1789</v>
      </c>
      <c r="H56" s="44">
        <v>2230</v>
      </c>
      <c r="I56" s="12" t="s">
        <v>11</v>
      </c>
      <c r="J56" s="12">
        <v>1450.12</v>
      </c>
      <c r="K56" s="12"/>
      <c r="L56" s="12">
        <f t="shared" si="1"/>
        <v>-12</v>
      </c>
    </row>
    <row r="57" spans="1:12">
      <c r="A57" s="12">
        <v>55</v>
      </c>
      <c r="B57" s="44">
        <v>754</v>
      </c>
      <c r="C57" s="44" t="s">
        <v>225</v>
      </c>
      <c r="D57" s="44">
        <v>11241</v>
      </c>
      <c r="E57" s="44" t="s">
        <v>228</v>
      </c>
      <c r="F57" s="44" t="s">
        <v>229</v>
      </c>
      <c r="G57" s="44">
        <v>1500</v>
      </c>
      <c r="H57" s="44">
        <v>2100</v>
      </c>
      <c r="I57" s="12" t="s">
        <v>11</v>
      </c>
      <c r="J57" s="12">
        <v>1539.8</v>
      </c>
      <c r="K57" s="12"/>
      <c r="L57" s="12">
        <f t="shared" si="1"/>
        <v>-8</v>
      </c>
    </row>
    <row r="58" spans="1:12">
      <c r="A58" s="12">
        <v>56</v>
      </c>
      <c r="B58" s="44">
        <v>754</v>
      </c>
      <c r="C58" s="44" t="s">
        <v>225</v>
      </c>
      <c r="D58" s="44">
        <v>12377</v>
      </c>
      <c r="E58" s="44" t="s">
        <v>230</v>
      </c>
      <c r="F58" s="44" t="s">
        <v>206</v>
      </c>
      <c r="G58" s="44">
        <v>1789</v>
      </c>
      <c r="H58" s="44">
        <v>2230</v>
      </c>
      <c r="I58" s="12" t="s">
        <v>11</v>
      </c>
      <c r="J58" s="12">
        <v>1429.8</v>
      </c>
      <c r="K58" s="12"/>
      <c r="L58" s="12">
        <f t="shared" si="1"/>
        <v>-12</v>
      </c>
    </row>
    <row r="59" spans="1:12">
      <c r="A59" s="12">
        <v>57</v>
      </c>
      <c r="B59" s="44">
        <v>104838</v>
      </c>
      <c r="C59" s="44" t="s">
        <v>231</v>
      </c>
      <c r="D59" s="44">
        <v>10218</v>
      </c>
      <c r="E59" s="44" t="s">
        <v>232</v>
      </c>
      <c r="F59" s="44" t="s">
        <v>152</v>
      </c>
      <c r="G59" s="44">
        <v>1582.7</v>
      </c>
      <c r="H59" s="44">
        <v>2025.6</v>
      </c>
      <c r="I59" s="12" t="s">
        <v>11</v>
      </c>
      <c r="J59" s="12">
        <v>1051.4</v>
      </c>
      <c r="K59" s="12"/>
      <c r="L59" s="12">
        <f t="shared" si="1"/>
        <v>-15</v>
      </c>
    </row>
    <row r="60" spans="1:12">
      <c r="A60" s="12">
        <v>58</v>
      </c>
      <c r="B60" s="44">
        <v>104838</v>
      </c>
      <c r="C60" s="44" t="s">
        <v>231</v>
      </c>
      <c r="D60" s="44">
        <v>10955</v>
      </c>
      <c r="E60" s="44" t="s">
        <v>233</v>
      </c>
      <c r="F60" s="44" t="s">
        <v>150</v>
      </c>
      <c r="G60" s="44">
        <v>1582.6</v>
      </c>
      <c r="H60" s="44">
        <v>2025.7</v>
      </c>
      <c r="I60" s="12" t="s">
        <v>11</v>
      </c>
      <c r="J60" s="12">
        <v>1331.4</v>
      </c>
      <c r="K60" s="12"/>
      <c r="L60" s="12">
        <f t="shared" si="1"/>
        <v>-10</v>
      </c>
    </row>
    <row r="61" spans="1:12">
      <c r="A61" s="12">
        <v>59</v>
      </c>
      <c r="B61" s="44">
        <v>104838</v>
      </c>
      <c r="C61" s="44" t="s">
        <v>231</v>
      </c>
      <c r="D61" s="44">
        <v>12531</v>
      </c>
      <c r="E61" s="44" t="s">
        <v>234</v>
      </c>
      <c r="F61" s="44" t="s">
        <v>152</v>
      </c>
      <c r="G61" s="44">
        <v>1582.7</v>
      </c>
      <c r="H61" s="44">
        <v>2025.7</v>
      </c>
      <c r="I61" s="12" t="s">
        <v>11</v>
      </c>
      <c r="J61" s="12">
        <v>1397.8</v>
      </c>
      <c r="K61" s="12"/>
      <c r="L61" s="12">
        <f t="shared" si="1"/>
        <v>-9</v>
      </c>
    </row>
    <row r="62" spans="1:12">
      <c r="A62" s="12">
        <v>60</v>
      </c>
      <c r="B62" s="44">
        <v>104428</v>
      </c>
      <c r="C62" s="44" t="s">
        <v>235</v>
      </c>
      <c r="D62" s="44">
        <v>6472</v>
      </c>
      <c r="E62" s="44" t="s">
        <v>236</v>
      </c>
      <c r="F62" s="44" t="s">
        <v>150</v>
      </c>
      <c r="G62" s="44">
        <v>1960</v>
      </c>
      <c r="H62" s="44">
        <v>2509</v>
      </c>
      <c r="I62" s="12" t="s">
        <v>11</v>
      </c>
      <c r="J62" s="12">
        <v>1665.83</v>
      </c>
      <c r="K62" s="12"/>
      <c r="L62" s="12">
        <f t="shared" si="1"/>
        <v>-13</v>
      </c>
    </row>
    <row r="63" spans="1:12">
      <c r="A63" s="12">
        <v>61</v>
      </c>
      <c r="B63" s="44">
        <v>104428</v>
      </c>
      <c r="C63" s="44" t="s">
        <v>235</v>
      </c>
      <c r="D63" s="44">
        <v>11446</v>
      </c>
      <c r="E63" s="44" t="s">
        <v>237</v>
      </c>
      <c r="F63" s="44" t="s">
        <v>152</v>
      </c>
      <c r="G63" s="44">
        <v>1960</v>
      </c>
      <c r="H63" s="44">
        <v>2509</v>
      </c>
      <c r="I63" s="12" t="s">
        <v>11</v>
      </c>
      <c r="J63" s="12">
        <v>1009</v>
      </c>
      <c r="K63" s="12"/>
      <c r="L63" s="12">
        <f t="shared" si="1"/>
        <v>-23</v>
      </c>
    </row>
    <row r="64" spans="1:12">
      <c r="A64" s="12">
        <v>62</v>
      </c>
      <c r="B64" s="44">
        <v>104428</v>
      </c>
      <c r="C64" s="44" t="s">
        <v>235</v>
      </c>
      <c r="D64" s="44">
        <v>12530</v>
      </c>
      <c r="E64" s="44" t="s">
        <v>238</v>
      </c>
      <c r="F64" s="44" t="s">
        <v>152</v>
      </c>
      <c r="G64" s="44">
        <v>1960</v>
      </c>
      <c r="H64" s="44">
        <v>2508</v>
      </c>
      <c r="I64" s="12" t="s">
        <v>11</v>
      </c>
      <c r="J64" s="12">
        <v>1172.35</v>
      </c>
      <c r="K64" s="12"/>
      <c r="L64" s="12">
        <f t="shared" si="1"/>
        <v>-20</v>
      </c>
    </row>
    <row r="65" spans="1:12">
      <c r="A65" s="12">
        <v>63</v>
      </c>
      <c r="B65" s="44">
        <v>52</v>
      </c>
      <c r="C65" s="44" t="s">
        <v>239</v>
      </c>
      <c r="D65" s="44">
        <v>11949</v>
      </c>
      <c r="E65" s="44" t="s">
        <v>240</v>
      </c>
      <c r="F65" s="44" t="s">
        <v>150</v>
      </c>
      <c r="G65" s="44">
        <v>2164</v>
      </c>
      <c r="H65" s="44">
        <v>2772</v>
      </c>
      <c r="I65" s="12" t="s">
        <v>11</v>
      </c>
      <c r="J65" s="12">
        <v>1670.04</v>
      </c>
      <c r="K65" s="12"/>
      <c r="L65" s="12">
        <f t="shared" si="1"/>
        <v>-17</v>
      </c>
    </row>
    <row r="66" spans="1:12">
      <c r="A66" s="12">
        <v>64</v>
      </c>
      <c r="B66" s="44">
        <v>52</v>
      </c>
      <c r="C66" s="44" t="s">
        <v>239</v>
      </c>
      <c r="D66" s="44">
        <v>12186</v>
      </c>
      <c r="E66" s="44" t="s">
        <v>241</v>
      </c>
      <c r="F66" s="44" t="s">
        <v>152</v>
      </c>
      <c r="G66" s="44">
        <v>2405</v>
      </c>
      <c r="H66" s="44">
        <v>3078</v>
      </c>
      <c r="I66" s="12" t="s">
        <v>11</v>
      </c>
      <c r="J66" s="12">
        <v>1393.08</v>
      </c>
      <c r="K66" s="12"/>
      <c r="L66" s="12">
        <f t="shared" si="1"/>
        <v>-25</v>
      </c>
    </row>
    <row r="67" spans="1:12">
      <c r="A67" s="12">
        <v>65</v>
      </c>
      <c r="B67" s="44">
        <v>52</v>
      </c>
      <c r="C67" s="44" t="s">
        <v>239</v>
      </c>
      <c r="D67" s="44">
        <v>12529</v>
      </c>
      <c r="E67" s="44" t="s">
        <v>242</v>
      </c>
      <c r="F67" s="44" t="s">
        <v>156</v>
      </c>
      <c r="G67" s="44">
        <v>1444</v>
      </c>
      <c r="H67" s="44">
        <v>1847</v>
      </c>
      <c r="I67" s="12" t="s">
        <v>11</v>
      </c>
      <c r="J67" s="12">
        <v>1156.01</v>
      </c>
      <c r="K67" s="12"/>
      <c r="L67" s="46">
        <f>ROUND((J67-H67)*0.015/2,0)</f>
        <v>-5</v>
      </c>
    </row>
    <row r="68" spans="1:12">
      <c r="A68" s="12">
        <v>66</v>
      </c>
      <c r="B68" s="44">
        <v>713</v>
      </c>
      <c r="C68" s="44" t="s">
        <v>243</v>
      </c>
      <c r="D68" s="44">
        <v>6492</v>
      </c>
      <c r="E68" s="44" t="s">
        <v>244</v>
      </c>
      <c r="F68" s="44" t="s">
        <v>150</v>
      </c>
      <c r="G68" s="44">
        <v>1693</v>
      </c>
      <c r="H68" s="44">
        <v>2167</v>
      </c>
      <c r="I68" s="12" t="s">
        <v>11</v>
      </c>
      <c r="J68" s="12">
        <v>808.5</v>
      </c>
      <c r="K68" s="12"/>
      <c r="L68" s="12">
        <f t="shared" si="1"/>
        <v>-20</v>
      </c>
    </row>
    <row r="69" spans="1:12">
      <c r="A69" s="12">
        <v>67</v>
      </c>
      <c r="B69" s="44">
        <v>713</v>
      </c>
      <c r="C69" s="44" t="s">
        <v>243</v>
      </c>
      <c r="D69" s="44">
        <v>11961</v>
      </c>
      <c r="E69" s="44" t="s">
        <v>245</v>
      </c>
      <c r="F69" s="44" t="s">
        <v>152</v>
      </c>
      <c r="G69" s="44">
        <v>1693</v>
      </c>
      <c r="H69" s="44">
        <v>2167</v>
      </c>
      <c r="I69" s="12" t="s">
        <v>11</v>
      </c>
      <c r="J69" s="12">
        <v>932</v>
      </c>
      <c r="K69" s="12"/>
      <c r="L69" s="12">
        <f t="shared" si="1"/>
        <v>-19</v>
      </c>
    </row>
    <row r="70" spans="1:12">
      <c r="A70" s="12">
        <v>68</v>
      </c>
      <c r="B70" s="44">
        <v>587</v>
      </c>
      <c r="C70" s="44" t="s">
        <v>246</v>
      </c>
      <c r="D70" s="44">
        <v>6497</v>
      </c>
      <c r="E70" s="44" t="s">
        <v>247</v>
      </c>
      <c r="F70" s="44" t="s">
        <v>152</v>
      </c>
      <c r="G70" s="44">
        <v>2000</v>
      </c>
      <c r="H70" s="44">
        <v>2500</v>
      </c>
      <c r="I70" s="12" t="s">
        <v>89</v>
      </c>
      <c r="J70" s="12">
        <v>2356.11</v>
      </c>
      <c r="K70" s="12">
        <f>ROUND(J70*0.015,0)</f>
        <v>35</v>
      </c>
      <c r="L70" s="12"/>
    </row>
    <row r="71" spans="1:12">
      <c r="A71" s="12">
        <v>69</v>
      </c>
      <c r="B71" s="44">
        <v>587</v>
      </c>
      <c r="C71" s="44" t="s">
        <v>246</v>
      </c>
      <c r="D71" s="44">
        <v>8073</v>
      </c>
      <c r="E71" s="44" t="s">
        <v>248</v>
      </c>
      <c r="F71" s="44" t="s">
        <v>150</v>
      </c>
      <c r="G71" s="44">
        <v>2000</v>
      </c>
      <c r="H71" s="44">
        <v>2500</v>
      </c>
      <c r="I71" s="12" t="s">
        <v>89</v>
      </c>
      <c r="J71" s="12">
        <v>1981.91</v>
      </c>
      <c r="K71" s="12">
        <f>ROUND(J71*0.015,0)</f>
        <v>30</v>
      </c>
      <c r="L71" s="12"/>
    </row>
    <row r="72" spans="1:12">
      <c r="A72" s="12">
        <v>70</v>
      </c>
      <c r="B72" s="44">
        <v>587</v>
      </c>
      <c r="C72" s="44" t="s">
        <v>246</v>
      </c>
      <c r="D72" s="44">
        <v>12109</v>
      </c>
      <c r="E72" s="44" t="s">
        <v>249</v>
      </c>
      <c r="F72" s="44" t="s">
        <v>152</v>
      </c>
      <c r="G72" s="44">
        <v>1035</v>
      </c>
      <c r="H72" s="44">
        <v>1445</v>
      </c>
      <c r="I72" s="12" t="s">
        <v>89</v>
      </c>
      <c r="J72" s="12">
        <v>858</v>
      </c>
      <c r="K72" s="12">
        <f>ROUND(J72*0.015,0)</f>
        <v>13</v>
      </c>
      <c r="L72" s="12"/>
    </row>
    <row r="73" spans="1:12">
      <c r="A73" s="12">
        <v>71</v>
      </c>
      <c r="B73" s="44">
        <v>704</v>
      </c>
      <c r="C73" s="44" t="s">
        <v>250</v>
      </c>
      <c r="D73" s="44">
        <v>6385</v>
      </c>
      <c r="E73" s="44" t="s">
        <v>251</v>
      </c>
      <c r="F73" s="44" t="s">
        <v>150</v>
      </c>
      <c r="G73" s="44">
        <v>1182</v>
      </c>
      <c r="H73" s="44">
        <v>1513</v>
      </c>
      <c r="I73" s="12" t="s">
        <v>11</v>
      </c>
      <c r="J73" s="12">
        <v>692.9</v>
      </c>
      <c r="K73" s="12"/>
      <c r="L73" s="12">
        <f t="shared" ref="L73:L86" si="2">ROUND((J73-H73)*0.015,0)</f>
        <v>-12</v>
      </c>
    </row>
    <row r="74" spans="1:12">
      <c r="A74" s="12">
        <v>72</v>
      </c>
      <c r="B74" s="44">
        <v>704</v>
      </c>
      <c r="C74" s="44" t="s">
        <v>250</v>
      </c>
      <c r="D74" s="44">
        <v>6505</v>
      </c>
      <c r="E74" s="44" t="s">
        <v>252</v>
      </c>
      <c r="F74" s="44" t="s">
        <v>152</v>
      </c>
      <c r="G74" s="44">
        <v>1183</v>
      </c>
      <c r="H74" s="44">
        <v>1514</v>
      </c>
      <c r="I74" s="12" t="s">
        <v>11</v>
      </c>
      <c r="J74" s="12">
        <v>989.6</v>
      </c>
      <c r="K74" s="12"/>
      <c r="L74" s="12">
        <f t="shared" si="2"/>
        <v>-8</v>
      </c>
    </row>
    <row r="75" spans="1:12">
      <c r="A75" s="12">
        <v>73</v>
      </c>
      <c r="B75" s="44">
        <v>704</v>
      </c>
      <c r="C75" s="44" t="s">
        <v>250</v>
      </c>
      <c r="D75" s="44">
        <v>10953</v>
      </c>
      <c r="E75" s="44" t="s">
        <v>253</v>
      </c>
      <c r="F75" s="44" t="s">
        <v>152</v>
      </c>
      <c r="G75" s="44">
        <v>1182</v>
      </c>
      <c r="H75" s="44">
        <v>1513</v>
      </c>
      <c r="I75" s="12" t="s">
        <v>11</v>
      </c>
      <c r="J75" s="12">
        <v>830.73</v>
      </c>
      <c r="K75" s="12"/>
      <c r="L75" s="12">
        <f t="shared" si="2"/>
        <v>-10</v>
      </c>
    </row>
    <row r="76" spans="1:12">
      <c r="A76" s="12">
        <v>74</v>
      </c>
      <c r="B76" s="44">
        <v>738</v>
      </c>
      <c r="C76" s="44" t="s">
        <v>254</v>
      </c>
      <c r="D76" s="44">
        <v>5698</v>
      </c>
      <c r="E76" s="44" t="s">
        <v>255</v>
      </c>
      <c r="F76" s="44" t="s">
        <v>152</v>
      </c>
      <c r="G76" s="44">
        <v>1230</v>
      </c>
      <c r="H76" s="44">
        <v>1574</v>
      </c>
      <c r="I76" s="12" t="s">
        <v>11</v>
      </c>
      <c r="J76" s="12">
        <v>1385.7</v>
      </c>
      <c r="K76" s="12"/>
      <c r="L76" s="12">
        <f t="shared" si="2"/>
        <v>-3</v>
      </c>
    </row>
    <row r="77" spans="1:12">
      <c r="A77" s="12">
        <v>75</v>
      </c>
      <c r="B77" s="44">
        <v>738</v>
      </c>
      <c r="C77" s="44" t="s">
        <v>254</v>
      </c>
      <c r="D77" s="44">
        <v>6506</v>
      </c>
      <c r="E77" s="44" t="s">
        <v>256</v>
      </c>
      <c r="F77" s="44" t="s">
        <v>150</v>
      </c>
      <c r="G77" s="44">
        <v>1230</v>
      </c>
      <c r="H77" s="44">
        <v>1574</v>
      </c>
      <c r="I77" s="12" t="s">
        <v>11</v>
      </c>
      <c r="J77" s="12">
        <v>948.2</v>
      </c>
      <c r="K77" s="12"/>
      <c r="L77" s="12">
        <f t="shared" si="2"/>
        <v>-9</v>
      </c>
    </row>
    <row r="78" spans="1:12">
      <c r="A78" s="12">
        <v>76</v>
      </c>
      <c r="B78" s="44">
        <v>738</v>
      </c>
      <c r="C78" s="44" t="s">
        <v>254</v>
      </c>
      <c r="D78" s="44">
        <v>12955</v>
      </c>
      <c r="E78" s="44" t="s">
        <v>257</v>
      </c>
      <c r="F78" s="44" t="s">
        <v>171</v>
      </c>
      <c r="G78" s="44">
        <v>738</v>
      </c>
      <c r="H78" s="44">
        <v>945</v>
      </c>
      <c r="I78" s="12" t="s">
        <v>11</v>
      </c>
      <c r="J78" s="12">
        <v>270.8</v>
      </c>
      <c r="K78" s="12"/>
      <c r="L78" s="46">
        <f>ROUND((J78-H78)*0.015/2,0)</f>
        <v>-5</v>
      </c>
    </row>
    <row r="79" spans="1:12">
      <c r="A79" s="12">
        <v>77</v>
      </c>
      <c r="B79" s="44">
        <v>710</v>
      </c>
      <c r="C79" s="44" t="s">
        <v>258</v>
      </c>
      <c r="D79" s="44">
        <v>9527</v>
      </c>
      <c r="E79" s="44" t="s">
        <v>259</v>
      </c>
      <c r="F79" s="44" t="s">
        <v>150</v>
      </c>
      <c r="G79" s="44">
        <v>2619</v>
      </c>
      <c r="H79" s="44">
        <v>3352.5</v>
      </c>
      <c r="I79" s="12" t="s">
        <v>11</v>
      </c>
      <c r="J79" s="12">
        <v>1068.2</v>
      </c>
      <c r="K79" s="12"/>
      <c r="L79" s="12">
        <f t="shared" si="2"/>
        <v>-34</v>
      </c>
    </row>
    <row r="80" spans="1:12">
      <c r="A80" s="12">
        <v>78</v>
      </c>
      <c r="B80" s="44">
        <v>710</v>
      </c>
      <c r="C80" s="44" t="s">
        <v>258</v>
      </c>
      <c r="D80" s="44">
        <v>11459</v>
      </c>
      <c r="E80" s="44" t="s">
        <v>260</v>
      </c>
      <c r="F80" s="44" t="s">
        <v>152</v>
      </c>
      <c r="G80" s="44">
        <v>2619</v>
      </c>
      <c r="H80" s="44">
        <v>3352.5</v>
      </c>
      <c r="I80" s="12" t="s">
        <v>11</v>
      </c>
      <c r="J80" s="12">
        <v>2176.55</v>
      </c>
      <c r="K80" s="12"/>
      <c r="L80" s="12">
        <f t="shared" si="2"/>
        <v>-18</v>
      </c>
    </row>
    <row r="81" spans="1:12">
      <c r="A81" s="12">
        <v>79</v>
      </c>
      <c r="B81" s="44">
        <v>110378</v>
      </c>
      <c r="C81" s="44" t="s">
        <v>261</v>
      </c>
      <c r="D81" s="44">
        <v>5521</v>
      </c>
      <c r="E81" s="44" t="s">
        <v>262</v>
      </c>
      <c r="F81" s="44" t="s">
        <v>150</v>
      </c>
      <c r="G81" s="44">
        <v>685</v>
      </c>
      <c r="H81" s="44">
        <v>877</v>
      </c>
      <c r="I81" s="12" t="s">
        <v>11</v>
      </c>
      <c r="J81" s="12">
        <v>417.25</v>
      </c>
      <c r="K81" s="12"/>
      <c r="L81" s="12">
        <f t="shared" si="2"/>
        <v>-7</v>
      </c>
    </row>
    <row r="82" spans="1:12">
      <c r="A82" s="12">
        <v>80</v>
      </c>
      <c r="B82" s="44">
        <v>110378</v>
      </c>
      <c r="C82" s="44" t="s">
        <v>261</v>
      </c>
      <c r="D82" s="44">
        <v>12745</v>
      </c>
      <c r="E82" s="44" t="s">
        <v>263</v>
      </c>
      <c r="F82" s="44" t="s">
        <v>152</v>
      </c>
      <c r="G82" s="44">
        <v>685</v>
      </c>
      <c r="H82" s="44">
        <v>877</v>
      </c>
      <c r="I82" s="12" t="s">
        <v>11</v>
      </c>
      <c r="J82" s="12">
        <v>169</v>
      </c>
      <c r="K82" s="12"/>
      <c r="L82" s="12">
        <f t="shared" si="2"/>
        <v>-11</v>
      </c>
    </row>
    <row r="83" spans="1:12">
      <c r="A83" s="12">
        <v>81</v>
      </c>
      <c r="B83" s="44">
        <v>110378</v>
      </c>
      <c r="C83" s="44" t="s">
        <v>261</v>
      </c>
      <c r="D83" s="44">
        <v>12718</v>
      </c>
      <c r="E83" s="44" t="s">
        <v>264</v>
      </c>
      <c r="F83" s="44" t="s">
        <v>152</v>
      </c>
      <c r="G83" s="44">
        <v>685</v>
      </c>
      <c r="H83" s="44">
        <v>876</v>
      </c>
      <c r="I83" s="12" t="s">
        <v>11</v>
      </c>
      <c r="J83" s="12">
        <v>100</v>
      </c>
      <c r="K83" s="12"/>
      <c r="L83" s="12">
        <f t="shared" si="2"/>
        <v>-12</v>
      </c>
    </row>
    <row r="84" spans="1:12">
      <c r="A84" s="12">
        <v>82</v>
      </c>
      <c r="B84" s="44">
        <v>706</v>
      </c>
      <c r="C84" s="44" t="s">
        <v>265</v>
      </c>
      <c r="D84" s="44">
        <v>6121</v>
      </c>
      <c r="E84" s="44" t="s">
        <v>266</v>
      </c>
      <c r="F84" s="44" t="s">
        <v>152</v>
      </c>
      <c r="G84" s="44">
        <v>1197</v>
      </c>
      <c r="H84" s="44">
        <v>1533</v>
      </c>
      <c r="I84" s="12" t="s">
        <v>11</v>
      </c>
      <c r="J84" s="12">
        <v>1072</v>
      </c>
      <c r="K84" s="12"/>
      <c r="L84" s="12">
        <f t="shared" si="2"/>
        <v>-7</v>
      </c>
    </row>
    <row r="85" spans="1:12">
      <c r="A85" s="12">
        <v>83</v>
      </c>
      <c r="B85" s="44">
        <v>706</v>
      </c>
      <c r="C85" s="44" t="s">
        <v>265</v>
      </c>
      <c r="D85" s="44">
        <v>10772</v>
      </c>
      <c r="E85" s="44" t="s">
        <v>267</v>
      </c>
      <c r="F85" s="44" t="s">
        <v>152</v>
      </c>
      <c r="G85" s="44">
        <v>1198</v>
      </c>
      <c r="H85" s="44">
        <v>1533</v>
      </c>
      <c r="I85" s="12" t="s">
        <v>11</v>
      </c>
      <c r="J85" s="12">
        <v>1124.43</v>
      </c>
      <c r="K85" s="12"/>
      <c r="L85" s="12">
        <f t="shared" si="2"/>
        <v>-6</v>
      </c>
    </row>
    <row r="86" spans="1:12">
      <c r="A86" s="12">
        <v>84</v>
      </c>
      <c r="B86" s="44">
        <v>706</v>
      </c>
      <c r="C86" s="44" t="s">
        <v>265</v>
      </c>
      <c r="D86" s="44">
        <v>11985</v>
      </c>
      <c r="E86" s="44" t="s">
        <v>268</v>
      </c>
      <c r="F86" s="44" t="s">
        <v>150</v>
      </c>
      <c r="G86" s="44">
        <v>1198</v>
      </c>
      <c r="H86" s="44">
        <v>1533</v>
      </c>
      <c r="I86" s="12" t="s">
        <v>11</v>
      </c>
      <c r="J86" s="12">
        <v>901.55</v>
      </c>
      <c r="K86" s="12"/>
      <c r="L86" s="12">
        <f t="shared" si="2"/>
        <v>-9</v>
      </c>
    </row>
    <row r="87" spans="1:12">
      <c r="A87" s="12">
        <v>85</v>
      </c>
      <c r="B87" s="44">
        <v>351</v>
      </c>
      <c r="C87" s="44" t="s">
        <v>269</v>
      </c>
      <c r="D87" s="44">
        <v>8594</v>
      </c>
      <c r="E87" s="44" t="s">
        <v>270</v>
      </c>
      <c r="F87" s="44" t="s">
        <v>150</v>
      </c>
      <c r="G87" s="44">
        <v>1450</v>
      </c>
      <c r="H87" s="44">
        <v>1840</v>
      </c>
      <c r="I87" s="12" t="s">
        <v>89</v>
      </c>
      <c r="J87" s="12">
        <v>1552.31</v>
      </c>
      <c r="K87" s="12">
        <f>ROUND(J87*0.015,0)</f>
        <v>23</v>
      </c>
      <c r="L87" s="12"/>
    </row>
    <row r="88" spans="1:12">
      <c r="A88" s="12">
        <v>86</v>
      </c>
      <c r="B88" s="44">
        <v>351</v>
      </c>
      <c r="C88" s="44" t="s">
        <v>269</v>
      </c>
      <c r="D88" s="44">
        <v>8606</v>
      </c>
      <c r="E88" s="44" t="s">
        <v>271</v>
      </c>
      <c r="F88" s="44" t="s">
        <v>152</v>
      </c>
      <c r="G88" s="44">
        <v>1450</v>
      </c>
      <c r="H88" s="44">
        <v>1840</v>
      </c>
      <c r="I88" s="12" t="s">
        <v>89</v>
      </c>
      <c r="J88" s="12">
        <v>1514.94</v>
      </c>
      <c r="K88" s="12">
        <f>ROUND(J88*0.015,0)</f>
        <v>23</v>
      </c>
      <c r="L88" s="12"/>
    </row>
    <row r="89" spans="1:12">
      <c r="A89" s="12">
        <v>87</v>
      </c>
      <c r="B89" s="44">
        <v>351</v>
      </c>
      <c r="C89" s="44" t="s">
        <v>269</v>
      </c>
      <c r="D89" s="44">
        <v>12901</v>
      </c>
      <c r="E89" s="44" t="s">
        <v>272</v>
      </c>
      <c r="F89" s="44" t="s">
        <v>171</v>
      </c>
      <c r="G89" s="44">
        <v>381</v>
      </c>
      <c r="H89" s="44">
        <v>520</v>
      </c>
      <c r="I89" s="12" t="s">
        <v>89</v>
      </c>
      <c r="J89" s="12">
        <v>272</v>
      </c>
      <c r="K89" s="12">
        <f>ROUND(J89*0.015,0)</f>
        <v>4</v>
      </c>
      <c r="L89" s="12"/>
    </row>
    <row r="90" spans="1:12">
      <c r="A90" s="12">
        <v>88</v>
      </c>
      <c r="B90" s="44">
        <v>752</v>
      </c>
      <c r="C90" s="44" t="s">
        <v>273</v>
      </c>
      <c r="D90" s="44">
        <v>11318</v>
      </c>
      <c r="E90" s="44" t="s">
        <v>274</v>
      </c>
      <c r="F90" s="44" t="s">
        <v>150</v>
      </c>
      <c r="G90" s="44">
        <v>2445.5</v>
      </c>
      <c r="H90" s="44">
        <v>3130.5</v>
      </c>
      <c r="I90" s="12" t="s">
        <v>11</v>
      </c>
      <c r="J90" s="12">
        <v>667.3</v>
      </c>
      <c r="K90" s="12"/>
      <c r="L90" s="12">
        <f t="shared" ref="L90:L121" si="3">ROUND((J90-H90)*0.015,0)</f>
        <v>-37</v>
      </c>
    </row>
    <row r="91" spans="1:12">
      <c r="A91" s="12">
        <v>89</v>
      </c>
      <c r="B91" s="44">
        <v>752</v>
      </c>
      <c r="C91" s="44" t="s">
        <v>273</v>
      </c>
      <c r="D91" s="44">
        <v>12054</v>
      </c>
      <c r="E91" s="44" t="s">
        <v>275</v>
      </c>
      <c r="F91" s="44" t="s">
        <v>152</v>
      </c>
      <c r="G91" s="44">
        <v>2445.5</v>
      </c>
      <c r="H91" s="44">
        <v>3130.5</v>
      </c>
      <c r="I91" s="12" t="s">
        <v>11</v>
      </c>
      <c r="J91" s="12">
        <v>824.32</v>
      </c>
      <c r="K91" s="12"/>
      <c r="L91" s="12">
        <f t="shared" si="3"/>
        <v>-35</v>
      </c>
    </row>
    <row r="92" spans="1:12">
      <c r="A92" s="12">
        <v>90</v>
      </c>
      <c r="B92" s="44">
        <v>752</v>
      </c>
      <c r="C92" s="44" t="s">
        <v>273</v>
      </c>
      <c r="D92" s="44">
        <v>12906</v>
      </c>
      <c r="E92" s="44" t="s">
        <v>276</v>
      </c>
      <c r="F92" s="44" t="s">
        <v>277</v>
      </c>
      <c r="G92" s="44">
        <v>611</v>
      </c>
      <c r="H92" s="44">
        <v>782</v>
      </c>
      <c r="I92" s="12" t="s">
        <v>11</v>
      </c>
      <c r="J92" s="12">
        <v>582</v>
      </c>
      <c r="K92" s="12"/>
      <c r="L92" s="46">
        <f>ROUND((J92-H92)*0.015/2,0)</f>
        <v>-2</v>
      </c>
    </row>
    <row r="93" spans="1:12">
      <c r="A93" s="12">
        <v>91</v>
      </c>
      <c r="B93" s="44">
        <v>594</v>
      </c>
      <c r="C93" s="44" t="s">
        <v>278</v>
      </c>
      <c r="D93" s="44">
        <v>6148</v>
      </c>
      <c r="E93" s="44" t="s">
        <v>279</v>
      </c>
      <c r="F93" s="44" t="s">
        <v>280</v>
      </c>
      <c r="G93" s="44">
        <v>2706</v>
      </c>
      <c r="H93" s="44">
        <v>3464</v>
      </c>
      <c r="I93" s="12" t="s">
        <v>11</v>
      </c>
      <c r="J93" s="12">
        <v>2338.86</v>
      </c>
      <c r="K93" s="12"/>
      <c r="L93" s="12">
        <f t="shared" si="3"/>
        <v>-17</v>
      </c>
    </row>
    <row r="94" spans="1:12">
      <c r="A94" s="12">
        <v>92</v>
      </c>
      <c r="B94" s="44">
        <v>594</v>
      </c>
      <c r="C94" s="44" t="s">
        <v>278</v>
      </c>
      <c r="D94" s="44">
        <v>6232</v>
      </c>
      <c r="E94" s="44" t="s">
        <v>281</v>
      </c>
      <c r="F94" s="44" t="s">
        <v>185</v>
      </c>
      <c r="G94" s="44">
        <v>3247</v>
      </c>
      <c r="H94" s="44">
        <v>4156</v>
      </c>
      <c r="I94" s="12" t="s">
        <v>11</v>
      </c>
      <c r="J94" s="12">
        <v>2131.58</v>
      </c>
      <c r="K94" s="12"/>
      <c r="L94" s="12">
        <f t="shared" si="3"/>
        <v>-30</v>
      </c>
    </row>
    <row r="95" spans="1:12">
      <c r="A95" s="12">
        <v>93</v>
      </c>
      <c r="B95" s="44">
        <v>107728</v>
      </c>
      <c r="C95" s="44" t="s">
        <v>101</v>
      </c>
      <c r="D95" s="44">
        <v>11012</v>
      </c>
      <c r="E95" s="44" t="s">
        <v>282</v>
      </c>
      <c r="F95" s="44" t="s">
        <v>150</v>
      </c>
      <c r="G95" s="44">
        <v>1763</v>
      </c>
      <c r="H95" s="44">
        <v>2257</v>
      </c>
      <c r="I95" s="12" t="s">
        <v>11</v>
      </c>
      <c r="J95" s="12">
        <v>765</v>
      </c>
      <c r="K95" s="12"/>
      <c r="L95" s="12">
        <f t="shared" si="3"/>
        <v>-22</v>
      </c>
    </row>
    <row r="96" spans="1:12">
      <c r="A96" s="12">
        <v>94</v>
      </c>
      <c r="B96" s="44">
        <v>107728</v>
      </c>
      <c r="C96" s="44" t="s">
        <v>101</v>
      </c>
      <c r="D96" s="44">
        <v>12094</v>
      </c>
      <c r="E96" s="44" t="s">
        <v>283</v>
      </c>
      <c r="F96" s="44" t="s">
        <v>152</v>
      </c>
      <c r="G96" s="44">
        <v>1959</v>
      </c>
      <c r="H96" s="44">
        <v>2507</v>
      </c>
      <c r="I96" s="12" t="s">
        <v>11</v>
      </c>
      <c r="J96" s="12">
        <v>1686.17</v>
      </c>
      <c r="K96" s="12"/>
      <c r="L96" s="12">
        <f t="shared" si="3"/>
        <v>-12</v>
      </c>
    </row>
    <row r="97" spans="1:12">
      <c r="A97" s="12">
        <v>95</v>
      </c>
      <c r="B97" s="44">
        <v>107728</v>
      </c>
      <c r="C97" s="44" t="s">
        <v>101</v>
      </c>
      <c r="D97" s="44">
        <v>12532</v>
      </c>
      <c r="E97" s="44" t="s">
        <v>284</v>
      </c>
      <c r="F97" s="44" t="s">
        <v>152</v>
      </c>
      <c r="G97" s="44">
        <v>1568</v>
      </c>
      <c r="H97" s="44">
        <v>2007</v>
      </c>
      <c r="I97" s="12" t="s">
        <v>11</v>
      </c>
      <c r="J97" s="12">
        <v>306.9</v>
      </c>
      <c r="K97" s="12"/>
      <c r="L97" s="12">
        <f t="shared" si="3"/>
        <v>-26</v>
      </c>
    </row>
    <row r="98" spans="1:12">
      <c r="A98" s="12">
        <v>96</v>
      </c>
      <c r="B98" s="44">
        <v>549</v>
      </c>
      <c r="C98" s="44" t="s">
        <v>285</v>
      </c>
      <c r="D98" s="44">
        <v>7687</v>
      </c>
      <c r="E98" s="44" t="s">
        <v>286</v>
      </c>
      <c r="F98" s="44" t="s">
        <v>152</v>
      </c>
      <c r="G98" s="44">
        <v>2135</v>
      </c>
      <c r="H98" s="44">
        <v>2733</v>
      </c>
      <c r="I98" s="12" t="s">
        <v>11</v>
      </c>
      <c r="J98" s="12">
        <v>797</v>
      </c>
      <c r="K98" s="12"/>
      <c r="L98" s="12">
        <f t="shared" si="3"/>
        <v>-29</v>
      </c>
    </row>
    <row r="99" spans="1:12">
      <c r="A99" s="12">
        <v>97</v>
      </c>
      <c r="B99" s="44">
        <v>549</v>
      </c>
      <c r="C99" s="44" t="s">
        <v>285</v>
      </c>
      <c r="D99" s="44">
        <v>7947</v>
      </c>
      <c r="E99" s="44" t="s">
        <v>287</v>
      </c>
      <c r="F99" s="44" t="s">
        <v>150</v>
      </c>
      <c r="G99" s="44">
        <v>1922</v>
      </c>
      <c r="H99" s="44">
        <v>2459</v>
      </c>
      <c r="I99" s="12" t="s">
        <v>11</v>
      </c>
      <c r="J99" s="12">
        <v>1431.2</v>
      </c>
      <c r="K99" s="12"/>
      <c r="L99" s="12">
        <f t="shared" si="3"/>
        <v>-15</v>
      </c>
    </row>
    <row r="100" spans="1:12">
      <c r="A100" s="12">
        <v>98</v>
      </c>
      <c r="B100" s="44">
        <v>549</v>
      </c>
      <c r="C100" s="44" t="s">
        <v>285</v>
      </c>
      <c r="D100" s="44">
        <v>12184</v>
      </c>
      <c r="E100" s="44" t="s">
        <v>288</v>
      </c>
      <c r="F100" s="44" t="s">
        <v>152</v>
      </c>
      <c r="G100" s="44">
        <v>2135</v>
      </c>
      <c r="H100" s="44">
        <v>2733</v>
      </c>
      <c r="I100" s="12" t="s">
        <v>11</v>
      </c>
      <c r="J100" s="12">
        <v>998.02</v>
      </c>
      <c r="K100" s="12"/>
      <c r="L100" s="12">
        <f t="shared" si="3"/>
        <v>-26</v>
      </c>
    </row>
    <row r="101" spans="1:12">
      <c r="A101" s="12">
        <v>99</v>
      </c>
      <c r="B101" s="44">
        <v>549</v>
      </c>
      <c r="C101" s="44" t="s">
        <v>285</v>
      </c>
      <c r="D101" s="44">
        <v>12538</v>
      </c>
      <c r="E101" s="44" t="s">
        <v>289</v>
      </c>
      <c r="F101" s="44" t="s">
        <v>290</v>
      </c>
      <c r="G101" s="44">
        <v>1495</v>
      </c>
      <c r="H101" s="44">
        <v>1914</v>
      </c>
      <c r="I101" s="12" t="s">
        <v>11</v>
      </c>
      <c r="J101" s="12">
        <v>782</v>
      </c>
      <c r="K101" s="12"/>
      <c r="L101" s="46">
        <f>ROUND((J101-H101)*0.015/2,0)</f>
        <v>-8</v>
      </c>
    </row>
    <row r="102" spans="1:12">
      <c r="A102" s="12">
        <v>100</v>
      </c>
      <c r="B102" s="44">
        <v>748</v>
      </c>
      <c r="C102" s="44" t="s">
        <v>291</v>
      </c>
      <c r="D102" s="44">
        <v>6537</v>
      </c>
      <c r="E102" s="44" t="s">
        <v>292</v>
      </c>
      <c r="F102" s="44" t="s">
        <v>293</v>
      </c>
      <c r="G102" s="44">
        <v>1760</v>
      </c>
      <c r="H102" s="44">
        <v>2255</v>
      </c>
      <c r="I102" s="12" t="s">
        <v>11</v>
      </c>
      <c r="J102" s="12">
        <v>2026.32</v>
      </c>
      <c r="K102" s="12"/>
      <c r="L102" s="12">
        <f t="shared" si="3"/>
        <v>-3</v>
      </c>
    </row>
    <row r="103" spans="1:12">
      <c r="A103" s="12">
        <v>101</v>
      </c>
      <c r="B103" s="44">
        <v>748</v>
      </c>
      <c r="C103" s="44" t="s">
        <v>291</v>
      </c>
      <c r="D103" s="44">
        <v>11903</v>
      </c>
      <c r="E103" s="44" t="s">
        <v>294</v>
      </c>
      <c r="F103" s="44" t="s">
        <v>152</v>
      </c>
      <c r="G103" s="44">
        <v>1957</v>
      </c>
      <c r="H103" s="44">
        <v>2504</v>
      </c>
      <c r="I103" s="12" t="s">
        <v>11</v>
      </c>
      <c r="J103" s="12">
        <v>1125.43</v>
      </c>
      <c r="K103" s="12"/>
      <c r="L103" s="12">
        <f t="shared" si="3"/>
        <v>-21</v>
      </c>
    </row>
    <row r="104" spans="1:12">
      <c r="A104" s="12">
        <v>102</v>
      </c>
      <c r="B104" s="44">
        <v>748</v>
      </c>
      <c r="C104" s="44" t="s">
        <v>291</v>
      </c>
      <c r="D104" s="44">
        <v>11977</v>
      </c>
      <c r="E104" s="44" t="s">
        <v>295</v>
      </c>
      <c r="F104" s="44" t="s">
        <v>206</v>
      </c>
      <c r="G104" s="44">
        <v>1957</v>
      </c>
      <c r="H104" s="44">
        <v>2504</v>
      </c>
      <c r="I104" s="12" t="s">
        <v>11</v>
      </c>
      <c r="J104" s="12">
        <v>821.07</v>
      </c>
      <c r="K104" s="12"/>
      <c r="L104" s="12">
        <f t="shared" si="3"/>
        <v>-25</v>
      </c>
    </row>
    <row r="105" spans="1:12">
      <c r="A105" s="12">
        <v>103</v>
      </c>
      <c r="B105" s="44">
        <v>746</v>
      </c>
      <c r="C105" s="44" t="s">
        <v>296</v>
      </c>
      <c r="D105" s="44">
        <v>4028</v>
      </c>
      <c r="E105" s="44" t="s">
        <v>297</v>
      </c>
      <c r="F105" s="44" t="s">
        <v>150</v>
      </c>
      <c r="G105" s="44">
        <v>1987</v>
      </c>
      <c r="H105" s="44">
        <v>2523.5</v>
      </c>
      <c r="I105" s="12" t="s">
        <v>11</v>
      </c>
      <c r="J105" s="12">
        <v>1829.38</v>
      </c>
      <c r="K105" s="12"/>
      <c r="L105" s="12">
        <f t="shared" si="3"/>
        <v>-10</v>
      </c>
    </row>
    <row r="106" spans="1:12">
      <c r="A106" s="12">
        <v>104</v>
      </c>
      <c r="B106" s="44">
        <v>746</v>
      </c>
      <c r="C106" s="44" t="s">
        <v>296</v>
      </c>
      <c r="D106" s="44">
        <v>7386</v>
      </c>
      <c r="E106" s="44" t="s">
        <v>298</v>
      </c>
      <c r="F106" s="44" t="s">
        <v>152</v>
      </c>
      <c r="G106" s="44">
        <v>1987</v>
      </c>
      <c r="H106" s="44">
        <v>2523.5</v>
      </c>
      <c r="I106" s="12" t="s">
        <v>11</v>
      </c>
      <c r="J106" s="12">
        <v>1226.58</v>
      </c>
      <c r="K106" s="12"/>
      <c r="L106" s="12">
        <f t="shared" si="3"/>
        <v>-19</v>
      </c>
    </row>
    <row r="107" spans="1:12">
      <c r="A107" s="12">
        <v>105</v>
      </c>
      <c r="B107" s="44">
        <v>746</v>
      </c>
      <c r="C107" s="44" t="s">
        <v>296</v>
      </c>
      <c r="D107" s="44">
        <v>8068</v>
      </c>
      <c r="E107" s="44" t="s">
        <v>299</v>
      </c>
      <c r="F107" s="44" t="s">
        <v>152</v>
      </c>
      <c r="G107" s="44">
        <v>1987</v>
      </c>
      <c r="H107" s="44">
        <v>2523.5</v>
      </c>
      <c r="I107" s="12" t="s">
        <v>11</v>
      </c>
      <c r="J107" s="12">
        <v>1263.23</v>
      </c>
      <c r="K107" s="12"/>
      <c r="L107" s="12">
        <f t="shared" si="3"/>
        <v>-19</v>
      </c>
    </row>
    <row r="108" spans="1:12">
      <c r="A108" s="12">
        <v>106</v>
      </c>
      <c r="B108" s="44">
        <v>746</v>
      </c>
      <c r="C108" s="44" t="s">
        <v>296</v>
      </c>
      <c r="D108" s="44">
        <v>12113</v>
      </c>
      <c r="E108" s="44" t="s">
        <v>300</v>
      </c>
      <c r="F108" s="44" t="s">
        <v>152</v>
      </c>
      <c r="G108" s="44">
        <v>1987</v>
      </c>
      <c r="H108" s="44">
        <v>2523.5</v>
      </c>
      <c r="I108" s="12" t="s">
        <v>11</v>
      </c>
      <c r="J108" s="12">
        <v>1062.6</v>
      </c>
      <c r="K108" s="12"/>
      <c r="L108" s="12">
        <f t="shared" si="3"/>
        <v>-22</v>
      </c>
    </row>
    <row r="109" spans="1:12">
      <c r="A109" s="12">
        <v>107</v>
      </c>
      <c r="B109" s="44">
        <v>104533</v>
      </c>
      <c r="C109" s="44" t="s">
        <v>301</v>
      </c>
      <c r="D109" s="44">
        <v>4081</v>
      </c>
      <c r="E109" s="44" t="s">
        <v>302</v>
      </c>
      <c r="F109" s="44" t="s">
        <v>280</v>
      </c>
      <c r="G109" s="44">
        <v>1897</v>
      </c>
      <c r="H109" s="44">
        <v>2428</v>
      </c>
      <c r="I109" s="12" t="s">
        <v>11</v>
      </c>
      <c r="J109" s="12">
        <v>1098.06</v>
      </c>
      <c r="K109" s="12"/>
      <c r="L109" s="12">
        <f t="shared" si="3"/>
        <v>-20</v>
      </c>
    </row>
    <row r="110" spans="1:12">
      <c r="A110" s="12">
        <v>108</v>
      </c>
      <c r="B110" s="44">
        <v>104533</v>
      </c>
      <c r="C110" s="44" t="s">
        <v>301</v>
      </c>
      <c r="D110" s="44">
        <v>12136</v>
      </c>
      <c r="E110" s="44" t="s">
        <v>303</v>
      </c>
      <c r="F110" s="44" t="s">
        <v>152</v>
      </c>
      <c r="G110" s="44">
        <v>1897</v>
      </c>
      <c r="H110" s="44">
        <v>2428</v>
      </c>
      <c r="I110" s="12" t="s">
        <v>11</v>
      </c>
      <c r="J110" s="12">
        <v>1603.6</v>
      </c>
      <c r="K110" s="12"/>
      <c r="L110" s="12">
        <f t="shared" si="3"/>
        <v>-12</v>
      </c>
    </row>
    <row r="111" spans="1:12">
      <c r="A111" s="12">
        <v>109</v>
      </c>
      <c r="B111" s="44">
        <v>717</v>
      </c>
      <c r="C111" s="44" t="s">
        <v>304</v>
      </c>
      <c r="D111" s="44">
        <v>6731</v>
      </c>
      <c r="E111" s="44" t="s">
        <v>305</v>
      </c>
      <c r="F111" s="44" t="s">
        <v>152</v>
      </c>
      <c r="G111" s="44">
        <v>3010</v>
      </c>
      <c r="H111" s="44">
        <v>3823</v>
      </c>
      <c r="I111" s="12" t="s">
        <v>11</v>
      </c>
      <c r="J111" s="12">
        <v>1336</v>
      </c>
      <c r="K111" s="12"/>
      <c r="L111" s="12">
        <f t="shared" si="3"/>
        <v>-37</v>
      </c>
    </row>
    <row r="112" spans="1:12">
      <c r="A112" s="12">
        <v>110</v>
      </c>
      <c r="B112" s="44">
        <v>717</v>
      </c>
      <c r="C112" s="44" t="s">
        <v>304</v>
      </c>
      <c r="D112" s="44">
        <v>6752</v>
      </c>
      <c r="E112" s="44" t="s">
        <v>306</v>
      </c>
      <c r="F112" s="44" t="s">
        <v>150</v>
      </c>
      <c r="G112" s="44">
        <v>2709</v>
      </c>
      <c r="H112" s="44">
        <v>3440</v>
      </c>
      <c r="I112" s="12" t="s">
        <v>11</v>
      </c>
      <c r="J112" s="12">
        <v>827.9</v>
      </c>
      <c r="K112" s="12"/>
      <c r="L112" s="12">
        <f t="shared" si="3"/>
        <v>-39</v>
      </c>
    </row>
    <row r="113" spans="1:12">
      <c r="A113" s="12">
        <v>111</v>
      </c>
      <c r="B113" s="44">
        <v>717</v>
      </c>
      <c r="C113" s="44" t="s">
        <v>304</v>
      </c>
      <c r="D113" s="44">
        <v>11627</v>
      </c>
      <c r="E113" s="44" t="s">
        <v>307</v>
      </c>
      <c r="F113" s="44" t="s">
        <v>152</v>
      </c>
      <c r="G113" s="44">
        <v>3010</v>
      </c>
      <c r="H113" s="44">
        <v>3823</v>
      </c>
      <c r="I113" s="12" t="s">
        <v>11</v>
      </c>
      <c r="J113" s="12">
        <v>930</v>
      </c>
      <c r="K113" s="12"/>
      <c r="L113" s="12">
        <f t="shared" si="3"/>
        <v>-43</v>
      </c>
    </row>
    <row r="114" spans="1:12">
      <c r="A114" s="12">
        <v>112</v>
      </c>
      <c r="B114" s="44">
        <v>539</v>
      </c>
      <c r="C114" s="44" t="s">
        <v>308</v>
      </c>
      <c r="D114" s="44">
        <v>6733</v>
      </c>
      <c r="E114" s="44" t="s">
        <v>309</v>
      </c>
      <c r="F114" s="44" t="s">
        <v>150</v>
      </c>
      <c r="G114" s="44">
        <v>2283</v>
      </c>
      <c r="H114" s="44">
        <v>2923</v>
      </c>
      <c r="I114" s="12" t="s">
        <v>11</v>
      </c>
      <c r="J114" s="12">
        <v>1404.96</v>
      </c>
      <c r="K114" s="12"/>
      <c r="L114" s="12">
        <f t="shared" si="3"/>
        <v>-23</v>
      </c>
    </row>
    <row r="115" spans="1:12">
      <c r="A115" s="12">
        <v>113</v>
      </c>
      <c r="B115" s="44">
        <v>539</v>
      </c>
      <c r="C115" s="44" t="s">
        <v>308</v>
      </c>
      <c r="D115" s="44">
        <v>9320</v>
      </c>
      <c r="E115" s="44" t="s">
        <v>310</v>
      </c>
      <c r="F115" s="44" t="s">
        <v>185</v>
      </c>
      <c r="G115" s="44">
        <v>3045</v>
      </c>
      <c r="H115" s="44">
        <v>3897</v>
      </c>
      <c r="I115" s="12" t="s">
        <v>11</v>
      </c>
      <c r="J115" s="12">
        <v>2218.28</v>
      </c>
      <c r="K115" s="12"/>
      <c r="L115" s="12">
        <f t="shared" si="3"/>
        <v>-25</v>
      </c>
    </row>
    <row r="116" spans="1:12">
      <c r="A116" s="12">
        <v>114</v>
      </c>
      <c r="B116" s="44">
        <v>716</v>
      </c>
      <c r="C116" s="44" t="s">
        <v>311</v>
      </c>
      <c r="D116" s="44">
        <v>7661</v>
      </c>
      <c r="E116" s="44" t="s">
        <v>312</v>
      </c>
      <c r="F116" s="44" t="s">
        <v>206</v>
      </c>
      <c r="G116" s="44">
        <v>3195</v>
      </c>
      <c r="H116" s="44">
        <v>4058</v>
      </c>
      <c r="I116" s="12" t="s">
        <v>11</v>
      </c>
      <c r="J116" s="12">
        <v>2111.38</v>
      </c>
      <c r="K116" s="12"/>
      <c r="L116" s="12">
        <f t="shared" si="3"/>
        <v>-29</v>
      </c>
    </row>
    <row r="117" spans="1:12">
      <c r="A117" s="12">
        <v>115</v>
      </c>
      <c r="B117" s="44">
        <v>716</v>
      </c>
      <c r="C117" s="44" t="s">
        <v>311</v>
      </c>
      <c r="D117" s="44">
        <v>8354</v>
      </c>
      <c r="E117" s="44" t="s">
        <v>313</v>
      </c>
      <c r="F117" s="44" t="s">
        <v>150</v>
      </c>
      <c r="G117" s="44">
        <v>2876</v>
      </c>
      <c r="H117" s="44">
        <v>3653</v>
      </c>
      <c r="I117" s="12" t="s">
        <v>11</v>
      </c>
      <c r="J117" s="12">
        <v>2778.9</v>
      </c>
      <c r="K117" s="12"/>
      <c r="L117" s="12">
        <f t="shared" si="3"/>
        <v>-13</v>
      </c>
    </row>
    <row r="118" spans="1:12">
      <c r="A118" s="12">
        <v>116</v>
      </c>
      <c r="B118" s="44">
        <v>716</v>
      </c>
      <c r="C118" s="44" t="s">
        <v>311</v>
      </c>
      <c r="D118" s="44">
        <v>12412</v>
      </c>
      <c r="E118" s="44" t="s">
        <v>314</v>
      </c>
      <c r="F118" s="44" t="s">
        <v>206</v>
      </c>
      <c r="G118" s="44">
        <v>2557</v>
      </c>
      <c r="H118" s="44">
        <v>3247</v>
      </c>
      <c r="I118" s="12" t="s">
        <v>11</v>
      </c>
      <c r="J118" s="12">
        <v>733.6</v>
      </c>
      <c r="K118" s="12"/>
      <c r="L118" s="12">
        <f t="shared" si="3"/>
        <v>-38</v>
      </c>
    </row>
    <row r="119" spans="1:12">
      <c r="A119" s="12">
        <v>117</v>
      </c>
      <c r="B119" s="44">
        <v>720</v>
      </c>
      <c r="C119" s="44" t="s">
        <v>315</v>
      </c>
      <c r="D119" s="44">
        <v>6823</v>
      </c>
      <c r="E119" s="44" t="s">
        <v>316</v>
      </c>
      <c r="F119" s="44" t="s">
        <v>150</v>
      </c>
      <c r="G119" s="44">
        <v>2407</v>
      </c>
      <c r="H119" s="44">
        <v>3080</v>
      </c>
      <c r="I119" s="12" t="s">
        <v>11</v>
      </c>
      <c r="J119" s="12">
        <v>1555.65</v>
      </c>
      <c r="K119" s="12"/>
      <c r="L119" s="12">
        <f t="shared" si="3"/>
        <v>-23</v>
      </c>
    </row>
    <row r="120" spans="1:12">
      <c r="A120" s="12">
        <v>118</v>
      </c>
      <c r="B120" s="44">
        <v>720</v>
      </c>
      <c r="C120" s="44" t="s">
        <v>315</v>
      </c>
      <c r="D120" s="44">
        <v>11142</v>
      </c>
      <c r="E120" s="44" t="s">
        <v>317</v>
      </c>
      <c r="F120" s="44" t="s">
        <v>152</v>
      </c>
      <c r="G120" s="44">
        <v>2674</v>
      </c>
      <c r="H120" s="44">
        <v>3422</v>
      </c>
      <c r="I120" s="12" t="s">
        <v>11</v>
      </c>
      <c r="J120" s="12">
        <v>1238.59</v>
      </c>
      <c r="K120" s="12"/>
      <c r="L120" s="12">
        <f t="shared" si="3"/>
        <v>-33</v>
      </c>
    </row>
    <row r="121" spans="1:12">
      <c r="A121" s="12">
        <v>119</v>
      </c>
      <c r="B121" s="44">
        <v>720</v>
      </c>
      <c r="C121" s="44" t="s">
        <v>315</v>
      </c>
      <c r="D121" s="44">
        <v>12914</v>
      </c>
      <c r="E121" s="44" t="s">
        <v>318</v>
      </c>
      <c r="F121" s="44" t="s">
        <v>156</v>
      </c>
      <c r="G121" s="44">
        <v>535</v>
      </c>
      <c r="H121" s="44">
        <v>686</v>
      </c>
      <c r="I121" s="12" t="s">
        <v>11</v>
      </c>
      <c r="J121" s="12">
        <v>79</v>
      </c>
      <c r="K121" s="12"/>
      <c r="L121" s="46">
        <f>ROUND((J121-H121)*0.015/2,0)</f>
        <v>-5</v>
      </c>
    </row>
    <row r="122" spans="1:12">
      <c r="A122" s="12">
        <v>120</v>
      </c>
      <c r="B122" s="44">
        <v>365</v>
      </c>
      <c r="C122" s="44" t="s">
        <v>319</v>
      </c>
      <c r="D122" s="44">
        <v>4301</v>
      </c>
      <c r="E122" s="44" t="s">
        <v>320</v>
      </c>
      <c r="F122" s="44" t="s">
        <v>150</v>
      </c>
      <c r="G122" s="44">
        <v>2892</v>
      </c>
      <c r="H122" s="44">
        <v>3702</v>
      </c>
      <c r="I122" s="12" t="s">
        <v>11</v>
      </c>
      <c r="J122" s="12">
        <v>2385.5</v>
      </c>
      <c r="K122" s="12"/>
      <c r="L122" s="12">
        <f t="shared" ref="L122:L143" si="4">ROUND((J122-H122)*0.015,0)</f>
        <v>-20</v>
      </c>
    </row>
    <row r="123" spans="1:12">
      <c r="A123" s="12">
        <v>121</v>
      </c>
      <c r="B123" s="44">
        <v>365</v>
      </c>
      <c r="C123" s="44" t="s">
        <v>319</v>
      </c>
      <c r="D123" s="44">
        <v>10931</v>
      </c>
      <c r="E123" s="44" t="s">
        <v>321</v>
      </c>
      <c r="F123" s="44" t="s">
        <v>152</v>
      </c>
      <c r="G123" s="44">
        <v>2892</v>
      </c>
      <c r="H123" s="44">
        <v>3702</v>
      </c>
      <c r="I123" s="12" t="s">
        <v>11</v>
      </c>
      <c r="J123" s="12">
        <v>1340.85</v>
      </c>
      <c r="K123" s="12"/>
      <c r="L123" s="12">
        <f t="shared" si="4"/>
        <v>-35</v>
      </c>
    </row>
    <row r="124" spans="1:12">
      <c r="A124" s="12">
        <v>122</v>
      </c>
      <c r="B124" s="44">
        <v>365</v>
      </c>
      <c r="C124" s="44" t="s">
        <v>319</v>
      </c>
      <c r="D124" s="44">
        <v>12932</v>
      </c>
      <c r="E124" s="44" t="s">
        <v>322</v>
      </c>
      <c r="F124" s="44" t="s">
        <v>323</v>
      </c>
      <c r="G124" s="44">
        <v>291.8</v>
      </c>
      <c r="H124" s="44">
        <v>372.8</v>
      </c>
      <c r="I124" s="12" t="s">
        <v>11</v>
      </c>
      <c r="J124" s="12">
        <v>0</v>
      </c>
      <c r="K124" s="12"/>
      <c r="L124" s="46">
        <f>ROUND((J124-H124)*0.015/2,0)</f>
        <v>-3</v>
      </c>
    </row>
    <row r="125" spans="1:12">
      <c r="A125" s="12">
        <v>123</v>
      </c>
      <c r="B125" s="44">
        <v>365</v>
      </c>
      <c r="C125" s="44" t="s">
        <v>319</v>
      </c>
      <c r="D125" s="44">
        <v>12497</v>
      </c>
      <c r="E125" s="44" t="s">
        <v>324</v>
      </c>
      <c r="F125" s="44" t="s">
        <v>156</v>
      </c>
      <c r="G125" s="44">
        <v>1735.2</v>
      </c>
      <c r="H125" s="44">
        <v>2221.2</v>
      </c>
      <c r="I125" s="12" t="s">
        <v>11</v>
      </c>
      <c r="J125" s="12">
        <v>297</v>
      </c>
      <c r="K125" s="12"/>
      <c r="L125" s="46">
        <f>ROUND((J125-H125)*0.015/2,0)</f>
        <v>-14</v>
      </c>
    </row>
    <row r="126" spans="1:12">
      <c r="A126" s="12">
        <v>124</v>
      </c>
      <c r="B126" s="44">
        <v>343</v>
      </c>
      <c r="C126" s="44" t="s">
        <v>325</v>
      </c>
      <c r="D126" s="44">
        <v>7583</v>
      </c>
      <c r="E126" s="44" t="s">
        <v>326</v>
      </c>
      <c r="F126" s="44" t="s">
        <v>150</v>
      </c>
      <c r="G126" s="44">
        <v>3361</v>
      </c>
      <c r="H126" s="44">
        <v>4442</v>
      </c>
      <c r="I126" s="12" t="s">
        <v>11</v>
      </c>
      <c r="J126" s="12">
        <v>2241.21</v>
      </c>
      <c r="K126" s="12"/>
      <c r="L126" s="12">
        <f t="shared" si="4"/>
        <v>-33</v>
      </c>
    </row>
    <row r="127" spans="1:12">
      <c r="A127" s="12">
        <v>125</v>
      </c>
      <c r="B127" s="44">
        <v>343</v>
      </c>
      <c r="C127" s="44" t="s">
        <v>325</v>
      </c>
      <c r="D127" s="44">
        <v>10932</v>
      </c>
      <c r="E127" s="44" t="s">
        <v>327</v>
      </c>
      <c r="F127" s="44" t="s">
        <v>328</v>
      </c>
      <c r="G127" s="44">
        <v>3700</v>
      </c>
      <c r="H127" s="44">
        <v>4442</v>
      </c>
      <c r="I127" s="12" t="s">
        <v>11</v>
      </c>
      <c r="J127" s="12">
        <v>3118.24</v>
      </c>
      <c r="K127" s="12"/>
      <c r="L127" s="12">
        <f t="shared" si="4"/>
        <v>-20</v>
      </c>
    </row>
    <row r="128" spans="1:12">
      <c r="A128" s="12">
        <v>126</v>
      </c>
      <c r="B128" s="44">
        <v>343</v>
      </c>
      <c r="C128" s="44" t="s">
        <v>325</v>
      </c>
      <c r="D128" s="44">
        <v>997367</v>
      </c>
      <c r="E128" s="44" t="s">
        <v>329</v>
      </c>
      <c r="F128" s="44" t="s">
        <v>167</v>
      </c>
      <c r="G128" s="44">
        <v>3700</v>
      </c>
      <c r="H128" s="44">
        <v>4444</v>
      </c>
      <c r="I128" s="12" t="s">
        <v>11</v>
      </c>
      <c r="J128" s="12">
        <v>0</v>
      </c>
      <c r="K128" s="12"/>
      <c r="L128" s="12">
        <f t="shared" si="4"/>
        <v>-67</v>
      </c>
    </row>
    <row r="129" spans="1:12">
      <c r="A129" s="12">
        <v>127</v>
      </c>
      <c r="B129" s="44">
        <v>343</v>
      </c>
      <c r="C129" s="44" t="s">
        <v>325</v>
      </c>
      <c r="D129" s="44">
        <v>11517</v>
      </c>
      <c r="E129" s="44" t="s">
        <v>330</v>
      </c>
      <c r="F129" s="44" t="s">
        <v>328</v>
      </c>
      <c r="G129" s="44">
        <v>3700</v>
      </c>
      <c r="H129" s="44">
        <v>4442</v>
      </c>
      <c r="I129" s="12" t="s">
        <v>11</v>
      </c>
      <c r="J129" s="12">
        <v>277.9</v>
      </c>
      <c r="K129" s="12"/>
      <c r="L129" s="12">
        <f t="shared" si="4"/>
        <v>-62</v>
      </c>
    </row>
    <row r="130" spans="1:12">
      <c r="A130" s="12">
        <v>128</v>
      </c>
      <c r="B130" s="44">
        <v>343</v>
      </c>
      <c r="C130" s="44" t="s">
        <v>325</v>
      </c>
      <c r="D130" s="44">
        <v>12219</v>
      </c>
      <c r="E130" s="44" t="s">
        <v>331</v>
      </c>
      <c r="F130" s="44" t="s">
        <v>156</v>
      </c>
      <c r="G130" s="44">
        <v>1500</v>
      </c>
      <c r="H130" s="44">
        <v>2500</v>
      </c>
      <c r="I130" s="12" t="s">
        <v>11</v>
      </c>
      <c r="J130" s="12">
        <v>330.3</v>
      </c>
      <c r="K130" s="12"/>
      <c r="L130" s="46">
        <f>ROUND((J130-H130)*0.015/2,0)</f>
        <v>-16</v>
      </c>
    </row>
    <row r="131" spans="1:12">
      <c r="A131" s="12">
        <v>129</v>
      </c>
      <c r="B131" s="44">
        <v>737</v>
      </c>
      <c r="C131" s="44" t="s">
        <v>332</v>
      </c>
      <c r="D131" s="44">
        <v>11109</v>
      </c>
      <c r="E131" s="44" t="s">
        <v>333</v>
      </c>
      <c r="F131" s="44" t="s">
        <v>150</v>
      </c>
      <c r="G131" s="44">
        <v>3072</v>
      </c>
      <c r="H131" s="44">
        <v>3932</v>
      </c>
      <c r="I131" s="12" t="s">
        <v>11</v>
      </c>
      <c r="J131" s="12">
        <v>3199.85</v>
      </c>
      <c r="K131" s="12"/>
      <c r="L131" s="12">
        <f t="shared" si="4"/>
        <v>-11</v>
      </c>
    </row>
    <row r="132" spans="1:12">
      <c r="A132" s="12">
        <v>130</v>
      </c>
      <c r="B132" s="44">
        <v>737</v>
      </c>
      <c r="C132" s="44" t="s">
        <v>332</v>
      </c>
      <c r="D132" s="44">
        <v>11642</v>
      </c>
      <c r="E132" s="44" t="s">
        <v>334</v>
      </c>
      <c r="F132" s="44" t="s">
        <v>152</v>
      </c>
      <c r="G132" s="44">
        <v>3412</v>
      </c>
      <c r="H132" s="44">
        <v>4368</v>
      </c>
      <c r="I132" s="12" t="s">
        <v>11</v>
      </c>
      <c r="J132" s="12">
        <v>1991.92</v>
      </c>
      <c r="K132" s="12"/>
      <c r="L132" s="12">
        <f t="shared" si="4"/>
        <v>-36</v>
      </c>
    </row>
    <row r="133" spans="1:12">
      <c r="A133" s="12">
        <v>131</v>
      </c>
      <c r="B133" s="44">
        <v>571</v>
      </c>
      <c r="C133" s="44" t="s">
        <v>335</v>
      </c>
      <c r="D133" s="44">
        <v>5471</v>
      </c>
      <c r="E133" s="44" t="s">
        <v>336</v>
      </c>
      <c r="F133" s="44" t="s">
        <v>150</v>
      </c>
      <c r="G133" s="44">
        <v>3776.6</v>
      </c>
      <c r="H133" s="44">
        <v>4796.3</v>
      </c>
      <c r="I133" s="12" t="s">
        <v>11</v>
      </c>
      <c r="J133" s="12">
        <v>2468.4</v>
      </c>
      <c r="K133" s="12"/>
      <c r="L133" s="12">
        <f t="shared" si="4"/>
        <v>-35</v>
      </c>
    </row>
    <row r="134" spans="1:12">
      <c r="A134" s="12">
        <v>132</v>
      </c>
      <c r="B134" s="44">
        <v>571</v>
      </c>
      <c r="C134" s="44" t="s">
        <v>335</v>
      </c>
      <c r="D134" s="44">
        <v>6454</v>
      </c>
      <c r="E134" s="44" t="s">
        <v>337</v>
      </c>
      <c r="F134" s="44" t="s">
        <v>185</v>
      </c>
      <c r="G134" s="44">
        <v>5035.5</v>
      </c>
      <c r="H134" s="44">
        <v>6395.1</v>
      </c>
      <c r="I134" s="12" t="s">
        <v>11</v>
      </c>
      <c r="J134" s="12">
        <v>2700.25</v>
      </c>
      <c r="K134" s="12"/>
      <c r="L134" s="12">
        <f t="shared" si="4"/>
        <v>-55</v>
      </c>
    </row>
    <row r="135" spans="1:12">
      <c r="A135" s="12">
        <v>133</v>
      </c>
      <c r="B135" s="44">
        <v>571</v>
      </c>
      <c r="C135" s="44" t="s">
        <v>335</v>
      </c>
      <c r="D135" s="44">
        <v>995987</v>
      </c>
      <c r="E135" s="44" t="s">
        <v>338</v>
      </c>
      <c r="F135" s="44" t="s">
        <v>167</v>
      </c>
      <c r="G135" s="44">
        <v>5035.5</v>
      </c>
      <c r="H135" s="44">
        <v>6395.1</v>
      </c>
      <c r="I135" s="12" t="s">
        <v>11</v>
      </c>
      <c r="J135" s="12">
        <v>2530.8</v>
      </c>
      <c r="K135" s="12"/>
      <c r="L135" s="12">
        <f t="shared" si="4"/>
        <v>-58</v>
      </c>
    </row>
    <row r="136" spans="1:12">
      <c r="A136" s="12">
        <v>134</v>
      </c>
      <c r="B136" s="44">
        <v>571</v>
      </c>
      <c r="C136" s="44" t="s">
        <v>335</v>
      </c>
      <c r="D136" s="44">
        <v>12216</v>
      </c>
      <c r="E136" s="44" t="s">
        <v>339</v>
      </c>
      <c r="F136" s="44" t="s">
        <v>340</v>
      </c>
      <c r="G136" s="44">
        <v>2937.4</v>
      </c>
      <c r="H136" s="44">
        <v>3730.5</v>
      </c>
      <c r="I136" s="12" t="s">
        <v>11</v>
      </c>
      <c r="J136" s="12">
        <v>2128.32</v>
      </c>
      <c r="K136" s="12"/>
      <c r="L136" s="46">
        <f>ROUND((J136-H136)*0.015/2,0)</f>
        <v>-12</v>
      </c>
    </row>
    <row r="137" spans="1:12">
      <c r="A137" s="12">
        <v>135</v>
      </c>
      <c r="B137" s="44">
        <v>105751</v>
      </c>
      <c r="C137" s="44" t="s">
        <v>341</v>
      </c>
      <c r="D137" s="44">
        <v>8763</v>
      </c>
      <c r="E137" s="44" t="s">
        <v>342</v>
      </c>
      <c r="F137" s="44" t="s">
        <v>152</v>
      </c>
      <c r="G137" s="44">
        <v>2493</v>
      </c>
      <c r="H137" s="44">
        <v>3191</v>
      </c>
      <c r="I137" s="12" t="s">
        <v>11</v>
      </c>
      <c r="J137" s="12">
        <v>2681.48</v>
      </c>
      <c r="K137" s="12"/>
      <c r="L137" s="12">
        <f t="shared" si="4"/>
        <v>-8</v>
      </c>
    </row>
    <row r="138" spans="1:12">
      <c r="A138" s="12">
        <v>136</v>
      </c>
      <c r="B138" s="44">
        <v>105751</v>
      </c>
      <c r="C138" s="44" t="s">
        <v>341</v>
      </c>
      <c r="D138" s="44">
        <v>11088</v>
      </c>
      <c r="E138" s="44" t="s">
        <v>343</v>
      </c>
      <c r="F138" s="44" t="s">
        <v>152</v>
      </c>
      <c r="G138" s="44">
        <v>2493</v>
      </c>
      <c r="H138" s="44">
        <v>3191</v>
      </c>
      <c r="I138" s="12" t="s">
        <v>11</v>
      </c>
      <c r="J138" s="12">
        <v>2250.5</v>
      </c>
      <c r="K138" s="12"/>
      <c r="L138" s="12">
        <f t="shared" si="4"/>
        <v>-14</v>
      </c>
    </row>
    <row r="139" spans="1:12">
      <c r="A139" s="12">
        <v>137</v>
      </c>
      <c r="B139" s="44">
        <v>105751</v>
      </c>
      <c r="C139" s="44" t="s">
        <v>341</v>
      </c>
      <c r="D139" s="44">
        <v>11622</v>
      </c>
      <c r="E139" s="44" t="s">
        <v>344</v>
      </c>
      <c r="F139" s="44" t="s">
        <v>150</v>
      </c>
      <c r="G139" s="44">
        <v>2244</v>
      </c>
      <c r="H139" s="44">
        <v>2872</v>
      </c>
      <c r="I139" s="12" t="s">
        <v>11</v>
      </c>
      <c r="J139" s="12">
        <v>634</v>
      </c>
      <c r="K139" s="12"/>
      <c r="L139" s="12">
        <f t="shared" si="4"/>
        <v>-34</v>
      </c>
    </row>
    <row r="140" spans="1:12">
      <c r="A140" s="12">
        <v>138</v>
      </c>
      <c r="B140" s="44">
        <v>104430</v>
      </c>
      <c r="C140" s="44" t="s">
        <v>345</v>
      </c>
      <c r="D140" s="44">
        <v>11762</v>
      </c>
      <c r="E140" s="44" t="s">
        <v>346</v>
      </c>
      <c r="F140" s="44" t="s">
        <v>150</v>
      </c>
      <c r="G140" s="44">
        <v>1841</v>
      </c>
      <c r="H140" s="44">
        <v>2356</v>
      </c>
      <c r="I140" s="12" t="s">
        <v>11</v>
      </c>
      <c r="J140" s="12">
        <v>509.6</v>
      </c>
      <c r="K140" s="12"/>
      <c r="L140" s="12">
        <f t="shared" si="4"/>
        <v>-28</v>
      </c>
    </row>
    <row r="141" spans="1:12">
      <c r="A141" s="12">
        <v>139</v>
      </c>
      <c r="B141" s="44">
        <v>104430</v>
      </c>
      <c r="C141" s="44" t="s">
        <v>345</v>
      </c>
      <c r="D141" s="44">
        <v>12048</v>
      </c>
      <c r="E141" s="44" t="s">
        <v>347</v>
      </c>
      <c r="F141" s="44" t="s">
        <v>152</v>
      </c>
      <c r="G141" s="44">
        <v>1636</v>
      </c>
      <c r="H141" s="44">
        <v>2095</v>
      </c>
      <c r="I141" s="12" t="s">
        <v>11</v>
      </c>
      <c r="J141" s="12">
        <v>1205.78</v>
      </c>
      <c r="K141" s="12"/>
      <c r="L141" s="12">
        <f t="shared" si="4"/>
        <v>-13</v>
      </c>
    </row>
    <row r="142" spans="1:12">
      <c r="A142" s="12">
        <v>140</v>
      </c>
      <c r="B142" s="44">
        <v>106568</v>
      </c>
      <c r="C142" s="44" t="s">
        <v>67</v>
      </c>
      <c r="D142" s="44">
        <v>9295</v>
      </c>
      <c r="E142" s="44" t="s">
        <v>348</v>
      </c>
      <c r="F142" s="44" t="s">
        <v>152</v>
      </c>
      <c r="G142" s="44">
        <v>1081.6</v>
      </c>
      <c r="H142" s="44">
        <v>1384.2</v>
      </c>
      <c r="I142" s="12" t="s">
        <v>11</v>
      </c>
      <c r="J142" s="12">
        <v>278.8</v>
      </c>
      <c r="K142" s="12"/>
      <c r="L142" s="12">
        <f t="shared" si="4"/>
        <v>-17</v>
      </c>
    </row>
    <row r="143" spans="1:12">
      <c r="A143" s="12">
        <v>141</v>
      </c>
      <c r="B143" s="44">
        <v>106568</v>
      </c>
      <c r="C143" s="44" t="s">
        <v>67</v>
      </c>
      <c r="D143" s="44">
        <v>12717</v>
      </c>
      <c r="E143" s="44" t="s">
        <v>349</v>
      </c>
      <c r="F143" s="44" t="s">
        <v>150</v>
      </c>
      <c r="G143" s="44">
        <v>973.4</v>
      </c>
      <c r="H143" s="44">
        <v>1245.8</v>
      </c>
      <c r="I143" s="12" t="s">
        <v>11</v>
      </c>
      <c r="J143" s="12">
        <v>842.81</v>
      </c>
      <c r="K143" s="12"/>
      <c r="L143" s="12">
        <f t="shared" si="4"/>
        <v>-6</v>
      </c>
    </row>
    <row r="144" spans="1:12">
      <c r="A144" s="12">
        <v>142</v>
      </c>
      <c r="B144" s="44">
        <v>105910</v>
      </c>
      <c r="C144" s="44" t="s">
        <v>350</v>
      </c>
      <c r="D144" s="44">
        <v>12146</v>
      </c>
      <c r="E144" s="44" t="s">
        <v>351</v>
      </c>
      <c r="F144" s="44" t="s">
        <v>150</v>
      </c>
      <c r="G144" s="44">
        <v>1681</v>
      </c>
      <c r="H144" s="44">
        <v>2151</v>
      </c>
      <c r="I144" s="12" t="s">
        <v>65</v>
      </c>
      <c r="J144" s="12">
        <v>1149.02</v>
      </c>
      <c r="K144" s="12">
        <f>ROUND(J144*0.03,0)</f>
        <v>34</v>
      </c>
      <c r="L144" s="12"/>
    </row>
    <row r="145" spans="1:12">
      <c r="A145" s="12">
        <v>143</v>
      </c>
      <c r="B145" s="44">
        <v>105910</v>
      </c>
      <c r="C145" s="44" t="s">
        <v>350</v>
      </c>
      <c r="D145" s="44">
        <v>12944</v>
      </c>
      <c r="E145" s="44" t="s">
        <v>352</v>
      </c>
      <c r="F145" s="44" t="s">
        <v>171</v>
      </c>
      <c r="G145" s="44">
        <v>374</v>
      </c>
      <c r="H145" s="44">
        <v>479</v>
      </c>
      <c r="I145" s="12" t="s">
        <v>65</v>
      </c>
      <c r="J145" s="12">
        <v>851.56</v>
      </c>
      <c r="K145" s="12">
        <f>ROUND(J145*0.03,0)</f>
        <v>26</v>
      </c>
      <c r="L145" s="12"/>
    </row>
    <row r="146" spans="1:12">
      <c r="A146" s="12">
        <v>144</v>
      </c>
      <c r="B146" s="44">
        <v>399</v>
      </c>
      <c r="C146" s="44" t="s">
        <v>353</v>
      </c>
      <c r="D146" s="44">
        <v>5407</v>
      </c>
      <c r="E146" s="44" t="s">
        <v>354</v>
      </c>
      <c r="F146" s="44" t="s">
        <v>152</v>
      </c>
      <c r="G146" s="44">
        <v>3127</v>
      </c>
      <c r="H146" s="44">
        <v>3970</v>
      </c>
      <c r="I146" s="12" t="s">
        <v>11</v>
      </c>
      <c r="J146" s="12">
        <v>297.78</v>
      </c>
      <c r="K146" s="12"/>
      <c r="L146" s="12">
        <f t="shared" ref="L146:L177" si="5">ROUND((J146-H146)*0.015,0)</f>
        <v>-55</v>
      </c>
    </row>
    <row r="147" spans="1:12">
      <c r="A147" s="12">
        <v>145</v>
      </c>
      <c r="B147" s="44">
        <v>399</v>
      </c>
      <c r="C147" s="44" t="s">
        <v>353</v>
      </c>
      <c r="D147" s="44">
        <v>5665</v>
      </c>
      <c r="E147" s="44" t="s">
        <v>355</v>
      </c>
      <c r="F147" s="44" t="s">
        <v>150</v>
      </c>
      <c r="G147" s="44">
        <v>2816</v>
      </c>
      <c r="H147" s="44">
        <v>3575</v>
      </c>
      <c r="I147" s="12" t="s">
        <v>11</v>
      </c>
      <c r="J147" s="12">
        <v>2041.69</v>
      </c>
      <c r="K147" s="12"/>
      <c r="L147" s="12">
        <f t="shared" si="5"/>
        <v>-23</v>
      </c>
    </row>
    <row r="148" spans="1:12">
      <c r="A148" s="12">
        <v>146</v>
      </c>
      <c r="B148" s="44">
        <v>399</v>
      </c>
      <c r="C148" s="44" t="s">
        <v>353</v>
      </c>
      <c r="D148" s="44">
        <v>12440</v>
      </c>
      <c r="E148" s="44" t="s">
        <v>356</v>
      </c>
      <c r="F148" s="44" t="s">
        <v>357</v>
      </c>
      <c r="G148" s="44">
        <v>2188</v>
      </c>
      <c r="H148" s="44">
        <v>2781</v>
      </c>
      <c r="I148" s="12" t="s">
        <v>11</v>
      </c>
      <c r="J148" s="12">
        <v>1390.6</v>
      </c>
      <c r="K148" s="12"/>
      <c r="L148" s="46">
        <f>ROUND((J148-H148)*0.015/2,0)</f>
        <v>-10</v>
      </c>
    </row>
    <row r="149" spans="1:12">
      <c r="A149" s="12">
        <v>147</v>
      </c>
      <c r="B149" s="44">
        <v>308</v>
      </c>
      <c r="C149" s="44" t="s">
        <v>358</v>
      </c>
      <c r="D149" s="44">
        <v>9200</v>
      </c>
      <c r="E149" s="44" t="s">
        <v>359</v>
      </c>
      <c r="F149" s="44" t="s">
        <v>150</v>
      </c>
      <c r="G149" s="44">
        <v>1232.6</v>
      </c>
      <c r="H149" s="44">
        <v>1524.8</v>
      </c>
      <c r="I149" s="12" t="s">
        <v>11</v>
      </c>
      <c r="J149" s="12">
        <v>966.23</v>
      </c>
      <c r="K149" s="12"/>
      <c r="L149" s="12">
        <f t="shared" si="5"/>
        <v>-8</v>
      </c>
    </row>
    <row r="150" spans="1:12">
      <c r="A150" s="12">
        <v>148</v>
      </c>
      <c r="B150" s="44">
        <v>308</v>
      </c>
      <c r="C150" s="44" t="s">
        <v>358</v>
      </c>
      <c r="D150" s="44">
        <v>11841</v>
      </c>
      <c r="E150" s="44" t="s">
        <v>360</v>
      </c>
      <c r="F150" s="44" t="s">
        <v>152</v>
      </c>
      <c r="G150" s="44">
        <v>1293.3</v>
      </c>
      <c r="H150" s="44">
        <v>1648.4</v>
      </c>
      <c r="I150" s="12" t="s">
        <v>11</v>
      </c>
      <c r="J150" s="12">
        <v>694.53</v>
      </c>
      <c r="K150" s="12"/>
      <c r="L150" s="12">
        <f t="shared" si="5"/>
        <v>-14</v>
      </c>
    </row>
    <row r="151" spans="1:12">
      <c r="A151" s="12">
        <v>149</v>
      </c>
      <c r="B151" s="44">
        <v>308</v>
      </c>
      <c r="C151" s="44" t="s">
        <v>358</v>
      </c>
      <c r="D151" s="44">
        <v>12515</v>
      </c>
      <c r="E151" s="44" t="s">
        <v>361</v>
      </c>
      <c r="F151" s="44" t="s">
        <v>152</v>
      </c>
      <c r="G151" s="44">
        <v>951.1</v>
      </c>
      <c r="H151" s="44">
        <v>1277.8</v>
      </c>
      <c r="I151" s="12" t="s">
        <v>11</v>
      </c>
      <c r="J151" s="12">
        <v>98.8</v>
      </c>
      <c r="K151" s="12"/>
      <c r="L151" s="12">
        <f t="shared" si="5"/>
        <v>-18</v>
      </c>
    </row>
    <row r="152" spans="1:12">
      <c r="A152" s="12">
        <v>150</v>
      </c>
      <c r="B152" s="44">
        <v>54</v>
      </c>
      <c r="C152" s="44" t="s">
        <v>362</v>
      </c>
      <c r="D152" s="44">
        <v>6301</v>
      </c>
      <c r="E152" s="44" t="s">
        <v>363</v>
      </c>
      <c r="F152" s="44" t="s">
        <v>152</v>
      </c>
      <c r="G152" s="44">
        <v>2464</v>
      </c>
      <c r="H152" s="44">
        <v>3129.5</v>
      </c>
      <c r="I152" s="12" t="s">
        <v>11</v>
      </c>
      <c r="J152" s="12">
        <v>1751.5</v>
      </c>
      <c r="K152" s="12"/>
      <c r="L152" s="12">
        <f t="shared" si="5"/>
        <v>-21</v>
      </c>
    </row>
    <row r="153" spans="1:12">
      <c r="A153" s="12">
        <v>151</v>
      </c>
      <c r="B153" s="44">
        <v>54</v>
      </c>
      <c r="C153" s="44" t="s">
        <v>362</v>
      </c>
      <c r="D153" s="44">
        <v>6884</v>
      </c>
      <c r="E153" s="44" t="s">
        <v>364</v>
      </c>
      <c r="F153" s="44" t="s">
        <v>150</v>
      </c>
      <c r="G153" s="44">
        <v>2464</v>
      </c>
      <c r="H153" s="44">
        <v>3129</v>
      </c>
      <c r="I153" s="12" t="s">
        <v>11</v>
      </c>
      <c r="J153" s="12">
        <v>1738.11</v>
      </c>
      <c r="K153" s="12"/>
      <c r="L153" s="12">
        <f t="shared" si="5"/>
        <v>-21</v>
      </c>
    </row>
    <row r="154" spans="1:12">
      <c r="A154" s="12">
        <v>152</v>
      </c>
      <c r="B154" s="44">
        <v>54</v>
      </c>
      <c r="C154" s="44" t="s">
        <v>362</v>
      </c>
      <c r="D154" s="44">
        <v>7379</v>
      </c>
      <c r="E154" s="44" t="s">
        <v>365</v>
      </c>
      <c r="F154" s="44" t="s">
        <v>152</v>
      </c>
      <c r="G154" s="44">
        <v>2464</v>
      </c>
      <c r="H154" s="44">
        <v>3129.5</v>
      </c>
      <c r="I154" s="12" t="s">
        <v>11</v>
      </c>
      <c r="J154" s="12">
        <v>2615.6</v>
      </c>
      <c r="K154" s="12"/>
      <c r="L154" s="12">
        <f t="shared" si="5"/>
        <v>-8</v>
      </c>
    </row>
    <row r="155" spans="1:12">
      <c r="A155" s="12">
        <v>153</v>
      </c>
      <c r="B155" s="44">
        <v>54</v>
      </c>
      <c r="C155" s="44" t="s">
        <v>362</v>
      </c>
      <c r="D155" s="44">
        <v>10808</v>
      </c>
      <c r="E155" s="44" t="s">
        <v>366</v>
      </c>
      <c r="F155" s="44" t="s">
        <v>152</v>
      </c>
      <c r="G155" s="44">
        <v>2464</v>
      </c>
      <c r="H155" s="44">
        <v>3129</v>
      </c>
      <c r="I155" s="12" t="s">
        <v>11</v>
      </c>
      <c r="J155" s="12">
        <v>1127</v>
      </c>
      <c r="K155" s="12"/>
      <c r="L155" s="12">
        <f t="shared" si="5"/>
        <v>-30</v>
      </c>
    </row>
    <row r="156" spans="1:12">
      <c r="A156" s="12">
        <v>154</v>
      </c>
      <c r="B156" s="44">
        <v>367</v>
      </c>
      <c r="C156" s="44" t="s">
        <v>367</v>
      </c>
      <c r="D156" s="44">
        <v>10043</v>
      </c>
      <c r="E156" s="44" t="s">
        <v>368</v>
      </c>
      <c r="F156" s="44" t="s">
        <v>293</v>
      </c>
      <c r="G156" s="44">
        <v>1800</v>
      </c>
      <c r="H156" s="44">
        <v>2200</v>
      </c>
      <c r="I156" s="12" t="s">
        <v>11</v>
      </c>
      <c r="J156" s="12">
        <v>1776.65</v>
      </c>
      <c r="K156" s="12"/>
      <c r="L156" s="12">
        <f t="shared" si="5"/>
        <v>-6</v>
      </c>
    </row>
    <row r="157" spans="1:12">
      <c r="A157" s="12">
        <v>155</v>
      </c>
      <c r="B157" s="44">
        <v>367</v>
      </c>
      <c r="C157" s="44" t="s">
        <v>367</v>
      </c>
      <c r="D157" s="44">
        <v>11799</v>
      </c>
      <c r="E157" s="44" t="s">
        <v>369</v>
      </c>
      <c r="F157" s="44" t="s">
        <v>152</v>
      </c>
      <c r="G157" s="44">
        <v>1800</v>
      </c>
      <c r="H157" s="44">
        <v>2200</v>
      </c>
      <c r="I157" s="12" t="s">
        <v>11</v>
      </c>
      <c r="J157" s="12">
        <v>1449</v>
      </c>
      <c r="K157" s="12"/>
      <c r="L157" s="12">
        <f t="shared" si="5"/>
        <v>-11</v>
      </c>
    </row>
    <row r="158" spans="1:12">
      <c r="A158" s="12">
        <v>156</v>
      </c>
      <c r="B158" s="44">
        <v>367</v>
      </c>
      <c r="C158" s="44" t="s">
        <v>367</v>
      </c>
      <c r="D158" s="44">
        <v>12539</v>
      </c>
      <c r="E158" s="44" t="s">
        <v>370</v>
      </c>
      <c r="F158" s="44" t="s">
        <v>156</v>
      </c>
      <c r="G158" s="44">
        <v>1299</v>
      </c>
      <c r="H158" s="44">
        <v>1975</v>
      </c>
      <c r="I158" s="12" t="s">
        <v>11</v>
      </c>
      <c r="J158" s="12">
        <v>502.2</v>
      </c>
      <c r="K158" s="12"/>
      <c r="L158" s="46">
        <f>ROUND((J158-H158)*0.015/2,0)</f>
        <v>-11</v>
      </c>
    </row>
    <row r="159" spans="1:12">
      <c r="A159" s="12">
        <v>157</v>
      </c>
      <c r="B159" s="44">
        <v>367</v>
      </c>
      <c r="C159" s="44" t="s">
        <v>367</v>
      </c>
      <c r="D159" s="44">
        <v>12277</v>
      </c>
      <c r="E159" s="44" t="s">
        <v>371</v>
      </c>
      <c r="F159" s="44" t="s">
        <v>152</v>
      </c>
      <c r="G159" s="44">
        <v>1800</v>
      </c>
      <c r="H159" s="44">
        <v>2200</v>
      </c>
      <c r="I159" s="12" t="s">
        <v>11</v>
      </c>
      <c r="J159" s="12">
        <v>444</v>
      </c>
      <c r="K159" s="12"/>
      <c r="L159" s="12">
        <f t="shared" si="5"/>
        <v>-26</v>
      </c>
    </row>
    <row r="160" spans="1:12">
      <c r="A160" s="12">
        <v>158</v>
      </c>
      <c r="B160" s="44">
        <v>724</v>
      </c>
      <c r="C160" s="44" t="s">
        <v>372</v>
      </c>
      <c r="D160" s="44">
        <v>10930</v>
      </c>
      <c r="E160" s="44" t="s">
        <v>373</v>
      </c>
      <c r="F160" s="44" t="s">
        <v>150</v>
      </c>
      <c r="G160" s="44">
        <v>2919</v>
      </c>
      <c r="H160" s="44">
        <v>3707</v>
      </c>
      <c r="I160" s="12" t="s">
        <v>11</v>
      </c>
      <c r="J160" s="12">
        <v>683.92</v>
      </c>
      <c r="K160" s="12"/>
      <c r="L160" s="12">
        <f t="shared" si="5"/>
        <v>-45</v>
      </c>
    </row>
    <row r="161" spans="1:12">
      <c r="A161" s="12">
        <v>159</v>
      </c>
      <c r="B161" s="44">
        <v>724</v>
      </c>
      <c r="C161" s="44" t="s">
        <v>372</v>
      </c>
      <c r="D161" s="44">
        <v>12936</v>
      </c>
      <c r="E161" s="44" t="s">
        <v>374</v>
      </c>
      <c r="F161" s="44" t="s">
        <v>375</v>
      </c>
      <c r="G161" s="44">
        <v>1945.5</v>
      </c>
      <c r="H161" s="44">
        <v>2471</v>
      </c>
      <c r="I161" s="12" t="s">
        <v>11</v>
      </c>
      <c r="J161" s="12">
        <v>1505.49</v>
      </c>
      <c r="K161" s="12"/>
      <c r="L161" s="46">
        <f>ROUND((J161-H161)*0.015/2,0)</f>
        <v>-7</v>
      </c>
    </row>
    <row r="162" spans="1:12">
      <c r="A162" s="12">
        <v>160</v>
      </c>
      <c r="B162" s="44">
        <v>724</v>
      </c>
      <c r="C162" s="44" t="s">
        <v>372</v>
      </c>
      <c r="D162" s="44">
        <v>12935</v>
      </c>
      <c r="E162" s="44" t="s">
        <v>376</v>
      </c>
      <c r="F162" s="44" t="s">
        <v>377</v>
      </c>
      <c r="G162" s="44">
        <v>1945.5</v>
      </c>
      <c r="H162" s="44">
        <v>2471</v>
      </c>
      <c r="I162" s="12" t="s">
        <v>11</v>
      </c>
      <c r="J162" s="12">
        <v>1365.2</v>
      </c>
      <c r="K162" s="12"/>
      <c r="L162" s="46">
        <f>ROUND((J162-H162)*0.015/2,0)</f>
        <v>-8</v>
      </c>
    </row>
    <row r="163" spans="1:12">
      <c r="A163" s="12">
        <v>161</v>
      </c>
      <c r="B163" s="44">
        <v>724</v>
      </c>
      <c r="C163" s="44" t="s">
        <v>372</v>
      </c>
      <c r="D163" s="44">
        <v>12478</v>
      </c>
      <c r="E163" s="44" t="s">
        <v>378</v>
      </c>
      <c r="F163" s="44" t="s">
        <v>152</v>
      </c>
      <c r="G163" s="44">
        <v>3243</v>
      </c>
      <c r="H163" s="44">
        <v>4118</v>
      </c>
      <c r="I163" s="12" t="s">
        <v>11</v>
      </c>
      <c r="J163" s="12">
        <v>1412.04</v>
      </c>
      <c r="K163" s="12"/>
      <c r="L163" s="12">
        <f t="shared" si="5"/>
        <v>-41</v>
      </c>
    </row>
    <row r="164" spans="1:12">
      <c r="A164" s="12">
        <v>162</v>
      </c>
      <c r="B164" s="44">
        <v>753</v>
      </c>
      <c r="C164" s="44" t="s">
        <v>379</v>
      </c>
      <c r="D164" s="44">
        <v>12464</v>
      </c>
      <c r="E164" s="44" t="s">
        <v>380</v>
      </c>
      <c r="F164" s="44" t="s">
        <v>150</v>
      </c>
      <c r="G164" s="44">
        <v>1655</v>
      </c>
      <c r="H164" s="44">
        <v>2118</v>
      </c>
      <c r="I164" s="12" t="s">
        <v>11</v>
      </c>
      <c r="J164" s="12">
        <v>1428</v>
      </c>
      <c r="K164" s="12"/>
      <c r="L164" s="12">
        <f t="shared" si="5"/>
        <v>-10</v>
      </c>
    </row>
    <row r="165" spans="1:12">
      <c r="A165" s="12">
        <v>163</v>
      </c>
      <c r="B165" s="44">
        <v>102478</v>
      </c>
      <c r="C165" s="44" t="s">
        <v>381</v>
      </c>
      <c r="D165" s="44">
        <v>11117</v>
      </c>
      <c r="E165" s="44" t="s">
        <v>382</v>
      </c>
      <c r="F165" s="44" t="s">
        <v>150</v>
      </c>
      <c r="G165" s="44">
        <v>1351.5</v>
      </c>
      <c r="H165" s="44">
        <v>1730</v>
      </c>
      <c r="I165" s="12" t="s">
        <v>11</v>
      </c>
      <c r="J165" s="12">
        <v>602.8</v>
      </c>
      <c r="K165" s="12"/>
      <c r="L165" s="12">
        <f t="shared" si="5"/>
        <v>-17</v>
      </c>
    </row>
    <row r="166" spans="1:12">
      <c r="A166" s="12">
        <v>164</v>
      </c>
      <c r="B166" s="44">
        <v>102478</v>
      </c>
      <c r="C166" s="44" t="s">
        <v>381</v>
      </c>
      <c r="D166" s="44">
        <v>12894</v>
      </c>
      <c r="E166" s="44" t="s">
        <v>383</v>
      </c>
      <c r="F166" s="44" t="s">
        <v>156</v>
      </c>
      <c r="G166" s="44">
        <v>135.15</v>
      </c>
      <c r="H166" s="44">
        <v>1557</v>
      </c>
      <c r="I166" s="12" t="s">
        <v>11</v>
      </c>
      <c r="J166" s="12">
        <v>190</v>
      </c>
      <c r="K166" s="12"/>
      <c r="L166" s="46">
        <f>ROUND((J166-H166)*0.015/2,0)</f>
        <v>-10</v>
      </c>
    </row>
    <row r="167" spans="1:12">
      <c r="A167" s="12">
        <v>165</v>
      </c>
      <c r="B167" s="44">
        <v>102478</v>
      </c>
      <c r="C167" s="44" t="s">
        <v>381</v>
      </c>
      <c r="D167" s="44">
        <v>12461</v>
      </c>
      <c r="E167" s="44" t="s">
        <v>384</v>
      </c>
      <c r="F167" s="44" t="s">
        <v>152</v>
      </c>
      <c r="G167" s="44">
        <v>1216.35</v>
      </c>
      <c r="H167" s="44">
        <v>173</v>
      </c>
      <c r="I167" s="12" t="s">
        <v>11</v>
      </c>
      <c r="J167" s="12">
        <v>634</v>
      </c>
      <c r="K167" s="12"/>
      <c r="L167" s="12"/>
    </row>
    <row r="168" spans="1:12">
      <c r="A168" s="12">
        <v>166</v>
      </c>
      <c r="B168" s="44">
        <v>102479</v>
      </c>
      <c r="C168" s="44" t="s">
        <v>385</v>
      </c>
      <c r="D168" s="44">
        <v>4311</v>
      </c>
      <c r="E168" s="44" t="s">
        <v>386</v>
      </c>
      <c r="F168" s="44" t="s">
        <v>150</v>
      </c>
      <c r="G168" s="44">
        <v>3401</v>
      </c>
      <c r="H168" s="44">
        <v>4464</v>
      </c>
      <c r="I168" s="12" t="s">
        <v>11</v>
      </c>
      <c r="J168" s="12">
        <v>1651.2</v>
      </c>
      <c r="K168" s="12"/>
      <c r="L168" s="12">
        <f t="shared" si="5"/>
        <v>-42</v>
      </c>
    </row>
    <row r="169" spans="1:12">
      <c r="A169" s="12">
        <v>167</v>
      </c>
      <c r="B169" s="44">
        <v>102479</v>
      </c>
      <c r="C169" s="44" t="s">
        <v>385</v>
      </c>
      <c r="D169" s="44">
        <v>12845</v>
      </c>
      <c r="E169" s="44" t="s">
        <v>387</v>
      </c>
      <c r="F169" s="44" t="s">
        <v>156</v>
      </c>
      <c r="G169" s="44">
        <v>1090</v>
      </c>
      <c r="H169" s="44">
        <v>1340</v>
      </c>
      <c r="I169" s="12" t="s">
        <v>11</v>
      </c>
      <c r="J169" s="12">
        <v>335</v>
      </c>
      <c r="K169" s="12"/>
      <c r="L169" s="46">
        <f>ROUND((J169-H169)*0.015/2,0)</f>
        <v>-8</v>
      </c>
    </row>
    <row r="170" spans="1:12">
      <c r="A170" s="12">
        <v>168</v>
      </c>
      <c r="B170" s="44">
        <v>102479</v>
      </c>
      <c r="C170" s="44" t="s">
        <v>385</v>
      </c>
      <c r="D170" s="44">
        <v>12898</v>
      </c>
      <c r="E170" s="44" t="s">
        <v>388</v>
      </c>
      <c r="F170" s="44" t="s">
        <v>156</v>
      </c>
      <c r="G170" s="44">
        <v>1090</v>
      </c>
      <c r="H170" s="44">
        <v>1340</v>
      </c>
      <c r="I170" s="12" t="s">
        <v>11</v>
      </c>
      <c r="J170" s="12">
        <v>207.66</v>
      </c>
      <c r="K170" s="12"/>
      <c r="L170" s="46">
        <f>ROUND((J170-H170)*0.015/2,0)</f>
        <v>-8</v>
      </c>
    </row>
    <row r="171" spans="1:12">
      <c r="A171" s="12">
        <v>169</v>
      </c>
      <c r="B171" s="44">
        <v>723</v>
      </c>
      <c r="C171" s="44" t="s">
        <v>389</v>
      </c>
      <c r="D171" s="44">
        <v>8386</v>
      </c>
      <c r="E171" s="44" t="s">
        <v>390</v>
      </c>
      <c r="F171" s="44" t="s">
        <v>391</v>
      </c>
      <c r="G171" s="44">
        <v>1388</v>
      </c>
      <c r="H171" s="44">
        <v>1849</v>
      </c>
      <c r="I171" s="12" t="s">
        <v>11</v>
      </c>
      <c r="J171" s="12">
        <v>1025.81</v>
      </c>
      <c r="K171" s="12"/>
      <c r="L171" s="12">
        <f t="shared" si="5"/>
        <v>-12</v>
      </c>
    </row>
    <row r="172" spans="1:12">
      <c r="A172" s="12">
        <v>170</v>
      </c>
      <c r="B172" s="44">
        <v>723</v>
      </c>
      <c r="C172" s="44" t="s">
        <v>389</v>
      </c>
      <c r="D172" s="44">
        <v>12447</v>
      </c>
      <c r="E172" s="44" t="s">
        <v>392</v>
      </c>
      <c r="F172" s="44" t="s">
        <v>152</v>
      </c>
      <c r="G172" s="44">
        <v>1200</v>
      </c>
      <c r="H172" s="44">
        <v>1500</v>
      </c>
      <c r="I172" s="12" t="s">
        <v>11</v>
      </c>
      <c r="J172" s="12">
        <v>169.4</v>
      </c>
      <c r="K172" s="12"/>
      <c r="L172" s="12">
        <f t="shared" si="5"/>
        <v>-20</v>
      </c>
    </row>
    <row r="173" spans="1:12">
      <c r="A173" s="12">
        <v>171</v>
      </c>
      <c r="B173" s="44">
        <v>723</v>
      </c>
      <c r="C173" s="44" t="s">
        <v>389</v>
      </c>
      <c r="D173" s="44">
        <v>12516</v>
      </c>
      <c r="E173" s="44" t="s">
        <v>393</v>
      </c>
      <c r="F173" s="44" t="s">
        <v>152</v>
      </c>
      <c r="G173" s="44">
        <v>1200</v>
      </c>
      <c r="H173" s="44">
        <v>1500</v>
      </c>
      <c r="I173" s="12" t="s">
        <v>11</v>
      </c>
      <c r="J173" s="12">
        <v>621.4</v>
      </c>
      <c r="K173" s="12"/>
      <c r="L173" s="12">
        <f t="shared" si="5"/>
        <v>-13</v>
      </c>
    </row>
    <row r="174" spans="1:12">
      <c r="A174" s="12">
        <v>172</v>
      </c>
      <c r="B174" s="44">
        <v>106066</v>
      </c>
      <c r="C174" s="44" t="s">
        <v>394</v>
      </c>
      <c r="D174" s="44">
        <v>995671</v>
      </c>
      <c r="E174" s="44" t="s">
        <v>395</v>
      </c>
      <c r="F174" s="44" t="s">
        <v>396</v>
      </c>
      <c r="G174" s="44">
        <v>519</v>
      </c>
      <c r="H174" s="44">
        <v>664</v>
      </c>
      <c r="I174" s="12" t="s">
        <v>11</v>
      </c>
      <c r="J174" s="12">
        <v>109</v>
      </c>
      <c r="K174" s="12"/>
      <c r="L174" s="12">
        <f t="shared" si="5"/>
        <v>-8</v>
      </c>
    </row>
    <row r="175" spans="1:12">
      <c r="A175" s="12">
        <v>173</v>
      </c>
      <c r="B175" s="44">
        <v>106066</v>
      </c>
      <c r="C175" s="44" t="s">
        <v>394</v>
      </c>
      <c r="D175" s="44">
        <v>995673</v>
      </c>
      <c r="E175" s="44" t="s">
        <v>397</v>
      </c>
      <c r="F175" s="44" t="s">
        <v>152</v>
      </c>
      <c r="G175" s="44">
        <v>519</v>
      </c>
      <c r="H175" s="44">
        <v>664</v>
      </c>
      <c r="I175" s="12" t="s">
        <v>11</v>
      </c>
      <c r="J175" s="12">
        <v>0</v>
      </c>
      <c r="K175" s="12"/>
      <c r="L175" s="12">
        <f t="shared" si="5"/>
        <v>-10</v>
      </c>
    </row>
    <row r="176" spans="1:12">
      <c r="A176" s="12">
        <v>174</v>
      </c>
      <c r="B176" s="44">
        <v>106066</v>
      </c>
      <c r="C176" s="44" t="s">
        <v>394</v>
      </c>
      <c r="D176" s="44">
        <v>995676</v>
      </c>
      <c r="E176" s="44" t="s">
        <v>398</v>
      </c>
      <c r="F176" s="44" t="s">
        <v>152</v>
      </c>
      <c r="G176" s="44">
        <v>519</v>
      </c>
      <c r="H176" s="44">
        <v>664</v>
      </c>
      <c r="I176" s="12" t="s">
        <v>11</v>
      </c>
      <c r="J176" s="12">
        <v>0</v>
      </c>
      <c r="K176" s="12"/>
      <c r="L176" s="12">
        <f t="shared" si="5"/>
        <v>-10</v>
      </c>
    </row>
    <row r="177" spans="1:12">
      <c r="A177" s="12">
        <v>175</v>
      </c>
      <c r="B177" s="44">
        <v>106066</v>
      </c>
      <c r="C177" s="44" t="s">
        <v>394</v>
      </c>
      <c r="D177" s="44">
        <v>995590</v>
      </c>
      <c r="E177" s="44" t="s">
        <v>399</v>
      </c>
      <c r="F177" s="44" t="s">
        <v>152</v>
      </c>
      <c r="G177" s="44">
        <v>519</v>
      </c>
      <c r="H177" s="44">
        <v>664</v>
      </c>
      <c r="I177" s="12" t="s">
        <v>11</v>
      </c>
      <c r="J177" s="12">
        <v>162</v>
      </c>
      <c r="K177" s="12"/>
      <c r="L177" s="12">
        <f t="shared" si="5"/>
        <v>-8</v>
      </c>
    </row>
    <row r="178" spans="1:12">
      <c r="A178" s="12">
        <v>176</v>
      </c>
      <c r="B178" s="44">
        <v>106066</v>
      </c>
      <c r="C178" s="44" t="s">
        <v>394</v>
      </c>
      <c r="D178" s="44">
        <v>998836</v>
      </c>
      <c r="E178" s="44" t="s">
        <v>400</v>
      </c>
      <c r="F178" s="44" t="s">
        <v>152</v>
      </c>
      <c r="G178" s="44">
        <v>519</v>
      </c>
      <c r="H178" s="44">
        <v>664</v>
      </c>
      <c r="I178" s="12" t="s">
        <v>11</v>
      </c>
      <c r="J178" s="12">
        <v>109</v>
      </c>
      <c r="K178" s="12"/>
      <c r="L178" s="12">
        <f t="shared" ref="L178:L209" si="6">ROUND((J178-H178)*0.015,0)</f>
        <v>-8</v>
      </c>
    </row>
    <row r="179" spans="1:12">
      <c r="A179" s="12">
        <v>177</v>
      </c>
      <c r="B179" s="44">
        <v>106066</v>
      </c>
      <c r="C179" s="44" t="s">
        <v>394</v>
      </c>
      <c r="D179" s="44">
        <v>998828</v>
      </c>
      <c r="E179" s="44" t="s">
        <v>401</v>
      </c>
      <c r="F179" s="44" t="s">
        <v>152</v>
      </c>
      <c r="G179" s="44">
        <v>518</v>
      </c>
      <c r="H179" s="44">
        <v>664</v>
      </c>
      <c r="I179" s="12" t="s">
        <v>11</v>
      </c>
      <c r="J179" s="12">
        <v>331.8</v>
      </c>
      <c r="K179" s="12"/>
      <c r="L179" s="12">
        <f t="shared" si="6"/>
        <v>-5</v>
      </c>
    </row>
    <row r="180" spans="1:12">
      <c r="A180" s="12">
        <v>178</v>
      </c>
      <c r="B180" s="44">
        <v>106066</v>
      </c>
      <c r="C180" s="44" t="s">
        <v>394</v>
      </c>
      <c r="D180" s="44">
        <v>998832</v>
      </c>
      <c r="E180" s="44" t="s">
        <v>402</v>
      </c>
      <c r="F180" s="44" t="s">
        <v>152</v>
      </c>
      <c r="G180" s="44">
        <v>518</v>
      </c>
      <c r="H180" s="44">
        <v>664</v>
      </c>
      <c r="I180" s="12" t="s">
        <v>11</v>
      </c>
      <c r="J180" s="12">
        <v>0</v>
      </c>
      <c r="K180" s="12"/>
      <c r="L180" s="12">
        <f t="shared" si="6"/>
        <v>-10</v>
      </c>
    </row>
    <row r="181" spans="1:12">
      <c r="A181" s="12">
        <v>179</v>
      </c>
      <c r="B181" s="44">
        <v>106066</v>
      </c>
      <c r="C181" s="44" t="s">
        <v>394</v>
      </c>
      <c r="D181" s="44">
        <v>998835</v>
      </c>
      <c r="E181" s="44" t="s">
        <v>403</v>
      </c>
      <c r="F181" s="44" t="s">
        <v>152</v>
      </c>
      <c r="G181" s="44">
        <v>519</v>
      </c>
      <c r="H181" s="44">
        <v>664</v>
      </c>
      <c r="I181" s="12" t="s">
        <v>11</v>
      </c>
      <c r="J181" s="12">
        <v>0</v>
      </c>
      <c r="K181" s="12"/>
      <c r="L181" s="12">
        <f t="shared" si="6"/>
        <v>-10</v>
      </c>
    </row>
    <row r="182" spans="1:12">
      <c r="A182" s="12">
        <v>180</v>
      </c>
      <c r="B182" s="44">
        <v>742</v>
      </c>
      <c r="C182" s="44" t="s">
        <v>404</v>
      </c>
      <c r="D182" s="44">
        <v>11107</v>
      </c>
      <c r="E182" s="44" t="s">
        <v>405</v>
      </c>
      <c r="F182" s="44" t="s">
        <v>293</v>
      </c>
      <c r="G182" s="44">
        <v>1407</v>
      </c>
      <c r="H182" s="44">
        <v>1798</v>
      </c>
      <c r="I182" s="12" t="s">
        <v>11</v>
      </c>
      <c r="J182" s="12">
        <v>589</v>
      </c>
      <c r="K182" s="12"/>
      <c r="L182" s="12">
        <f t="shared" si="6"/>
        <v>-18</v>
      </c>
    </row>
    <row r="183" spans="1:12">
      <c r="A183" s="12">
        <v>181</v>
      </c>
      <c r="B183" s="44">
        <v>742</v>
      </c>
      <c r="C183" s="44" t="s">
        <v>404</v>
      </c>
      <c r="D183" s="44">
        <v>11078</v>
      </c>
      <c r="E183" s="44" t="s">
        <v>406</v>
      </c>
      <c r="F183" s="44" t="s">
        <v>328</v>
      </c>
      <c r="G183" s="44">
        <v>1404</v>
      </c>
      <c r="H183" s="44">
        <v>1798</v>
      </c>
      <c r="I183" s="12" t="s">
        <v>11</v>
      </c>
      <c r="J183" s="12">
        <v>799.83</v>
      </c>
      <c r="K183" s="12"/>
      <c r="L183" s="12">
        <f t="shared" si="6"/>
        <v>-15</v>
      </c>
    </row>
    <row r="184" spans="1:12">
      <c r="A184" s="12">
        <v>182</v>
      </c>
      <c r="B184" s="44">
        <v>742</v>
      </c>
      <c r="C184" s="44" t="s">
        <v>404</v>
      </c>
      <c r="D184" s="44">
        <v>11379</v>
      </c>
      <c r="E184" s="44" t="s">
        <v>407</v>
      </c>
      <c r="F184" s="44" t="s">
        <v>328</v>
      </c>
      <c r="G184" s="44">
        <v>1404</v>
      </c>
      <c r="H184" s="44">
        <v>1798</v>
      </c>
      <c r="I184" s="12" t="s">
        <v>11</v>
      </c>
      <c r="J184" s="12">
        <v>814.8</v>
      </c>
      <c r="K184" s="12"/>
      <c r="L184" s="12">
        <f t="shared" si="6"/>
        <v>-15</v>
      </c>
    </row>
    <row r="185" spans="1:12">
      <c r="A185" s="12">
        <v>183</v>
      </c>
      <c r="B185" s="44">
        <v>742</v>
      </c>
      <c r="C185" s="44" t="s">
        <v>404</v>
      </c>
      <c r="D185" s="44">
        <v>12502</v>
      </c>
      <c r="E185" s="44" t="s">
        <v>408</v>
      </c>
      <c r="F185" s="44" t="s">
        <v>328</v>
      </c>
      <c r="G185" s="44">
        <v>1404</v>
      </c>
      <c r="H185" s="44">
        <v>1798</v>
      </c>
      <c r="I185" s="12" t="s">
        <v>11</v>
      </c>
      <c r="J185" s="12">
        <v>1023.14</v>
      </c>
      <c r="K185" s="12"/>
      <c r="L185" s="12">
        <f t="shared" si="6"/>
        <v>-12</v>
      </c>
    </row>
    <row r="186" spans="1:12">
      <c r="A186" s="12">
        <v>184</v>
      </c>
      <c r="B186" s="44">
        <v>546</v>
      </c>
      <c r="C186" s="44" t="s">
        <v>409</v>
      </c>
      <c r="D186" s="44">
        <v>6123</v>
      </c>
      <c r="E186" s="44" t="s">
        <v>374</v>
      </c>
      <c r="F186" s="44" t="s">
        <v>150</v>
      </c>
      <c r="G186" s="44">
        <v>1286</v>
      </c>
      <c r="H186" s="44">
        <v>1646.5</v>
      </c>
      <c r="I186" s="12" t="s">
        <v>11</v>
      </c>
      <c r="J186" s="12">
        <v>749</v>
      </c>
      <c r="K186" s="12"/>
      <c r="L186" s="12">
        <f t="shared" si="6"/>
        <v>-13</v>
      </c>
    </row>
    <row r="187" spans="1:12">
      <c r="A187" s="12">
        <v>185</v>
      </c>
      <c r="B187" s="44">
        <v>546</v>
      </c>
      <c r="C187" s="44" t="s">
        <v>409</v>
      </c>
      <c r="D187" s="44">
        <v>9689</v>
      </c>
      <c r="E187" s="44" t="s">
        <v>410</v>
      </c>
      <c r="F187" s="44" t="s">
        <v>411</v>
      </c>
      <c r="G187" s="44">
        <v>1429</v>
      </c>
      <c r="H187" s="44">
        <v>1830</v>
      </c>
      <c r="I187" s="12" t="s">
        <v>11</v>
      </c>
      <c r="J187" s="12">
        <v>941.9</v>
      </c>
      <c r="K187" s="12"/>
      <c r="L187" s="12">
        <f t="shared" si="6"/>
        <v>-13</v>
      </c>
    </row>
    <row r="188" spans="1:12">
      <c r="A188" s="12">
        <v>186</v>
      </c>
      <c r="B188" s="44">
        <v>546</v>
      </c>
      <c r="C188" s="44" t="s">
        <v>409</v>
      </c>
      <c r="D188" s="44">
        <v>12443</v>
      </c>
      <c r="E188" s="44" t="s">
        <v>412</v>
      </c>
      <c r="F188" s="44" t="s">
        <v>413</v>
      </c>
      <c r="G188" s="44">
        <v>1429</v>
      </c>
      <c r="H188" s="44">
        <v>1828.5</v>
      </c>
      <c r="I188" s="12" t="s">
        <v>11</v>
      </c>
      <c r="J188" s="12">
        <v>701</v>
      </c>
      <c r="K188" s="12"/>
      <c r="L188" s="12">
        <f t="shared" si="6"/>
        <v>-17</v>
      </c>
    </row>
    <row r="189" spans="1:12">
      <c r="A189" s="12">
        <v>187</v>
      </c>
      <c r="B189" s="44">
        <v>546</v>
      </c>
      <c r="C189" s="44" t="s">
        <v>409</v>
      </c>
      <c r="D189" s="44">
        <v>11377</v>
      </c>
      <c r="E189" s="44" t="s">
        <v>414</v>
      </c>
      <c r="F189" s="44" t="s">
        <v>152</v>
      </c>
      <c r="G189" s="44">
        <v>1430</v>
      </c>
      <c r="H189" s="44">
        <v>1830</v>
      </c>
      <c r="I189" s="12" t="s">
        <v>11</v>
      </c>
      <c r="J189" s="12">
        <v>1239.2</v>
      </c>
      <c r="K189" s="12"/>
      <c r="L189" s="12">
        <f t="shared" si="6"/>
        <v>-9</v>
      </c>
    </row>
    <row r="190" spans="1:12">
      <c r="A190" s="12">
        <v>188</v>
      </c>
      <c r="B190" s="44">
        <v>598</v>
      </c>
      <c r="C190" s="44" t="s">
        <v>415</v>
      </c>
      <c r="D190" s="44">
        <v>6662</v>
      </c>
      <c r="E190" s="44" t="s">
        <v>416</v>
      </c>
      <c r="F190" s="44" t="s">
        <v>150</v>
      </c>
      <c r="G190" s="44">
        <v>2648</v>
      </c>
      <c r="H190" s="44">
        <v>3390</v>
      </c>
      <c r="I190" s="12" t="s">
        <v>11</v>
      </c>
      <c r="J190" s="12">
        <v>1323.82</v>
      </c>
      <c r="K190" s="12"/>
      <c r="L190" s="12">
        <f t="shared" si="6"/>
        <v>-31</v>
      </c>
    </row>
    <row r="191" spans="1:12">
      <c r="A191" s="12">
        <v>189</v>
      </c>
      <c r="B191" s="44">
        <v>598</v>
      </c>
      <c r="C191" s="44" t="s">
        <v>415</v>
      </c>
      <c r="D191" s="44">
        <v>11178</v>
      </c>
      <c r="E191" s="44" t="s">
        <v>417</v>
      </c>
      <c r="F191" s="44" t="s">
        <v>152</v>
      </c>
      <c r="G191" s="44">
        <v>2648</v>
      </c>
      <c r="H191" s="44">
        <v>3390</v>
      </c>
      <c r="I191" s="12" t="s">
        <v>11</v>
      </c>
      <c r="J191" s="12">
        <v>311.75</v>
      </c>
      <c r="K191" s="12"/>
      <c r="L191" s="12">
        <f t="shared" si="6"/>
        <v>-46</v>
      </c>
    </row>
    <row r="192" spans="1:12">
      <c r="A192" s="12">
        <v>190</v>
      </c>
      <c r="B192" s="44">
        <v>598</v>
      </c>
      <c r="C192" s="44" t="s">
        <v>415</v>
      </c>
      <c r="D192" s="44">
        <v>12848</v>
      </c>
      <c r="E192" s="44" t="s">
        <v>418</v>
      </c>
      <c r="F192" s="44" t="s">
        <v>156</v>
      </c>
      <c r="G192" s="44">
        <v>1060</v>
      </c>
      <c r="H192" s="44">
        <v>1356</v>
      </c>
      <c r="I192" s="12" t="s">
        <v>11</v>
      </c>
      <c r="J192" s="12">
        <v>337.7</v>
      </c>
      <c r="K192" s="12"/>
      <c r="L192" s="46">
        <f>ROUND((J192-H192)*0.015/2,0)</f>
        <v>-8</v>
      </c>
    </row>
    <row r="193" spans="1:12">
      <c r="A193" s="12">
        <v>191</v>
      </c>
      <c r="B193" s="44">
        <v>598</v>
      </c>
      <c r="C193" s="44" t="s">
        <v>415</v>
      </c>
      <c r="D193" s="44">
        <v>12888</v>
      </c>
      <c r="E193" s="44" t="s">
        <v>419</v>
      </c>
      <c r="F193" s="44" t="s">
        <v>171</v>
      </c>
      <c r="G193" s="44">
        <v>1060</v>
      </c>
      <c r="H193" s="44">
        <v>1356</v>
      </c>
      <c r="I193" s="12" t="s">
        <v>11</v>
      </c>
      <c r="J193" s="12">
        <v>601.2</v>
      </c>
      <c r="K193" s="12"/>
      <c r="L193" s="46">
        <f>ROUND((J193-H193)*0.015/2,0)</f>
        <v>-6</v>
      </c>
    </row>
    <row r="194" spans="1:12">
      <c r="A194" s="12">
        <v>192</v>
      </c>
      <c r="B194" s="44">
        <v>727</v>
      </c>
      <c r="C194" s="44" t="s">
        <v>420</v>
      </c>
      <c r="D194" s="44">
        <v>6456</v>
      </c>
      <c r="E194" s="44" t="s">
        <v>421</v>
      </c>
      <c r="F194" s="44" t="s">
        <v>150</v>
      </c>
      <c r="G194" s="44">
        <v>2239</v>
      </c>
      <c r="H194" s="44">
        <v>2866</v>
      </c>
      <c r="I194" s="12" t="s">
        <v>11</v>
      </c>
      <c r="J194" s="12">
        <v>927</v>
      </c>
      <c r="K194" s="12"/>
      <c r="L194" s="12">
        <f t="shared" si="6"/>
        <v>-29</v>
      </c>
    </row>
    <row r="195" spans="1:12">
      <c r="A195" s="12">
        <v>193</v>
      </c>
      <c r="B195" s="44">
        <v>727</v>
      </c>
      <c r="C195" s="44" t="s">
        <v>420</v>
      </c>
      <c r="D195" s="44">
        <v>8060</v>
      </c>
      <c r="E195" s="44" t="s">
        <v>422</v>
      </c>
      <c r="F195" s="44" t="s">
        <v>152</v>
      </c>
      <c r="G195" s="44">
        <v>2488</v>
      </c>
      <c r="H195" s="44">
        <v>3184</v>
      </c>
      <c r="I195" s="12" t="s">
        <v>11</v>
      </c>
      <c r="J195" s="12">
        <v>527.64</v>
      </c>
      <c r="K195" s="12"/>
      <c r="L195" s="12">
        <f t="shared" si="6"/>
        <v>-40</v>
      </c>
    </row>
    <row r="196" spans="1:12">
      <c r="A196" s="12">
        <v>194</v>
      </c>
      <c r="B196" s="44">
        <v>727</v>
      </c>
      <c r="C196" s="44" t="s">
        <v>420</v>
      </c>
      <c r="D196" s="44">
        <v>12915</v>
      </c>
      <c r="E196" s="44" t="s">
        <v>423</v>
      </c>
      <c r="F196" s="44" t="s">
        <v>424</v>
      </c>
      <c r="G196" s="44">
        <v>1492</v>
      </c>
      <c r="H196" s="44">
        <v>1910</v>
      </c>
      <c r="I196" s="12" t="s">
        <v>11</v>
      </c>
      <c r="J196" s="12">
        <v>324.9</v>
      </c>
      <c r="K196" s="12"/>
      <c r="L196" s="46">
        <f>ROUND((J196-H196)*0.015/2,0)</f>
        <v>-12</v>
      </c>
    </row>
    <row r="197" spans="1:12">
      <c r="A197" s="12">
        <v>195</v>
      </c>
      <c r="B197" s="44">
        <v>111219</v>
      </c>
      <c r="C197" s="44" t="s">
        <v>425</v>
      </c>
      <c r="D197" s="44">
        <v>4117</v>
      </c>
      <c r="E197" s="44" t="s">
        <v>426</v>
      </c>
      <c r="F197" s="44" t="s">
        <v>150</v>
      </c>
      <c r="G197" s="44">
        <v>543</v>
      </c>
      <c r="H197" s="44">
        <v>695</v>
      </c>
      <c r="I197" s="12" t="s">
        <v>11</v>
      </c>
      <c r="J197" s="12">
        <v>482</v>
      </c>
      <c r="K197" s="12"/>
      <c r="L197" s="12">
        <f t="shared" si="6"/>
        <v>-3</v>
      </c>
    </row>
    <row r="198" spans="1:12">
      <c r="A198" s="12">
        <v>196</v>
      </c>
      <c r="B198" s="44">
        <v>111219</v>
      </c>
      <c r="C198" s="44" t="s">
        <v>425</v>
      </c>
      <c r="D198" s="44">
        <v>11231</v>
      </c>
      <c r="E198" s="44" t="s">
        <v>427</v>
      </c>
      <c r="F198" s="44" t="s">
        <v>152</v>
      </c>
      <c r="G198" s="44">
        <v>543</v>
      </c>
      <c r="H198" s="44">
        <v>695</v>
      </c>
      <c r="I198" s="12" t="s">
        <v>11</v>
      </c>
      <c r="J198" s="12">
        <v>301.5</v>
      </c>
      <c r="K198" s="12"/>
      <c r="L198" s="12">
        <f t="shared" si="6"/>
        <v>-6</v>
      </c>
    </row>
    <row r="199" spans="1:12">
      <c r="A199" s="12">
        <v>197</v>
      </c>
      <c r="B199" s="44">
        <v>111219</v>
      </c>
      <c r="C199" s="44" t="s">
        <v>425</v>
      </c>
      <c r="D199" s="44">
        <v>12880</v>
      </c>
      <c r="E199" s="44" t="s">
        <v>428</v>
      </c>
      <c r="F199" s="44" t="s">
        <v>152</v>
      </c>
      <c r="G199" s="44">
        <v>542</v>
      </c>
      <c r="H199" s="44">
        <v>694</v>
      </c>
      <c r="I199" s="12" t="s">
        <v>11</v>
      </c>
      <c r="J199" s="12">
        <v>0</v>
      </c>
      <c r="K199" s="12"/>
      <c r="L199" s="12">
        <f t="shared" si="6"/>
        <v>-10</v>
      </c>
    </row>
    <row r="200" spans="1:12">
      <c r="A200" s="12">
        <v>198</v>
      </c>
      <c r="B200" s="44">
        <v>726</v>
      </c>
      <c r="C200" s="44" t="s">
        <v>429</v>
      </c>
      <c r="D200" s="44">
        <v>6607</v>
      </c>
      <c r="E200" s="44" t="s">
        <v>430</v>
      </c>
      <c r="F200" s="44" t="s">
        <v>150</v>
      </c>
      <c r="G200" s="44">
        <v>2165</v>
      </c>
      <c r="H200" s="44">
        <v>2771</v>
      </c>
      <c r="I200" s="12" t="s">
        <v>11</v>
      </c>
      <c r="J200" s="12">
        <v>2025.8</v>
      </c>
      <c r="K200" s="12"/>
      <c r="L200" s="12">
        <f t="shared" si="6"/>
        <v>-11</v>
      </c>
    </row>
    <row r="201" spans="1:12">
      <c r="A201" s="12">
        <v>199</v>
      </c>
      <c r="B201" s="44">
        <v>726</v>
      </c>
      <c r="C201" s="44" t="s">
        <v>429</v>
      </c>
      <c r="D201" s="44">
        <v>10177</v>
      </c>
      <c r="E201" s="44" t="s">
        <v>431</v>
      </c>
      <c r="F201" s="44" t="s">
        <v>152</v>
      </c>
      <c r="G201" s="44">
        <v>2405.6</v>
      </c>
      <c r="H201" s="44">
        <v>3079.2</v>
      </c>
      <c r="I201" s="12" t="s">
        <v>11</v>
      </c>
      <c r="J201" s="12">
        <v>3041.91</v>
      </c>
      <c r="K201" s="12"/>
      <c r="L201" s="12">
        <f t="shared" si="6"/>
        <v>-1</v>
      </c>
    </row>
    <row r="202" spans="1:12">
      <c r="A202" s="12">
        <v>200</v>
      </c>
      <c r="B202" s="44">
        <v>726</v>
      </c>
      <c r="C202" s="44" t="s">
        <v>429</v>
      </c>
      <c r="D202" s="44">
        <v>12909</v>
      </c>
      <c r="E202" s="44" t="s">
        <v>432</v>
      </c>
      <c r="F202" s="44" t="s">
        <v>152</v>
      </c>
      <c r="G202" s="44">
        <v>1443.4</v>
      </c>
      <c r="H202" s="44">
        <v>1847.8</v>
      </c>
      <c r="I202" s="12" t="s">
        <v>11</v>
      </c>
      <c r="J202" s="12">
        <v>229.8</v>
      </c>
      <c r="K202" s="12"/>
      <c r="L202" s="12">
        <f t="shared" si="6"/>
        <v>-24</v>
      </c>
    </row>
    <row r="203" spans="1:12">
      <c r="A203" s="12">
        <v>201</v>
      </c>
      <c r="B203" s="44">
        <v>107829</v>
      </c>
      <c r="C203" s="44" t="s">
        <v>91</v>
      </c>
      <c r="D203" s="44">
        <v>11330</v>
      </c>
      <c r="E203" s="44" t="s">
        <v>433</v>
      </c>
      <c r="F203" s="44" t="s">
        <v>150</v>
      </c>
      <c r="G203" s="44">
        <v>1295</v>
      </c>
      <c r="H203" s="44">
        <v>1658</v>
      </c>
      <c r="I203" s="12" t="s">
        <v>11</v>
      </c>
      <c r="J203" s="12">
        <v>637.6</v>
      </c>
      <c r="K203" s="12"/>
      <c r="L203" s="12">
        <f t="shared" si="6"/>
        <v>-15</v>
      </c>
    </row>
    <row r="204" spans="1:12">
      <c r="A204" s="12">
        <v>202</v>
      </c>
      <c r="B204" s="44">
        <v>107829</v>
      </c>
      <c r="C204" s="44" t="s">
        <v>91</v>
      </c>
      <c r="D204" s="44">
        <v>12317</v>
      </c>
      <c r="E204" s="44" t="s">
        <v>434</v>
      </c>
      <c r="F204" s="44" t="s">
        <v>435</v>
      </c>
      <c r="G204" s="44">
        <v>864</v>
      </c>
      <c r="H204" s="44">
        <v>1105</v>
      </c>
      <c r="I204" s="12" t="s">
        <v>11</v>
      </c>
      <c r="J204" s="12">
        <v>1039.8</v>
      </c>
      <c r="K204" s="12"/>
      <c r="L204" s="12">
        <f t="shared" si="6"/>
        <v>-1</v>
      </c>
    </row>
    <row r="205" spans="1:12">
      <c r="A205" s="12">
        <v>203</v>
      </c>
      <c r="B205" s="44">
        <v>745</v>
      </c>
      <c r="C205" s="44" t="s">
        <v>436</v>
      </c>
      <c r="D205" s="44">
        <v>11504</v>
      </c>
      <c r="E205" s="44" t="s">
        <v>437</v>
      </c>
      <c r="F205" s="44" t="s">
        <v>150</v>
      </c>
      <c r="G205" s="44">
        <v>1703.53</v>
      </c>
      <c r="H205" s="44">
        <v>2180.52</v>
      </c>
      <c r="I205" s="12" t="s">
        <v>11</v>
      </c>
      <c r="J205" s="12">
        <v>1295.2</v>
      </c>
      <c r="K205" s="12"/>
      <c r="L205" s="12">
        <f t="shared" si="6"/>
        <v>-13</v>
      </c>
    </row>
    <row r="206" spans="1:12">
      <c r="A206" s="12">
        <v>204</v>
      </c>
      <c r="B206" s="44">
        <v>745</v>
      </c>
      <c r="C206" s="44" t="s">
        <v>436</v>
      </c>
      <c r="D206" s="44">
        <v>12952</v>
      </c>
      <c r="E206" s="44" t="s">
        <v>438</v>
      </c>
      <c r="F206" s="44" t="s">
        <v>171</v>
      </c>
      <c r="G206" s="44">
        <v>1135.68</v>
      </c>
      <c r="H206" s="44">
        <v>1453.68</v>
      </c>
      <c r="I206" s="12" t="s">
        <v>11</v>
      </c>
      <c r="J206" s="12">
        <v>125</v>
      </c>
      <c r="K206" s="12"/>
      <c r="L206" s="46">
        <f>ROUND((J206-H206)*0.015/2,0)</f>
        <v>-10</v>
      </c>
    </row>
    <row r="207" spans="1:12">
      <c r="A207" s="12">
        <v>205</v>
      </c>
      <c r="B207" s="44">
        <v>745</v>
      </c>
      <c r="C207" s="44" t="s">
        <v>436</v>
      </c>
      <c r="D207" s="44">
        <v>12477</v>
      </c>
      <c r="E207" s="44" t="s">
        <v>439</v>
      </c>
      <c r="F207" s="44" t="s">
        <v>152</v>
      </c>
      <c r="G207" s="44">
        <v>1892.8</v>
      </c>
      <c r="H207" s="44">
        <v>2422.8</v>
      </c>
      <c r="I207" s="12" t="s">
        <v>11</v>
      </c>
      <c r="J207" s="12">
        <v>1372.44</v>
      </c>
      <c r="K207" s="12"/>
      <c r="L207" s="12">
        <f t="shared" si="6"/>
        <v>-16</v>
      </c>
    </row>
    <row r="208" spans="1:12">
      <c r="A208" s="12">
        <v>206</v>
      </c>
      <c r="B208" s="44">
        <v>105267</v>
      </c>
      <c r="C208" s="44" t="s">
        <v>26</v>
      </c>
      <c r="D208" s="44">
        <v>5457</v>
      </c>
      <c r="E208" s="44" t="s">
        <v>440</v>
      </c>
      <c r="F208" s="44" t="s">
        <v>150</v>
      </c>
      <c r="G208" s="44">
        <v>1866</v>
      </c>
      <c r="H208" s="44">
        <v>2389</v>
      </c>
      <c r="I208" s="12" t="s">
        <v>11</v>
      </c>
      <c r="J208" s="12">
        <v>529</v>
      </c>
      <c r="K208" s="12"/>
      <c r="L208" s="12">
        <f t="shared" si="6"/>
        <v>-28</v>
      </c>
    </row>
    <row r="209" spans="1:12">
      <c r="A209" s="12">
        <v>207</v>
      </c>
      <c r="B209" s="44">
        <v>105267</v>
      </c>
      <c r="C209" s="44" t="s">
        <v>26</v>
      </c>
      <c r="D209" s="44">
        <v>12144</v>
      </c>
      <c r="E209" s="44" t="s">
        <v>441</v>
      </c>
      <c r="F209" s="44" t="s">
        <v>206</v>
      </c>
      <c r="G209" s="44">
        <v>2074</v>
      </c>
      <c r="H209" s="44">
        <v>2655</v>
      </c>
      <c r="I209" s="12" t="s">
        <v>11</v>
      </c>
      <c r="J209" s="12">
        <v>1776.2</v>
      </c>
      <c r="K209" s="12"/>
      <c r="L209" s="12">
        <f t="shared" si="6"/>
        <v>-13</v>
      </c>
    </row>
    <row r="210" spans="1:12">
      <c r="A210" s="12">
        <v>208</v>
      </c>
      <c r="B210" s="44">
        <v>105267</v>
      </c>
      <c r="C210" s="44" t="s">
        <v>26</v>
      </c>
      <c r="D210" s="44">
        <v>12886</v>
      </c>
      <c r="E210" s="44" t="s">
        <v>442</v>
      </c>
      <c r="F210" s="44" t="s">
        <v>443</v>
      </c>
      <c r="G210" s="44">
        <v>1246</v>
      </c>
      <c r="H210" s="44">
        <v>1594</v>
      </c>
      <c r="I210" s="12" t="s">
        <v>11</v>
      </c>
      <c r="J210" s="12">
        <v>530.9</v>
      </c>
      <c r="K210" s="12"/>
      <c r="L210" s="12">
        <f t="shared" ref="L210:L241" si="7">ROUND((J210-H210)*0.015,0)</f>
        <v>-16</v>
      </c>
    </row>
    <row r="211" spans="1:12">
      <c r="A211" s="12">
        <v>209</v>
      </c>
      <c r="B211" s="44">
        <v>102934</v>
      </c>
      <c r="C211" s="44" t="s">
        <v>444</v>
      </c>
      <c r="D211" s="44">
        <v>4147</v>
      </c>
      <c r="E211" s="44" t="s">
        <v>445</v>
      </c>
      <c r="F211" s="44" t="s">
        <v>150</v>
      </c>
      <c r="G211" s="44">
        <v>1942.75</v>
      </c>
      <c r="H211" s="44">
        <v>2486.75</v>
      </c>
      <c r="I211" s="12" t="s">
        <v>11</v>
      </c>
      <c r="J211" s="12">
        <v>694.44</v>
      </c>
      <c r="K211" s="12"/>
      <c r="L211" s="12">
        <f t="shared" si="7"/>
        <v>-27</v>
      </c>
    </row>
    <row r="212" spans="1:12">
      <c r="A212" s="12">
        <v>210</v>
      </c>
      <c r="B212" s="44">
        <v>102934</v>
      </c>
      <c r="C212" s="44" t="s">
        <v>444</v>
      </c>
      <c r="D212" s="44">
        <v>11512</v>
      </c>
      <c r="E212" s="44" t="s">
        <v>446</v>
      </c>
      <c r="F212" s="44" t="s">
        <v>152</v>
      </c>
      <c r="G212" s="44">
        <v>1942.75</v>
      </c>
      <c r="H212" s="44">
        <v>2486.75</v>
      </c>
      <c r="I212" s="12" t="s">
        <v>11</v>
      </c>
      <c r="J212" s="12">
        <v>1290.2</v>
      </c>
      <c r="K212" s="12"/>
      <c r="L212" s="12">
        <f t="shared" si="7"/>
        <v>-18</v>
      </c>
    </row>
    <row r="213" spans="1:12">
      <c r="A213" s="12">
        <v>211</v>
      </c>
      <c r="B213" s="44">
        <v>102934</v>
      </c>
      <c r="C213" s="44" t="s">
        <v>444</v>
      </c>
      <c r="D213" s="44">
        <v>12185</v>
      </c>
      <c r="E213" s="44" t="s">
        <v>447</v>
      </c>
      <c r="F213" s="44" t="s">
        <v>152</v>
      </c>
      <c r="G213" s="44">
        <v>1942.75</v>
      </c>
      <c r="H213" s="44">
        <v>2486.75</v>
      </c>
      <c r="I213" s="12" t="s">
        <v>11</v>
      </c>
      <c r="J213" s="12">
        <v>797.01</v>
      </c>
      <c r="K213" s="12"/>
      <c r="L213" s="12">
        <f t="shared" si="7"/>
        <v>-25</v>
      </c>
    </row>
    <row r="214" spans="1:12">
      <c r="A214" s="12">
        <v>212</v>
      </c>
      <c r="B214" s="44">
        <v>102934</v>
      </c>
      <c r="C214" s="44" t="s">
        <v>444</v>
      </c>
      <c r="D214" s="44">
        <v>12332</v>
      </c>
      <c r="E214" s="44" t="s">
        <v>448</v>
      </c>
      <c r="F214" s="44" t="s">
        <v>152</v>
      </c>
      <c r="G214" s="44">
        <v>1942.75</v>
      </c>
      <c r="H214" s="44">
        <v>2486.75</v>
      </c>
      <c r="I214" s="12" t="s">
        <v>11</v>
      </c>
      <c r="J214" s="12">
        <v>1153</v>
      </c>
      <c r="K214" s="12"/>
      <c r="L214" s="12">
        <f t="shared" si="7"/>
        <v>-20</v>
      </c>
    </row>
    <row r="215" spans="1:12">
      <c r="A215" s="12">
        <v>213</v>
      </c>
      <c r="B215" s="44">
        <v>108277</v>
      </c>
      <c r="C215" s="44" t="s">
        <v>32</v>
      </c>
      <c r="D215" s="44">
        <v>11771</v>
      </c>
      <c r="E215" s="44" t="s">
        <v>449</v>
      </c>
      <c r="F215" s="44" t="s">
        <v>450</v>
      </c>
      <c r="G215" s="44">
        <v>1625.6</v>
      </c>
      <c r="H215" s="44">
        <v>2080.8</v>
      </c>
      <c r="I215" s="12" t="s">
        <v>11</v>
      </c>
      <c r="J215" s="12">
        <v>1386</v>
      </c>
      <c r="K215" s="12"/>
      <c r="L215" s="12">
        <f t="shared" si="7"/>
        <v>-10</v>
      </c>
    </row>
    <row r="216" spans="1:12">
      <c r="A216" s="12">
        <v>214</v>
      </c>
      <c r="B216" s="44">
        <v>108277</v>
      </c>
      <c r="C216" s="44" t="s">
        <v>32</v>
      </c>
      <c r="D216" s="44">
        <v>12951</v>
      </c>
      <c r="E216" s="44" t="s">
        <v>451</v>
      </c>
      <c r="F216" s="44" t="s">
        <v>156</v>
      </c>
      <c r="G216" s="44">
        <v>975.36</v>
      </c>
      <c r="H216" s="44">
        <v>1248.48</v>
      </c>
      <c r="I216" s="12" t="s">
        <v>11</v>
      </c>
      <c r="J216" s="12">
        <v>225.03</v>
      </c>
      <c r="K216" s="12"/>
      <c r="L216" s="46">
        <f>ROUND((J216-H216)*0.015/2,0)</f>
        <v>-8</v>
      </c>
    </row>
    <row r="217" spans="1:12">
      <c r="A217" s="12">
        <v>215</v>
      </c>
      <c r="B217" s="44">
        <v>108277</v>
      </c>
      <c r="C217" s="44" t="s">
        <v>32</v>
      </c>
      <c r="D217" s="44">
        <v>12255</v>
      </c>
      <c r="E217" s="44" t="s">
        <v>452</v>
      </c>
      <c r="F217" s="44" t="s">
        <v>150</v>
      </c>
      <c r="G217" s="44">
        <v>1463.04</v>
      </c>
      <c r="H217" s="44">
        <v>1872.72</v>
      </c>
      <c r="I217" s="12" t="s">
        <v>11</v>
      </c>
      <c r="J217" s="12">
        <v>865.98</v>
      </c>
      <c r="K217" s="12"/>
      <c r="L217" s="12">
        <f t="shared" si="7"/>
        <v>-15</v>
      </c>
    </row>
    <row r="218" spans="1:12">
      <c r="A218" s="12">
        <v>216</v>
      </c>
      <c r="B218" s="44">
        <v>391</v>
      </c>
      <c r="C218" s="44" t="s">
        <v>453</v>
      </c>
      <c r="D218" s="44">
        <v>4246</v>
      </c>
      <c r="E218" s="44" t="s">
        <v>454</v>
      </c>
      <c r="F218" s="44" t="s">
        <v>328</v>
      </c>
      <c r="G218" s="44">
        <v>2028</v>
      </c>
      <c r="H218" s="44">
        <v>2595</v>
      </c>
      <c r="I218" s="12" t="s">
        <v>11</v>
      </c>
      <c r="J218" s="12">
        <v>1672.75</v>
      </c>
      <c r="K218" s="12"/>
      <c r="L218" s="12">
        <f t="shared" si="7"/>
        <v>-14</v>
      </c>
    </row>
    <row r="219" spans="1:12">
      <c r="A219" s="12">
        <v>217</v>
      </c>
      <c r="B219" s="44">
        <v>391</v>
      </c>
      <c r="C219" s="44" t="s">
        <v>453</v>
      </c>
      <c r="D219" s="44">
        <v>12197</v>
      </c>
      <c r="E219" s="44" t="s">
        <v>455</v>
      </c>
      <c r="F219" s="44" t="s">
        <v>328</v>
      </c>
      <c r="G219" s="44">
        <v>1419</v>
      </c>
      <c r="H219" s="44">
        <v>1816</v>
      </c>
      <c r="I219" s="12" t="s">
        <v>11</v>
      </c>
      <c r="J219" s="12">
        <v>863.4</v>
      </c>
      <c r="K219" s="12"/>
      <c r="L219" s="12">
        <f t="shared" si="7"/>
        <v>-14</v>
      </c>
    </row>
    <row r="220" spans="1:12">
      <c r="A220" s="12">
        <v>218</v>
      </c>
      <c r="B220" s="44">
        <v>391</v>
      </c>
      <c r="C220" s="44" t="s">
        <v>453</v>
      </c>
      <c r="D220" s="44">
        <v>12902</v>
      </c>
      <c r="E220" s="44" t="s">
        <v>456</v>
      </c>
      <c r="F220" s="44" t="s">
        <v>457</v>
      </c>
      <c r="G220" s="44">
        <v>813</v>
      </c>
      <c r="H220" s="44">
        <v>1041</v>
      </c>
      <c r="I220" s="12" t="s">
        <v>11</v>
      </c>
      <c r="J220" s="12">
        <v>327.59</v>
      </c>
      <c r="K220" s="12"/>
      <c r="L220" s="46">
        <f>ROUND((J220-H220)*0.015/2,0)</f>
        <v>-5</v>
      </c>
    </row>
    <row r="221" spans="1:12">
      <c r="A221" s="12">
        <v>219</v>
      </c>
      <c r="B221" s="44">
        <v>391</v>
      </c>
      <c r="C221" s="44" t="s">
        <v>453</v>
      </c>
      <c r="D221" s="44">
        <v>12462</v>
      </c>
      <c r="E221" s="44" t="s">
        <v>458</v>
      </c>
      <c r="F221" s="44" t="s">
        <v>328</v>
      </c>
      <c r="G221" s="44">
        <v>1216</v>
      </c>
      <c r="H221" s="44">
        <v>1557</v>
      </c>
      <c r="I221" s="12" t="s">
        <v>11</v>
      </c>
      <c r="J221" s="12">
        <v>371.8</v>
      </c>
      <c r="K221" s="12"/>
      <c r="L221" s="12">
        <f t="shared" si="7"/>
        <v>-18</v>
      </c>
    </row>
    <row r="222" spans="1:12">
      <c r="A222" s="12">
        <v>220</v>
      </c>
      <c r="B222" s="44">
        <v>337</v>
      </c>
      <c r="C222" s="44" t="s">
        <v>68</v>
      </c>
      <c r="D222" s="44">
        <v>990176</v>
      </c>
      <c r="E222" s="44" t="s">
        <v>459</v>
      </c>
      <c r="F222" s="44" t="s">
        <v>167</v>
      </c>
      <c r="G222" s="44">
        <v>2713</v>
      </c>
      <c r="H222" s="44">
        <v>3446</v>
      </c>
      <c r="I222" s="12" t="s">
        <v>11</v>
      </c>
      <c r="J222" s="12">
        <v>580.5</v>
      </c>
      <c r="K222" s="12"/>
      <c r="L222" s="12">
        <f t="shared" si="7"/>
        <v>-43</v>
      </c>
    </row>
    <row r="223" spans="1:12">
      <c r="A223" s="12">
        <v>221</v>
      </c>
      <c r="B223" s="44">
        <v>337</v>
      </c>
      <c r="C223" s="44" t="s">
        <v>68</v>
      </c>
      <c r="D223" s="44">
        <v>4264</v>
      </c>
      <c r="E223" s="44" t="s">
        <v>460</v>
      </c>
      <c r="F223" s="44" t="s">
        <v>150</v>
      </c>
      <c r="G223" s="44">
        <v>2035</v>
      </c>
      <c r="H223" s="44">
        <v>2585</v>
      </c>
      <c r="I223" s="12" t="s">
        <v>11</v>
      </c>
      <c r="J223" s="12">
        <v>1958.5</v>
      </c>
      <c r="K223" s="12"/>
      <c r="L223" s="12">
        <f t="shared" si="7"/>
        <v>-9</v>
      </c>
    </row>
    <row r="224" spans="1:12">
      <c r="A224" s="12">
        <v>222</v>
      </c>
      <c r="B224" s="44">
        <v>337</v>
      </c>
      <c r="C224" s="44" t="s">
        <v>68</v>
      </c>
      <c r="D224" s="44">
        <v>4061</v>
      </c>
      <c r="E224" s="44" t="s">
        <v>461</v>
      </c>
      <c r="F224" s="44" t="s">
        <v>185</v>
      </c>
      <c r="G224" s="44">
        <v>2262</v>
      </c>
      <c r="H224" s="44">
        <v>2872</v>
      </c>
      <c r="I224" s="12" t="s">
        <v>11</v>
      </c>
      <c r="J224" s="12">
        <v>1049.3</v>
      </c>
      <c r="K224" s="12"/>
      <c r="L224" s="12">
        <f t="shared" si="7"/>
        <v>-27</v>
      </c>
    </row>
    <row r="225" spans="1:12">
      <c r="A225" s="12">
        <v>223</v>
      </c>
      <c r="B225" s="44">
        <v>337</v>
      </c>
      <c r="C225" s="44" t="s">
        <v>68</v>
      </c>
      <c r="D225" s="44">
        <v>990451</v>
      </c>
      <c r="E225" s="44" t="s">
        <v>462</v>
      </c>
      <c r="F225" s="44" t="s">
        <v>167</v>
      </c>
      <c r="G225" s="44">
        <v>2713</v>
      </c>
      <c r="H225" s="44">
        <v>3446</v>
      </c>
      <c r="I225" s="12" t="s">
        <v>11</v>
      </c>
      <c r="J225" s="12">
        <v>470.8</v>
      </c>
      <c r="K225" s="12"/>
      <c r="L225" s="12">
        <f t="shared" si="7"/>
        <v>-45</v>
      </c>
    </row>
    <row r="226" spans="1:12">
      <c r="A226" s="12">
        <v>224</v>
      </c>
      <c r="B226" s="44">
        <v>337</v>
      </c>
      <c r="C226" s="44" t="s">
        <v>68</v>
      </c>
      <c r="D226" s="44">
        <v>6965</v>
      </c>
      <c r="E226" s="44" t="s">
        <v>463</v>
      </c>
      <c r="F226" s="44" t="s">
        <v>328</v>
      </c>
      <c r="G226" s="44">
        <v>2262</v>
      </c>
      <c r="H226" s="44">
        <v>2872</v>
      </c>
      <c r="I226" s="12" t="s">
        <v>11</v>
      </c>
      <c r="J226" s="12">
        <v>1538.35</v>
      </c>
      <c r="K226" s="12"/>
      <c r="L226" s="12">
        <f t="shared" si="7"/>
        <v>-20</v>
      </c>
    </row>
    <row r="227" spans="1:12">
      <c r="A227" s="12">
        <v>225</v>
      </c>
      <c r="B227" s="44">
        <v>337</v>
      </c>
      <c r="C227" s="44" t="s">
        <v>68</v>
      </c>
      <c r="D227" s="44">
        <v>11883</v>
      </c>
      <c r="E227" s="44" t="s">
        <v>464</v>
      </c>
      <c r="F227" s="44" t="s">
        <v>328</v>
      </c>
      <c r="G227" s="44">
        <v>2262</v>
      </c>
      <c r="H227" s="44">
        <v>2872</v>
      </c>
      <c r="I227" s="12" t="s">
        <v>11</v>
      </c>
      <c r="J227" s="12">
        <v>1071.5</v>
      </c>
      <c r="K227" s="12"/>
      <c r="L227" s="12">
        <f t="shared" si="7"/>
        <v>-27</v>
      </c>
    </row>
    <row r="228" spans="1:12">
      <c r="A228" s="12">
        <v>226</v>
      </c>
      <c r="B228" s="44">
        <v>337</v>
      </c>
      <c r="C228" s="44" t="s">
        <v>68</v>
      </c>
      <c r="D228" s="44">
        <v>12504</v>
      </c>
      <c r="E228" s="44" t="s">
        <v>465</v>
      </c>
      <c r="F228" s="44" t="s">
        <v>328</v>
      </c>
      <c r="G228" s="44">
        <v>2035</v>
      </c>
      <c r="H228" s="44">
        <v>2585</v>
      </c>
      <c r="I228" s="12" t="s">
        <v>11</v>
      </c>
      <c r="J228" s="12">
        <v>1290</v>
      </c>
      <c r="K228" s="12"/>
      <c r="L228" s="12">
        <f t="shared" si="7"/>
        <v>-19</v>
      </c>
    </row>
    <row r="229" spans="1:12">
      <c r="A229" s="12">
        <v>227</v>
      </c>
      <c r="B229" s="44">
        <v>337</v>
      </c>
      <c r="C229" s="44" t="s">
        <v>68</v>
      </c>
      <c r="D229" s="44">
        <v>12503</v>
      </c>
      <c r="E229" s="44" t="s">
        <v>466</v>
      </c>
      <c r="F229" s="44" t="s">
        <v>328</v>
      </c>
      <c r="G229" s="44">
        <v>2035</v>
      </c>
      <c r="H229" s="44">
        <v>2585</v>
      </c>
      <c r="I229" s="12" t="s">
        <v>11</v>
      </c>
      <c r="J229" s="12">
        <v>668</v>
      </c>
      <c r="K229" s="12"/>
      <c r="L229" s="12">
        <f t="shared" si="7"/>
        <v>-29</v>
      </c>
    </row>
    <row r="230" spans="1:12">
      <c r="A230" s="12">
        <v>228</v>
      </c>
      <c r="B230" s="44">
        <v>545</v>
      </c>
      <c r="C230" s="44" t="s">
        <v>467</v>
      </c>
      <c r="D230" s="44">
        <v>11143</v>
      </c>
      <c r="E230" s="44" t="s">
        <v>468</v>
      </c>
      <c r="F230" s="44" t="s">
        <v>150</v>
      </c>
      <c r="G230" s="44">
        <v>1854</v>
      </c>
      <c r="H230" s="44">
        <v>2373</v>
      </c>
      <c r="I230" s="12" t="s">
        <v>11</v>
      </c>
      <c r="J230" s="12">
        <v>522.75</v>
      </c>
      <c r="K230" s="12"/>
      <c r="L230" s="12">
        <f t="shared" si="7"/>
        <v>-28</v>
      </c>
    </row>
    <row r="231" spans="1:12">
      <c r="A231" s="12">
        <v>229</v>
      </c>
      <c r="B231" s="44">
        <v>545</v>
      </c>
      <c r="C231" s="44" t="s">
        <v>467</v>
      </c>
      <c r="D231" s="44">
        <v>12669</v>
      </c>
      <c r="E231" s="44" t="s">
        <v>469</v>
      </c>
      <c r="F231" s="44" t="s">
        <v>152</v>
      </c>
      <c r="G231" s="44">
        <v>1648</v>
      </c>
      <c r="H231" s="44">
        <v>2109</v>
      </c>
      <c r="I231" s="12" t="s">
        <v>11</v>
      </c>
      <c r="J231" s="12">
        <v>1093.35</v>
      </c>
      <c r="K231" s="12"/>
      <c r="L231" s="12">
        <f t="shared" si="7"/>
        <v>-15</v>
      </c>
    </row>
    <row r="232" spans="1:12">
      <c r="A232" s="12">
        <v>230</v>
      </c>
      <c r="B232" s="44">
        <v>545</v>
      </c>
      <c r="C232" s="44" t="s">
        <v>467</v>
      </c>
      <c r="D232" s="44">
        <v>12998</v>
      </c>
      <c r="E232" s="44" t="s">
        <v>470</v>
      </c>
      <c r="F232" s="44" t="s">
        <v>171</v>
      </c>
      <c r="G232" s="44">
        <v>1236</v>
      </c>
      <c r="H232" s="44">
        <v>1583</v>
      </c>
      <c r="I232" s="12" t="s">
        <v>11</v>
      </c>
      <c r="J232" s="12">
        <v>240</v>
      </c>
      <c r="K232" s="12"/>
      <c r="L232" s="46">
        <f>ROUND((J232-H232)*0.015/2,0)</f>
        <v>-10</v>
      </c>
    </row>
    <row r="233" spans="1:12">
      <c r="A233" s="12">
        <v>231</v>
      </c>
      <c r="B233" s="44">
        <v>572</v>
      </c>
      <c r="C233" s="44" t="s">
        <v>471</v>
      </c>
      <c r="D233" s="44">
        <v>8731</v>
      </c>
      <c r="E233" s="44" t="s">
        <v>472</v>
      </c>
      <c r="F233" s="44" t="s">
        <v>450</v>
      </c>
      <c r="G233" s="44">
        <v>1269.4</v>
      </c>
      <c r="H233" s="44">
        <v>1624.8</v>
      </c>
      <c r="I233" s="12" t="s">
        <v>11</v>
      </c>
      <c r="J233" s="12">
        <v>625.59</v>
      </c>
      <c r="K233" s="12"/>
      <c r="L233" s="12">
        <f t="shared" si="7"/>
        <v>-15</v>
      </c>
    </row>
    <row r="234" spans="1:12">
      <c r="A234" s="12">
        <v>232</v>
      </c>
      <c r="B234" s="44">
        <v>572</v>
      </c>
      <c r="C234" s="44" t="s">
        <v>471</v>
      </c>
      <c r="D234" s="44">
        <v>10186</v>
      </c>
      <c r="E234" s="44" t="s">
        <v>473</v>
      </c>
      <c r="F234" s="44" t="s">
        <v>450</v>
      </c>
      <c r="G234" s="44">
        <v>1269.4</v>
      </c>
      <c r="H234" s="44">
        <v>1624.8</v>
      </c>
      <c r="I234" s="12" t="s">
        <v>11</v>
      </c>
      <c r="J234" s="12">
        <v>1252.12</v>
      </c>
      <c r="K234" s="12"/>
      <c r="L234" s="12">
        <f t="shared" si="7"/>
        <v>-6</v>
      </c>
    </row>
    <row r="235" spans="1:12">
      <c r="A235" s="12">
        <v>233</v>
      </c>
      <c r="B235" s="44">
        <v>572</v>
      </c>
      <c r="C235" s="44" t="s">
        <v>471</v>
      </c>
      <c r="D235" s="44">
        <v>11023</v>
      </c>
      <c r="E235" s="44" t="s">
        <v>474</v>
      </c>
      <c r="F235" s="44" t="s">
        <v>150</v>
      </c>
      <c r="G235" s="44">
        <v>1269.4</v>
      </c>
      <c r="H235" s="44">
        <v>1624.8</v>
      </c>
      <c r="I235" s="12" t="s">
        <v>11</v>
      </c>
      <c r="J235" s="12">
        <v>1062.3</v>
      </c>
      <c r="K235" s="12"/>
      <c r="L235" s="12">
        <f t="shared" si="7"/>
        <v>-8</v>
      </c>
    </row>
    <row r="236" spans="1:12">
      <c r="A236" s="12">
        <v>234</v>
      </c>
      <c r="B236" s="44">
        <v>572</v>
      </c>
      <c r="C236" s="44" t="s">
        <v>471</v>
      </c>
      <c r="D236" s="44">
        <v>11058</v>
      </c>
      <c r="E236" s="44" t="s">
        <v>475</v>
      </c>
      <c r="F236" s="44" t="s">
        <v>450</v>
      </c>
      <c r="G236" s="44">
        <v>1269.4</v>
      </c>
      <c r="H236" s="44">
        <v>1624.8</v>
      </c>
      <c r="I236" s="12" t="s">
        <v>11</v>
      </c>
      <c r="J236" s="12">
        <v>618.7</v>
      </c>
      <c r="K236" s="12"/>
      <c r="L236" s="12">
        <f t="shared" si="7"/>
        <v>-15</v>
      </c>
    </row>
    <row r="237" spans="1:12">
      <c r="A237" s="12">
        <v>235</v>
      </c>
      <c r="B237" s="44">
        <v>572</v>
      </c>
      <c r="C237" s="44" t="s">
        <v>471</v>
      </c>
      <c r="D237" s="44">
        <v>12466</v>
      </c>
      <c r="E237" s="44" t="s">
        <v>476</v>
      </c>
      <c r="F237" s="44" t="s">
        <v>450</v>
      </c>
      <c r="G237" s="44">
        <v>1269.4</v>
      </c>
      <c r="H237" s="44">
        <v>1624.8</v>
      </c>
      <c r="I237" s="12" t="s">
        <v>11</v>
      </c>
      <c r="J237" s="12">
        <v>230.9</v>
      </c>
      <c r="K237" s="12"/>
      <c r="L237" s="12">
        <f t="shared" si="7"/>
        <v>-21</v>
      </c>
    </row>
    <row r="238" spans="1:12">
      <c r="A238" s="12">
        <v>236</v>
      </c>
      <c r="B238" s="44">
        <v>747</v>
      </c>
      <c r="C238" s="44" t="s">
        <v>477</v>
      </c>
      <c r="D238" s="44">
        <v>10907</v>
      </c>
      <c r="E238" s="44" t="s">
        <v>478</v>
      </c>
      <c r="F238" s="44" t="s">
        <v>150</v>
      </c>
      <c r="G238" s="44">
        <v>1419.25</v>
      </c>
      <c r="H238" s="44">
        <v>1816.75</v>
      </c>
      <c r="I238" s="12" t="s">
        <v>11</v>
      </c>
      <c r="J238" s="12">
        <v>794.64</v>
      </c>
      <c r="K238" s="12"/>
      <c r="L238" s="12">
        <f t="shared" si="7"/>
        <v>-15</v>
      </c>
    </row>
    <row r="239" spans="1:12">
      <c r="A239" s="12">
        <v>237</v>
      </c>
      <c r="B239" s="44">
        <v>747</v>
      </c>
      <c r="C239" s="44" t="s">
        <v>477</v>
      </c>
      <c r="D239" s="44">
        <v>12467</v>
      </c>
      <c r="E239" s="44" t="s">
        <v>479</v>
      </c>
      <c r="F239" s="44" t="s">
        <v>152</v>
      </c>
      <c r="G239" s="44">
        <v>1419.25</v>
      </c>
      <c r="H239" s="44">
        <v>1816.75</v>
      </c>
      <c r="I239" s="12" t="s">
        <v>11</v>
      </c>
      <c r="J239" s="12">
        <v>594.6</v>
      </c>
      <c r="K239" s="12"/>
      <c r="L239" s="12">
        <f t="shared" si="7"/>
        <v>-18</v>
      </c>
    </row>
    <row r="240" spans="1:12">
      <c r="A240" s="12">
        <v>238</v>
      </c>
      <c r="B240" s="44">
        <v>747</v>
      </c>
      <c r="C240" s="44" t="s">
        <v>477</v>
      </c>
      <c r="D240" s="44">
        <v>11964</v>
      </c>
      <c r="E240" s="44" t="s">
        <v>480</v>
      </c>
      <c r="F240" s="44" t="s">
        <v>152</v>
      </c>
      <c r="G240" s="44">
        <v>1419.25</v>
      </c>
      <c r="H240" s="44">
        <v>1816.75</v>
      </c>
      <c r="I240" s="12" t="s">
        <v>11</v>
      </c>
      <c r="J240" s="12">
        <v>312</v>
      </c>
      <c r="K240" s="12"/>
      <c r="L240" s="12">
        <f t="shared" si="7"/>
        <v>-23</v>
      </c>
    </row>
    <row r="241" spans="1:12">
      <c r="A241" s="12">
        <v>239</v>
      </c>
      <c r="B241" s="44">
        <v>747</v>
      </c>
      <c r="C241" s="44" t="s">
        <v>477</v>
      </c>
      <c r="D241" s="44">
        <v>12398</v>
      </c>
      <c r="E241" s="44" t="s">
        <v>481</v>
      </c>
      <c r="F241" s="44" t="s">
        <v>152</v>
      </c>
      <c r="G241" s="44">
        <v>1419.25</v>
      </c>
      <c r="H241" s="44">
        <v>1816.75</v>
      </c>
      <c r="I241" s="12" t="s">
        <v>11</v>
      </c>
      <c r="J241" s="12">
        <v>0</v>
      </c>
      <c r="K241" s="12"/>
      <c r="L241" s="12">
        <f t="shared" si="7"/>
        <v>-27</v>
      </c>
    </row>
    <row r="242" spans="1:12">
      <c r="A242" s="12">
        <v>240</v>
      </c>
      <c r="B242" s="44">
        <v>307</v>
      </c>
      <c r="C242" s="44" t="s">
        <v>482</v>
      </c>
      <c r="D242" s="44">
        <v>5880</v>
      </c>
      <c r="E242" s="44" t="s">
        <v>483</v>
      </c>
      <c r="F242" s="44" t="s">
        <v>152</v>
      </c>
      <c r="G242" s="44">
        <v>4982</v>
      </c>
      <c r="H242" s="44">
        <v>6328</v>
      </c>
      <c r="I242" s="12" t="s">
        <v>11</v>
      </c>
      <c r="J242" s="12">
        <v>4266.91</v>
      </c>
      <c r="K242" s="12"/>
      <c r="L242" s="12">
        <f t="shared" ref="L242:L273" si="8">ROUND((J242-H242)*0.015,0)</f>
        <v>-31</v>
      </c>
    </row>
    <row r="243" spans="1:12">
      <c r="A243" s="12">
        <v>241</v>
      </c>
      <c r="B243" s="44">
        <v>307</v>
      </c>
      <c r="C243" s="44" t="s">
        <v>482</v>
      </c>
      <c r="D243" s="44">
        <v>991137</v>
      </c>
      <c r="E243" s="44" t="s">
        <v>484</v>
      </c>
      <c r="F243" s="44" t="s">
        <v>396</v>
      </c>
      <c r="G243" s="44">
        <v>4982</v>
      </c>
      <c r="H243" s="44">
        <v>6327</v>
      </c>
      <c r="I243" s="12" t="s">
        <v>11</v>
      </c>
      <c r="J243" s="12">
        <v>1728.6</v>
      </c>
      <c r="K243" s="12"/>
      <c r="L243" s="12">
        <f t="shared" si="8"/>
        <v>-69</v>
      </c>
    </row>
    <row r="244" spans="1:12">
      <c r="A244" s="12">
        <v>242</v>
      </c>
      <c r="B244" s="44">
        <v>307</v>
      </c>
      <c r="C244" s="44" t="s">
        <v>482</v>
      </c>
      <c r="D244" s="44">
        <v>7107</v>
      </c>
      <c r="E244" s="44" t="s">
        <v>485</v>
      </c>
      <c r="F244" s="44" t="s">
        <v>152</v>
      </c>
      <c r="G244" s="44">
        <v>4982</v>
      </c>
      <c r="H244" s="44">
        <v>6327</v>
      </c>
      <c r="I244" s="12" t="s">
        <v>11</v>
      </c>
      <c r="J244" s="12">
        <v>3961.2</v>
      </c>
      <c r="K244" s="12"/>
      <c r="L244" s="12">
        <f t="shared" si="8"/>
        <v>-35</v>
      </c>
    </row>
    <row r="245" spans="1:12">
      <c r="A245" s="12">
        <v>243</v>
      </c>
      <c r="B245" s="44">
        <v>307</v>
      </c>
      <c r="C245" s="44" t="s">
        <v>482</v>
      </c>
      <c r="D245" s="44">
        <v>9563</v>
      </c>
      <c r="E245" s="44" t="s">
        <v>486</v>
      </c>
      <c r="F245" s="44" t="s">
        <v>152</v>
      </c>
      <c r="G245" s="44">
        <v>4982</v>
      </c>
      <c r="H245" s="44">
        <v>6327</v>
      </c>
      <c r="I245" s="12" t="s">
        <v>11</v>
      </c>
      <c r="J245" s="12">
        <v>2685.28</v>
      </c>
      <c r="K245" s="12"/>
      <c r="L245" s="12">
        <f t="shared" si="8"/>
        <v>-55</v>
      </c>
    </row>
    <row r="246" spans="1:12">
      <c r="A246" s="12">
        <v>244</v>
      </c>
      <c r="B246" s="44">
        <v>307</v>
      </c>
      <c r="C246" s="44" t="s">
        <v>482</v>
      </c>
      <c r="D246" s="44">
        <v>9669</v>
      </c>
      <c r="E246" s="44" t="s">
        <v>487</v>
      </c>
      <c r="F246" s="44" t="s">
        <v>152</v>
      </c>
      <c r="G246" s="44">
        <v>4982</v>
      </c>
      <c r="H246" s="44">
        <v>6327</v>
      </c>
      <c r="I246" s="12" t="s">
        <v>11</v>
      </c>
      <c r="J246" s="12">
        <v>2915.6</v>
      </c>
      <c r="K246" s="12"/>
      <c r="L246" s="12">
        <f t="shared" si="8"/>
        <v>-51</v>
      </c>
    </row>
    <row r="247" spans="1:12">
      <c r="A247" s="12">
        <v>245</v>
      </c>
      <c r="B247" s="44">
        <v>307</v>
      </c>
      <c r="C247" s="44" t="s">
        <v>482</v>
      </c>
      <c r="D247" s="44">
        <v>10886</v>
      </c>
      <c r="E247" s="44" t="s">
        <v>488</v>
      </c>
      <c r="F247" s="44" t="s">
        <v>152</v>
      </c>
      <c r="G247" s="44">
        <v>4982</v>
      </c>
      <c r="H247" s="44">
        <v>6327</v>
      </c>
      <c r="I247" s="12" t="s">
        <v>11</v>
      </c>
      <c r="J247" s="12">
        <v>3301.9</v>
      </c>
      <c r="K247" s="12"/>
      <c r="L247" s="12">
        <f t="shared" si="8"/>
        <v>-45</v>
      </c>
    </row>
    <row r="248" spans="1:12">
      <c r="A248" s="12">
        <v>246</v>
      </c>
      <c r="B248" s="44">
        <v>307</v>
      </c>
      <c r="C248" s="44" t="s">
        <v>482</v>
      </c>
      <c r="D248" s="44">
        <v>10989</v>
      </c>
      <c r="E248" s="44" t="s">
        <v>489</v>
      </c>
      <c r="F248" s="44" t="s">
        <v>152</v>
      </c>
      <c r="G248" s="44">
        <v>4982</v>
      </c>
      <c r="H248" s="44">
        <v>6327</v>
      </c>
      <c r="I248" s="12" t="s">
        <v>11</v>
      </c>
      <c r="J248" s="12">
        <v>3488.88</v>
      </c>
      <c r="K248" s="12"/>
      <c r="L248" s="12">
        <f t="shared" si="8"/>
        <v>-43</v>
      </c>
    </row>
    <row r="249" spans="1:12">
      <c r="A249" s="12">
        <v>247</v>
      </c>
      <c r="B249" s="44">
        <v>307</v>
      </c>
      <c r="C249" s="44" t="s">
        <v>482</v>
      </c>
      <c r="D249" s="44">
        <v>10613</v>
      </c>
      <c r="E249" s="44" t="s">
        <v>490</v>
      </c>
      <c r="F249" s="44" t="s">
        <v>152</v>
      </c>
      <c r="G249" s="44">
        <v>4982</v>
      </c>
      <c r="H249" s="44">
        <v>6327</v>
      </c>
      <c r="I249" s="12" t="s">
        <v>11</v>
      </c>
      <c r="J249" s="12">
        <v>2789.88</v>
      </c>
      <c r="K249" s="12"/>
      <c r="L249" s="12">
        <f t="shared" si="8"/>
        <v>-53</v>
      </c>
    </row>
    <row r="250" spans="1:12">
      <c r="A250" s="12">
        <v>248</v>
      </c>
      <c r="B250" s="44">
        <v>347</v>
      </c>
      <c r="C250" s="44" t="s">
        <v>491</v>
      </c>
      <c r="D250" s="44">
        <v>8400</v>
      </c>
      <c r="E250" s="44" t="s">
        <v>492</v>
      </c>
      <c r="F250" s="44" t="s">
        <v>150</v>
      </c>
      <c r="G250" s="44">
        <v>2512</v>
      </c>
      <c r="H250" s="44">
        <v>3215.5</v>
      </c>
      <c r="I250" s="12" t="s">
        <v>11</v>
      </c>
      <c r="J250" s="12">
        <v>1594.35</v>
      </c>
      <c r="K250" s="12"/>
      <c r="L250" s="12">
        <f t="shared" si="8"/>
        <v>-24</v>
      </c>
    </row>
    <row r="251" spans="1:12">
      <c r="A251" s="12">
        <v>249</v>
      </c>
      <c r="B251" s="44">
        <v>347</v>
      </c>
      <c r="C251" s="44" t="s">
        <v>491</v>
      </c>
      <c r="D251" s="44">
        <v>12528</v>
      </c>
      <c r="E251" s="44" t="s">
        <v>493</v>
      </c>
      <c r="F251" s="44" t="s">
        <v>494</v>
      </c>
      <c r="G251" s="44">
        <v>2512</v>
      </c>
      <c r="H251" s="44">
        <v>3215.5</v>
      </c>
      <c r="I251" s="12" t="s">
        <v>11</v>
      </c>
      <c r="J251" s="12">
        <v>2091.45</v>
      </c>
      <c r="K251" s="12"/>
      <c r="L251" s="12">
        <f t="shared" si="8"/>
        <v>-17</v>
      </c>
    </row>
    <row r="252" spans="1:12">
      <c r="A252" s="12">
        <v>250</v>
      </c>
      <c r="B252" s="44">
        <v>357</v>
      </c>
      <c r="C252" s="44" t="s">
        <v>495</v>
      </c>
      <c r="D252" s="44">
        <v>6814</v>
      </c>
      <c r="E252" s="44" t="s">
        <v>496</v>
      </c>
      <c r="F252" s="44" t="s">
        <v>206</v>
      </c>
      <c r="G252" s="44">
        <v>2075.6</v>
      </c>
      <c r="H252" s="44">
        <v>2656.7</v>
      </c>
      <c r="I252" s="12" t="s">
        <v>11</v>
      </c>
      <c r="J252" s="12">
        <v>2244.69</v>
      </c>
      <c r="K252" s="12"/>
      <c r="L252" s="12">
        <f t="shared" si="8"/>
        <v>-6</v>
      </c>
    </row>
    <row r="253" spans="1:12">
      <c r="A253" s="12">
        <v>251</v>
      </c>
      <c r="B253" s="44">
        <v>357</v>
      </c>
      <c r="C253" s="44" t="s">
        <v>495</v>
      </c>
      <c r="D253" s="44">
        <v>11453</v>
      </c>
      <c r="E253" s="44" t="s">
        <v>497</v>
      </c>
      <c r="F253" s="44" t="s">
        <v>150</v>
      </c>
      <c r="G253" s="44">
        <v>1868</v>
      </c>
      <c r="H253" s="44">
        <v>2390.8</v>
      </c>
      <c r="I253" s="12" t="s">
        <v>11</v>
      </c>
      <c r="J253" s="12">
        <v>980.6</v>
      </c>
      <c r="K253" s="12"/>
      <c r="L253" s="12">
        <f t="shared" si="8"/>
        <v>-21</v>
      </c>
    </row>
    <row r="254" spans="1:12">
      <c r="A254" s="12">
        <v>252</v>
      </c>
      <c r="B254" s="44">
        <v>357</v>
      </c>
      <c r="C254" s="44" t="s">
        <v>495</v>
      </c>
      <c r="D254" s="44">
        <v>12942</v>
      </c>
      <c r="E254" s="44" t="s">
        <v>498</v>
      </c>
      <c r="F254" s="44" t="s">
        <v>499</v>
      </c>
      <c r="G254" s="44">
        <v>415.1</v>
      </c>
      <c r="H254" s="44">
        <v>531.5</v>
      </c>
      <c r="I254" s="12" t="s">
        <v>11</v>
      </c>
      <c r="J254" s="12">
        <v>0</v>
      </c>
      <c r="K254" s="12"/>
      <c r="L254" s="46">
        <f>ROUND((J254-H254)*0.015/2,0)</f>
        <v>-4</v>
      </c>
    </row>
    <row r="255" spans="1:12">
      <c r="A255" s="12">
        <v>253</v>
      </c>
      <c r="B255" s="44">
        <v>357</v>
      </c>
      <c r="C255" s="44" t="s">
        <v>495</v>
      </c>
      <c r="D255" s="44">
        <v>12459</v>
      </c>
      <c r="E255" s="44" t="s">
        <v>500</v>
      </c>
      <c r="F255" s="44" t="s">
        <v>501</v>
      </c>
      <c r="G255" s="44">
        <v>1245.3</v>
      </c>
      <c r="H255" s="44">
        <v>1594</v>
      </c>
      <c r="I255" s="12" t="s">
        <v>11</v>
      </c>
      <c r="J255" s="12">
        <v>1004.68</v>
      </c>
      <c r="K255" s="12"/>
      <c r="L255" s="46">
        <f>ROUND((J255-H255)*0.015/2,0)</f>
        <v>-4</v>
      </c>
    </row>
    <row r="256" spans="1:12">
      <c r="A256" s="12">
        <v>254</v>
      </c>
      <c r="B256" s="44">
        <v>111064</v>
      </c>
      <c r="C256" s="44" t="s">
        <v>502</v>
      </c>
      <c r="D256" s="44">
        <v>7644</v>
      </c>
      <c r="E256" s="44" t="s">
        <v>503</v>
      </c>
      <c r="F256" s="44" t="s">
        <v>152</v>
      </c>
      <c r="G256" s="44">
        <v>1027.5</v>
      </c>
      <c r="H256" s="44">
        <v>1315</v>
      </c>
      <c r="I256" s="12" t="s">
        <v>11</v>
      </c>
      <c r="J256" s="12">
        <v>0</v>
      </c>
      <c r="K256" s="12"/>
      <c r="L256" s="12">
        <f t="shared" si="8"/>
        <v>-20</v>
      </c>
    </row>
    <row r="257" spans="1:12">
      <c r="A257" s="12">
        <v>255</v>
      </c>
      <c r="B257" s="44">
        <v>111064</v>
      </c>
      <c r="C257" s="44" t="s">
        <v>502</v>
      </c>
      <c r="D257" s="44">
        <v>11490</v>
      </c>
      <c r="E257" s="44" t="s">
        <v>504</v>
      </c>
      <c r="F257" s="44" t="s">
        <v>150</v>
      </c>
      <c r="G257" s="44">
        <v>1027.5</v>
      </c>
      <c r="H257" s="44">
        <v>1315</v>
      </c>
      <c r="I257" s="12" t="s">
        <v>11</v>
      </c>
      <c r="J257" s="12">
        <v>138</v>
      </c>
      <c r="K257" s="12"/>
      <c r="L257" s="12">
        <f t="shared" si="8"/>
        <v>-18</v>
      </c>
    </row>
    <row r="258" spans="1:12">
      <c r="A258" s="12">
        <v>256</v>
      </c>
      <c r="B258" s="44">
        <v>102564</v>
      </c>
      <c r="C258" s="44" t="s">
        <v>505</v>
      </c>
      <c r="D258" s="44">
        <v>8113</v>
      </c>
      <c r="E258" s="44" t="s">
        <v>506</v>
      </c>
      <c r="F258" s="44" t="s">
        <v>150</v>
      </c>
      <c r="G258" s="44">
        <v>2127</v>
      </c>
      <c r="H258" s="44">
        <v>2722</v>
      </c>
      <c r="I258" s="12" t="s">
        <v>11</v>
      </c>
      <c r="J258" s="12">
        <v>1841.5</v>
      </c>
      <c r="K258" s="12"/>
      <c r="L258" s="12">
        <f t="shared" si="8"/>
        <v>-13</v>
      </c>
    </row>
    <row r="259" spans="1:12">
      <c r="A259" s="12">
        <v>257</v>
      </c>
      <c r="B259" s="44">
        <v>102564</v>
      </c>
      <c r="C259" s="44" t="s">
        <v>505</v>
      </c>
      <c r="D259" s="44">
        <v>11363</v>
      </c>
      <c r="E259" s="44" t="s">
        <v>507</v>
      </c>
      <c r="F259" s="44" t="s">
        <v>152</v>
      </c>
      <c r="G259" s="44">
        <v>2363</v>
      </c>
      <c r="H259" s="44">
        <v>3024</v>
      </c>
      <c r="I259" s="12" t="s">
        <v>11</v>
      </c>
      <c r="J259" s="12">
        <v>1245.44</v>
      </c>
      <c r="K259" s="12"/>
      <c r="L259" s="12">
        <f t="shared" si="8"/>
        <v>-27</v>
      </c>
    </row>
    <row r="260" spans="1:12">
      <c r="A260" s="12">
        <v>258</v>
      </c>
      <c r="B260" s="44">
        <v>102564</v>
      </c>
      <c r="C260" s="44" t="s">
        <v>505</v>
      </c>
      <c r="D260" s="44">
        <v>12534</v>
      </c>
      <c r="E260" s="44" t="s">
        <v>508</v>
      </c>
      <c r="F260" s="44" t="s">
        <v>152</v>
      </c>
      <c r="G260" s="44">
        <v>1890</v>
      </c>
      <c r="H260" s="44">
        <v>2420</v>
      </c>
      <c r="I260" s="12" t="s">
        <v>11</v>
      </c>
      <c r="J260" s="12">
        <v>1021.57</v>
      </c>
      <c r="K260" s="12"/>
      <c r="L260" s="12">
        <f t="shared" si="8"/>
        <v>-21</v>
      </c>
    </row>
    <row r="261" spans="1:12">
      <c r="A261" s="12">
        <v>259</v>
      </c>
      <c r="B261" s="44">
        <v>721</v>
      </c>
      <c r="C261" s="44" t="s">
        <v>509</v>
      </c>
      <c r="D261" s="44">
        <v>7011</v>
      </c>
      <c r="E261" s="44" t="s">
        <v>510</v>
      </c>
      <c r="F261" s="44" t="s">
        <v>150</v>
      </c>
      <c r="G261" s="44">
        <v>3450</v>
      </c>
      <c r="H261" s="44">
        <v>4395</v>
      </c>
      <c r="I261" s="12" t="s">
        <v>11</v>
      </c>
      <c r="J261" s="12">
        <v>2683.2</v>
      </c>
      <c r="K261" s="12"/>
      <c r="L261" s="12">
        <f t="shared" si="8"/>
        <v>-26</v>
      </c>
    </row>
    <row r="262" spans="1:12">
      <c r="A262" s="12">
        <v>260</v>
      </c>
      <c r="B262" s="44">
        <v>721</v>
      </c>
      <c r="C262" s="44" t="s">
        <v>509</v>
      </c>
      <c r="D262" s="44">
        <v>11619</v>
      </c>
      <c r="E262" s="44" t="s">
        <v>511</v>
      </c>
      <c r="F262" s="44" t="s">
        <v>152</v>
      </c>
      <c r="G262" s="44">
        <v>3450</v>
      </c>
      <c r="H262" s="44">
        <v>4395</v>
      </c>
      <c r="I262" s="12" t="s">
        <v>11</v>
      </c>
      <c r="J262" s="12">
        <v>1104.2</v>
      </c>
      <c r="K262" s="12"/>
      <c r="L262" s="12">
        <f t="shared" si="8"/>
        <v>-49</v>
      </c>
    </row>
    <row r="263" spans="1:12">
      <c r="A263" s="12">
        <v>261</v>
      </c>
      <c r="B263" s="44">
        <v>721</v>
      </c>
      <c r="C263" s="44" t="s">
        <v>509</v>
      </c>
      <c r="D263" s="44">
        <v>12934</v>
      </c>
      <c r="E263" s="44" t="s">
        <v>512</v>
      </c>
      <c r="F263" s="44" t="s">
        <v>171</v>
      </c>
      <c r="G263" s="44">
        <v>654</v>
      </c>
      <c r="H263" s="44">
        <v>879</v>
      </c>
      <c r="I263" s="12" t="s">
        <v>11</v>
      </c>
      <c r="J263" s="12">
        <v>517.12</v>
      </c>
      <c r="K263" s="12"/>
      <c r="L263" s="46">
        <f>ROUND((J263-H263)*0.015/2,0)</f>
        <v>-3</v>
      </c>
    </row>
    <row r="264" spans="1:12">
      <c r="A264" s="12">
        <v>262</v>
      </c>
      <c r="B264" s="44">
        <v>591</v>
      </c>
      <c r="C264" s="44" t="s">
        <v>513</v>
      </c>
      <c r="D264" s="44">
        <v>5764</v>
      </c>
      <c r="E264" s="44" t="s">
        <v>514</v>
      </c>
      <c r="F264" s="44" t="s">
        <v>150</v>
      </c>
      <c r="G264" s="44">
        <v>1205</v>
      </c>
      <c r="H264" s="44">
        <v>1542</v>
      </c>
      <c r="I264" s="12" t="s">
        <v>11</v>
      </c>
      <c r="J264" s="12">
        <v>1233.86</v>
      </c>
      <c r="K264" s="12"/>
      <c r="L264" s="12">
        <f t="shared" si="8"/>
        <v>-5</v>
      </c>
    </row>
    <row r="265" spans="1:12">
      <c r="A265" s="12">
        <v>263</v>
      </c>
      <c r="B265" s="44">
        <v>591</v>
      </c>
      <c r="C265" s="44" t="s">
        <v>513</v>
      </c>
      <c r="D265" s="44">
        <v>12143</v>
      </c>
      <c r="E265" s="44" t="s">
        <v>515</v>
      </c>
      <c r="F265" s="44" t="s">
        <v>152</v>
      </c>
      <c r="G265" s="44">
        <v>1338</v>
      </c>
      <c r="H265" s="44">
        <v>1713</v>
      </c>
      <c r="I265" s="12" t="s">
        <v>11</v>
      </c>
      <c r="J265" s="12">
        <v>726</v>
      </c>
      <c r="K265" s="12"/>
      <c r="L265" s="12">
        <f t="shared" si="8"/>
        <v>-15</v>
      </c>
    </row>
    <row r="266" spans="1:12">
      <c r="A266" s="12">
        <v>264</v>
      </c>
      <c r="B266" s="44">
        <v>111400</v>
      </c>
      <c r="C266" s="44" t="s">
        <v>516</v>
      </c>
      <c r="D266" s="44">
        <v>4310</v>
      </c>
      <c r="E266" s="44" t="s">
        <v>517</v>
      </c>
      <c r="F266" s="44" t="s">
        <v>150</v>
      </c>
      <c r="G266" s="44">
        <v>974</v>
      </c>
      <c r="H266" s="44">
        <v>1246</v>
      </c>
      <c r="I266" s="12" t="s">
        <v>11</v>
      </c>
      <c r="J266" s="12">
        <v>421.7</v>
      </c>
      <c r="K266" s="12"/>
      <c r="L266" s="12">
        <f t="shared" si="8"/>
        <v>-12</v>
      </c>
    </row>
    <row r="267" spans="1:12">
      <c r="A267" s="12">
        <v>265</v>
      </c>
      <c r="B267" s="44">
        <v>111400</v>
      </c>
      <c r="C267" s="44" t="s">
        <v>516</v>
      </c>
      <c r="D267" s="44">
        <v>7645</v>
      </c>
      <c r="E267" s="44" t="s">
        <v>518</v>
      </c>
      <c r="F267" s="44" t="s">
        <v>152</v>
      </c>
      <c r="G267" s="44">
        <v>1081</v>
      </c>
      <c r="H267" s="44">
        <v>1384</v>
      </c>
      <c r="I267" s="12" t="s">
        <v>11</v>
      </c>
      <c r="J267" s="12">
        <v>716.8</v>
      </c>
      <c r="K267" s="12"/>
      <c r="L267" s="12">
        <f t="shared" si="8"/>
        <v>-10</v>
      </c>
    </row>
    <row r="268" spans="1:12">
      <c r="A268" s="12">
        <v>266</v>
      </c>
      <c r="B268" s="44">
        <v>732</v>
      </c>
      <c r="C268" s="44" t="s">
        <v>519</v>
      </c>
      <c r="D268" s="44">
        <v>9138</v>
      </c>
      <c r="E268" s="44" t="s">
        <v>520</v>
      </c>
      <c r="F268" s="44" t="s">
        <v>293</v>
      </c>
      <c r="G268" s="44">
        <v>2258</v>
      </c>
      <c r="H268" s="44">
        <v>2890</v>
      </c>
      <c r="I268" s="12" t="s">
        <v>11</v>
      </c>
      <c r="J268" s="12">
        <v>1049.2</v>
      </c>
      <c r="K268" s="12"/>
      <c r="L268" s="12">
        <f t="shared" si="8"/>
        <v>-28</v>
      </c>
    </row>
    <row r="269" spans="1:12">
      <c r="A269" s="12">
        <v>267</v>
      </c>
      <c r="B269" s="44">
        <v>732</v>
      </c>
      <c r="C269" s="44" t="s">
        <v>519</v>
      </c>
      <c r="D269" s="44">
        <v>12624</v>
      </c>
      <c r="E269" s="44" t="s">
        <v>521</v>
      </c>
      <c r="F269" s="44" t="s">
        <v>522</v>
      </c>
      <c r="G269" s="44">
        <v>2258</v>
      </c>
      <c r="H269" s="44">
        <v>2890</v>
      </c>
      <c r="I269" s="12" t="s">
        <v>11</v>
      </c>
      <c r="J269" s="12">
        <v>1038.8</v>
      </c>
      <c r="K269" s="12"/>
      <c r="L269" s="12">
        <f t="shared" si="8"/>
        <v>-28</v>
      </c>
    </row>
    <row r="270" spans="1:12">
      <c r="A270" s="12">
        <v>268</v>
      </c>
      <c r="B270" s="44">
        <v>341</v>
      </c>
      <c r="C270" s="44" t="s">
        <v>523</v>
      </c>
      <c r="D270" s="44">
        <v>4187</v>
      </c>
      <c r="E270" s="44" t="s">
        <v>524</v>
      </c>
      <c r="F270" s="44" t="s">
        <v>150</v>
      </c>
      <c r="G270" s="44">
        <v>2412</v>
      </c>
      <c r="H270" s="44">
        <v>3064</v>
      </c>
      <c r="I270" s="12" t="s">
        <v>11</v>
      </c>
      <c r="J270" s="12">
        <v>1060.6</v>
      </c>
      <c r="K270" s="12"/>
      <c r="L270" s="12">
        <f t="shared" si="8"/>
        <v>-30</v>
      </c>
    </row>
    <row r="271" spans="1:12">
      <c r="A271" s="12">
        <v>269</v>
      </c>
      <c r="B271" s="44">
        <v>341</v>
      </c>
      <c r="C271" s="44" t="s">
        <v>523</v>
      </c>
      <c r="D271" s="44">
        <v>992157</v>
      </c>
      <c r="E271" s="44" t="s">
        <v>525</v>
      </c>
      <c r="F271" s="44" t="s">
        <v>167</v>
      </c>
      <c r="G271" s="44">
        <v>3217</v>
      </c>
      <c r="H271" s="44">
        <v>4085</v>
      </c>
      <c r="I271" s="12" t="s">
        <v>11</v>
      </c>
      <c r="J271" s="12">
        <v>2268.37</v>
      </c>
      <c r="K271" s="12"/>
      <c r="L271" s="12">
        <f t="shared" si="8"/>
        <v>-27</v>
      </c>
    </row>
    <row r="272" spans="1:12">
      <c r="A272" s="12">
        <v>270</v>
      </c>
      <c r="B272" s="44">
        <v>341</v>
      </c>
      <c r="C272" s="44" t="s">
        <v>523</v>
      </c>
      <c r="D272" s="44">
        <v>11483</v>
      </c>
      <c r="E272" s="44" t="s">
        <v>526</v>
      </c>
      <c r="F272" s="44" t="s">
        <v>152</v>
      </c>
      <c r="G272" s="44">
        <v>2680</v>
      </c>
      <c r="H272" s="44">
        <v>3404</v>
      </c>
      <c r="I272" s="12" t="s">
        <v>11</v>
      </c>
      <c r="J272" s="12">
        <v>1540.9</v>
      </c>
      <c r="K272" s="12"/>
      <c r="L272" s="12">
        <f t="shared" si="8"/>
        <v>-28</v>
      </c>
    </row>
    <row r="273" spans="1:12">
      <c r="A273" s="12">
        <v>271</v>
      </c>
      <c r="B273" s="44">
        <v>341</v>
      </c>
      <c r="C273" s="44" t="s">
        <v>523</v>
      </c>
      <c r="D273" s="44">
        <v>11372</v>
      </c>
      <c r="E273" s="44" t="s">
        <v>527</v>
      </c>
      <c r="F273" s="44" t="s">
        <v>152</v>
      </c>
      <c r="G273" s="44">
        <v>3217</v>
      </c>
      <c r="H273" s="44">
        <v>4085</v>
      </c>
      <c r="I273" s="12" t="s">
        <v>11</v>
      </c>
      <c r="J273" s="12">
        <v>1067.9</v>
      </c>
      <c r="K273" s="12"/>
      <c r="L273" s="12">
        <f t="shared" si="8"/>
        <v>-45</v>
      </c>
    </row>
    <row r="274" spans="1:12">
      <c r="A274" s="12">
        <v>272</v>
      </c>
      <c r="B274" s="44">
        <v>341</v>
      </c>
      <c r="C274" s="44" t="s">
        <v>523</v>
      </c>
      <c r="D274" s="44">
        <v>998927</v>
      </c>
      <c r="E274" s="44" t="s">
        <v>528</v>
      </c>
      <c r="F274" s="44" t="s">
        <v>167</v>
      </c>
      <c r="G274" s="44">
        <v>3217</v>
      </c>
      <c r="H274" s="44">
        <v>4085</v>
      </c>
      <c r="I274" s="12" t="s">
        <v>11</v>
      </c>
      <c r="J274" s="12">
        <v>1565.6</v>
      </c>
      <c r="K274" s="12"/>
      <c r="L274" s="12">
        <f t="shared" ref="L274:L297" si="9">ROUND((J274-H274)*0.015,0)</f>
        <v>-38</v>
      </c>
    </row>
    <row r="275" spans="1:12">
      <c r="A275" s="12">
        <v>273</v>
      </c>
      <c r="B275" s="44">
        <v>341</v>
      </c>
      <c r="C275" s="44" t="s">
        <v>523</v>
      </c>
      <c r="D275" s="44">
        <v>12875</v>
      </c>
      <c r="E275" s="44" t="s">
        <v>529</v>
      </c>
      <c r="F275" s="44" t="s">
        <v>171</v>
      </c>
      <c r="G275" s="44">
        <v>537</v>
      </c>
      <c r="H275" s="44">
        <v>680</v>
      </c>
      <c r="I275" s="12" t="s">
        <v>11</v>
      </c>
      <c r="J275" s="12">
        <v>492</v>
      </c>
      <c r="K275" s="12"/>
      <c r="L275" s="46">
        <f>ROUND((J275-H275)*0.015/2,0)</f>
        <v>-1</v>
      </c>
    </row>
    <row r="276" spans="1:12">
      <c r="A276" s="12">
        <v>274</v>
      </c>
      <c r="B276" s="44">
        <v>341</v>
      </c>
      <c r="C276" s="44" t="s">
        <v>523</v>
      </c>
      <c r="D276" s="44">
        <v>12535</v>
      </c>
      <c r="E276" s="44" t="s">
        <v>530</v>
      </c>
      <c r="F276" s="44" t="s">
        <v>152</v>
      </c>
      <c r="G276" s="44">
        <v>1608</v>
      </c>
      <c r="H276" s="44">
        <v>2045</v>
      </c>
      <c r="I276" s="12" t="s">
        <v>11</v>
      </c>
      <c r="J276" s="12">
        <v>743.4</v>
      </c>
      <c r="K276" s="12"/>
      <c r="L276" s="12">
        <f t="shared" si="9"/>
        <v>-20</v>
      </c>
    </row>
    <row r="277" spans="1:12">
      <c r="A277" s="12">
        <v>275</v>
      </c>
      <c r="B277" s="44">
        <v>517</v>
      </c>
      <c r="C277" s="44" t="s">
        <v>531</v>
      </c>
      <c r="D277" s="44">
        <v>4022</v>
      </c>
      <c r="E277" s="44" t="s">
        <v>532</v>
      </c>
      <c r="F277" s="44" t="s">
        <v>152</v>
      </c>
      <c r="G277" s="44">
        <v>4605</v>
      </c>
      <c r="H277" s="44">
        <v>5848.25</v>
      </c>
      <c r="I277" s="12" t="s">
        <v>11</v>
      </c>
      <c r="J277" s="12">
        <v>2886.79</v>
      </c>
      <c r="K277" s="12"/>
      <c r="L277" s="12">
        <f t="shared" si="9"/>
        <v>-44</v>
      </c>
    </row>
    <row r="278" spans="1:12">
      <c r="A278" s="12">
        <v>276</v>
      </c>
      <c r="B278" s="44">
        <v>517</v>
      </c>
      <c r="C278" s="44" t="s">
        <v>531</v>
      </c>
      <c r="D278" s="44">
        <v>4024</v>
      </c>
      <c r="E278" s="44" t="s">
        <v>533</v>
      </c>
      <c r="F278" s="44" t="s">
        <v>150</v>
      </c>
      <c r="G278" s="44">
        <v>4605</v>
      </c>
      <c r="H278" s="44">
        <v>5848.25</v>
      </c>
      <c r="I278" s="12" t="s">
        <v>11</v>
      </c>
      <c r="J278" s="12">
        <v>3657.52</v>
      </c>
      <c r="K278" s="12"/>
      <c r="L278" s="12">
        <f t="shared" si="9"/>
        <v>-33</v>
      </c>
    </row>
    <row r="279" spans="1:12">
      <c r="A279" s="12">
        <v>277</v>
      </c>
      <c r="B279" s="44">
        <v>517</v>
      </c>
      <c r="C279" s="44" t="s">
        <v>531</v>
      </c>
      <c r="D279" s="44">
        <v>12471</v>
      </c>
      <c r="E279" s="44" t="s">
        <v>534</v>
      </c>
      <c r="F279" s="44" t="s">
        <v>535</v>
      </c>
      <c r="G279" s="44">
        <v>4605</v>
      </c>
      <c r="H279" s="44">
        <v>5848.25</v>
      </c>
      <c r="I279" s="12" t="s">
        <v>11</v>
      </c>
      <c r="J279" s="12">
        <v>2382.77</v>
      </c>
      <c r="K279" s="12"/>
      <c r="L279" s="12">
        <f t="shared" si="9"/>
        <v>-52</v>
      </c>
    </row>
    <row r="280" spans="1:12">
      <c r="A280" s="12">
        <v>278</v>
      </c>
      <c r="B280" s="44">
        <v>517</v>
      </c>
      <c r="C280" s="44" t="s">
        <v>531</v>
      </c>
      <c r="D280" s="44">
        <v>11872</v>
      </c>
      <c r="E280" s="44" t="s">
        <v>536</v>
      </c>
      <c r="F280" s="44" t="s">
        <v>152</v>
      </c>
      <c r="G280" s="44">
        <v>4605</v>
      </c>
      <c r="H280" s="44">
        <v>5848.25</v>
      </c>
      <c r="I280" s="12" t="s">
        <v>11</v>
      </c>
      <c r="J280" s="12">
        <v>3958.22</v>
      </c>
      <c r="K280" s="12"/>
      <c r="L280" s="12">
        <f t="shared" si="9"/>
        <v>-28</v>
      </c>
    </row>
    <row r="281" spans="1:12">
      <c r="A281" s="12">
        <v>279</v>
      </c>
      <c r="B281" s="44">
        <v>103198</v>
      </c>
      <c r="C281" s="44" t="s">
        <v>537</v>
      </c>
      <c r="D281" s="44">
        <v>4086</v>
      </c>
      <c r="E281" s="44" t="s">
        <v>538</v>
      </c>
      <c r="F281" s="44" t="s">
        <v>150</v>
      </c>
      <c r="G281" s="44">
        <v>2034.7</v>
      </c>
      <c r="H281" s="44">
        <v>2604.5</v>
      </c>
      <c r="I281" s="12" t="s">
        <v>11</v>
      </c>
      <c r="J281" s="12">
        <v>1600.32</v>
      </c>
      <c r="K281" s="12"/>
      <c r="L281" s="12">
        <f t="shared" si="9"/>
        <v>-15</v>
      </c>
    </row>
    <row r="282" spans="1:12">
      <c r="A282" s="12">
        <v>280</v>
      </c>
      <c r="B282" s="44">
        <v>103198</v>
      </c>
      <c r="C282" s="44" t="s">
        <v>537</v>
      </c>
      <c r="D282" s="44">
        <v>12873</v>
      </c>
      <c r="E282" s="44" t="s">
        <v>539</v>
      </c>
      <c r="F282" s="44" t="s">
        <v>185</v>
      </c>
      <c r="G282" s="44">
        <v>2034.7</v>
      </c>
      <c r="H282" s="44">
        <v>2604.5</v>
      </c>
      <c r="I282" s="12" t="s">
        <v>11</v>
      </c>
      <c r="J282" s="12">
        <v>1559.6</v>
      </c>
      <c r="K282" s="12"/>
      <c r="L282" s="12">
        <f t="shared" si="9"/>
        <v>-16</v>
      </c>
    </row>
    <row r="283" spans="1:12">
      <c r="A283" s="12">
        <v>281</v>
      </c>
      <c r="B283" s="44">
        <v>103198</v>
      </c>
      <c r="C283" s="44" t="s">
        <v>537</v>
      </c>
      <c r="D283" s="44">
        <v>12480</v>
      </c>
      <c r="E283" s="44" t="s">
        <v>540</v>
      </c>
      <c r="F283" s="44" t="s">
        <v>156</v>
      </c>
      <c r="G283" s="44">
        <v>1808.6</v>
      </c>
      <c r="H283" s="44">
        <v>2315</v>
      </c>
      <c r="I283" s="12" t="s">
        <v>11</v>
      </c>
      <c r="J283" s="12">
        <v>653.45</v>
      </c>
      <c r="K283" s="12"/>
      <c r="L283" s="46">
        <f>ROUND((J283-H283)*0.015/2,0)</f>
        <v>-12</v>
      </c>
    </row>
    <row r="284" spans="1:12">
      <c r="A284" s="12">
        <v>282</v>
      </c>
      <c r="B284" s="44">
        <v>570</v>
      </c>
      <c r="C284" s="44" t="s">
        <v>541</v>
      </c>
      <c r="D284" s="44">
        <v>11537</v>
      </c>
      <c r="E284" s="44" t="s">
        <v>542</v>
      </c>
      <c r="F284" s="44" t="s">
        <v>150</v>
      </c>
      <c r="G284" s="44">
        <v>2575.5</v>
      </c>
      <c r="H284" s="44">
        <v>3296.5</v>
      </c>
      <c r="I284" s="12" t="s">
        <v>11</v>
      </c>
      <c r="J284" s="12">
        <v>1909.5</v>
      </c>
      <c r="K284" s="12"/>
      <c r="L284" s="12">
        <f t="shared" si="9"/>
        <v>-21</v>
      </c>
    </row>
    <row r="285" spans="1:12">
      <c r="A285" s="12">
        <v>283</v>
      </c>
      <c r="B285" s="44">
        <v>570</v>
      </c>
      <c r="C285" s="44" t="s">
        <v>541</v>
      </c>
      <c r="D285" s="44">
        <v>12451</v>
      </c>
      <c r="E285" s="44" t="s">
        <v>543</v>
      </c>
      <c r="F285" s="44" t="s">
        <v>544</v>
      </c>
      <c r="G285" s="44">
        <v>2575.5</v>
      </c>
      <c r="H285" s="44">
        <v>3296.5</v>
      </c>
      <c r="I285" s="12" t="s">
        <v>11</v>
      </c>
      <c r="J285" s="12">
        <v>1471.54</v>
      </c>
      <c r="K285" s="12"/>
      <c r="L285" s="46">
        <f>ROUND((J285-H285)*0.015/2,0)</f>
        <v>-14</v>
      </c>
    </row>
    <row r="286" spans="1:12">
      <c r="A286" s="12">
        <v>284</v>
      </c>
      <c r="B286" s="44">
        <v>582</v>
      </c>
      <c r="C286" s="44" t="s">
        <v>545</v>
      </c>
      <c r="D286" s="44">
        <v>4444</v>
      </c>
      <c r="E286" s="44" t="s">
        <v>546</v>
      </c>
      <c r="F286" s="44" t="s">
        <v>152</v>
      </c>
      <c r="G286" s="47">
        <v>2543</v>
      </c>
      <c r="H286" s="47">
        <v>3229.7</v>
      </c>
      <c r="I286" s="12" t="s">
        <v>11</v>
      </c>
      <c r="J286" s="12">
        <v>1495.7</v>
      </c>
      <c r="K286" s="12"/>
      <c r="L286" s="12">
        <f t="shared" si="9"/>
        <v>-26</v>
      </c>
    </row>
    <row r="287" spans="1:12">
      <c r="A287" s="12">
        <v>285</v>
      </c>
      <c r="B287" s="44">
        <v>582</v>
      </c>
      <c r="C287" s="44" t="s">
        <v>545</v>
      </c>
      <c r="D287" s="44">
        <v>990035</v>
      </c>
      <c r="E287" s="44" t="s">
        <v>547</v>
      </c>
      <c r="F287" s="44" t="s">
        <v>548</v>
      </c>
      <c r="G287" s="47">
        <v>2543</v>
      </c>
      <c r="H287" s="47">
        <v>3229.7</v>
      </c>
      <c r="I287" s="12" t="s">
        <v>11</v>
      </c>
      <c r="J287" s="12">
        <v>2149.01</v>
      </c>
      <c r="K287" s="12"/>
      <c r="L287" s="12">
        <f t="shared" si="9"/>
        <v>-16</v>
      </c>
    </row>
    <row r="288" spans="1:12">
      <c r="A288" s="12">
        <v>286</v>
      </c>
      <c r="B288" s="44">
        <v>582</v>
      </c>
      <c r="C288" s="44" t="s">
        <v>545</v>
      </c>
      <c r="D288" s="44">
        <v>4044</v>
      </c>
      <c r="E288" s="44" t="s">
        <v>549</v>
      </c>
      <c r="F288" s="44" t="s">
        <v>150</v>
      </c>
      <c r="G288" s="47">
        <v>2543</v>
      </c>
      <c r="H288" s="47">
        <v>3229.7</v>
      </c>
      <c r="I288" s="12" t="s">
        <v>11</v>
      </c>
      <c r="J288" s="12">
        <v>1551.11</v>
      </c>
      <c r="K288" s="12"/>
      <c r="L288" s="12">
        <f t="shared" si="9"/>
        <v>-25</v>
      </c>
    </row>
    <row r="289" spans="1:12">
      <c r="A289" s="12">
        <v>287</v>
      </c>
      <c r="B289" s="44">
        <v>582</v>
      </c>
      <c r="C289" s="44" t="s">
        <v>545</v>
      </c>
      <c r="D289" s="44">
        <v>8798</v>
      </c>
      <c r="E289" s="44" t="s">
        <v>550</v>
      </c>
      <c r="F289" s="44" t="s">
        <v>152</v>
      </c>
      <c r="G289" s="47">
        <v>2543</v>
      </c>
      <c r="H289" s="47">
        <v>3229.7</v>
      </c>
      <c r="I289" s="12" t="s">
        <v>11</v>
      </c>
      <c r="J289" s="12">
        <v>741.22</v>
      </c>
      <c r="K289" s="12"/>
      <c r="L289" s="12">
        <f t="shared" si="9"/>
        <v>-37</v>
      </c>
    </row>
    <row r="290" spans="1:12">
      <c r="A290" s="12">
        <v>288</v>
      </c>
      <c r="B290" s="44">
        <v>582</v>
      </c>
      <c r="C290" s="44" t="s">
        <v>545</v>
      </c>
      <c r="D290" s="44">
        <v>10816</v>
      </c>
      <c r="E290" s="44" t="s">
        <v>551</v>
      </c>
      <c r="F290" s="44" t="s">
        <v>152</v>
      </c>
      <c r="G290" s="47">
        <v>2543</v>
      </c>
      <c r="H290" s="47">
        <v>3229.7</v>
      </c>
      <c r="I290" s="12" t="s">
        <v>11</v>
      </c>
      <c r="J290" s="12">
        <v>503.8</v>
      </c>
      <c r="K290" s="12"/>
      <c r="L290" s="12">
        <f t="shared" si="9"/>
        <v>-41</v>
      </c>
    </row>
    <row r="291" spans="1:12">
      <c r="A291" s="12">
        <v>289</v>
      </c>
      <c r="B291" s="44">
        <v>582</v>
      </c>
      <c r="C291" s="44" t="s">
        <v>545</v>
      </c>
      <c r="D291" s="44">
        <v>12463</v>
      </c>
      <c r="E291" s="44" t="s">
        <v>552</v>
      </c>
      <c r="F291" s="44" t="s">
        <v>152</v>
      </c>
      <c r="G291" s="47">
        <v>2543</v>
      </c>
      <c r="H291" s="47">
        <v>3229.7</v>
      </c>
      <c r="I291" s="12" t="s">
        <v>11</v>
      </c>
      <c r="J291" s="12">
        <v>1329.4</v>
      </c>
      <c r="K291" s="12"/>
      <c r="L291" s="12">
        <f t="shared" si="9"/>
        <v>-29</v>
      </c>
    </row>
    <row r="292" spans="1:12">
      <c r="A292" s="12">
        <v>290</v>
      </c>
      <c r="B292" s="44">
        <v>106399</v>
      </c>
      <c r="C292" s="44" t="s">
        <v>553</v>
      </c>
      <c r="D292" s="44">
        <v>10860</v>
      </c>
      <c r="E292" s="44" t="s">
        <v>554</v>
      </c>
      <c r="F292" s="44" t="s">
        <v>150</v>
      </c>
      <c r="G292" s="44">
        <v>1861</v>
      </c>
      <c r="H292" s="44">
        <v>2382</v>
      </c>
      <c r="I292" s="12" t="s">
        <v>11</v>
      </c>
      <c r="J292" s="12">
        <v>512.7</v>
      </c>
      <c r="K292" s="12"/>
      <c r="L292" s="12">
        <f t="shared" si="9"/>
        <v>-28</v>
      </c>
    </row>
    <row r="293" spans="1:12">
      <c r="A293" s="12">
        <v>291</v>
      </c>
      <c r="B293" s="44">
        <v>106399</v>
      </c>
      <c r="C293" s="44" t="s">
        <v>553</v>
      </c>
      <c r="D293" s="44">
        <v>12158</v>
      </c>
      <c r="E293" s="44" t="s">
        <v>555</v>
      </c>
      <c r="F293" s="44" t="s">
        <v>152</v>
      </c>
      <c r="G293" s="44">
        <v>2068</v>
      </c>
      <c r="H293" s="44">
        <v>2647</v>
      </c>
      <c r="I293" s="12" t="s">
        <v>11</v>
      </c>
      <c r="J293" s="12">
        <v>731</v>
      </c>
      <c r="K293" s="12"/>
      <c r="L293" s="12">
        <f t="shared" si="9"/>
        <v>-29</v>
      </c>
    </row>
    <row r="294" spans="1:12">
      <c r="A294" s="12">
        <v>292</v>
      </c>
      <c r="B294" s="44">
        <v>106399</v>
      </c>
      <c r="C294" s="44" t="s">
        <v>553</v>
      </c>
      <c r="D294" s="44">
        <v>12933</v>
      </c>
      <c r="E294" s="44" t="s">
        <v>556</v>
      </c>
      <c r="F294" s="44" t="s">
        <v>171</v>
      </c>
      <c r="G294" s="44">
        <v>828</v>
      </c>
      <c r="H294" s="44">
        <v>1060</v>
      </c>
      <c r="I294" s="12" t="s">
        <v>11</v>
      </c>
      <c r="J294" s="12">
        <v>295.7</v>
      </c>
      <c r="K294" s="12"/>
      <c r="L294" s="46">
        <f>ROUND((J294-H294)*0.015/2,0)</f>
        <v>-6</v>
      </c>
    </row>
    <row r="295" spans="1:12">
      <c r="A295" s="12">
        <v>293</v>
      </c>
      <c r="B295" s="44">
        <v>102935</v>
      </c>
      <c r="C295" s="44" t="s">
        <v>557</v>
      </c>
      <c r="D295" s="44">
        <v>11793</v>
      </c>
      <c r="E295" s="44" t="s">
        <v>558</v>
      </c>
      <c r="F295" s="44" t="s">
        <v>150</v>
      </c>
      <c r="G295" s="44">
        <v>1430</v>
      </c>
      <c r="H295" s="44">
        <v>1830</v>
      </c>
      <c r="I295" s="12" t="s">
        <v>11</v>
      </c>
      <c r="J295" s="12">
        <v>333.5</v>
      </c>
      <c r="K295" s="12"/>
      <c r="L295" s="12">
        <f t="shared" si="9"/>
        <v>-22</v>
      </c>
    </row>
    <row r="296" spans="1:12">
      <c r="A296" s="12">
        <v>294</v>
      </c>
      <c r="B296" s="44">
        <v>102935</v>
      </c>
      <c r="C296" s="44" t="s">
        <v>557</v>
      </c>
      <c r="D296" s="44">
        <v>11844</v>
      </c>
      <c r="E296" s="44" t="s">
        <v>559</v>
      </c>
      <c r="F296" s="44" t="s">
        <v>152</v>
      </c>
      <c r="G296" s="44">
        <v>1588</v>
      </c>
      <c r="H296" s="44">
        <v>2033</v>
      </c>
      <c r="I296" s="12" t="s">
        <v>11</v>
      </c>
      <c r="J296" s="12">
        <v>1129</v>
      </c>
      <c r="K296" s="12"/>
      <c r="L296" s="12">
        <f t="shared" si="9"/>
        <v>-14</v>
      </c>
    </row>
    <row r="297" spans="1:12">
      <c r="A297" s="12">
        <v>295</v>
      </c>
      <c r="B297" s="44">
        <v>102935</v>
      </c>
      <c r="C297" s="44" t="s">
        <v>557</v>
      </c>
      <c r="D297" s="44">
        <v>12900</v>
      </c>
      <c r="E297" s="44" t="s">
        <v>560</v>
      </c>
      <c r="F297" s="44" t="s">
        <v>152</v>
      </c>
      <c r="G297" s="44">
        <v>953</v>
      </c>
      <c r="H297" s="44">
        <v>1220</v>
      </c>
      <c r="I297" s="12" t="s">
        <v>11</v>
      </c>
      <c r="J297" s="12">
        <v>237</v>
      </c>
      <c r="K297" s="12"/>
      <c r="L297" s="12">
        <f t="shared" si="9"/>
        <v>-15</v>
      </c>
    </row>
    <row r="298" spans="1:12">
      <c r="A298" s="12">
        <v>296</v>
      </c>
      <c r="B298" s="44">
        <v>349</v>
      </c>
      <c r="C298" s="44" t="s">
        <v>561</v>
      </c>
      <c r="D298" s="44">
        <v>11639</v>
      </c>
      <c r="E298" s="44" t="s">
        <v>562</v>
      </c>
      <c r="F298" s="44" t="s">
        <v>150</v>
      </c>
      <c r="G298" s="44">
        <v>1251</v>
      </c>
      <c r="H298" s="44">
        <v>1601</v>
      </c>
      <c r="I298" s="12" t="s">
        <v>89</v>
      </c>
      <c r="J298" s="12">
        <v>2344.8</v>
      </c>
      <c r="K298" s="12">
        <f>ROUND(J298*0.015,0)</f>
        <v>35</v>
      </c>
      <c r="L298" s="12"/>
    </row>
    <row r="299" spans="1:12">
      <c r="A299" s="12">
        <v>297</v>
      </c>
      <c r="B299" s="44">
        <v>349</v>
      </c>
      <c r="C299" s="44" t="s">
        <v>561</v>
      </c>
      <c r="D299" s="44">
        <v>12091</v>
      </c>
      <c r="E299" s="44" t="s">
        <v>563</v>
      </c>
      <c r="F299" s="44" t="s">
        <v>152</v>
      </c>
      <c r="G299" s="44">
        <v>1251</v>
      </c>
      <c r="H299" s="44">
        <v>1602</v>
      </c>
      <c r="I299" s="12" t="s">
        <v>89</v>
      </c>
      <c r="J299" s="12">
        <v>1412.21</v>
      </c>
      <c r="K299" s="12">
        <f>ROUND(J299*0.015,0)</f>
        <v>21</v>
      </c>
      <c r="L299" s="12"/>
    </row>
    <row r="300" spans="1:12">
      <c r="A300" s="12">
        <v>298</v>
      </c>
      <c r="B300" s="44">
        <v>349</v>
      </c>
      <c r="C300" s="44" t="s">
        <v>561</v>
      </c>
      <c r="D300" s="44">
        <v>12751</v>
      </c>
      <c r="E300" s="44" t="s">
        <v>564</v>
      </c>
      <c r="F300" s="44" t="s">
        <v>565</v>
      </c>
      <c r="G300" s="44">
        <v>1251</v>
      </c>
      <c r="H300" s="44">
        <v>1601</v>
      </c>
      <c r="I300" s="12" t="s">
        <v>89</v>
      </c>
      <c r="J300" s="12">
        <v>223.2</v>
      </c>
      <c r="K300" s="12">
        <f>ROUND(J300*0.015,0)</f>
        <v>3</v>
      </c>
      <c r="L300" s="12"/>
    </row>
    <row r="301" spans="1:12">
      <c r="A301" s="12">
        <v>299</v>
      </c>
      <c r="B301" s="44">
        <v>339</v>
      </c>
      <c r="C301" s="44" t="s">
        <v>566</v>
      </c>
      <c r="D301" s="44">
        <v>997727</v>
      </c>
      <c r="E301" s="44" t="s">
        <v>567</v>
      </c>
      <c r="F301" s="44" t="s">
        <v>150</v>
      </c>
      <c r="G301" s="44">
        <v>1002</v>
      </c>
      <c r="H301" s="44">
        <v>1282</v>
      </c>
      <c r="I301" s="12" t="s">
        <v>11</v>
      </c>
      <c r="J301" s="12">
        <v>581.9</v>
      </c>
      <c r="K301" s="12"/>
      <c r="L301" s="12">
        <f t="shared" ref="L301:L332" si="10">ROUND((J301-H301)*0.015,0)</f>
        <v>-11</v>
      </c>
    </row>
    <row r="302" spans="1:12">
      <c r="A302" s="12">
        <v>300</v>
      </c>
      <c r="B302" s="44">
        <v>339</v>
      </c>
      <c r="C302" s="44" t="s">
        <v>566</v>
      </c>
      <c r="D302" s="44">
        <v>11394</v>
      </c>
      <c r="E302" s="44" t="s">
        <v>568</v>
      </c>
      <c r="F302" s="44" t="s">
        <v>152</v>
      </c>
      <c r="G302" s="44">
        <v>2504</v>
      </c>
      <c r="H302" s="44">
        <v>3205</v>
      </c>
      <c r="I302" s="12" t="s">
        <v>11</v>
      </c>
      <c r="J302" s="12">
        <v>1617.53</v>
      </c>
      <c r="K302" s="12"/>
      <c r="L302" s="12">
        <f t="shared" si="10"/>
        <v>-24</v>
      </c>
    </row>
    <row r="303" spans="1:12">
      <c r="A303" s="12">
        <v>301</v>
      </c>
      <c r="B303" s="44">
        <v>339</v>
      </c>
      <c r="C303" s="44" t="s">
        <v>566</v>
      </c>
      <c r="D303" s="44">
        <v>12883</v>
      </c>
      <c r="E303" s="44" t="s">
        <v>569</v>
      </c>
      <c r="F303" s="44" t="s">
        <v>173</v>
      </c>
      <c r="G303" s="44">
        <v>1502</v>
      </c>
      <c r="H303" s="44">
        <v>1923</v>
      </c>
      <c r="I303" s="12" t="s">
        <v>11</v>
      </c>
      <c r="J303" s="12">
        <v>708.6</v>
      </c>
      <c r="K303" s="12"/>
      <c r="L303" s="46">
        <f>ROUND((J303-H303)*0.015/2,0)</f>
        <v>-9</v>
      </c>
    </row>
    <row r="304" spans="1:12">
      <c r="A304" s="12">
        <v>302</v>
      </c>
      <c r="B304" s="44">
        <v>339</v>
      </c>
      <c r="C304" s="44" t="s">
        <v>566</v>
      </c>
      <c r="D304" s="44">
        <v>12911</v>
      </c>
      <c r="E304" s="44" t="s">
        <v>570</v>
      </c>
      <c r="F304" s="44" t="s">
        <v>173</v>
      </c>
      <c r="G304" s="44">
        <v>1502</v>
      </c>
      <c r="H304" s="44">
        <v>1923</v>
      </c>
      <c r="I304" s="12" t="s">
        <v>11</v>
      </c>
      <c r="J304" s="12">
        <v>197.8</v>
      </c>
      <c r="K304" s="12"/>
      <c r="L304" s="46">
        <f>ROUND((J304-H304)*0.015/2,0)</f>
        <v>-13</v>
      </c>
    </row>
    <row r="305" spans="1:12">
      <c r="A305" s="12">
        <v>303</v>
      </c>
      <c r="B305" s="44">
        <v>56</v>
      </c>
      <c r="C305" s="44" t="s">
        <v>571</v>
      </c>
      <c r="D305" s="44">
        <v>7948</v>
      </c>
      <c r="E305" s="44" t="s">
        <v>572</v>
      </c>
      <c r="F305" s="44" t="s">
        <v>152</v>
      </c>
      <c r="G305" s="44">
        <v>1860</v>
      </c>
      <c r="H305" s="44">
        <v>2381</v>
      </c>
      <c r="I305" s="12" t="s">
        <v>11</v>
      </c>
      <c r="J305" s="12">
        <v>698.61</v>
      </c>
      <c r="K305" s="12"/>
      <c r="L305" s="12">
        <f t="shared" si="10"/>
        <v>-25</v>
      </c>
    </row>
    <row r="306" spans="1:12">
      <c r="A306" s="12">
        <v>304</v>
      </c>
      <c r="B306" s="44">
        <v>56</v>
      </c>
      <c r="C306" s="44" t="s">
        <v>571</v>
      </c>
      <c r="D306" s="44">
        <v>10983</v>
      </c>
      <c r="E306" s="44" t="s">
        <v>573</v>
      </c>
      <c r="F306" s="44" t="s">
        <v>150</v>
      </c>
      <c r="G306" s="44">
        <v>1860</v>
      </c>
      <c r="H306" s="44">
        <v>2381</v>
      </c>
      <c r="I306" s="12" t="s">
        <v>11</v>
      </c>
      <c r="J306" s="12">
        <v>575.24</v>
      </c>
      <c r="K306" s="12"/>
      <c r="L306" s="12">
        <f t="shared" si="10"/>
        <v>-27</v>
      </c>
    </row>
    <row r="307" spans="1:12">
      <c r="A307" s="12">
        <v>305</v>
      </c>
      <c r="B307" s="44">
        <v>355</v>
      </c>
      <c r="C307" s="44" t="s">
        <v>574</v>
      </c>
      <c r="D307" s="44">
        <v>990467</v>
      </c>
      <c r="E307" s="44" t="s">
        <v>575</v>
      </c>
      <c r="F307" s="44" t="s">
        <v>167</v>
      </c>
      <c r="G307" s="44">
        <v>1587.8</v>
      </c>
      <c r="H307" s="44">
        <v>2032.44</v>
      </c>
      <c r="I307" s="12" t="s">
        <v>11</v>
      </c>
      <c r="J307" s="12">
        <v>386.58</v>
      </c>
      <c r="K307" s="12"/>
      <c r="L307" s="12">
        <f t="shared" si="10"/>
        <v>-25</v>
      </c>
    </row>
    <row r="308" spans="1:12">
      <c r="A308" s="12">
        <v>306</v>
      </c>
      <c r="B308" s="44">
        <v>355</v>
      </c>
      <c r="C308" s="44" t="s">
        <v>574</v>
      </c>
      <c r="D308" s="44">
        <v>8233</v>
      </c>
      <c r="E308" s="44" t="s">
        <v>576</v>
      </c>
      <c r="F308" s="44" t="s">
        <v>152</v>
      </c>
      <c r="G308" s="44">
        <v>1323.3</v>
      </c>
      <c r="H308" s="44">
        <v>1693.7</v>
      </c>
      <c r="I308" s="12" t="s">
        <v>11</v>
      </c>
      <c r="J308" s="12">
        <v>856.83</v>
      </c>
      <c r="K308" s="12"/>
      <c r="L308" s="12">
        <f t="shared" si="10"/>
        <v>-13</v>
      </c>
    </row>
    <row r="309" spans="1:12">
      <c r="A309" s="12">
        <v>307</v>
      </c>
      <c r="B309" s="44">
        <v>355</v>
      </c>
      <c r="C309" s="44" t="s">
        <v>574</v>
      </c>
      <c r="D309" s="44">
        <v>12916</v>
      </c>
      <c r="E309" s="44" t="s">
        <v>577</v>
      </c>
      <c r="F309" s="44" t="s">
        <v>578</v>
      </c>
      <c r="G309" s="44">
        <v>794</v>
      </c>
      <c r="H309" s="44">
        <v>1016.2</v>
      </c>
      <c r="I309" s="12" t="s">
        <v>11</v>
      </c>
      <c r="J309" s="12">
        <v>514.9</v>
      </c>
      <c r="K309" s="12"/>
      <c r="L309" s="46">
        <f>ROUND((J309-H309)*0.015/2,0)</f>
        <v>-4</v>
      </c>
    </row>
    <row r="310" spans="1:12">
      <c r="A310" s="12">
        <v>308</v>
      </c>
      <c r="B310" s="44">
        <v>355</v>
      </c>
      <c r="C310" s="44" t="s">
        <v>574</v>
      </c>
      <c r="D310" s="44">
        <v>12941</v>
      </c>
      <c r="E310" s="44" t="s">
        <v>579</v>
      </c>
      <c r="F310" s="44" t="s">
        <v>578</v>
      </c>
      <c r="G310" s="44">
        <v>794</v>
      </c>
      <c r="H310" s="44">
        <v>1016.2</v>
      </c>
      <c r="I310" s="12" t="s">
        <v>11</v>
      </c>
      <c r="J310" s="12">
        <v>0</v>
      </c>
      <c r="K310" s="12"/>
      <c r="L310" s="46">
        <f>ROUND((J310-H310)*0.015/2,0)</f>
        <v>-8</v>
      </c>
    </row>
    <row r="311" spans="1:12">
      <c r="A311" s="12">
        <v>309</v>
      </c>
      <c r="B311" s="44">
        <v>355</v>
      </c>
      <c r="C311" s="44" t="s">
        <v>574</v>
      </c>
      <c r="D311" s="44">
        <v>12536</v>
      </c>
      <c r="E311" s="44" t="s">
        <v>580</v>
      </c>
      <c r="F311" s="44" t="s">
        <v>150</v>
      </c>
      <c r="G311" s="44">
        <v>1190.9</v>
      </c>
      <c r="H311" s="44">
        <v>1524.46</v>
      </c>
      <c r="I311" s="12" t="s">
        <v>11</v>
      </c>
      <c r="J311" s="12">
        <v>481.46</v>
      </c>
      <c r="K311" s="12"/>
      <c r="L311" s="12">
        <f t="shared" si="10"/>
        <v>-16</v>
      </c>
    </row>
    <row r="312" spans="1:12">
      <c r="A312" s="12">
        <v>310</v>
      </c>
      <c r="B312" s="44">
        <v>733</v>
      </c>
      <c r="C312" s="44" t="s">
        <v>581</v>
      </c>
      <c r="D312" s="44">
        <v>4435</v>
      </c>
      <c r="E312" s="44" t="s">
        <v>582</v>
      </c>
      <c r="F312" s="44" t="s">
        <v>150</v>
      </c>
      <c r="G312" s="44">
        <v>1615</v>
      </c>
      <c r="H312" s="44">
        <v>2067</v>
      </c>
      <c r="I312" s="12" t="s">
        <v>11</v>
      </c>
      <c r="J312" s="12">
        <v>435.2</v>
      </c>
      <c r="K312" s="12"/>
      <c r="L312" s="12">
        <f t="shared" si="10"/>
        <v>-24</v>
      </c>
    </row>
    <row r="313" spans="1:12">
      <c r="A313" s="12">
        <v>311</v>
      </c>
      <c r="B313" s="44">
        <v>733</v>
      </c>
      <c r="C313" s="44" t="s">
        <v>581</v>
      </c>
      <c r="D313" s="44">
        <v>11004</v>
      </c>
      <c r="E313" s="44" t="s">
        <v>583</v>
      </c>
      <c r="F313" s="44" t="s">
        <v>435</v>
      </c>
      <c r="G313" s="44">
        <v>1794.5</v>
      </c>
      <c r="H313" s="44">
        <v>2297</v>
      </c>
      <c r="I313" s="12" t="s">
        <v>11</v>
      </c>
      <c r="J313" s="12">
        <v>447.16</v>
      </c>
      <c r="K313" s="12"/>
      <c r="L313" s="12">
        <f t="shared" si="10"/>
        <v>-28</v>
      </c>
    </row>
    <row r="314" spans="1:12">
      <c r="A314" s="12">
        <v>312</v>
      </c>
      <c r="B314" s="44">
        <v>733</v>
      </c>
      <c r="C314" s="44" t="s">
        <v>581</v>
      </c>
      <c r="D314" s="44">
        <v>12918</v>
      </c>
      <c r="E314" s="44" t="s">
        <v>584</v>
      </c>
      <c r="F314" s="44" t="s">
        <v>156</v>
      </c>
      <c r="G314" s="44">
        <v>538.5</v>
      </c>
      <c r="H314" s="44">
        <v>689</v>
      </c>
      <c r="I314" s="12" t="s">
        <v>11</v>
      </c>
      <c r="J314" s="12">
        <v>497</v>
      </c>
      <c r="K314" s="12"/>
      <c r="L314" s="46">
        <f>ROUND((J314-H314)*0.015/2,0)</f>
        <v>-1</v>
      </c>
    </row>
    <row r="315" spans="1:12">
      <c r="A315" s="12">
        <v>313</v>
      </c>
      <c r="B315" s="44">
        <v>573</v>
      </c>
      <c r="C315" s="44" t="s">
        <v>585</v>
      </c>
      <c r="D315" s="44">
        <v>5501</v>
      </c>
      <c r="E315" s="44" t="s">
        <v>586</v>
      </c>
      <c r="F315" s="44" t="s">
        <v>150</v>
      </c>
      <c r="G315" s="44">
        <v>2685</v>
      </c>
      <c r="H315" s="44">
        <v>3325</v>
      </c>
      <c r="I315" s="12" t="s">
        <v>11</v>
      </c>
      <c r="J315" s="12">
        <v>1430</v>
      </c>
      <c r="K315" s="12"/>
      <c r="L315" s="12">
        <f t="shared" si="10"/>
        <v>-28</v>
      </c>
    </row>
    <row r="316" spans="1:12">
      <c r="A316" s="12">
        <v>314</v>
      </c>
      <c r="B316" s="44">
        <v>573</v>
      </c>
      <c r="C316" s="44" t="s">
        <v>585</v>
      </c>
      <c r="D316" s="44">
        <v>12446</v>
      </c>
      <c r="E316" s="44" t="s">
        <v>587</v>
      </c>
      <c r="F316" s="44" t="s">
        <v>152</v>
      </c>
      <c r="G316" s="44">
        <v>2100</v>
      </c>
      <c r="H316" s="44">
        <v>2800</v>
      </c>
      <c r="I316" s="12" t="s">
        <v>11</v>
      </c>
      <c r="J316" s="12">
        <v>864.41</v>
      </c>
      <c r="K316" s="12"/>
      <c r="L316" s="12">
        <f t="shared" si="10"/>
        <v>-29</v>
      </c>
    </row>
    <row r="317" spans="1:12">
      <c r="A317" s="12">
        <v>315</v>
      </c>
      <c r="B317" s="44">
        <v>379</v>
      </c>
      <c r="C317" s="44" t="s">
        <v>588</v>
      </c>
      <c r="D317" s="44">
        <v>5344</v>
      </c>
      <c r="E317" s="44" t="s">
        <v>589</v>
      </c>
      <c r="F317" s="44" t="s">
        <v>152</v>
      </c>
      <c r="G317" s="44">
        <v>2604</v>
      </c>
      <c r="H317" s="44">
        <v>3333</v>
      </c>
      <c r="I317" s="12" t="s">
        <v>11</v>
      </c>
      <c r="J317" s="12">
        <v>2775.92</v>
      </c>
      <c r="K317" s="12"/>
      <c r="L317" s="12">
        <f t="shared" si="10"/>
        <v>-8</v>
      </c>
    </row>
    <row r="318" spans="1:12">
      <c r="A318" s="12">
        <v>316</v>
      </c>
      <c r="B318" s="44">
        <v>379</v>
      </c>
      <c r="C318" s="44" t="s">
        <v>588</v>
      </c>
      <c r="D318" s="44">
        <v>6830</v>
      </c>
      <c r="E318" s="44" t="s">
        <v>590</v>
      </c>
      <c r="F318" s="44" t="s">
        <v>150</v>
      </c>
      <c r="G318" s="44">
        <v>2604</v>
      </c>
      <c r="H318" s="44">
        <v>3333</v>
      </c>
      <c r="I318" s="12" t="s">
        <v>11</v>
      </c>
      <c r="J318" s="12">
        <v>1706.42</v>
      </c>
      <c r="K318" s="12"/>
      <c r="L318" s="12">
        <f t="shared" si="10"/>
        <v>-24</v>
      </c>
    </row>
    <row r="319" spans="1:12">
      <c r="A319" s="12">
        <v>317</v>
      </c>
      <c r="B319" s="44">
        <v>379</v>
      </c>
      <c r="C319" s="44" t="s">
        <v>588</v>
      </c>
      <c r="D319" s="44">
        <v>6831</v>
      </c>
      <c r="E319" s="44" t="s">
        <v>591</v>
      </c>
      <c r="F319" s="44" t="s">
        <v>152</v>
      </c>
      <c r="G319" s="44">
        <v>2603</v>
      </c>
      <c r="H319" s="44">
        <v>3332</v>
      </c>
      <c r="I319" s="12" t="s">
        <v>11</v>
      </c>
      <c r="J319" s="12">
        <v>2094.27</v>
      </c>
      <c r="K319" s="12"/>
      <c r="L319" s="12">
        <f t="shared" si="10"/>
        <v>-19</v>
      </c>
    </row>
    <row r="320" spans="1:12">
      <c r="A320" s="12">
        <v>318</v>
      </c>
      <c r="B320" s="44">
        <v>373</v>
      </c>
      <c r="C320" s="44" t="s">
        <v>592</v>
      </c>
      <c r="D320" s="44">
        <v>8075</v>
      </c>
      <c r="E320" s="44" t="s">
        <v>593</v>
      </c>
      <c r="F320" s="44" t="s">
        <v>152</v>
      </c>
      <c r="G320" s="44">
        <v>4502.3</v>
      </c>
      <c r="H320" s="44">
        <v>5719</v>
      </c>
      <c r="I320" s="12" t="s">
        <v>11</v>
      </c>
      <c r="J320" s="12">
        <v>1844.47</v>
      </c>
      <c r="K320" s="12"/>
      <c r="L320" s="12">
        <f t="shared" si="10"/>
        <v>-58</v>
      </c>
    </row>
    <row r="321" spans="1:12">
      <c r="A321" s="12">
        <v>319</v>
      </c>
      <c r="B321" s="44">
        <v>373</v>
      </c>
      <c r="C321" s="44" t="s">
        <v>592</v>
      </c>
      <c r="D321" s="44">
        <v>10949</v>
      </c>
      <c r="E321" s="44" t="s">
        <v>594</v>
      </c>
      <c r="F321" s="44" t="s">
        <v>171</v>
      </c>
      <c r="G321" s="44">
        <v>2457</v>
      </c>
      <c r="H321" s="44">
        <v>3119</v>
      </c>
      <c r="I321" s="12" t="s">
        <v>11</v>
      </c>
      <c r="J321" s="12">
        <v>2277.64</v>
      </c>
      <c r="K321" s="12"/>
      <c r="L321" s="46">
        <f>ROUND((J321-H321)*0.015/2,0)</f>
        <v>-6</v>
      </c>
    </row>
    <row r="322" spans="1:12">
      <c r="A322" s="12">
        <v>320</v>
      </c>
      <c r="B322" s="44">
        <v>373</v>
      </c>
      <c r="C322" s="44" t="s">
        <v>592</v>
      </c>
      <c r="D322" s="44">
        <v>11602</v>
      </c>
      <c r="E322" s="44" t="s">
        <v>595</v>
      </c>
      <c r="F322" s="44" t="s">
        <v>150</v>
      </c>
      <c r="G322" s="44">
        <v>3683.7</v>
      </c>
      <c r="H322" s="44">
        <v>4679</v>
      </c>
      <c r="I322" s="12" t="s">
        <v>11</v>
      </c>
      <c r="J322" s="12">
        <v>3004.46</v>
      </c>
      <c r="K322" s="12"/>
      <c r="L322" s="12">
        <f t="shared" si="10"/>
        <v>-25</v>
      </c>
    </row>
    <row r="323" spans="1:12">
      <c r="A323" s="12">
        <v>321</v>
      </c>
      <c r="B323" s="44">
        <v>104429</v>
      </c>
      <c r="C323" s="44" t="s">
        <v>596</v>
      </c>
      <c r="D323" s="44">
        <v>12147</v>
      </c>
      <c r="E323" s="44" t="s">
        <v>597</v>
      </c>
      <c r="F323" s="44" t="s">
        <v>206</v>
      </c>
      <c r="G323" s="44">
        <v>1500</v>
      </c>
      <c r="H323" s="44">
        <v>2000</v>
      </c>
      <c r="I323" s="12" t="s">
        <v>11</v>
      </c>
      <c r="J323" s="12">
        <v>875.8</v>
      </c>
      <c r="K323" s="12"/>
      <c r="L323" s="12">
        <f t="shared" si="10"/>
        <v>-17</v>
      </c>
    </row>
    <row r="324" spans="1:12">
      <c r="A324" s="12">
        <v>322</v>
      </c>
      <c r="B324" s="44">
        <v>104429</v>
      </c>
      <c r="C324" s="44" t="s">
        <v>596</v>
      </c>
      <c r="D324" s="44">
        <v>12905</v>
      </c>
      <c r="E324" s="44" t="s">
        <v>598</v>
      </c>
      <c r="F324" s="44" t="s">
        <v>599</v>
      </c>
      <c r="G324" s="44">
        <v>752</v>
      </c>
      <c r="H324" s="44">
        <v>803</v>
      </c>
      <c r="I324" s="12" t="s">
        <v>11</v>
      </c>
      <c r="J324" s="12">
        <v>500</v>
      </c>
      <c r="K324" s="12"/>
      <c r="L324" s="46">
        <f>ROUND((J324-H324)*0.015/2,0)</f>
        <v>-2</v>
      </c>
    </row>
    <row r="325" spans="1:12">
      <c r="A325" s="12">
        <v>323</v>
      </c>
      <c r="B325" s="44">
        <v>104429</v>
      </c>
      <c r="C325" s="44" t="s">
        <v>596</v>
      </c>
      <c r="D325" s="44">
        <v>12501</v>
      </c>
      <c r="E325" s="44" t="s">
        <v>600</v>
      </c>
      <c r="F325" s="44" t="s">
        <v>150</v>
      </c>
      <c r="G325" s="44">
        <v>1500</v>
      </c>
      <c r="H325" s="44">
        <v>2000</v>
      </c>
      <c r="I325" s="12" t="s">
        <v>11</v>
      </c>
      <c r="J325" s="12">
        <v>400</v>
      </c>
      <c r="K325" s="12"/>
      <c r="L325" s="12">
        <f t="shared" si="10"/>
        <v>-24</v>
      </c>
    </row>
    <row r="326" spans="1:12">
      <c r="A326" s="12">
        <v>324</v>
      </c>
      <c r="B326" s="44">
        <v>106569</v>
      </c>
      <c r="C326" s="44" t="s">
        <v>601</v>
      </c>
      <c r="D326" s="44">
        <v>11776</v>
      </c>
      <c r="E326" s="44" t="s">
        <v>602</v>
      </c>
      <c r="F326" s="44" t="s">
        <v>150</v>
      </c>
      <c r="G326" s="44">
        <v>2468</v>
      </c>
      <c r="H326" s="44">
        <v>3159.2</v>
      </c>
      <c r="I326" s="12" t="s">
        <v>11</v>
      </c>
      <c r="J326" s="12">
        <v>1558.79</v>
      </c>
      <c r="K326" s="12"/>
      <c r="L326" s="12">
        <f t="shared" si="10"/>
        <v>-24</v>
      </c>
    </row>
    <row r="327" spans="1:12">
      <c r="A327" s="12">
        <v>325</v>
      </c>
      <c r="B327" s="44">
        <v>106569</v>
      </c>
      <c r="C327" s="44" t="s">
        <v>601</v>
      </c>
      <c r="D327" s="44">
        <v>12157</v>
      </c>
      <c r="E327" s="44" t="s">
        <v>603</v>
      </c>
      <c r="F327" s="44" t="s">
        <v>152</v>
      </c>
      <c r="G327" s="44">
        <v>2468</v>
      </c>
      <c r="H327" s="44">
        <v>3159.2</v>
      </c>
      <c r="I327" s="12" t="s">
        <v>11</v>
      </c>
      <c r="J327" s="12">
        <v>2681.5</v>
      </c>
      <c r="K327" s="12"/>
      <c r="L327" s="12">
        <f t="shared" si="10"/>
        <v>-7</v>
      </c>
    </row>
    <row r="328" spans="1:12">
      <c r="A328" s="12">
        <v>326</v>
      </c>
      <c r="B328" s="44">
        <v>106569</v>
      </c>
      <c r="C328" s="44" t="s">
        <v>601</v>
      </c>
      <c r="D328" s="44">
        <v>12910</v>
      </c>
      <c r="E328" s="44" t="s">
        <v>604</v>
      </c>
      <c r="F328" s="44" t="s">
        <v>152</v>
      </c>
      <c r="G328" s="44">
        <v>1481</v>
      </c>
      <c r="H328" s="44">
        <v>1895.6</v>
      </c>
      <c r="I328" s="12" t="s">
        <v>11</v>
      </c>
      <c r="J328" s="12">
        <v>38.35</v>
      </c>
      <c r="K328" s="12"/>
      <c r="L328" s="12">
        <f t="shared" si="10"/>
        <v>-28</v>
      </c>
    </row>
    <row r="329" spans="1:12">
      <c r="A329" s="12">
        <v>327</v>
      </c>
      <c r="B329" s="44">
        <v>105396</v>
      </c>
      <c r="C329" s="44" t="s">
        <v>605</v>
      </c>
      <c r="D329" s="44">
        <v>7369</v>
      </c>
      <c r="E329" s="44" t="s">
        <v>606</v>
      </c>
      <c r="F329" s="44" t="s">
        <v>152</v>
      </c>
      <c r="G329" s="44">
        <v>2055</v>
      </c>
      <c r="H329" s="44">
        <v>2630</v>
      </c>
      <c r="I329" s="12" t="s">
        <v>11</v>
      </c>
      <c r="J329" s="12">
        <v>415.29</v>
      </c>
      <c r="K329" s="12"/>
      <c r="L329" s="12">
        <f t="shared" si="10"/>
        <v>-33</v>
      </c>
    </row>
    <row r="330" spans="1:12">
      <c r="A330" s="12">
        <v>328</v>
      </c>
      <c r="B330" s="44">
        <v>102565</v>
      </c>
      <c r="C330" s="44" t="s">
        <v>607</v>
      </c>
      <c r="D330" s="44">
        <v>11871</v>
      </c>
      <c r="E330" s="44" t="s">
        <v>608</v>
      </c>
      <c r="F330" s="44" t="s">
        <v>152</v>
      </c>
      <c r="G330" s="44">
        <v>1576</v>
      </c>
      <c r="H330" s="44">
        <v>2017.2</v>
      </c>
      <c r="I330" s="12" t="s">
        <v>11</v>
      </c>
      <c r="J330" s="12">
        <v>1152.46</v>
      </c>
      <c r="K330" s="12"/>
      <c r="L330" s="12">
        <f t="shared" si="10"/>
        <v>-13</v>
      </c>
    </row>
    <row r="331" spans="1:12">
      <c r="A331" s="12">
        <v>329</v>
      </c>
      <c r="B331" s="44">
        <v>102565</v>
      </c>
      <c r="C331" s="44" t="s">
        <v>607</v>
      </c>
      <c r="D331" s="44">
        <v>12907</v>
      </c>
      <c r="E331" s="44" t="s">
        <v>609</v>
      </c>
      <c r="F331" s="44" t="s">
        <v>457</v>
      </c>
      <c r="G331" s="44">
        <v>945.6</v>
      </c>
      <c r="H331" s="44">
        <v>1210.32</v>
      </c>
      <c r="I331" s="12" t="s">
        <v>11</v>
      </c>
      <c r="J331" s="12">
        <v>0</v>
      </c>
      <c r="K331" s="12"/>
      <c r="L331" s="46">
        <f>ROUND((J331-H331)*0.015/2,0)</f>
        <v>-9</v>
      </c>
    </row>
    <row r="332" spans="1:12">
      <c r="A332" s="12">
        <v>330</v>
      </c>
      <c r="B332" s="44">
        <v>102565</v>
      </c>
      <c r="C332" s="44" t="s">
        <v>607</v>
      </c>
      <c r="D332" s="44">
        <v>12135</v>
      </c>
      <c r="E332" s="44" t="s">
        <v>610</v>
      </c>
      <c r="F332" s="44" t="s">
        <v>150</v>
      </c>
      <c r="G332" s="44">
        <v>1418.4</v>
      </c>
      <c r="H332" s="44">
        <v>1815.48</v>
      </c>
      <c r="I332" s="12" t="s">
        <v>11</v>
      </c>
      <c r="J332" s="12">
        <v>2272.73</v>
      </c>
      <c r="K332" s="12"/>
      <c r="L332" s="12"/>
    </row>
    <row r="333" spans="1:12">
      <c r="A333" s="12">
        <v>331</v>
      </c>
      <c r="B333" s="44">
        <v>744</v>
      </c>
      <c r="C333" s="44" t="s">
        <v>611</v>
      </c>
      <c r="D333" s="44">
        <v>8957</v>
      </c>
      <c r="E333" s="44" t="s">
        <v>612</v>
      </c>
      <c r="F333" s="44" t="s">
        <v>150</v>
      </c>
      <c r="G333" s="44">
        <v>2498</v>
      </c>
      <c r="H333" s="44">
        <v>3173</v>
      </c>
      <c r="I333" s="12" t="s">
        <v>11</v>
      </c>
      <c r="J333" s="12">
        <v>593</v>
      </c>
      <c r="K333" s="12"/>
      <c r="L333" s="12">
        <f t="shared" ref="L333:L364" si="11">ROUND((J333-H333)*0.015,0)</f>
        <v>-39</v>
      </c>
    </row>
    <row r="334" spans="1:12">
      <c r="A334" s="12">
        <v>332</v>
      </c>
      <c r="B334" s="44">
        <v>744</v>
      </c>
      <c r="C334" s="44" t="s">
        <v>611</v>
      </c>
      <c r="D334" s="44">
        <v>11620</v>
      </c>
      <c r="E334" s="44" t="s">
        <v>613</v>
      </c>
      <c r="F334" s="44" t="s">
        <v>152</v>
      </c>
      <c r="G334" s="44">
        <v>2498</v>
      </c>
      <c r="H334" s="44">
        <v>3173</v>
      </c>
      <c r="I334" s="12" t="s">
        <v>11</v>
      </c>
      <c r="J334" s="12">
        <v>431.14</v>
      </c>
      <c r="K334" s="12"/>
      <c r="L334" s="12">
        <f t="shared" si="11"/>
        <v>-41</v>
      </c>
    </row>
    <row r="335" spans="1:12">
      <c r="A335" s="12">
        <v>333</v>
      </c>
      <c r="B335" s="44">
        <v>744</v>
      </c>
      <c r="C335" s="44" t="s">
        <v>611</v>
      </c>
      <c r="D335" s="44">
        <v>12846</v>
      </c>
      <c r="E335" s="44" t="s">
        <v>614</v>
      </c>
      <c r="F335" s="44" t="s">
        <v>156</v>
      </c>
      <c r="G335" s="44">
        <v>1252</v>
      </c>
      <c r="H335" s="44">
        <v>1588</v>
      </c>
      <c r="I335" s="12" t="s">
        <v>11</v>
      </c>
      <c r="J335" s="12">
        <v>783.03</v>
      </c>
      <c r="K335" s="12"/>
      <c r="L335" s="46">
        <f>ROUND((J335-H335)*0.015/2,0)</f>
        <v>-6</v>
      </c>
    </row>
    <row r="336" spans="1:12">
      <c r="A336" s="12">
        <v>334</v>
      </c>
      <c r="B336" s="44">
        <v>744</v>
      </c>
      <c r="C336" s="44" t="s">
        <v>611</v>
      </c>
      <c r="D336" s="44">
        <v>11333</v>
      </c>
      <c r="E336" s="44" t="s">
        <v>615</v>
      </c>
      <c r="F336" s="44" t="s">
        <v>152</v>
      </c>
      <c r="G336" s="44">
        <v>2498</v>
      </c>
      <c r="H336" s="44">
        <v>3173</v>
      </c>
      <c r="I336" s="12" t="s">
        <v>11</v>
      </c>
      <c r="J336" s="12">
        <v>2191.52</v>
      </c>
      <c r="K336" s="12"/>
      <c r="L336" s="12">
        <f t="shared" si="11"/>
        <v>-15</v>
      </c>
    </row>
    <row r="337" spans="1:12">
      <c r="A337" s="12">
        <v>335</v>
      </c>
      <c r="B337" s="44">
        <v>513</v>
      </c>
      <c r="C337" s="44" t="s">
        <v>616</v>
      </c>
      <c r="D337" s="44">
        <v>9760</v>
      </c>
      <c r="E337" s="44" t="s">
        <v>617</v>
      </c>
      <c r="F337" s="44" t="s">
        <v>150</v>
      </c>
      <c r="G337" s="44">
        <v>3572</v>
      </c>
      <c r="H337" s="44">
        <v>4536</v>
      </c>
      <c r="I337" s="12" t="s">
        <v>11</v>
      </c>
      <c r="J337" s="12">
        <v>2644.5</v>
      </c>
      <c r="K337" s="12"/>
      <c r="L337" s="12">
        <f t="shared" si="11"/>
        <v>-28</v>
      </c>
    </row>
    <row r="338" spans="1:12">
      <c r="A338" s="12">
        <v>336</v>
      </c>
      <c r="B338" s="44">
        <v>513</v>
      </c>
      <c r="C338" s="44" t="s">
        <v>616</v>
      </c>
      <c r="D338" s="44">
        <v>11329</v>
      </c>
      <c r="E338" s="44" t="s">
        <v>618</v>
      </c>
      <c r="F338" s="44" t="s">
        <v>152</v>
      </c>
      <c r="G338" s="44">
        <v>3969</v>
      </c>
      <c r="H338" s="44">
        <v>5040</v>
      </c>
      <c r="I338" s="12" t="s">
        <v>11</v>
      </c>
      <c r="J338" s="12">
        <v>2326.83</v>
      </c>
      <c r="K338" s="12"/>
      <c r="L338" s="12">
        <f t="shared" si="11"/>
        <v>-41</v>
      </c>
    </row>
    <row r="339" spans="1:12">
      <c r="A339" s="12">
        <v>337</v>
      </c>
      <c r="B339" s="44">
        <v>513</v>
      </c>
      <c r="C339" s="44" t="s">
        <v>616</v>
      </c>
      <c r="D339" s="44">
        <v>12849</v>
      </c>
      <c r="E339" s="44" t="s">
        <v>619</v>
      </c>
      <c r="F339" s="44" t="s">
        <v>620</v>
      </c>
      <c r="G339" s="44">
        <v>1588</v>
      </c>
      <c r="H339" s="44">
        <v>2018</v>
      </c>
      <c r="I339" s="12" t="s">
        <v>11</v>
      </c>
      <c r="J339" s="12">
        <v>900.8</v>
      </c>
      <c r="K339" s="12"/>
      <c r="L339" s="46">
        <f>ROUND((J339-H339)*0.015/2,0)</f>
        <v>-8</v>
      </c>
    </row>
    <row r="340" spans="1:12">
      <c r="A340" s="12">
        <v>338</v>
      </c>
      <c r="B340" s="44">
        <v>106865</v>
      </c>
      <c r="C340" s="44" t="s">
        <v>621</v>
      </c>
      <c r="D340" s="44">
        <v>9822</v>
      </c>
      <c r="E340" s="44" t="s">
        <v>622</v>
      </c>
      <c r="F340" s="44" t="s">
        <v>150</v>
      </c>
      <c r="G340" s="44">
        <v>1321.1</v>
      </c>
      <c r="H340" s="44">
        <v>1691.1</v>
      </c>
      <c r="I340" s="12" t="s">
        <v>11</v>
      </c>
      <c r="J340" s="12">
        <v>645.24</v>
      </c>
      <c r="K340" s="12"/>
      <c r="L340" s="12">
        <f t="shared" si="11"/>
        <v>-16</v>
      </c>
    </row>
    <row r="341" spans="1:12">
      <c r="A341" s="12">
        <v>339</v>
      </c>
      <c r="B341" s="44">
        <v>106865</v>
      </c>
      <c r="C341" s="44" t="s">
        <v>621</v>
      </c>
      <c r="D341" s="44">
        <v>11335</v>
      </c>
      <c r="E341" s="44" t="s">
        <v>623</v>
      </c>
      <c r="F341" s="44" t="s">
        <v>152</v>
      </c>
      <c r="G341" s="44">
        <v>1467.9</v>
      </c>
      <c r="H341" s="44">
        <v>1878.9</v>
      </c>
      <c r="I341" s="12" t="s">
        <v>11</v>
      </c>
      <c r="J341" s="12">
        <v>734.81</v>
      </c>
      <c r="K341" s="12"/>
      <c r="L341" s="12">
        <f t="shared" si="11"/>
        <v>-17</v>
      </c>
    </row>
    <row r="342" spans="1:12">
      <c r="A342" s="12">
        <v>340</v>
      </c>
      <c r="B342" s="44">
        <v>106865</v>
      </c>
      <c r="C342" s="44" t="s">
        <v>621</v>
      </c>
      <c r="D342" s="44">
        <v>12203</v>
      </c>
      <c r="E342" s="44" t="s">
        <v>624</v>
      </c>
      <c r="F342" s="44" t="s">
        <v>152</v>
      </c>
      <c r="G342" s="44">
        <v>1321</v>
      </c>
      <c r="H342" s="44">
        <v>1691</v>
      </c>
      <c r="I342" s="12" t="s">
        <v>11</v>
      </c>
      <c r="J342" s="12">
        <v>623</v>
      </c>
      <c r="K342" s="12"/>
      <c r="L342" s="12">
        <f t="shared" si="11"/>
        <v>-16</v>
      </c>
    </row>
    <row r="343" spans="1:12">
      <c r="A343" s="12">
        <v>341</v>
      </c>
      <c r="B343" s="44">
        <v>329</v>
      </c>
      <c r="C343" s="44" t="s">
        <v>625</v>
      </c>
      <c r="D343" s="44">
        <v>9988</v>
      </c>
      <c r="E343" s="44" t="s">
        <v>626</v>
      </c>
      <c r="F343" s="44" t="s">
        <v>150</v>
      </c>
      <c r="G343" s="44">
        <v>1662</v>
      </c>
      <c r="H343" s="44">
        <v>2127.3</v>
      </c>
      <c r="I343" s="12" t="s">
        <v>11</v>
      </c>
      <c r="J343" s="12">
        <v>705</v>
      </c>
      <c r="K343" s="12"/>
      <c r="L343" s="12">
        <f t="shared" si="11"/>
        <v>-21</v>
      </c>
    </row>
    <row r="344" spans="1:12">
      <c r="A344" s="12">
        <v>342</v>
      </c>
      <c r="B344" s="44">
        <v>329</v>
      </c>
      <c r="C344" s="44" t="s">
        <v>625</v>
      </c>
      <c r="D344" s="44">
        <v>11825</v>
      </c>
      <c r="E344" s="44" t="s">
        <v>627</v>
      </c>
      <c r="F344" s="44" t="s">
        <v>152</v>
      </c>
      <c r="G344" s="44">
        <v>1846.7</v>
      </c>
      <c r="H344" s="44">
        <v>2363.7</v>
      </c>
      <c r="I344" s="12" t="s">
        <v>11</v>
      </c>
      <c r="J344" s="12">
        <v>1259</v>
      </c>
      <c r="K344" s="12"/>
      <c r="L344" s="12">
        <f t="shared" si="11"/>
        <v>-17</v>
      </c>
    </row>
    <row r="345" spans="1:12">
      <c r="A345" s="12">
        <v>343</v>
      </c>
      <c r="B345" s="44">
        <v>329</v>
      </c>
      <c r="C345" s="44" t="s">
        <v>625</v>
      </c>
      <c r="D345" s="44">
        <v>12517</v>
      </c>
      <c r="E345" s="44" t="s">
        <v>628</v>
      </c>
      <c r="F345" s="44" t="s">
        <v>152</v>
      </c>
      <c r="G345" s="44">
        <v>1477.3</v>
      </c>
      <c r="H345" s="44">
        <v>1891</v>
      </c>
      <c r="I345" s="12" t="s">
        <v>11</v>
      </c>
      <c r="J345" s="12">
        <v>79.6</v>
      </c>
      <c r="K345" s="12"/>
      <c r="L345" s="12">
        <f t="shared" si="11"/>
        <v>-27</v>
      </c>
    </row>
    <row r="346" spans="1:12">
      <c r="A346" s="12">
        <v>344</v>
      </c>
      <c r="B346" s="44">
        <v>101453</v>
      </c>
      <c r="C346" s="44" t="s">
        <v>629</v>
      </c>
      <c r="D346" s="44">
        <v>4518</v>
      </c>
      <c r="E346" s="44" t="s">
        <v>630</v>
      </c>
      <c r="F346" s="44" t="s">
        <v>152</v>
      </c>
      <c r="G346" s="44">
        <v>1724.25</v>
      </c>
      <c r="H346" s="44">
        <v>2207</v>
      </c>
      <c r="I346" s="12" t="s">
        <v>11</v>
      </c>
      <c r="J346" s="12">
        <v>1925.64</v>
      </c>
      <c r="K346" s="12"/>
      <c r="L346" s="12">
        <f t="shared" si="11"/>
        <v>-4</v>
      </c>
    </row>
    <row r="347" spans="1:12">
      <c r="A347" s="12">
        <v>345</v>
      </c>
      <c r="B347" s="44">
        <v>101453</v>
      </c>
      <c r="C347" s="44" t="s">
        <v>629</v>
      </c>
      <c r="D347" s="44">
        <v>10927</v>
      </c>
      <c r="E347" s="44" t="s">
        <v>631</v>
      </c>
      <c r="F347" s="44" t="s">
        <v>150</v>
      </c>
      <c r="G347" s="44">
        <v>1724.25</v>
      </c>
      <c r="H347" s="44">
        <v>2207</v>
      </c>
      <c r="I347" s="12" t="s">
        <v>11</v>
      </c>
      <c r="J347" s="12">
        <v>440.6</v>
      </c>
      <c r="K347" s="12"/>
      <c r="L347" s="12">
        <f t="shared" si="11"/>
        <v>-26</v>
      </c>
    </row>
    <row r="348" spans="1:12">
      <c r="A348" s="12">
        <v>346</v>
      </c>
      <c r="B348" s="44">
        <v>101453</v>
      </c>
      <c r="C348" s="44" t="s">
        <v>629</v>
      </c>
      <c r="D348" s="44">
        <v>11866</v>
      </c>
      <c r="E348" s="44" t="s">
        <v>632</v>
      </c>
      <c r="F348" s="44" t="s">
        <v>152</v>
      </c>
      <c r="G348" s="44">
        <v>1724.25</v>
      </c>
      <c r="H348" s="44">
        <v>2207</v>
      </c>
      <c r="I348" s="12" t="s">
        <v>11</v>
      </c>
      <c r="J348" s="12">
        <v>957.75</v>
      </c>
      <c r="K348" s="12"/>
      <c r="L348" s="12">
        <f t="shared" si="11"/>
        <v>-19</v>
      </c>
    </row>
    <row r="349" spans="1:12">
      <c r="A349" s="12">
        <v>347</v>
      </c>
      <c r="B349" s="44">
        <v>101453</v>
      </c>
      <c r="C349" s="44" t="s">
        <v>629</v>
      </c>
      <c r="D349" s="44">
        <v>11711</v>
      </c>
      <c r="E349" s="44" t="s">
        <v>633</v>
      </c>
      <c r="F349" s="44" t="s">
        <v>152</v>
      </c>
      <c r="G349" s="44">
        <v>1724.25</v>
      </c>
      <c r="H349" s="44">
        <v>2207</v>
      </c>
      <c r="I349" s="12" t="s">
        <v>11</v>
      </c>
      <c r="J349" s="12">
        <v>866.75</v>
      </c>
      <c r="K349" s="12"/>
      <c r="L349" s="12">
        <f t="shared" si="11"/>
        <v>-20</v>
      </c>
    </row>
    <row r="350" spans="1:12">
      <c r="A350" s="12">
        <v>348</v>
      </c>
      <c r="B350" s="44">
        <v>385</v>
      </c>
      <c r="C350" s="44" t="s">
        <v>634</v>
      </c>
      <c r="D350" s="44">
        <v>7317</v>
      </c>
      <c r="E350" s="44" t="s">
        <v>635</v>
      </c>
      <c r="F350" s="44" t="s">
        <v>636</v>
      </c>
      <c r="G350" s="44">
        <v>3363</v>
      </c>
      <c r="H350" s="44">
        <v>4272</v>
      </c>
      <c r="I350" s="12" t="s">
        <v>11</v>
      </c>
      <c r="J350" s="12">
        <v>2286</v>
      </c>
      <c r="K350" s="12"/>
      <c r="L350" s="12">
        <f t="shared" si="11"/>
        <v>-30</v>
      </c>
    </row>
    <row r="351" spans="1:12">
      <c r="A351" s="12">
        <v>349</v>
      </c>
      <c r="B351" s="44">
        <v>385</v>
      </c>
      <c r="C351" s="44" t="s">
        <v>634</v>
      </c>
      <c r="D351" s="44">
        <v>7749</v>
      </c>
      <c r="E351" s="44" t="s">
        <v>637</v>
      </c>
      <c r="F351" s="44" t="s">
        <v>152</v>
      </c>
      <c r="G351" s="44">
        <v>3363</v>
      </c>
      <c r="H351" s="44">
        <v>4271</v>
      </c>
      <c r="I351" s="12" t="s">
        <v>11</v>
      </c>
      <c r="J351" s="12">
        <v>1358.84</v>
      </c>
      <c r="K351" s="12"/>
      <c r="L351" s="12">
        <f t="shared" si="11"/>
        <v>-44</v>
      </c>
    </row>
    <row r="352" spans="1:12">
      <c r="A352" s="12">
        <v>350</v>
      </c>
      <c r="B352" s="44">
        <v>385</v>
      </c>
      <c r="C352" s="44" t="s">
        <v>634</v>
      </c>
      <c r="D352" s="44">
        <v>11503</v>
      </c>
      <c r="E352" s="44" t="s">
        <v>638</v>
      </c>
      <c r="F352" s="44" t="s">
        <v>152</v>
      </c>
      <c r="G352" s="44">
        <v>2019</v>
      </c>
      <c r="H352" s="44">
        <v>2563</v>
      </c>
      <c r="I352" s="12" t="s">
        <v>11</v>
      </c>
      <c r="J352" s="12">
        <v>523.38</v>
      </c>
      <c r="K352" s="12"/>
      <c r="L352" s="12">
        <f t="shared" si="11"/>
        <v>-31</v>
      </c>
    </row>
    <row r="353" spans="1:12">
      <c r="A353" s="12">
        <v>351</v>
      </c>
      <c r="B353" s="44">
        <v>385</v>
      </c>
      <c r="C353" s="44" t="s">
        <v>634</v>
      </c>
      <c r="D353" s="44">
        <v>12566</v>
      </c>
      <c r="E353" s="44" t="s">
        <v>639</v>
      </c>
      <c r="F353" s="44" t="s">
        <v>152</v>
      </c>
      <c r="G353" s="44">
        <v>2018</v>
      </c>
      <c r="H353" s="44">
        <v>2563</v>
      </c>
      <c r="I353" s="12" t="s">
        <v>11</v>
      </c>
      <c r="J353" s="12">
        <v>977</v>
      </c>
      <c r="K353" s="12"/>
      <c r="L353" s="12">
        <f t="shared" si="11"/>
        <v>-24</v>
      </c>
    </row>
    <row r="354" spans="1:12">
      <c r="A354" s="12">
        <v>352</v>
      </c>
      <c r="B354" s="44">
        <v>311</v>
      </c>
      <c r="C354" s="44" t="s">
        <v>640</v>
      </c>
      <c r="D354" s="44">
        <v>4093</v>
      </c>
      <c r="E354" s="44" t="s">
        <v>641</v>
      </c>
      <c r="F354" s="44" t="s">
        <v>150</v>
      </c>
      <c r="G354" s="44">
        <v>1791</v>
      </c>
      <c r="H354" s="44">
        <v>2293</v>
      </c>
      <c r="I354" s="12" t="s">
        <v>11</v>
      </c>
      <c r="J354" s="12">
        <v>1051.05</v>
      </c>
      <c r="K354" s="12"/>
      <c r="L354" s="12">
        <f t="shared" si="11"/>
        <v>-19</v>
      </c>
    </row>
    <row r="355" spans="1:12">
      <c r="A355" s="12">
        <v>353</v>
      </c>
      <c r="B355" s="44">
        <v>311</v>
      </c>
      <c r="C355" s="44" t="s">
        <v>640</v>
      </c>
      <c r="D355" s="44">
        <v>4302</v>
      </c>
      <c r="E355" s="44" t="s">
        <v>642</v>
      </c>
      <c r="F355" s="44" t="s">
        <v>152</v>
      </c>
      <c r="G355" s="44">
        <v>1990</v>
      </c>
      <c r="H355" s="44">
        <v>2547</v>
      </c>
      <c r="I355" s="12" t="s">
        <v>11</v>
      </c>
      <c r="J355" s="12">
        <v>1379</v>
      </c>
      <c r="K355" s="12"/>
      <c r="L355" s="12">
        <f t="shared" si="11"/>
        <v>-18</v>
      </c>
    </row>
    <row r="356" spans="1:12">
      <c r="A356" s="12">
        <v>354</v>
      </c>
      <c r="B356" s="44">
        <v>709</v>
      </c>
      <c r="C356" s="44" t="s">
        <v>643</v>
      </c>
      <c r="D356" s="44">
        <v>7662</v>
      </c>
      <c r="E356" s="44" t="s">
        <v>644</v>
      </c>
      <c r="F356" s="44" t="s">
        <v>206</v>
      </c>
      <c r="G356" s="44">
        <v>2788</v>
      </c>
      <c r="H356" s="44">
        <v>3541</v>
      </c>
      <c r="I356" s="12" t="s">
        <v>11</v>
      </c>
      <c r="J356" s="12">
        <v>1649.4</v>
      </c>
      <c r="K356" s="12"/>
      <c r="L356" s="12">
        <f t="shared" si="11"/>
        <v>-28</v>
      </c>
    </row>
    <row r="357" spans="1:12">
      <c r="A357" s="12">
        <v>355</v>
      </c>
      <c r="B357" s="44">
        <v>709</v>
      </c>
      <c r="C357" s="44" t="s">
        <v>643</v>
      </c>
      <c r="D357" s="44">
        <v>10191</v>
      </c>
      <c r="E357" s="44" t="s">
        <v>645</v>
      </c>
      <c r="F357" s="44" t="s">
        <v>328</v>
      </c>
      <c r="G357" s="44">
        <v>2510</v>
      </c>
      <c r="H357" s="44">
        <v>3187</v>
      </c>
      <c r="I357" s="12" t="s">
        <v>11</v>
      </c>
      <c r="J357" s="12">
        <v>1208.09</v>
      </c>
      <c r="K357" s="12"/>
      <c r="L357" s="12">
        <f t="shared" si="11"/>
        <v>-30</v>
      </c>
    </row>
    <row r="358" spans="1:12">
      <c r="A358" s="12">
        <v>356</v>
      </c>
      <c r="B358" s="44">
        <v>709</v>
      </c>
      <c r="C358" s="44" t="s">
        <v>643</v>
      </c>
      <c r="D358" s="44">
        <v>11465</v>
      </c>
      <c r="E358" s="44" t="s">
        <v>646</v>
      </c>
      <c r="F358" s="44" t="s">
        <v>206</v>
      </c>
      <c r="G358" s="44">
        <v>2788</v>
      </c>
      <c r="H358" s="44">
        <v>3541</v>
      </c>
      <c r="I358" s="12" t="s">
        <v>11</v>
      </c>
      <c r="J358" s="12">
        <v>2515.85</v>
      </c>
      <c r="K358" s="12"/>
      <c r="L358" s="12">
        <f t="shared" si="11"/>
        <v>-15</v>
      </c>
    </row>
    <row r="359" spans="1:12">
      <c r="A359" s="12">
        <v>357</v>
      </c>
      <c r="B359" s="44">
        <v>709</v>
      </c>
      <c r="C359" s="44" t="s">
        <v>643</v>
      </c>
      <c r="D359" s="44">
        <v>11486</v>
      </c>
      <c r="E359" s="44" t="s">
        <v>647</v>
      </c>
      <c r="F359" s="44" t="s">
        <v>206</v>
      </c>
      <c r="G359" s="44">
        <v>2788</v>
      </c>
      <c r="H359" s="44">
        <v>3541</v>
      </c>
      <c r="I359" s="12" t="s">
        <v>11</v>
      </c>
      <c r="J359" s="12">
        <v>2748.21</v>
      </c>
      <c r="K359" s="12"/>
      <c r="L359" s="12">
        <f t="shared" si="11"/>
        <v>-12</v>
      </c>
    </row>
    <row r="360" spans="1:12">
      <c r="A360" s="12">
        <v>358</v>
      </c>
      <c r="B360" s="44">
        <v>107658</v>
      </c>
      <c r="C360" s="44" t="s">
        <v>24</v>
      </c>
      <c r="D360" s="44">
        <v>4562</v>
      </c>
      <c r="E360" s="44" t="s">
        <v>648</v>
      </c>
      <c r="F360" s="44" t="s">
        <v>152</v>
      </c>
      <c r="G360" s="44">
        <v>2385</v>
      </c>
      <c r="H360" s="44">
        <v>3028</v>
      </c>
      <c r="I360" s="12" t="s">
        <v>11</v>
      </c>
      <c r="J360" s="12">
        <v>1676.5</v>
      </c>
      <c r="K360" s="12"/>
      <c r="L360" s="12">
        <f t="shared" si="11"/>
        <v>-20</v>
      </c>
    </row>
    <row r="361" spans="1:12">
      <c r="A361" s="12">
        <v>359</v>
      </c>
      <c r="B361" s="44">
        <v>107658</v>
      </c>
      <c r="C361" s="44" t="s">
        <v>24</v>
      </c>
      <c r="D361" s="44">
        <v>7388</v>
      </c>
      <c r="E361" s="44" t="s">
        <v>649</v>
      </c>
      <c r="F361" s="44" t="s">
        <v>150</v>
      </c>
      <c r="G361" s="44">
        <v>2147</v>
      </c>
      <c r="H361" s="44">
        <v>2726</v>
      </c>
      <c r="I361" s="12" t="s">
        <v>11</v>
      </c>
      <c r="J361" s="12">
        <v>1524.75</v>
      </c>
      <c r="K361" s="12"/>
      <c r="L361" s="12">
        <f t="shared" si="11"/>
        <v>-18</v>
      </c>
    </row>
    <row r="362" spans="1:12">
      <c r="A362" s="12">
        <v>360</v>
      </c>
      <c r="B362" s="44">
        <v>107658</v>
      </c>
      <c r="C362" s="44" t="s">
        <v>24</v>
      </c>
      <c r="D362" s="44">
        <v>12468</v>
      </c>
      <c r="E362" s="44" t="s">
        <v>650</v>
      </c>
      <c r="F362" s="44" t="s">
        <v>152</v>
      </c>
      <c r="G362" s="44">
        <v>2147</v>
      </c>
      <c r="H362" s="44">
        <v>2726</v>
      </c>
      <c r="I362" s="12" t="s">
        <v>11</v>
      </c>
      <c r="J362" s="12">
        <v>1010.26</v>
      </c>
      <c r="K362" s="12"/>
      <c r="L362" s="12">
        <f t="shared" si="11"/>
        <v>-26</v>
      </c>
    </row>
    <row r="363" spans="1:12">
      <c r="A363" s="12">
        <v>361</v>
      </c>
      <c r="B363" s="44">
        <v>107658</v>
      </c>
      <c r="C363" s="44" t="s">
        <v>24</v>
      </c>
      <c r="D363" s="44">
        <v>12921</v>
      </c>
      <c r="E363" s="44" t="s">
        <v>651</v>
      </c>
      <c r="F363" s="44" t="s">
        <v>152</v>
      </c>
      <c r="G363" s="44">
        <v>1432</v>
      </c>
      <c r="H363" s="44">
        <v>1821</v>
      </c>
      <c r="I363" s="12" t="s">
        <v>11</v>
      </c>
      <c r="J363" s="12">
        <v>1026.95</v>
      </c>
      <c r="K363" s="12"/>
      <c r="L363" s="12">
        <f t="shared" si="11"/>
        <v>-12</v>
      </c>
    </row>
    <row r="364" spans="1:12">
      <c r="A364" s="12">
        <v>362</v>
      </c>
      <c r="B364" s="44">
        <v>730</v>
      </c>
      <c r="C364" s="44" t="s">
        <v>652</v>
      </c>
      <c r="D364" s="44">
        <v>4325</v>
      </c>
      <c r="E364" s="44" t="s">
        <v>653</v>
      </c>
      <c r="F364" s="44" t="s">
        <v>150</v>
      </c>
      <c r="G364" s="44">
        <v>2688</v>
      </c>
      <c r="H364" s="44">
        <v>3414</v>
      </c>
      <c r="I364" s="12" t="s">
        <v>11</v>
      </c>
      <c r="J364" s="12">
        <v>2391.47</v>
      </c>
      <c r="K364" s="12"/>
      <c r="L364" s="12">
        <f t="shared" si="11"/>
        <v>-15</v>
      </c>
    </row>
    <row r="365" spans="1:12">
      <c r="A365" s="12">
        <v>363</v>
      </c>
      <c r="B365" s="44">
        <v>730</v>
      </c>
      <c r="C365" s="44" t="s">
        <v>652</v>
      </c>
      <c r="D365" s="44">
        <v>6810</v>
      </c>
      <c r="E365" s="44" t="s">
        <v>654</v>
      </c>
      <c r="F365" s="44" t="s">
        <v>152</v>
      </c>
      <c r="G365" s="44">
        <v>2988</v>
      </c>
      <c r="H365" s="44">
        <v>3795</v>
      </c>
      <c r="I365" s="12" t="s">
        <v>11</v>
      </c>
      <c r="J365" s="12">
        <v>1406.5</v>
      </c>
      <c r="K365" s="12"/>
      <c r="L365" s="12">
        <f t="shared" ref="L365:L389" si="12">ROUND((J365-H365)*0.015,0)</f>
        <v>-36</v>
      </c>
    </row>
    <row r="366" spans="1:12">
      <c r="A366" s="12">
        <v>364</v>
      </c>
      <c r="B366" s="44">
        <v>730</v>
      </c>
      <c r="C366" s="44" t="s">
        <v>652</v>
      </c>
      <c r="D366" s="44">
        <v>8338</v>
      </c>
      <c r="E366" s="44" t="s">
        <v>655</v>
      </c>
      <c r="F366" s="44" t="s">
        <v>185</v>
      </c>
      <c r="G366" s="44">
        <v>3586</v>
      </c>
      <c r="H366" s="44">
        <v>4554</v>
      </c>
      <c r="I366" s="12" t="s">
        <v>11</v>
      </c>
      <c r="J366" s="12">
        <v>1585.8</v>
      </c>
      <c r="K366" s="12"/>
      <c r="L366" s="12">
        <f t="shared" si="12"/>
        <v>-45</v>
      </c>
    </row>
    <row r="367" spans="1:12">
      <c r="A367" s="12">
        <v>365</v>
      </c>
      <c r="B367" s="44">
        <v>730</v>
      </c>
      <c r="C367" s="44" t="s">
        <v>652</v>
      </c>
      <c r="D367" s="44">
        <v>11596</v>
      </c>
      <c r="E367" s="44" t="s">
        <v>656</v>
      </c>
      <c r="F367" s="44" t="s">
        <v>152</v>
      </c>
      <c r="G367" s="44">
        <v>1793</v>
      </c>
      <c r="H367" s="44">
        <v>2277</v>
      </c>
      <c r="I367" s="12" t="s">
        <v>11</v>
      </c>
      <c r="J367" s="12">
        <v>1083</v>
      </c>
      <c r="K367" s="12"/>
      <c r="L367" s="12">
        <f t="shared" si="12"/>
        <v>-18</v>
      </c>
    </row>
    <row r="368" spans="1:12">
      <c r="A368" s="12">
        <v>366</v>
      </c>
      <c r="B368" s="44">
        <v>514</v>
      </c>
      <c r="C368" s="44" t="s">
        <v>657</v>
      </c>
      <c r="D368" s="44">
        <v>4330</v>
      </c>
      <c r="E368" s="44" t="s">
        <v>658</v>
      </c>
      <c r="F368" s="44" t="s">
        <v>185</v>
      </c>
      <c r="G368" s="44">
        <v>3048</v>
      </c>
      <c r="H368" s="44">
        <v>3870</v>
      </c>
      <c r="I368" s="12" t="s">
        <v>11</v>
      </c>
      <c r="J368" s="12">
        <v>2616.89</v>
      </c>
      <c r="K368" s="12"/>
      <c r="L368" s="12">
        <f t="shared" si="12"/>
        <v>-19</v>
      </c>
    </row>
    <row r="369" spans="1:12">
      <c r="A369" s="12">
        <v>367</v>
      </c>
      <c r="B369" s="44">
        <v>514</v>
      </c>
      <c r="C369" s="44" t="s">
        <v>657</v>
      </c>
      <c r="D369" s="44">
        <v>5406</v>
      </c>
      <c r="E369" s="44" t="s">
        <v>659</v>
      </c>
      <c r="F369" s="44" t="s">
        <v>150</v>
      </c>
      <c r="G369" s="44">
        <v>2286</v>
      </c>
      <c r="H369" s="44">
        <v>2904</v>
      </c>
      <c r="I369" s="12" t="s">
        <v>11</v>
      </c>
      <c r="J369" s="12">
        <v>2291.9</v>
      </c>
      <c r="K369" s="12"/>
      <c r="L369" s="12">
        <f t="shared" si="12"/>
        <v>-9</v>
      </c>
    </row>
    <row r="370" spans="1:12">
      <c r="A370" s="12">
        <v>368</v>
      </c>
      <c r="B370" s="44">
        <v>514</v>
      </c>
      <c r="C370" s="44" t="s">
        <v>657</v>
      </c>
      <c r="D370" s="44">
        <v>12338</v>
      </c>
      <c r="E370" s="44" t="s">
        <v>660</v>
      </c>
      <c r="F370" s="44" t="s">
        <v>152</v>
      </c>
      <c r="G370" s="44">
        <v>2543</v>
      </c>
      <c r="H370" s="44">
        <v>3226</v>
      </c>
      <c r="I370" s="12" t="s">
        <v>11</v>
      </c>
      <c r="J370" s="12">
        <v>1943.16</v>
      </c>
      <c r="K370" s="12"/>
      <c r="L370" s="12">
        <f t="shared" si="12"/>
        <v>-19</v>
      </c>
    </row>
    <row r="371" spans="1:12">
      <c r="A371" s="12">
        <v>369</v>
      </c>
      <c r="B371" s="44">
        <v>514</v>
      </c>
      <c r="C371" s="44" t="s">
        <v>657</v>
      </c>
      <c r="D371" s="44">
        <v>12744</v>
      </c>
      <c r="E371" s="44" t="s">
        <v>661</v>
      </c>
      <c r="F371" s="44" t="s">
        <v>152</v>
      </c>
      <c r="G371" s="44">
        <v>2032</v>
      </c>
      <c r="H371" s="44">
        <v>2584</v>
      </c>
      <c r="I371" s="12" t="s">
        <v>11</v>
      </c>
      <c r="J371" s="12">
        <v>1250.3</v>
      </c>
      <c r="K371" s="12"/>
      <c r="L371" s="12">
        <f t="shared" si="12"/>
        <v>-20</v>
      </c>
    </row>
    <row r="372" spans="1:12">
      <c r="A372" s="12">
        <v>370</v>
      </c>
      <c r="B372" s="44">
        <v>108656</v>
      </c>
      <c r="C372" s="44" t="s">
        <v>662</v>
      </c>
      <c r="D372" s="44">
        <v>5954</v>
      </c>
      <c r="E372" s="44" t="s">
        <v>663</v>
      </c>
      <c r="F372" s="44" t="s">
        <v>185</v>
      </c>
      <c r="G372" s="44">
        <v>1362</v>
      </c>
      <c r="H372" s="44">
        <v>1741</v>
      </c>
      <c r="I372" s="12" t="s">
        <v>11</v>
      </c>
      <c r="J372" s="12">
        <v>79.8</v>
      </c>
      <c r="K372" s="12"/>
      <c r="L372" s="12">
        <f t="shared" si="12"/>
        <v>-25</v>
      </c>
    </row>
    <row r="373" spans="1:12">
      <c r="A373" s="12">
        <v>371</v>
      </c>
      <c r="B373" s="44">
        <v>108656</v>
      </c>
      <c r="C373" s="44" t="s">
        <v>662</v>
      </c>
      <c r="D373" s="44">
        <v>8489</v>
      </c>
      <c r="E373" s="44" t="s">
        <v>664</v>
      </c>
      <c r="F373" s="44" t="s">
        <v>280</v>
      </c>
      <c r="G373" s="44">
        <v>1135</v>
      </c>
      <c r="H373" s="44">
        <v>1451</v>
      </c>
      <c r="I373" s="12" t="s">
        <v>11</v>
      </c>
      <c r="J373" s="12">
        <v>741.83</v>
      </c>
      <c r="K373" s="12"/>
      <c r="L373" s="12">
        <f t="shared" si="12"/>
        <v>-11</v>
      </c>
    </row>
    <row r="374" spans="1:12">
      <c r="A374" s="12">
        <v>372</v>
      </c>
      <c r="B374" s="44">
        <v>108656</v>
      </c>
      <c r="C374" s="44" t="s">
        <v>662</v>
      </c>
      <c r="D374" s="44">
        <v>12555</v>
      </c>
      <c r="E374" s="44" t="s">
        <v>665</v>
      </c>
      <c r="F374" s="44" t="s">
        <v>206</v>
      </c>
      <c r="G374" s="44">
        <v>678</v>
      </c>
      <c r="H374" s="44">
        <v>872</v>
      </c>
      <c r="I374" s="12" t="s">
        <v>11</v>
      </c>
      <c r="J374" s="12">
        <v>512</v>
      </c>
      <c r="K374" s="12"/>
      <c r="L374" s="12">
        <f t="shared" si="12"/>
        <v>-5</v>
      </c>
    </row>
    <row r="375" spans="1:12">
      <c r="A375" s="12">
        <v>373</v>
      </c>
      <c r="B375" s="44">
        <v>102567</v>
      </c>
      <c r="C375" s="44" t="s">
        <v>666</v>
      </c>
      <c r="D375" s="44">
        <v>4196</v>
      </c>
      <c r="E375" s="44" t="s">
        <v>667</v>
      </c>
      <c r="F375" s="44" t="s">
        <v>150</v>
      </c>
      <c r="G375" s="44">
        <v>3054</v>
      </c>
      <c r="H375" s="44">
        <v>3909</v>
      </c>
      <c r="I375" s="12" t="s">
        <v>11</v>
      </c>
      <c r="J375" s="12">
        <v>932.63</v>
      </c>
      <c r="K375" s="12"/>
      <c r="L375" s="12">
        <f t="shared" si="12"/>
        <v>-45</v>
      </c>
    </row>
    <row r="376" spans="1:12">
      <c r="A376" s="12">
        <v>374</v>
      </c>
      <c r="B376" s="44">
        <v>387</v>
      </c>
      <c r="C376" s="44" t="s">
        <v>668</v>
      </c>
      <c r="D376" s="44">
        <v>5408</v>
      </c>
      <c r="E376" s="44" t="s">
        <v>669</v>
      </c>
      <c r="F376" s="44" t="s">
        <v>150</v>
      </c>
      <c r="G376" s="44">
        <v>2553.99</v>
      </c>
      <c r="H376" s="44">
        <v>3268.99</v>
      </c>
      <c r="I376" s="12" t="s">
        <v>11</v>
      </c>
      <c r="J376" s="12">
        <v>1487</v>
      </c>
      <c r="K376" s="12"/>
      <c r="L376" s="12">
        <f t="shared" si="12"/>
        <v>-27</v>
      </c>
    </row>
    <row r="377" spans="1:12">
      <c r="A377" s="12">
        <v>375</v>
      </c>
      <c r="B377" s="44">
        <v>387</v>
      </c>
      <c r="C377" s="44" t="s">
        <v>668</v>
      </c>
      <c r="D377" s="44">
        <v>5701</v>
      </c>
      <c r="E377" s="44" t="s">
        <v>670</v>
      </c>
      <c r="F377" s="44" t="s">
        <v>152</v>
      </c>
      <c r="G377" s="44">
        <v>2553.99</v>
      </c>
      <c r="H377" s="44">
        <v>3268.99</v>
      </c>
      <c r="I377" s="12" t="s">
        <v>11</v>
      </c>
      <c r="J377" s="12">
        <v>3676.9</v>
      </c>
      <c r="K377" s="12"/>
      <c r="L377" s="12"/>
    </row>
    <row r="378" spans="1:12">
      <c r="A378" s="12">
        <v>376</v>
      </c>
      <c r="B378" s="44">
        <v>387</v>
      </c>
      <c r="C378" s="44" t="s">
        <v>668</v>
      </c>
      <c r="D378" s="44">
        <v>12847</v>
      </c>
      <c r="E378" s="44" t="s">
        <v>671</v>
      </c>
      <c r="F378" s="44" t="s">
        <v>152</v>
      </c>
      <c r="G378" s="44">
        <v>2043.19</v>
      </c>
      <c r="H378" s="44">
        <v>2614.9</v>
      </c>
      <c r="I378" s="12" t="s">
        <v>11</v>
      </c>
      <c r="J378" s="12">
        <v>415</v>
      </c>
      <c r="K378" s="12"/>
      <c r="L378" s="12">
        <f t="shared" si="12"/>
        <v>-33</v>
      </c>
    </row>
    <row r="379" spans="1:12">
      <c r="A379" s="12">
        <v>377</v>
      </c>
      <c r="B379" s="44">
        <v>387</v>
      </c>
      <c r="C379" s="44" t="s">
        <v>668</v>
      </c>
      <c r="D379" s="44">
        <v>12949</v>
      </c>
      <c r="E379" s="44" t="s">
        <v>672</v>
      </c>
      <c r="F379" s="44" t="s">
        <v>156</v>
      </c>
      <c r="G379" s="44">
        <v>510.83</v>
      </c>
      <c r="H379" s="44">
        <v>653.12</v>
      </c>
      <c r="I379" s="12" t="s">
        <v>11</v>
      </c>
      <c r="J379" s="12">
        <v>101.38</v>
      </c>
      <c r="K379" s="12"/>
      <c r="L379" s="46">
        <f>ROUND((J379-H379)*0.015/2,0)</f>
        <v>-4</v>
      </c>
    </row>
    <row r="380" spans="1:12">
      <c r="A380" s="12">
        <v>378</v>
      </c>
      <c r="B380" s="44">
        <v>377</v>
      </c>
      <c r="C380" s="44" t="s">
        <v>673</v>
      </c>
      <c r="D380" s="44">
        <v>8940</v>
      </c>
      <c r="E380" s="44" t="s">
        <v>674</v>
      </c>
      <c r="F380" s="44" t="s">
        <v>150</v>
      </c>
      <c r="G380" s="44">
        <v>3090</v>
      </c>
      <c r="H380" s="44">
        <v>3923.7</v>
      </c>
      <c r="I380" s="12" t="s">
        <v>11</v>
      </c>
      <c r="J380" s="12">
        <v>1924.21</v>
      </c>
      <c r="K380" s="12"/>
      <c r="L380" s="12">
        <f t="shared" si="12"/>
        <v>-30</v>
      </c>
    </row>
    <row r="381" spans="1:12">
      <c r="A381" s="12">
        <v>379</v>
      </c>
      <c r="B381" s="44">
        <v>377</v>
      </c>
      <c r="C381" s="44" t="s">
        <v>673</v>
      </c>
      <c r="D381" s="44">
        <v>12945</v>
      </c>
      <c r="E381" s="44" t="s">
        <v>675</v>
      </c>
      <c r="F381" s="44" t="s">
        <v>171</v>
      </c>
      <c r="G381" s="44">
        <v>2060</v>
      </c>
      <c r="H381" s="44">
        <v>2616.3</v>
      </c>
      <c r="I381" s="12" t="s">
        <v>11</v>
      </c>
      <c r="J381" s="12">
        <v>1258.6</v>
      </c>
      <c r="K381" s="12"/>
      <c r="L381" s="46">
        <f>ROUND((J381-H381)*0.015/2,0)</f>
        <v>-10</v>
      </c>
    </row>
    <row r="382" spans="1:12">
      <c r="A382" s="12">
        <v>380</v>
      </c>
      <c r="B382" s="44">
        <v>377</v>
      </c>
      <c r="C382" s="44" t="s">
        <v>673</v>
      </c>
      <c r="D382" s="44">
        <v>11323</v>
      </c>
      <c r="E382" s="44" t="s">
        <v>676</v>
      </c>
      <c r="F382" s="44" t="s">
        <v>152</v>
      </c>
      <c r="G382" s="44">
        <v>3433.2</v>
      </c>
      <c r="H382" s="44">
        <v>4360.8</v>
      </c>
      <c r="I382" s="12" t="s">
        <v>11</v>
      </c>
      <c r="J382" s="12">
        <v>1960.7</v>
      </c>
      <c r="K382" s="12"/>
      <c r="L382" s="12">
        <f t="shared" si="12"/>
        <v>-36</v>
      </c>
    </row>
    <row r="383" spans="1:12">
      <c r="A383" s="12">
        <v>381</v>
      </c>
      <c r="B383" s="44">
        <v>371</v>
      </c>
      <c r="C383" s="44" t="s">
        <v>677</v>
      </c>
      <c r="D383" s="44">
        <v>9112</v>
      </c>
      <c r="E383" s="44" t="s">
        <v>678</v>
      </c>
      <c r="F383" s="44" t="s">
        <v>152</v>
      </c>
      <c r="G383" s="44">
        <v>2650</v>
      </c>
      <c r="H383" s="44">
        <v>3392</v>
      </c>
      <c r="I383" s="12" t="s">
        <v>11</v>
      </c>
      <c r="J383" s="12">
        <v>1068</v>
      </c>
      <c r="K383" s="12"/>
      <c r="L383" s="12">
        <f t="shared" si="12"/>
        <v>-35</v>
      </c>
    </row>
    <row r="384" spans="1:12">
      <c r="A384" s="12">
        <v>382</v>
      </c>
      <c r="B384" s="44">
        <v>371</v>
      </c>
      <c r="C384" s="44" t="s">
        <v>677</v>
      </c>
      <c r="D384" s="44">
        <v>11388</v>
      </c>
      <c r="E384" s="44" t="s">
        <v>679</v>
      </c>
      <c r="F384" s="44" t="s">
        <v>150</v>
      </c>
      <c r="G384" s="44">
        <v>2385</v>
      </c>
      <c r="H384" s="44">
        <v>3053</v>
      </c>
      <c r="I384" s="12" t="s">
        <v>11</v>
      </c>
      <c r="J384" s="12">
        <v>515</v>
      </c>
      <c r="K384" s="12"/>
      <c r="L384" s="12">
        <f t="shared" si="12"/>
        <v>-38</v>
      </c>
    </row>
    <row r="385" spans="1:12">
      <c r="A385" s="12">
        <v>383</v>
      </c>
      <c r="B385" s="44">
        <v>371</v>
      </c>
      <c r="C385" s="44" t="s">
        <v>677</v>
      </c>
      <c r="D385" s="44">
        <v>12682</v>
      </c>
      <c r="E385" s="44" t="s">
        <v>680</v>
      </c>
      <c r="F385" s="44" t="s">
        <v>152</v>
      </c>
      <c r="G385" s="44">
        <v>2121</v>
      </c>
      <c r="H385" s="44">
        <v>2715</v>
      </c>
      <c r="I385" s="12" t="s">
        <v>11</v>
      </c>
      <c r="J385" s="12">
        <v>884.2</v>
      </c>
      <c r="K385" s="12"/>
      <c r="L385" s="12">
        <f t="shared" si="12"/>
        <v>-27</v>
      </c>
    </row>
    <row r="386" spans="1:12">
      <c r="A386" s="12">
        <v>384</v>
      </c>
      <c r="B386" s="44">
        <v>359</v>
      </c>
      <c r="C386" s="44" t="s">
        <v>681</v>
      </c>
      <c r="D386" s="44">
        <v>4549</v>
      </c>
      <c r="E386" s="44" t="s">
        <v>682</v>
      </c>
      <c r="F386" s="44" t="s">
        <v>150</v>
      </c>
      <c r="G386" s="44">
        <v>2000</v>
      </c>
      <c r="H386" s="44">
        <v>2574</v>
      </c>
      <c r="I386" s="12" t="s">
        <v>11</v>
      </c>
      <c r="J386" s="12">
        <v>1284.65</v>
      </c>
      <c r="K386" s="12"/>
      <c r="L386" s="12">
        <f t="shared" si="12"/>
        <v>-19</v>
      </c>
    </row>
    <row r="387" spans="1:12">
      <c r="A387" s="12">
        <v>385</v>
      </c>
      <c r="B387" s="44">
        <v>359</v>
      </c>
      <c r="C387" s="44" t="s">
        <v>681</v>
      </c>
      <c r="D387" s="44">
        <v>12052</v>
      </c>
      <c r="E387" s="44" t="s">
        <v>683</v>
      </c>
      <c r="F387" s="44" t="s">
        <v>152</v>
      </c>
      <c r="G387" s="44">
        <v>2000</v>
      </c>
      <c r="H387" s="44">
        <v>2575</v>
      </c>
      <c r="I387" s="12" t="s">
        <v>11</v>
      </c>
      <c r="J387" s="12">
        <v>1197.56</v>
      </c>
      <c r="K387" s="12"/>
      <c r="L387" s="12">
        <f t="shared" si="12"/>
        <v>-21</v>
      </c>
    </row>
    <row r="388" spans="1:12">
      <c r="A388" s="12">
        <v>386</v>
      </c>
      <c r="B388" s="44">
        <v>359</v>
      </c>
      <c r="C388" s="44" t="s">
        <v>681</v>
      </c>
      <c r="D388" s="44">
        <v>12971</v>
      </c>
      <c r="E388" s="44" t="s">
        <v>684</v>
      </c>
      <c r="F388" s="44" t="s">
        <v>152</v>
      </c>
      <c r="G388" s="44">
        <v>924</v>
      </c>
      <c r="H388" s="44">
        <v>1140</v>
      </c>
      <c r="I388" s="12" t="s">
        <v>11</v>
      </c>
      <c r="J388" s="12">
        <v>208</v>
      </c>
      <c r="K388" s="12"/>
      <c r="L388" s="12">
        <f t="shared" si="12"/>
        <v>-14</v>
      </c>
    </row>
    <row r="389" spans="1:12">
      <c r="A389" s="12">
        <v>387</v>
      </c>
      <c r="B389" s="44">
        <v>359</v>
      </c>
      <c r="C389" s="44" t="s">
        <v>681</v>
      </c>
      <c r="D389" s="44">
        <v>12482</v>
      </c>
      <c r="E389" s="44" t="s">
        <v>685</v>
      </c>
      <c r="F389" s="44" t="s">
        <v>152</v>
      </c>
      <c r="G389" s="44">
        <v>2000</v>
      </c>
      <c r="H389" s="44">
        <v>2574</v>
      </c>
      <c r="I389" s="12" t="s">
        <v>11</v>
      </c>
      <c r="J389" s="12">
        <v>715.8</v>
      </c>
      <c r="K389" s="12"/>
      <c r="L389" s="12">
        <f t="shared" si="12"/>
        <v>-28</v>
      </c>
    </row>
    <row r="390" spans="1:12">
      <c r="A390" s="12"/>
      <c r="B390" s="44"/>
      <c r="C390" s="48" t="s">
        <v>135</v>
      </c>
      <c r="D390" s="44"/>
      <c r="E390" s="44"/>
      <c r="F390" s="44"/>
      <c r="G390" s="44"/>
      <c r="H390" s="44"/>
      <c r="I390" s="12"/>
      <c r="J390" s="12"/>
      <c r="K390" s="12">
        <f>SUM(K3:K389)</f>
        <v>247</v>
      </c>
      <c r="L390" s="12">
        <f>SUM(L3:L389)</f>
        <v>-7686</v>
      </c>
    </row>
  </sheetData>
  <mergeCells count="1">
    <mergeCell ref="A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10" workbookViewId="0">
      <selection activeCell="C2" sqref="C2:C21"/>
    </sheetView>
  </sheetViews>
  <sheetFormatPr defaultColWidth="9" defaultRowHeight="23" customHeight="1"/>
  <cols>
    <col min="1" max="3" width="9" style="12"/>
    <col min="4" max="4" width="22.875" style="12" customWidth="1"/>
    <col min="5" max="16384" width="9" style="12"/>
  </cols>
  <sheetData>
    <row r="1" customHeight="1" spans="1:14">
      <c r="A1" s="31" t="s">
        <v>686</v>
      </c>
      <c r="B1" s="31"/>
      <c r="C1" s="31"/>
      <c r="D1" s="31" t="s">
        <v>687</v>
      </c>
      <c r="E1" s="31" t="s">
        <v>688</v>
      </c>
      <c r="F1" s="31" t="s">
        <v>689</v>
      </c>
      <c r="G1" s="31" t="s">
        <v>690</v>
      </c>
      <c r="H1" s="31" t="s">
        <v>691</v>
      </c>
      <c r="I1" s="31" t="s">
        <v>692</v>
      </c>
      <c r="J1" s="31" t="s">
        <v>693</v>
      </c>
      <c r="K1" s="31" t="s">
        <v>694</v>
      </c>
      <c r="L1" s="31" t="s">
        <v>695</v>
      </c>
      <c r="M1" s="31" t="s">
        <v>696</v>
      </c>
      <c r="N1" s="31" t="s">
        <v>697</v>
      </c>
    </row>
    <row r="2" customHeight="1" spans="1:14">
      <c r="A2" s="32">
        <v>163749</v>
      </c>
      <c r="B2" s="32" t="s">
        <v>698</v>
      </c>
      <c r="C2" s="32" t="str">
        <f>A2&amp;B2</f>
        <v>163749,</v>
      </c>
      <c r="D2" s="32" t="s">
        <v>699</v>
      </c>
      <c r="E2" s="32" t="s">
        <v>700</v>
      </c>
      <c r="F2" s="32" t="s">
        <v>701</v>
      </c>
      <c r="G2" s="32" t="s">
        <v>702</v>
      </c>
      <c r="H2" s="33">
        <v>103.2</v>
      </c>
      <c r="I2" s="34">
        <v>258</v>
      </c>
      <c r="J2" s="35">
        <v>0.6</v>
      </c>
      <c r="K2" s="34">
        <v>10</v>
      </c>
      <c r="L2" s="34">
        <v>20.64</v>
      </c>
      <c r="M2" s="34" t="s">
        <v>703</v>
      </c>
      <c r="N2" s="36">
        <v>22</v>
      </c>
    </row>
    <row r="3" customHeight="1" spans="1:14">
      <c r="A3" s="32">
        <v>158603</v>
      </c>
      <c r="B3" s="32" t="s">
        <v>698</v>
      </c>
      <c r="C3" s="32" t="str">
        <f t="shared" ref="C3:C21" si="0">A3&amp;B3</f>
        <v>158603,</v>
      </c>
      <c r="D3" s="32" t="s">
        <v>704</v>
      </c>
      <c r="E3" s="32" t="s">
        <v>705</v>
      </c>
      <c r="F3" s="32" t="s">
        <v>706</v>
      </c>
      <c r="G3" s="32" t="s">
        <v>707</v>
      </c>
      <c r="H3" s="33">
        <v>56</v>
      </c>
      <c r="I3" s="34">
        <v>140</v>
      </c>
      <c r="J3" s="35">
        <v>0.6</v>
      </c>
      <c r="K3" s="34">
        <v>6</v>
      </c>
      <c r="L3" s="34">
        <v>11.2</v>
      </c>
      <c r="M3" s="34" t="s">
        <v>708</v>
      </c>
      <c r="N3" s="36">
        <v>12</v>
      </c>
    </row>
    <row r="4" customHeight="1" spans="1:14">
      <c r="A4" s="32">
        <v>176958</v>
      </c>
      <c r="B4" s="32" t="s">
        <v>698</v>
      </c>
      <c r="C4" s="32" t="str">
        <f t="shared" si="0"/>
        <v>176958,</v>
      </c>
      <c r="D4" s="32" t="s">
        <v>709</v>
      </c>
      <c r="E4" s="32" t="s">
        <v>710</v>
      </c>
      <c r="F4" s="32" t="s">
        <v>701</v>
      </c>
      <c r="G4" s="32" t="s">
        <v>707</v>
      </c>
      <c r="H4" s="33">
        <v>67.6</v>
      </c>
      <c r="I4" s="34">
        <v>169</v>
      </c>
      <c r="J4" s="35">
        <v>0.6</v>
      </c>
      <c r="K4" s="34">
        <v>8</v>
      </c>
      <c r="L4" s="34">
        <v>13.52</v>
      </c>
      <c r="M4" s="34" t="s">
        <v>708</v>
      </c>
      <c r="N4" s="37">
        <v>15</v>
      </c>
    </row>
    <row r="5" customHeight="1" spans="1:14">
      <c r="A5" s="34">
        <v>16570</v>
      </c>
      <c r="B5" s="32" t="s">
        <v>698</v>
      </c>
      <c r="C5" s="32" t="str">
        <f t="shared" si="0"/>
        <v>16570,</v>
      </c>
      <c r="D5" s="34" t="s">
        <v>711</v>
      </c>
      <c r="E5" s="34" t="s">
        <v>712</v>
      </c>
      <c r="F5" s="34" t="s">
        <v>706</v>
      </c>
      <c r="G5" s="34" t="s">
        <v>713</v>
      </c>
      <c r="H5" s="34">
        <v>13.8</v>
      </c>
      <c r="I5" s="34">
        <v>19.9</v>
      </c>
      <c r="J5" s="35">
        <v>0.3065</v>
      </c>
      <c r="K5" s="34"/>
      <c r="L5" s="34"/>
      <c r="M5" s="34"/>
      <c r="N5" s="34"/>
    </row>
    <row r="6" customHeight="1" spans="1:14">
      <c r="A6" s="34">
        <v>16569</v>
      </c>
      <c r="B6" s="32" t="s">
        <v>698</v>
      </c>
      <c r="C6" s="32" t="str">
        <f t="shared" si="0"/>
        <v>16569,</v>
      </c>
      <c r="D6" s="34" t="s">
        <v>711</v>
      </c>
      <c r="E6" s="34" t="s">
        <v>714</v>
      </c>
      <c r="F6" s="34" t="s">
        <v>706</v>
      </c>
      <c r="G6" s="34" t="s">
        <v>713</v>
      </c>
      <c r="H6" s="34">
        <v>12.8</v>
      </c>
      <c r="I6" s="34">
        <v>18</v>
      </c>
      <c r="J6" s="35">
        <v>0.2889</v>
      </c>
      <c r="K6" s="34"/>
      <c r="L6" s="34"/>
      <c r="M6" s="34"/>
      <c r="N6" s="34"/>
    </row>
    <row r="7" customHeight="1" spans="1:14">
      <c r="A7" s="34">
        <v>137250</v>
      </c>
      <c r="B7" s="32" t="s">
        <v>698</v>
      </c>
      <c r="C7" s="32" t="str">
        <f t="shared" si="0"/>
        <v>137250,</v>
      </c>
      <c r="D7" s="34" t="s">
        <v>715</v>
      </c>
      <c r="E7" s="34" t="s">
        <v>716</v>
      </c>
      <c r="F7" s="34" t="s">
        <v>701</v>
      </c>
      <c r="G7" s="34" t="s">
        <v>713</v>
      </c>
      <c r="H7" s="34">
        <v>93.5</v>
      </c>
      <c r="I7" s="34">
        <v>178</v>
      </c>
      <c r="J7" s="35">
        <v>0.4747</v>
      </c>
      <c r="K7" s="34">
        <v>3</v>
      </c>
      <c r="L7" s="34">
        <v>2.8</v>
      </c>
      <c r="M7" s="34"/>
      <c r="N7" s="36">
        <v>5</v>
      </c>
    </row>
    <row r="8" customHeight="1" spans="1:14">
      <c r="A8" s="34">
        <v>84545</v>
      </c>
      <c r="B8" s="32" t="s">
        <v>698</v>
      </c>
      <c r="C8" s="32" t="str">
        <f t="shared" si="0"/>
        <v>84545,</v>
      </c>
      <c r="D8" s="34" t="s">
        <v>717</v>
      </c>
      <c r="E8" s="34" t="s">
        <v>718</v>
      </c>
      <c r="F8" s="34" t="s">
        <v>706</v>
      </c>
      <c r="G8" s="34" t="s">
        <v>713</v>
      </c>
      <c r="H8" s="34">
        <v>106</v>
      </c>
      <c r="I8" s="34">
        <v>153.8</v>
      </c>
      <c r="J8" s="35">
        <v>0.3108</v>
      </c>
      <c r="K8" s="34">
        <v>3</v>
      </c>
      <c r="L8" s="34">
        <v>3.18</v>
      </c>
      <c r="M8" s="34"/>
      <c r="N8" s="36">
        <v>5</v>
      </c>
    </row>
    <row r="9" customHeight="1" spans="1:14">
      <c r="A9" s="34">
        <v>84546</v>
      </c>
      <c r="B9" s="32" t="s">
        <v>698</v>
      </c>
      <c r="C9" s="32" t="str">
        <f t="shared" si="0"/>
        <v>84546,</v>
      </c>
      <c r="D9" s="34" t="s">
        <v>719</v>
      </c>
      <c r="E9" s="34" t="s">
        <v>718</v>
      </c>
      <c r="F9" s="34" t="s">
        <v>706</v>
      </c>
      <c r="G9" s="34" t="s">
        <v>713</v>
      </c>
      <c r="H9" s="34">
        <v>99.85</v>
      </c>
      <c r="I9" s="34">
        <v>143.8</v>
      </c>
      <c r="J9" s="35">
        <v>0.3056</v>
      </c>
      <c r="K9" s="34">
        <v>3</v>
      </c>
      <c r="L9" s="34">
        <v>2.99</v>
      </c>
      <c r="M9" s="34"/>
      <c r="N9" s="36">
        <v>5</v>
      </c>
    </row>
    <row r="10" customHeight="1" spans="1:14">
      <c r="A10" s="34">
        <v>174662</v>
      </c>
      <c r="B10" s="32" t="s">
        <v>698</v>
      </c>
      <c r="C10" s="32" t="str">
        <f t="shared" si="0"/>
        <v>174662,</v>
      </c>
      <c r="D10" s="34" t="s">
        <v>720</v>
      </c>
      <c r="E10" s="34" t="s">
        <v>721</v>
      </c>
      <c r="F10" s="34" t="s">
        <v>706</v>
      </c>
      <c r="G10" s="34" t="s">
        <v>707</v>
      </c>
      <c r="H10" s="34">
        <v>25</v>
      </c>
      <c r="I10" s="34">
        <v>49</v>
      </c>
      <c r="J10" s="35">
        <v>0.4898</v>
      </c>
      <c r="K10" s="34"/>
      <c r="L10" s="34"/>
      <c r="M10" s="34"/>
      <c r="N10" s="34"/>
    </row>
    <row r="11" customHeight="1" spans="1:14">
      <c r="A11" s="34">
        <v>174666</v>
      </c>
      <c r="B11" s="32" t="s">
        <v>698</v>
      </c>
      <c r="C11" s="32" t="str">
        <f t="shared" si="0"/>
        <v>174666,</v>
      </c>
      <c r="D11" s="34" t="s">
        <v>720</v>
      </c>
      <c r="E11" s="34" t="s">
        <v>722</v>
      </c>
      <c r="F11" s="34" t="s">
        <v>706</v>
      </c>
      <c r="G11" s="34" t="s">
        <v>707</v>
      </c>
      <c r="H11" s="34">
        <v>49.5</v>
      </c>
      <c r="I11" s="34">
        <v>98</v>
      </c>
      <c r="J11" s="35">
        <v>0.4949</v>
      </c>
      <c r="K11" s="34"/>
      <c r="L11" s="34"/>
      <c r="M11" s="34"/>
      <c r="N11" s="34"/>
    </row>
    <row r="12" customHeight="1" spans="1:14">
      <c r="A12" s="34">
        <v>363</v>
      </c>
      <c r="B12" s="32" t="s">
        <v>698</v>
      </c>
      <c r="C12" s="32" t="str">
        <f t="shared" si="0"/>
        <v>363,</v>
      </c>
      <c r="D12" s="34" t="s">
        <v>723</v>
      </c>
      <c r="E12" s="34" t="s">
        <v>724</v>
      </c>
      <c r="F12" s="34" t="s">
        <v>706</v>
      </c>
      <c r="G12" s="34" t="s">
        <v>713</v>
      </c>
      <c r="H12" s="34">
        <v>17.11</v>
      </c>
      <c r="I12" s="34">
        <v>22.4</v>
      </c>
      <c r="J12" s="35">
        <v>0.2362</v>
      </c>
      <c r="K12" s="34"/>
      <c r="L12" s="34"/>
      <c r="M12" s="34"/>
      <c r="N12" s="34"/>
    </row>
    <row r="13" customHeight="1" spans="1:14">
      <c r="A13" s="34">
        <v>384</v>
      </c>
      <c r="B13" s="32" t="s">
        <v>698</v>
      </c>
      <c r="C13" s="32" t="str">
        <f t="shared" si="0"/>
        <v>384,</v>
      </c>
      <c r="D13" s="34" t="s">
        <v>719</v>
      </c>
      <c r="E13" s="34" t="s">
        <v>725</v>
      </c>
      <c r="F13" s="34" t="s">
        <v>706</v>
      </c>
      <c r="G13" s="34" t="s">
        <v>707</v>
      </c>
      <c r="H13" s="34">
        <v>35.71</v>
      </c>
      <c r="I13" s="34">
        <v>51.8</v>
      </c>
      <c r="J13" s="35">
        <v>0.3106</v>
      </c>
      <c r="K13" s="34"/>
      <c r="L13" s="34"/>
      <c r="M13" s="34"/>
      <c r="N13" s="34"/>
    </row>
    <row r="14" customHeight="1" spans="1:14">
      <c r="A14" s="34">
        <v>139200</v>
      </c>
      <c r="B14" s="32" t="s">
        <v>698</v>
      </c>
      <c r="C14" s="32" t="str">
        <f t="shared" si="0"/>
        <v>139200,</v>
      </c>
      <c r="D14" s="34" t="s">
        <v>726</v>
      </c>
      <c r="E14" s="34" t="s">
        <v>727</v>
      </c>
      <c r="F14" s="34" t="s">
        <v>701</v>
      </c>
      <c r="G14" s="34" t="s">
        <v>713</v>
      </c>
      <c r="H14" s="34">
        <v>80.81</v>
      </c>
      <c r="I14" s="34">
        <v>109</v>
      </c>
      <c r="J14" s="35">
        <v>0.2586</v>
      </c>
      <c r="K14" s="34"/>
      <c r="L14" s="34"/>
      <c r="M14" s="34"/>
      <c r="N14" s="34"/>
    </row>
    <row r="15" customHeight="1" spans="1:14">
      <c r="A15" s="34">
        <v>110208</v>
      </c>
      <c r="B15" s="32" t="s">
        <v>698</v>
      </c>
      <c r="C15" s="32" t="str">
        <f t="shared" si="0"/>
        <v>110208,</v>
      </c>
      <c r="D15" s="34" t="s">
        <v>728</v>
      </c>
      <c r="E15" s="34" t="s">
        <v>729</v>
      </c>
      <c r="F15" s="34" t="s">
        <v>706</v>
      </c>
      <c r="G15" s="34" t="s">
        <v>713</v>
      </c>
      <c r="H15" s="34">
        <v>39.18</v>
      </c>
      <c r="I15" s="34">
        <v>51.4</v>
      </c>
      <c r="J15" s="35">
        <v>0.2377</v>
      </c>
      <c r="K15" s="34"/>
      <c r="L15" s="34"/>
      <c r="M15" s="34"/>
      <c r="N15" s="34"/>
    </row>
    <row r="16" customHeight="1" spans="1:14">
      <c r="A16" s="34">
        <v>138568</v>
      </c>
      <c r="B16" s="32" t="s">
        <v>698</v>
      </c>
      <c r="C16" s="32" t="str">
        <f t="shared" si="0"/>
        <v>138568,</v>
      </c>
      <c r="D16" s="34" t="s">
        <v>730</v>
      </c>
      <c r="E16" s="34" t="s">
        <v>731</v>
      </c>
      <c r="F16" s="34" t="s">
        <v>706</v>
      </c>
      <c r="G16" s="34" t="s">
        <v>713</v>
      </c>
      <c r="H16" s="34">
        <v>30.33</v>
      </c>
      <c r="I16" s="34">
        <v>41.7</v>
      </c>
      <c r="J16" s="35">
        <v>0.2727</v>
      </c>
      <c r="K16" s="34"/>
      <c r="L16" s="34"/>
      <c r="M16" s="34"/>
      <c r="N16" s="34"/>
    </row>
    <row r="17" customHeight="1" spans="1:14">
      <c r="A17" s="34">
        <v>11203</v>
      </c>
      <c r="B17" s="32" t="s">
        <v>698</v>
      </c>
      <c r="C17" s="32" t="str">
        <f t="shared" si="0"/>
        <v>11203,</v>
      </c>
      <c r="D17" s="34" t="s">
        <v>732</v>
      </c>
      <c r="E17" s="34" t="s">
        <v>733</v>
      </c>
      <c r="F17" s="34" t="s">
        <v>706</v>
      </c>
      <c r="G17" s="34" t="s">
        <v>713</v>
      </c>
      <c r="H17" s="34">
        <v>52.16</v>
      </c>
      <c r="I17" s="34">
        <v>56</v>
      </c>
      <c r="J17" s="35">
        <v>0.0686</v>
      </c>
      <c r="K17" s="34"/>
      <c r="L17" s="34"/>
      <c r="M17" s="34"/>
      <c r="N17" s="34"/>
    </row>
    <row r="18" customHeight="1" spans="1:14">
      <c r="A18" s="34">
        <v>110207</v>
      </c>
      <c r="B18" s="32" t="s">
        <v>698</v>
      </c>
      <c r="C18" s="32" t="str">
        <f t="shared" si="0"/>
        <v>110207,</v>
      </c>
      <c r="D18" s="34" t="s">
        <v>728</v>
      </c>
      <c r="E18" s="34" t="s">
        <v>733</v>
      </c>
      <c r="F18" s="34" t="s">
        <v>706</v>
      </c>
      <c r="G18" s="34" t="s">
        <v>713</v>
      </c>
      <c r="H18" s="34">
        <v>71</v>
      </c>
      <c r="I18" s="34">
        <v>99</v>
      </c>
      <c r="J18" s="35">
        <v>0.2828</v>
      </c>
      <c r="K18" s="34"/>
      <c r="L18" s="34"/>
      <c r="M18" s="34"/>
      <c r="N18" s="34"/>
    </row>
    <row r="19" customHeight="1" spans="1:14">
      <c r="A19" s="34">
        <v>10968</v>
      </c>
      <c r="B19" s="32" t="s">
        <v>698</v>
      </c>
      <c r="C19" s="32" t="str">
        <f t="shared" si="0"/>
        <v>10968,</v>
      </c>
      <c r="D19" s="34" t="s">
        <v>734</v>
      </c>
      <c r="E19" s="34" t="s">
        <v>735</v>
      </c>
      <c r="F19" s="34" t="s">
        <v>706</v>
      </c>
      <c r="G19" s="34" t="s">
        <v>713</v>
      </c>
      <c r="H19" s="34">
        <v>67.8</v>
      </c>
      <c r="I19" s="34">
        <v>98.8</v>
      </c>
      <c r="J19" s="35">
        <v>0.3138</v>
      </c>
      <c r="K19" s="34"/>
      <c r="L19" s="34"/>
      <c r="M19" s="34"/>
      <c r="N19" s="34"/>
    </row>
    <row r="20" customHeight="1" spans="1:14">
      <c r="A20" s="34">
        <v>10969</v>
      </c>
      <c r="B20" s="32" t="s">
        <v>698</v>
      </c>
      <c r="C20" s="32" t="str">
        <f t="shared" si="0"/>
        <v>10969,</v>
      </c>
      <c r="D20" s="34" t="s">
        <v>736</v>
      </c>
      <c r="E20" s="34" t="s">
        <v>735</v>
      </c>
      <c r="F20" s="34" t="s">
        <v>706</v>
      </c>
      <c r="G20" s="34" t="s">
        <v>707</v>
      </c>
      <c r="H20" s="34">
        <v>64.87</v>
      </c>
      <c r="I20" s="34">
        <v>93.2</v>
      </c>
      <c r="J20" s="35">
        <v>0.304</v>
      </c>
      <c r="K20" s="34"/>
      <c r="L20" s="34"/>
      <c r="M20" s="34"/>
      <c r="N20" s="34"/>
    </row>
    <row r="21" customHeight="1" spans="1:14">
      <c r="A21" s="34">
        <v>131284</v>
      </c>
      <c r="B21" s="32" t="s">
        <v>698</v>
      </c>
      <c r="C21" s="32" t="str">
        <f t="shared" si="0"/>
        <v>131284,</v>
      </c>
      <c r="D21" s="34" t="s">
        <v>737</v>
      </c>
      <c r="E21" s="34" t="s">
        <v>735</v>
      </c>
      <c r="F21" s="34" t="s">
        <v>706</v>
      </c>
      <c r="G21" s="34" t="s">
        <v>713</v>
      </c>
      <c r="H21" s="34">
        <v>119</v>
      </c>
      <c r="I21" s="34">
        <v>185</v>
      </c>
      <c r="J21" s="35">
        <v>0.3568</v>
      </c>
      <c r="K21" s="34"/>
      <c r="L21" s="34"/>
      <c r="M21" s="34"/>
      <c r="N21" s="38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7"/>
  <sheetViews>
    <sheetView workbookViewId="0">
      <selection activeCell="C9" sqref="C9"/>
    </sheetView>
  </sheetViews>
  <sheetFormatPr defaultColWidth="9" defaultRowHeight="21" customHeight="1"/>
  <cols>
    <col min="2" max="2" width="9" style="3"/>
    <col min="3" max="3" width="28.625" style="4" customWidth="1"/>
    <col min="4" max="4" width="13.125" style="5" customWidth="1"/>
    <col min="5" max="5" width="11.375" customWidth="1"/>
    <col min="6" max="7" width="15.125" customWidth="1"/>
    <col min="8" max="8" width="11.375" customWidth="1"/>
    <col min="9" max="10" width="15.75" customWidth="1"/>
    <col min="11" max="14" width="11.375" customWidth="1"/>
    <col min="15" max="16" width="15.125" customWidth="1"/>
    <col min="17" max="17" width="11.375" customWidth="1"/>
    <col min="18" max="18" width="16.125" customWidth="1"/>
  </cols>
  <sheetData>
    <row r="1" customHeight="1" spans="1:19">
      <c r="A1" s="12" t="s">
        <v>0</v>
      </c>
      <c r="B1" s="10" t="s">
        <v>1</v>
      </c>
      <c r="C1" s="10" t="s">
        <v>2</v>
      </c>
      <c r="D1" s="10" t="s">
        <v>3</v>
      </c>
      <c r="E1" s="30" t="s">
        <v>738</v>
      </c>
      <c r="F1" s="30" t="s">
        <v>739</v>
      </c>
      <c r="G1" s="30" t="s">
        <v>740</v>
      </c>
      <c r="H1" s="30" t="s">
        <v>741</v>
      </c>
      <c r="I1" s="30" t="s">
        <v>742</v>
      </c>
      <c r="J1" s="30" t="s">
        <v>740</v>
      </c>
      <c r="K1" s="30" t="s">
        <v>743</v>
      </c>
      <c r="L1" s="30" t="s">
        <v>744</v>
      </c>
      <c r="M1" s="30" t="s">
        <v>740</v>
      </c>
      <c r="N1" s="30" t="s">
        <v>745</v>
      </c>
      <c r="O1" s="30" t="s">
        <v>746</v>
      </c>
      <c r="P1" s="30" t="s">
        <v>740</v>
      </c>
      <c r="Q1" s="30" t="s">
        <v>747</v>
      </c>
      <c r="R1" s="12" t="s">
        <v>748</v>
      </c>
      <c r="S1" s="30" t="s">
        <v>740</v>
      </c>
    </row>
    <row r="2" customHeight="1" spans="1:19">
      <c r="A2" s="12">
        <v>1</v>
      </c>
      <c r="B2" s="13">
        <v>582</v>
      </c>
      <c r="C2" s="13" t="s">
        <v>9</v>
      </c>
      <c r="D2" s="13" t="s">
        <v>10</v>
      </c>
      <c r="E2" s="12">
        <v>15258</v>
      </c>
      <c r="F2" s="30">
        <v>15258</v>
      </c>
      <c r="G2" s="30">
        <f>F2-E2</f>
        <v>0</v>
      </c>
      <c r="H2" s="12">
        <v>19378</v>
      </c>
      <c r="I2" s="30">
        <v>19378.2</v>
      </c>
      <c r="J2" s="30">
        <f>I2-H2</f>
        <v>0.200000000000728</v>
      </c>
      <c r="K2" s="12">
        <v>103</v>
      </c>
      <c r="L2" s="30">
        <v>103</v>
      </c>
      <c r="M2" s="30">
        <f>L2-K2</f>
        <v>0</v>
      </c>
      <c r="N2" s="12">
        <v>4686</v>
      </c>
      <c r="O2" s="30">
        <v>4686</v>
      </c>
      <c r="P2" s="30">
        <f>O2-N2</f>
        <v>0</v>
      </c>
      <c r="Q2" s="12">
        <v>6232</v>
      </c>
      <c r="R2" s="12">
        <v>6232</v>
      </c>
      <c r="S2" s="30">
        <f>R2-Q2</f>
        <v>0</v>
      </c>
    </row>
    <row r="3" customHeight="1" spans="1:19">
      <c r="A3" s="12">
        <v>2</v>
      </c>
      <c r="B3" s="13">
        <v>730</v>
      </c>
      <c r="C3" s="13" t="s">
        <v>12</v>
      </c>
      <c r="D3" s="13" t="s">
        <v>10</v>
      </c>
      <c r="E3" s="12">
        <v>11055</v>
      </c>
      <c r="F3" s="30">
        <v>11055</v>
      </c>
      <c r="G3" s="30">
        <f t="shared" ref="G3:G34" si="0">F3-E3</f>
        <v>0</v>
      </c>
      <c r="H3" s="12">
        <v>14040</v>
      </c>
      <c r="I3" s="30">
        <v>14040</v>
      </c>
      <c r="J3" s="30">
        <f t="shared" ref="J3:J34" si="1">I3-H3</f>
        <v>0</v>
      </c>
      <c r="K3" s="12">
        <v>131</v>
      </c>
      <c r="L3" s="30">
        <v>131</v>
      </c>
      <c r="M3" s="30">
        <f t="shared" ref="M3:M34" si="2">L3-K3</f>
        <v>0</v>
      </c>
      <c r="N3" s="12">
        <v>4140</v>
      </c>
      <c r="O3" s="30">
        <v>4140</v>
      </c>
      <c r="P3" s="30">
        <f t="shared" ref="P3:P34" si="3">O3-N3</f>
        <v>0</v>
      </c>
      <c r="Q3" s="12">
        <v>5506</v>
      </c>
      <c r="R3" s="12">
        <v>5506</v>
      </c>
      <c r="S3" s="30">
        <f t="shared" ref="S3:S34" si="4">R3-Q3</f>
        <v>0</v>
      </c>
    </row>
    <row r="4" customHeight="1" spans="1:19">
      <c r="A4" s="12">
        <v>3</v>
      </c>
      <c r="B4" s="13">
        <v>343</v>
      </c>
      <c r="C4" s="13" t="s">
        <v>13</v>
      </c>
      <c r="D4" s="13" t="s">
        <v>10</v>
      </c>
      <c r="E4" s="12">
        <v>15961</v>
      </c>
      <c r="F4" s="30">
        <v>15961</v>
      </c>
      <c r="G4" s="30">
        <f t="shared" si="0"/>
        <v>0</v>
      </c>
      <c r="H4" s="12">
        <v>20270</v>
      </c>
      <c r="I4" s="30">
        <v>20270</v>
      </c>
      <c r="J4" s="30">
        <f t="shared" si="1"/>
        <v>0</v>
      </c>
      <c r="K4" s="12">
        <v>72</v>
      </c>
      <c r="L4" s="30">
        <v>72</v>
      </c>
      <c r="M4" s="30">
        <f t="shared" si="2"/>
        <v>0</v>
      </c>
      <c r="N4" s="12">
        <v>4224</v>
      </c>
      <c r="O4" s="30">
        <v>4224</v>
      </c>
      <c r="P4" s="30">
        <f t="shared" si="3"/>
        <v>0</v>
      </c>
      <c r="Q4" s="12">
        <v>5618</v>
      </c>
      <c r="R4" s="12">
        <v>5618</v>
      </c>
      <c r="S4" s="30">
        <f t="shared" si="4"/>
        <v>0</v>
      </c>
    </row>
    <row r="5" customHeight="1" spans="1:19">
      <c r="A5" s="12">
        <v>4</v>
      </c>
      <c r="B5" s="13">
        <v>709</v>
      </c>
      <c r="C5" s="13" t="s">
        <v>14</v>
      </c>
      <c r="D5" s="13" t="s">
        <v>10</v>
      </c>
      <c r="E5" s="12">
        <v>10874</v>
      </c>
      <c r="F5" s="30">
        <v>10874</v>
      </c>
      <c r="G5" s="30">
        <f t="shared" si="0"/>
        <v>0</v>
      </c>
      <c r="H5" s="12">
        <v>13810</v>
      </c>
      <c r="I5" s="30">
        <v>13810</v>
      </c>
      <c r="J5" s="30">
        <f t="shared" si="1"/>
        <v>0</v>
      </c>
      <c r="K5" s="12">
        <v>112</v>
      </c>
      <c r="L5" s="30">
        <v>112</v>
      </c>
      <c r="M5" s="30">
        <f t="shared" si="2"/>
        <v>0</v>
      </c>
      <c r="N5" s="12">
        <v>4852</v>
      </c>
      <c r="O5" s="30">
        <v>4852</v>
      </c>
      <c r="P5" s="30">
        <f t="shared" si="3"/>
        <v>0</v>
      </c>
      <c r="Q5" s="12">
        <v>6453</v>
      </c>
      <c r="R5" s="12">
        <v>6453</v>
      </c>
      <c r="S5" s="30">
        <f t="shared" si="4"/>
        <v>0</v>
      </c>
    </row>
    <row r="6" customHeight="1" spans="1:19">
      <c r="A6" s="12">
        <v>5</v>
      </c>
      <c r="B6" s="13">
        <v>365</v>
      </c>
      <c r="C6" s="13" t="s">
        <v>15</v>
      </c>
      <c r="D6" s="13" t="s">
        <v>10</v>
      </c>
      <c r="E6" s="12">
        <v>7811</v>
      </c>
      <c r="F6" s="30">
        <v>7811</v>
      </c>
      <c r="G6" s="30">
        <f t="shared" si="0"/>
        <v>0</v>
      </c>
      <c r="H6" s="12">
        <v>9998</v>
      </c>
      <c r="I6" s="30">
        <v>9998</v>
      </c>
      <c r="J6" s="30">
        <f t="shared" si="1"/>
        <v>0</v>
      </c>
      <c r="K6" s="12">
        <v>78</v>
      </c>
      <c r="L6" s="30">
        <v>78</v>
      </c>
      <c r="M6" s="30">
        <f t="shared" si="2"/>
        <v>0</v>
      </c>
      <c r="N6" s="12">
        <v>3124</v>
      </c>
      <c r="O6" s="30">
        <v>3124</v>
      </c>
      <c r="P6" s="30">
        <f t="shared" si="3"/>
        <v>0</v>
      </c>
      <c r="Q6" s="12">
        <v>4155</v>
      </c>
      <c r="R6" s="12">
        <v>4155</v>
      </c>
      <c r="S6" s="30">
        <f t="shared" si="4"/>
        <v>0</v>
      </c>
    </row>
    <row r="7" customHeight="1" spans="1:19">
      <c r="A7" s="12">
        <v>6</v>
      </c>
      <c r="B7" s="13">
        <v>102934</v>
      </c>
      <c r="C7" s="13" t="s">
        <v>16</v>
      </c>
      <c r="D7" s="13" t="s">
        <v>10</v>
      </c>
      <c r="E7" s="12">
        <v>7771</v>
      </c>
      <c r="F7" s="30">
        <v>7771</v>
      </c>
      <c r="G7" s="30">
        <f t="shared" si="0"/>
        <v>0</v>
      </c>
      <c r="H7" s="12">
        <v>9947</v>
      </c>
      <c r="I7" s="30">
        <v>9947</v>
      </c>
      <c r="J7" s="30">
        <f t="shared" si="1"/>
        <v>0</v>
      </c>
      <c r="K7" s="12">
        <v>103</v>
      </c>
      <c r="L7" s="30">
        <v>103</v>
      </c>
      <c r="M7" s="30">
        <f t="shared" si="2"/>
        <v>0</v>
      </c>
      <c r="N7" s="12">
        <v>3232</v>
      </c>
      <c r="O7" s="30">
        <v>3232</v>
      </c>
      <c r="P7" s="30">
        <f t="shared" si="3"/>
        <v>0</v>
      </c>
      <c r="Q7" s="12">
        <v>4299</v>
      </c>
      <c r="R7" s="12">
        <v>4299</v>
      </c>
      <c r="S7" s="30">
        <f t="shared" si="4"/>
        <v>0</v>
      </c>
    </row>
    <row r="8" customHeight="1" spans="1:19">
      <c r="A8" s="12">
        <v>7</v>
      </c>
      <c r="B8" s="13">
        <v>379</v>
      </c>
      <c r="C8" s="13" t="s">
        <v>17</v>
      </c>
      <c r="D8" s="13" t="s">
        <v>10</v>
      </c>
      <c r="E8" s="12">
        <v>7811</v>
      </c>
      <c r="F8" s="30">
        <v>7811</v>
      </c>
      <c r="G8" s="30">
        <f t="shared" si="0"/>
        <v>0</v>
      </c>
      <c r="H8" s="12">
        <v>9998</v>
      </c>
      <c r="I8" s="30">
        <v>9998</v>
      </c>
      <c r="J8" s="30">
        <f t="shared" si="1"/>
        <v>0</v>
      </c>
      <c r="K8" s="12">
        <v>46</v>
      </c>
      <c r="L8" s="30">
        <v>46</v>
      </c>
      <c r="M8" s="30">
        <f t="shared" si="2"/>
        <v>0</v>
      </c>
      <c r="N8" s="12">
        <v>3304</v>
      </c>
      <c r="O8" s="30">
        <v>3304</v>
      </c>
      <c r="P8" s="30">
        <f t="shared" si="3"/>
        <v>0</v>
      </c>
      <c r="Q8" s="12">
        <v>4394</v>
      </c>
      <c r="R8" s="12">
        <v>4394</v>
      </c>
      <c r="S8" s="30">
        <f t="shared" si="4"/>
        <v>0</v>
      </c>
    </row>
    <row r="9" customHeight="1" spans="1:19">
      <c r="A9" s="12">
        <v>8</v>
      </c>
      <c r="B9" s="13">
        <v>513</v>
      </c>
      <c r="C9" s="13" t="s">
        <v>18</v>
      </c>
      <c r="D9" s="13" t="s">
        <v>10</v>
      </c>
      <c r="E9" s="12">
        <v>9129</v>
      </c>
      <c r="F9" s="30">
        <v>9129</v>
      </c>
      <c r="G9" s="30">
        <f t="shared" si="0"/>
        <v>0</v>
      </c>
      <c r="H9" s="12">
        <v>11594</v>
      </c>
      <c r="I9" s="30">
        <v>11594</v>
      </c>
      <c r="J9" s="30">
        <f t="shared" si="1"/>
        <v>0</v>
      </c>
      <c r="K9" s="12">
        <v>54</v>
      </c>
      <c r="L9" s="30">
        <v>54</v>
      </c>
      <c r="M9" s="30">
        <f t="shared" si="2"/>
        <v>0</v>
      </c>
      <c r="N9" s="12">
        <v>3873</v>
      </c>
      <c r="O9" s="30">
        <v>3873</v>
      </c>
      <c r="P9" s="30">
        <f t="shared" si="3"/>
        <v>0</v>
      </c>
      <c r="Q9" s="12">
        <v>5151</v>
      </c>
      <c r="R9" s="12">
        <v>5151</v>
      </c>
      <c r="S9" s="30">
        <f t="shared" si="4"/>
        <v>0</v>
      </c>
    </row>
    <row r="10" customHeight="1" spans="1:19">
      <c r="A10" s="12">
        <v>9</v>
      </c>
      <c r="B10" s="13">
        <v>106569</v>
      </c>
      <c r="C10" s="13" t="s">
        <v>19</v>
      </c>
      <c r="D10" s="13" t="s">
        <v>10</v>
      </c>
      <c r="E10" s="12">
        <v>6417</v>
      </c>
      <c r="F10" s="30">
        <v>6417</v>
      </c>
      <c r="G10" s="30">
        <f t="shared" si="0"/>
        <v>0</v>
      </c>
      <c r="H10" s="12">
        <v>8214</v>
      </c>
      <c r="I10" s="30">
        <v>8214</v>
      </c>
      <c r="J10" s="30">
        <f t="shared" si="1"/>
        <v>0</v>
      </c>
      <c r="K10" s="12">
        <v>39</v>
      </c>
      <c r="L10" s="30">
        <v>39</v>
      </c>
      <c r="M10" s="30">
        <f t="shared" si="2"/>
        <v>0</v>
      </c>
      <c r="N10" s="12">
        <v>2017</v>
      </c>
      <c r="O10" s="30">
        <v>2017</v>
      </c>
      <c r="P10" s="30">
        <f t="shared" si="3"/>
        <v>0</v>
      </c>
      <c r="Q10" s="12">
        <v>2683</v>
      </c>
      <c r="R10" s="12">
        <v>2683</v>
      </c>
      <c r="S10" s="30">
        <f t="shared" si="4"/>
        <v>0</v>
      </c>
    </row>
    <row r="11" customHeight="1" spans="1:19">
      <c r="A11" s="12">
        <v>10</v>
      </c>
      <c r="B11" s="13">
        <v>745</v>
      </c>
      <c r="C11" s="13" t="s">
        <v>20</v>
      </c>
      <c r="D11" s="13" t="s">
        <v>10</v>
      </c>
      <c r="E11" s="12">
        <v>4732</v>
      </c>
      <c r="F11" s="30">
        <v>4732.01</v>
      </c>
      <c r="G11" s="30">
        <f t="shared" si="0"/>
        <v>0.0100000000002183</v>
      </c>
      <c r="H11" s="12">
        <v>6057</v>
      </c>
      <c r="I11" s="30">
        <v>6057</v>
      </c>
      <c r="J11" s="30">
        <f t="shared" si="1"/>
        <v>0</v>
      </c>
      <c r="K11" s="12">
        <v>29</v>
      </c>
      <c r="L11" s="30">
        <v>29</v>
      </c>
      <c r="M11" s="30">
        <f t="shared" si="2"/>
        <v>0</v>
      </c>
      <c r="N11" s="12">
        <v>2081</v>
      </c>
      <c r="O11" s="30">
        <v>2081</v>
      </c>
      <c r="P11" s="30">
        <f t="shared" si="3"/>
        <v>0</v>
      </c>
      <c r="Q11" s="12">
        <v>2768</v>
      </c>
      <c r="R11" s="12">
        <v>2768</v>
      </c>
      <c r="S11" s="30">
        <f t="shared" si="4"/>
        <v>0</v>
      </c>
    </row>
    <row r="12" customHeight="1" spans="1:19">
      <c r="A12" s="12">
        <v>11</v>
      </c>
      <c r="B12" s="13">
        <v>106399</v>
      </c>
      <c r="C12" s="13" t="s">
        <v>21</v>
      </c>
      <c r="D12" s="13" t="s">
        <v>10</v>
      </c>
      <c r="E12" s="12">
        <v>4757</v>
      </c>
      <c r="F12" s="30">
        <v>4757</v>
      </c>
      <c r="G12" s="30">
        <f t="shared" si="0"/>
        <v>0</v>
      </c>
      <c r="H12" s="12">
        <v>6089</v>
      </c>
      <c r="I12" s="30">
        <v>6089</v>
      </c>
      <c r="J12" s="30">
        <f t="shared" si="1"/>
        <v>0</v>
      </c>
      <c r="K12" s="12">
        <v>14</v>
      </c>
      <c r="L12" s="30">
        <v>14</v>
      </c>
      <c r="M12" s="30">
        <f t="shared" si="2"/>
        <v>0</v>
      </c>
      <c r="N12" s="12">
        <v>2165</v>
      </c>
      <c r="O12" s="30">
        <v>2165</v>
      </c>
      <c r="P12" s="30">
        <f t="shared" si="3"/>
        <v>0</v>
      </c>
      <c r="Q12" s="12">
        <v>2879</v>
      </c>
      <c r="R12" s="12">
        <v>2879</v>
      </c>
      <c r="S12" s="30">
        <f t="shared" si="4"/>
        <v>0</v>
      </c>
    </row>
    <row r="13" customHeight="1" spans="1:19">
      <c r="A13" s="12">
        <v>12</v>
      </c>
      <c r="B13" s="13">
        <v>357</v>
      </c>
      <c r="C13" s="13" t="s">
        <v>22</v>
      </c>
      <c r="D13" s="13" t="s">
        <v>10</v>
      </c>
      <c r="E13" s="12">
        <v>5604</v>
      </c>
      <c r="F13" s="30">
        <v>5604</v>
      </c>
      <c r="G13" s="30">
        <f t="shared" si="0"/>
        <v>0</v>
      </c>
      <c r="H13" s="12">
        <v>7173</v>
      </c>
      <c r="I13" s="30">
        <v>7173</v>
      </c>
      <c r="J13" s="30">
        <f t="shared" si="1"/>
        <v>0</v>
      </c>
      <c r="K13" s="12">
        <v>32</v>
      </c>
      <c r="L13" s="30">
        <v>32</v>
      </c>
      <c r="M13" s="30">
        <f t="shared" si="2"/>
        <v>0</v>
      </c>
      <c r="N13" s="12">
        <v>2417</v>
      </c>
      <c r="O13" s="30">
        <v>2417</v>
      </c>
      <c r="P13" s="30">
        <f t="shared" si="3"/>
        <v>0</v>
      </c>
      <c r="Q13" s="12">
        <v>3215</v>
      </c>
      <c r="R13" s="12">
        <v>3215</v>
      </c>
      <c r="S13" s="30">
        <f t="shared" si="4"/>
        <v>0</v>
      </c>
    </row>
    <row r="14" customHeight="1" spans="1:19">
      <c r="A14" s="12">
        <v>13</v>
      </c>
      <c r="B14" s="13">
        <v>103198</v>
      </c>
      <c r="C14" s="13" t="s">
        <v>23</v>
      </c>
      <c r="D14" s="13" t="s">
        <v>10</v>
      </c>
      <c r="E14" s="12">
        <v>5878</v>
      </c>
      <c r="F14" s="30">
        <v>5878</v>
      </c>
      <c r="G14" s="30">
        <f t="shared" si="0"/>
        <v>0</v>
      </c>
      <c r="H14" s="12">
        <v>7524</v>
      </c>
      <c r="I14" s="30">
        <v>7524</v>
      </c>
      <c r="J14" s="30">
        <f t="shared" si="1"/>
        <v>0</v>
      </c>
      <c r="K14" s="12">
        <v>65</v>
      </c>
      <c r="L14" s="30">
        <v>65</v>
      </c>
      <c r="M14" s="30">
        <f t="shared" si="2"/>
        <v>0</v>
      </c>
      <c r="N14" s="12">
        <v>2564</v>
      </c>
      <c r="O14" s="30">
        <v>2564</v>
      </c>
      <c r="P14" s="30">
        <f t="shared" si="3"/>
        <v>0</v>
      </c>
      <c r="Q14" s="12">
        <v>3410</v>
      </c>
      <c r="R14" s="12">
        <v>3410</v>
      </c>
      <c r="S14" s="30">
        <f t="shared" si="4"/>
        <v>0</v>
      </c>
    </row>
    <row r="15" customHeight="1" spans="1:19">
      <c r="A15" s="12">
        <v>14</v>
      </c>
      <c r="B15" s="16">
        <v>107658</v>
      </c>
      <c r="C15" s="16" t="s">
        <v>24</v>
      </c>
      <c r="D15" s="13" t="s">
        <v>10</v>
      </c>
      <c r="E15" s="12">
        <v>8111</v>
      </c>
      <c r="F15" s="30">
        <v>8111</v>
      </c>
      <c r="G15" s="30">
        <f t="shared" si="0"/>
        <v>0</v>
      </c>
      <c r="H15" s="12">
        <v>10301</v>
      </c>
      <c r="I15" s="30">
        <v>10301</v>
      </c>
      <c r="J15" s="30">
        <f t="shared" si="1"/>
        <v>0</v>
      </c>
      <c r="K15" s="12">
        <v>24</v>
      </c>
      <c r="L15" s="30">
        <v>24</v>
      </c>
      <c r="M15" s="30">
        <f t="shared" si="2"/>
        <v>0</v>
      </c>
      <c r="N15" s="12">
        <v>3235</v>
      </c>
      <c r="O15" s="30">
        <v>3235</v>
      </c>
      <c r="P15" s="30">
        <f t="shared" si="3"/>
        <v>0</v>
      </c>
      <c r="Q15" s="12">
        <v>4303</v>
      </c>
      <c r="R15" s="12">
        <v>4303</v>
      </c>
      <c r="S15" s="30">
        <f t="shared" si="4"/>
        <v>0</v>
      </c>
    </row>
    <row r="16" customHeight="1" spans="1:19">
      <c r="A16" s="12">
        <v>15</v>
      </c>
      <c r="B16" s="13">
        <v>359</v>
      </c>
      <c r="C16" s="13" t="s">
        <v>25</v>
      </c>
      <c r="D16" s="13" t="s">
        <v>10</v>
      </c>
      <c r="E16" s="12">
        <v>6924</v>
      </c>
      <c r="F16" s="30">
        <v>6924</v>
      </c>
      <c r="G16" s="30">
        <f t="shared" si="0"/>
        <v>0</v>
      </c>
      <c r="H16" s="12">
        <v>8863</v>
      </c>
      <c r="I16" s="30">
        <v>8863</v>
      </c>
      <c r="J16" s="30">
        <f t="shared" si="1"/>
        <v>0</v>
      </c>
      <c r="K16" s="12">
        <v>40</v>
      </c>
      <c r="L16" s="30">
        <v>40</v>
      </c>
      <c r="M16" s="30">
        <f t="shared" si="2"/>
        <v>0</v>
      </c>
      <c r="N16" s="12">
        <v>1721</v>
      </c>
      <c r="O16" s="30">
        <v>1721</v>
      </c>
      <c r="P16" s="30">
        <f t="shared" si="3"/>
        <v>0</v>
      </c>
      <c r="Q16" s="12">
        <v>2289</v>
      </c>
      <c r="R16" s="12">
        <v>2289</v>
      </c>
      <c r="S16" s="30">
        <f t="shared" si="4"/>
        <v>0</v>
      </c>
    </row>
    <row r="17" customHeight="1" spans="1:19">
      <c r="A17" s="12">
        <v>16</v>
      </c>
      <c r="B17" s="17">
        <v>105267</v>
      </c>
      <c r="C17" s="17" t="s">
        <v>26</v>
      </c>
      <c r="D17" s="13" t="s">
        <v>10</v>
      </c>
      <c r="E17" s="12">
        <v>5186</v>
      </c>
      <c r="F17" s="30">
        <v>5186</v>
      </c>
      <c r="G17" s="30">
        <f t="shared" si="0"/>
        <v>0</v>
      </c>
      <c r="H17" s="12">
        <v>6638</v>
      </c>
      <c r="I17" s="30">
        <v>6638</v>
      </c>
      <c r="J17" s="30">
        <f t="shared" si="1"/>
        <v>0</v>
      </c>
      <c r="K17" s="12">
        <v>18</v>
      </c>
      <c r="L17" s="30">
        <v>18</v>
      </c>
      <c r="M17" s="30">
        <f t="shared" si="2"/>
        <v>0</v>
      </c>
      <c r="N17" s="12">
        <v>1930</v>
      </c>
      <c r="O17" s="30">
        <v>1930</v>
      </c>
      <c r="P17" s="30">
        <f t="shared" si="3"/>
        <v>0</v>
      </c>
      <c r="Q17" s="12">
        <v>2567</v>
      </c>
      <c r="R17" s="12">
        <v>2567</v>
      </c>
      <c r="S17" s="30">
        <f t="shared" si="4"/>
        <v>0</v>
      </c>
    </row>
    <row r="18" customHeight="1" spans="1:19">
      <c r="A18" s="12">
        <v>17</v>
      </c>
      <c r="B18" s="13">
        <v>339</v>
      </c>
      <c r="C18" s="13" t="s">
        <v>27</v>
      </c>
      <c r="D18" s="13" t="s">
        <v>10</v>
      </c>
      <c r="E18" s="12">
        <v>6510</v>
      </c>
      <c r="F18" s="30">
        <v>6510</v>
      </c>
      <c r="G18" s="30">
        <f t="shared" si="0"/>
        <v>0</v>
      </c>
      <c r="H18" s="12">
        <v>8333</v>
      </c>
      <c r="I18" s="30">
        <v>8333</v>
      </c>
      <c r="J18" s="30">
        <f t="shared" si="1"/>
        <v>0</v>
      </c>
      <c r="K18" s="12">
        <v>16</v>
      </c>
      <c r="L18" s="30">
        <v>16</v>
      </c>
      <c r="M18" s="30">
        <f t="shared" si="2"/>
        <v>0</v>
      </c>
      <c r="N18" s="12">
        <v>2165</v>
      </c>
      <c r="O18" s="30">
        <v>2165</v>
      </c>
      <c r="P18" s="30">
        <f t="shared" si="3"/>
        <v>0</v>
      </c>
      <c r="Q18" s="12">
        <v>2879</v>
      </c>
      <c r="R18" s="12">
        <v>2879</v>
      </c>
      <c r="S18" s="30">
        <f t="shared" si="4"/>
        <v>0</v>
      </c>
    </row>
    <row r="19" customHeight="1" spans="1:19">
      <c r="A19" s="12">
        <v>18</v>
      </c>
      <c r="B19" s="13">
        <v>727</v>
      </c>
      <c r="C19" s="13" t="s">
        <v>28</v>
      </c>
      <c r="D19" s="13" t="s">
        <v>10</v>
      </c>
      <c r="E19" s="12">
        <v>6219</v>
      </c>
      <c r="F19" s="30">
        <v>6219</v>
      </c>
      <c r="G19" s="30">
        <f t="shared" si="0"/>
        <v>0</v>
      </c>
      <c r="H19" s="12">
        <v>7960</v>
      </c>
      <c r="I19" s="30">
        <v>7960</v>
      </c>
      <c r="J19" s="30">
        <f t="shared" si="1"/>
        <v>0</v>
      </c>
      <c r="K19" s="12">
        <v>26</v>
      </c>
      <c r="L19" s="30">
        <v>26</v>
      </c>
      <c r="M19" s="30">
        <f t="shared" si="2"/>
        <v>0</v>
      </c>
      <c r="N19" s="12">
        <v>2166</v>
      </c>
      <c r="O19" s="30">
        <v>2166</v>
      </c>
      <c r="P19" s="30">
        <f t="shared" si="3"/>
        <v>0</v>
      </c>
      <c r="Q19" s="12">
        <v>2881</v>
      </c>
      <c r="R19" s="12">
        <v>2881</v>
      </c>
      <c r="S19" s="30">
        <f t="shared" si="4"/>
        <v>0</v>
      </c>
    </row>
    <row r="20" customHeight="1" spans="1:19">
      <c r="A20" s="12">
        <v>19</v>
      </c>
      <c r="B20" s="13">
        <v>726</v>
      </c>
      <c r="C20" s="13" t="s">
        <v>29</v>
      </c>
      <c r="D20" s="13" t="s">
        <v>10</v>
      </c>
      <c r="E20" s="12">
        <v>6014</v>
      </c>
      <c r="F20" s="30">
        <v>6014</v>
      </c>
      <c r="G20" s="30">
        <f t="shared" si="0"/>
        <v>0</v>
      </c>
      <c r="H20" s="12">
        <v>7698</v>
      </c>
      <c r="I20" s="30">
        <v>7698</v>
      </c>
      <c r="J20" s="30">
        <f t="shared" si="1"/>
        <v>0</v>
      </c>
      <c r="K20" s="12">
        <v>90</v>
      </c>
      <c r="L20" s="30">
        <v>90</v>
      </c>
      <c r="M20" s="30">
        <f t="shared" si="2"/>
        <v>0</v>
      </c>
      <c r="N20" s="12">
        <v>3204</v>
      </c>
      <c r="O20" s="30">
        <v>3204</v>
      </c>
      <c r="P20" s="30">
        <f t="shared" si="3"/>
        <v>0</v>
      </c>
      <c r="Q20" s="12">
        <v>4261</v>
      </c>
      <c r="R20" s="12">
        <v>4261</v>
      </c>
      <c r="S20" s="30">
        <f t="shared" si="4"/>
        <v>0</v>
      </c>
    </row>
    <row r="21" customHeight="1" spans="1:19">
      <c r="A21" s="12">
        <v>20</v>
      </c>
      <c r="B21" s="13">
        <v>311</v>
      </c>
      <c r="C21" s="13" t="s">
        <v>30</v>
      </c>
      <c r="D21" s="13" t="s">
        <v>10</v>
      </c>
      <c r="E21" s="12">
        <v>3781</v>
      </c>
      <c r="F21" s="30">
        <v>3781</v>
      </c>
      <c r="G21" s="30">
        <f t="shared" si="0"/>
        <v>0</v>
      </c>
      <c r="H21" s="12">
        <v>4840</v>
      </c>
      <c r="I21" s="30">
        <v>4840</v>
      </c>
      <c r="J21" s="30">
        <f t="shared" si="1"/>
        <v>0</v>
      </c>
      <c r="K21" s="12">
        <v>24</v>
      </c>
      <c r="L21" s="30">
        <v>24</v>
      </c>
      <c r="M21" s="30">
        <f t="shared" si="2"/>
        <v>0</v>
      </c>
      <c r="N21" s="12">
        <v>1104</v>
      </c>
      <c r="O21" s="30">
        <v>1104</v>
      </c>
      <c r="P21" s="30">
        <f t="shared" si="3"/>
        <v>0</v>
      </c>
      <c r="Q21" s="12">
        <v>1468</v>
      </c>
      <c r="R21" s="12">
        <v>1468</v>
      </c>
      <c r="S21" s="30">
        <f t="shared" si="4"/>
        <v>0</v>
      </c>
    </row>
    <row r="22" customHeight="1" spans="1:19">
      <c r="A22" s="12">
        <v>21</v>
      </c>
      <c r="B22" s="13">
        <v>104429</v>
      </c>
      <c r="C22" s="13" t="s">
        <v>31</v>
      </c>
      <c r="D22" s="13" t="s">
        <v>10</v>
      </c>
      <c r="E22" s="12">
        <v>3752</v>
      </c>
      <c r="F22" s="30">
        <v>3752</v>
      </c>
      <c r="G22" s="30">
        <f t="shared" si="0"/>
        <v>0</v>
      </c>
      <c r="H22" s="12">
        <v>4803</v>
      </c>
      <c r="I22" s="30">
        <v>4803</v>
      </c>
      <c r="J22" s="30">
        <f t="shared" si="1"/>
        <v>0</v>
      </c>
      <c r="K22" s="12">
        <v>8</v>
      </c>
      <c r="L22" s="30">
        <v>8</v>
      </c>
      <c r="M22" s="30">
        <f t="shared" si="2"/>
        <v>0</v>
      </c>
      <c r="N22" s="12">
        <v>1279</v>
      </c>
      <c r="O22" s="30">
        <v>1279</v>
      </c>
      <c r="P22" s="30">
        <f t="shared" si="3"/>
        <v>0</v>
      </c>
      <c r="Q22" s="12">
        <v>1701</v>
      </c>
      <c r="R22" s="12">
        <v>1703</v>
      </c>
      <c r="S22" s="30">
        <f t="shared" si="4"/>
        <v>2</v>
      </c>
    </row>
    <row r="23" customHeight="1" spans="1:19">
      <c r="A23" s="12">
        <v>22</v>
      </c>
      <c r="B23" s="16">
        <v>108277</v>
      </c>
      <c r="C23" s="16" t="s">
        <v>32</v>
      </c>
      <c r="D23" s="13" t="s">
        <v>10</v>
      </c>
      <c r="E23" s="12">
        <v>4064</v>
      </c>
      <c r="F23" s="30">
        <v>4064</v>
      </c>
      <c r="G23" s="30">
        <f t="shared" si="0"/>
        <v>0</v>
      </c>
      <c r="H23" s="12">
        <v>5202</v>
      </c>
      <c r="I23" s="30">
        <v>5202</v>
      </c>
      <c r="J23" s="30">
        <f t="shared" si="1"/>
        <v>0</v>
      </c>
      <c r="K23" s="12">
        <v>28</v>
      </c>
      <c r="L23" s="30">
        <v>28</v>
      </c>
      <c r="M23" s="30">
        <f t="shared" si="2"/>
        <v>0</v>
      </c>
      <c r="N23" s="12">
        <v>1500</v>
      </c>
      <c r="O23" s="30">
        <v>1500</v>
      </c>
      <c r="P23" s="30">
        <f t="shared" si="3"/>
        <v>0</v>
      </c>
      <c r="Q23" s="12">
        <v>1995</v>
      </c>
      <c r="R23" s="12">
        <v>1995</v>
      </c>
      <c r="S23" s="30">
        <f t="shared" si="4"/>
        <v>0</v>
      </c>
    </row>
    <row r="24" customHeight="1" spans="1:19">
      <c r="A24" s="12">
        <v>23</v>
      </c>
      <c r="B24" s="13">
        <v>752</v>
      </c>
      <c r="C24" s="13" t="s">
        <v>33</v>
      </c>
      <c r="D24" s="13" t="s">
        <v>10</v>
      </c>
      <c r="E24" s="12">
        <v>5502</v>
      </c>
      <c r="F24" s="30">
        <v>5502</v>
      </c>
      <c r="G24" s="30">
        <f t="shared" si="0"/>
        <v>0</v>
      </c>
      <c r="H24" s="12">
        <v>7043</v>
      </c>
      <c r="I24" s="30">
        <v>7043</v>
      </c>
      <c r="J24" s="30">
        <f t="shared" si="1"/>
        <v>0</v>
      </c>
      <c r="K24" s="12">
        <v>14</v>
      </c>
      <c r="L24" s="30">
        <v>14</v>
      </c>
      <c r="M24" s="30">
        <f t="shared" si="2"/>
        <v>0</v>
      </c>
      <c r="N24" s="12">
        <v>1739</v>
      </c>
      <c r="O24" s="30">
        <v>1739</v>
      </c>
      <c r="P24" s="30">
        <f t="shared" si="3"/>
        <v>0</v>
      </c>
      <c r="Q24" s="12">
        <v>2313</v>
      </c>
      <c r="R24" s="12">
        <v>2313</v>
      </c>
      <c r="S24" s="30">
        <f t="shared" si="4"/>
        <v>0</v>
      </c>
    </row>
    <row r="25" customHeight="1" spans="1:19">
      <c r="A25" s="12">
        <v>24</v>
      </c>
      <c r="B25" s="13">
        <v>347</v>
      </c>
      <c r="C25" s="13" t="s">
        <v>34</v>
      </c>
      <c r="D25" s="13" t="s">
        <v>10</v>
      </c>
      <c r="E25" s="12">
        <v>5024</v>
      </c>
      <c r="F25" s="30">
        <v>5024</v>
      </c>
      <c r="G25" s="30">
        <f t="shared" si="0"/>
        <v>0</v>
      </c>
      <c r="H25" s="12">
        <v>6431</v>
      </c>
      <c r="I25" s="30">
        <v>6431</v>
      </c>
      <c r="J25" s="30">
        <f t="shared" si="1"/>
        <v>0</v>
      </c>
      <c r="K25" s="12">
        <v>14</v>
      </c>
      <c r="L25" s="30">
        <v>14</v>
      </c>
      <c r="M25" s="30">
        <f t="shared" si="2"/>
        <v>0</v>
      </c>
      <c r="N25" s="12">
        <v>2009</v>
      </c>
      <c r="O25" s="30">
        <v>2009</v>
      </c>
      <c r="P25" s="30">
        <f t="shared" si="3"/>
        <v>0</v>
      </c>
      <c r="Q25" s="12">
        <v>2672</v>
      </c>
      <c r="R25" s="12">
        <v>2672</v>
      </c>
      <c r="S25" s="30">
        <f t="shared" si="4"/>
        <v>0</v>
      </c>
    </row>
    <row r="26" customHeight="1" spans="1:19">
      <c r="A26" s="12">
        <v>25</v>
      </c>
      <c r="B26" s="13">
        <v>102565</v>
      </c>
      <c r="C26" s="13" t="s">
        <v>35</v>
      </c>
      <c r="D26" s="13" t="s">
        <v>10</v>
      </c>
      <c r="E26" s="12">
        <v>3940</v>
      </c>
      <c r="F26" s="30">
        <v>3940</v>
      </c>
      <c r="G26" s="30">
        <f t="shared" si="0"/>
        <v>0</v>
      </c>
      <c r="H26" s="12">
        <v>5043</v>
      </c>
      <c r="I26" s="30">
        <v>5043</v>
      </c>
      <c r="J26" s="30">
        <f t="shared" si="1"/>
        <v>0</v>
      </c>
      <c r="K26" s="12">
        <v>10</v>
      </c>
      <c r="L26" s="30">
        <v>10</v>
      </c>
      <c r="M26" s="30">
        <f t="shared" si="2"/>
        <v>0</v>
      </c>
      <c r="N26" s="12">
        <v>2004</v>
      </c>
      <c r="O26" s="30">
        <v>2004</v>
      </c>
      <c r="P26" s="30">
        <f t="shared" si="3"/>
        <v>0</v>
      </c>
      <c r="Q26" s="12">
        <v>2665</v>
      </c>
      <c r="R26" s="12">
        <v>2665</v>
      </c>
      <c r="S26" s="30">
        <f t="shared" si="4"/>
        <v>0</v>
      </c>
    </row>
    <row r="27" customHeight="1" spans="1:19">
      <c r="A27" s="12">
        <v>26</v>
      </c>
      <c r="B27" s="13">
        <v>570</v>
      </c>
      <c r="C27" s="13" t="s">
        <v>36</v>
      </c>
      <c r="D27" s="13" t="s">
        <v>10</v>
      </c>
      <c r="E27" s="12">
        <v>5151</v>
      </c>
      <c r="F27" s="30">
        <v>5151</v>
      </c>
      <c r="G27" s="30">
        <f t="shared" si="0"/>
        <v>0</v>
      </c>
      <c r="H27" s="12">
        <v>6593</v>
      </c>
      <c r="I27" s="30">
        <v>6593</v>
      </c>
      <c r="J27" s="30">
        <f t="shared" si="1"/>
        <v>0</v>
      </c>
      <c r="K27" s="12">
        <v>21</v>
      </c>
      <c r="L27" s="30">
        <v>21</v>
      </c>
      <c r="M27" s="30">
        <f t="shared" si="2"/>
        <v>0</v>
      </c>
      <c r="N27" s="12">
        <v>1992</v>
      </c>
      <c r="O27" s="30">
        <v>1992</v>
      </c>
      <c r="P27" s="30">
        <f t="shared" si="3"/>
        <v>0</v>
      </c>
      <c r="Q27" s="12">
        <v>2649</v>
      </c>
      <c r="R27" s="12">
        <v>2649</v>
      </c>
      <c r="S27" s="30">
        <f t="shared" si="4"/>
        <v>0</v>
      </c>
    </row>
    <row r="28" customHeight="1" spans="1:19">
      <c r="A28" s="12">
        <v>27</v>
      </c>
      <c r="B28" s="18">
        <v>111219</v>
      </c>
      <c r="C28" s="18" t="s">
        <v>37</v>
      </c>
      <c r="D28" s="19" t="s">
        <v>10</v>
      </c>
      <c r="E28" s="12">
        <v>1628</v>
      </c>
      <c r="F28" s="30">
        <v>1628</v>
      </c>
      <c r="G28" s="30">
        <f t="shared" si="0"/>
        <v>0</v>
      </c>
      <c r="H28" s="12">
        <v>2084</v>
      </c>
      <c r="I28" s="30">
        <v>2084</v>
      </c>
      <c r="J28" s="30">
        <f t="shared" si="1"/>
        <v>0</v>
      </c>
      <c r="K28" s="12">
        <v>13</v>
      </c>
      <c r="L28" s="30">
        <v>13</v>
      </c>
      <c r="M28" s="30">
        <f t="shared" si="2"/>
        <v>0</v>
      </c>
      <c r="N28" s="12">
        <v>1540</v>
      </c>
      <c r="O28" s="30">
        <v>1540</v>
      </c>
      <c r="P28" s="30">
        <f t="shared" si="3"/>
        <v>0</v>
      </c>
      <c r="Q28" s="12">
        <v>2048</v>
      </c>
      <c r="R28" s="12">
        <v>2048</v>
      </c>
      <c r="S28" s="30">
        <f t="shared" si="4"/>
        <v>0</v>
      </c>
    </row>
    <row r="29" customHeight="1" spans="1:19">
      <c r="A29" s="12">
        <v>28</v>
      </c>
      <c r="B29" s="13">
        <v>106066</v>
      </c>
      <c r="C29" s="13" t="s">
        <v>38</v>
      </c>
      <c r="D29" s="13" t="s">
        <v>39</v>
      </c>
      <c r="E29" s="12">
        <v>4150</v>
      </c>
      <c r="F29" s="30">
        <v>4150</v>
      </c>
      <c r="G29" s="30">
        <f t="shared" si="0"/>
        <v>0</v>
      </c>
      <c r="H29" s="12">
        <v>5312</v>
      </c>
      <c r="I29" s="30">
        <v>5312</v>
      </c>
      <c r="J29" s="30">
        <f t="shared" si="1"/>
        <v>0</v>
      </c>
      <c r="K29" s="12">
        <v>30</v>
      </c>
      <c r="L29" s="30">
        <v>30</v>
      </c>
      <c r="M29" s="30">
        <f t="shared" si="2"/>
        <v>0</v>
      </c>
      <c r="N29" s="12">
        <v>1680</v>
      </c>
      <c r="O29" s="30">
        <v>1680</v>
      </c>
      <c r="P29" s="30">
        <f t="shared" si="3"/>
        <v>0</v>
      </c>
      <c r="Q29" s="12">
        <v>2234</v>
      </c>
      <c r="R29" s="12">
        <v>2234</v>
      </c>
      <c r="S29" s="30">
        <f t="shared" si="4"/>
        <v>0</v>
      </c>
    </row>
    <row r="30" customHeight="1" spans="1:19">
      <c r="A30" s="12">
        <v>29</v>
      </c>
      <c r="B30" s="13">
        <v>307</v>
      </c>
      <c r="C30" s="13" t="s">
        <v>40</v>
      </c>
      <c r="D30" s="13" t="s">
        <v>41</v>
      </c>
      <c r="E30" s="12">
        <v>39856</v>
      </c>
      <c r="F30" s="30">
        <v>39856</v>
      </c>
      <c r="G30" s="30">
        <f t="shared" si="0"/>
        <v>0</v>
      </c>
      <c r="H30" s="12">
        <v>50617</v>
      </c>
      <c r="I30" s="30">
        <v>50617</v>
      </c>
      <c r="J30" s="30">
        <f t="shared" si="1"/>
        <v>0</v>
      </c>
      <c r="K30" s="12">
        <v>252</v>
      </c>
      <c r="L30" s="30">
        <v>252</v>
      </c>
      <c r="M30" s="30">
        <f t="shared" si="2"/>
        <v>0</v>
      </c>
      <c r="N30" s="12">
        <v>6984</v>
      </c>
      <c r="O30" s="30">
        <v>6984</v>
      </c>
      <c r="P30" s="30">
        <f t="shared" si="3"/>
        <v>0</v>
      </c>
      <c r="Q30" s="12">
        <v>9289</v>
      </c>
      <c r="R30" s="12">
        <v>9289</v>
      </c>
      <c r="S30" s="30">
        <f t="shared" si="4"/>
        <v>0</v>
      </c>
    </row>
    <row r="31" customHeight="1" spans="1:19">
      <c r="A31" s="12">
        <v>30</v>
      </c>
      <c r="B31" s="13">
        <v>712</v>
      </c>
      <c r="C31" s="13" t="s">
        <v>42</v>
      </c>
      <c r="D31" s="13" t="s">
        <v>43</v>
      </c>
      <c r="E31" s="12">
        <v>10335</v>
      </c>
      <c r="F31" s="30">
        <v>10335</v>
      </c>
      <c r="G31" s="30">
        <f t="shared" si="0"/>
        <v>0</v>
      </c>
      <c r="H31" s="12">
        <v>13125</v>
      </c>
      <c r="I31" s="30">
        <v>13125</v>
      </c>
      <c r="J31" s="30">
        <f t="shared" si="1"/>
        <v>0</v>
      </c>
      <c r="K31" s="12">
        <v>121</v>
      </c>
      <c r="L31" s="30">
        <v>121</v>
      </c>
      <c r="M31" s="30">
        <f t="shared" si="2"/>
        <v>0</v>
      </c>
      <c r="N31" s="12">
        <v>4023</v>
      </c>
      <c r="O31" s="30">
        <v>4023</v>
      </c>
      <c r="P31" s="30">
        <f t="shared" si="3"/>
        <v>0</v>
      </c>
      <c r="Q31" s="12">
        <v>5351</v>
      </c>
      <c r="R31" s="12">
        <v>5351</v>
      </c>
      <c r="S31" s="30">
        <f t="shared" si="4"/>
        <v>0</v>
      </c>
    </row>
    <row r="32" customHeight="1" spans="1:19">
      <c r="A32" s="12">
        <v>31</v>
      </c>
      <c r="B32" s="13">
        <v>707</v>
      </c>
      <c r="C32" s="13" t="s">
        <v>44</v>
      </c>
      <c r="D32" s="13" t="s">
        <v>43</v>
      </c>
      <c r="E32" s="12">
        <v>14961</v>
      </c>
      <c r="F32" s="30">
        <v>12772</v>
      </c>
      <c r="G32" s="30">
        <f t="shared" si="0"/>
        <v>-2189</v>
      </c>
      <c r="H32" s="12">
        <v>19000</v>
      </c>
      <c r="I32" s="30">
        <v>16220</v>
      </c>
      <c r="J32" s="30">
        <f t="shared" si="1"/>
        <v>-2780</v>
      </c>
      <c r="K32" s="12">
        <v>71</v>
      </c>
      <c r="L32" s="30">
        <v>60</v>
      </c>
      <c r="M32" s="30">
        <f t="shared" si="2"/>
        <v>-11</v>
      </c>
      <c r="N32" s="12">
        <v>4725</v>
      </c>
      <c r="O32" s="30">
        <v>4033</v>
      </c>
      <c r="P32" s="30">
        <f t="shared" si="3"/>
        <v>-692</v>
      </c>
      <c r="Q32" s="12">
        <v>6284</v>
      </c>
      <c r="R32" s="12">
        <v>5364</v>
      </c>
      <c r="S32" s="30">
        <f t="shared" si="4"/>
        <v>-920</v>
      </c>
    </row>
    <row r="33" customHeight="1" spans="1:19">
      <c r="A33" s="12">
        <v>32</v>
      </c>
      <c r="B33" s="13">
        <v>750</v>
      </c>
      <c r="C33" s="13" t="s">
        <v>45</v>
      </c>
      <c r="D33" s="13" t="s">
        <v>43</v>
      </c>
      <c r="E33" s="12">
        <v>20752</v>
      </c>
      <c r="F33" s="30">
        <v>20752</v>
      </c>
      <c r="G33" s="30">
        <f t="shared" si="0"/>
        <v>0</v>
      </c>
      <c r="H33" s="12">
        <v>26355</v>
      </c>
      <c r="I33" s="30">
        <v>26355</v>
      </c>
      <c r="J33" s="30">
        <f t="shared" si="1"/>
        <v>0</v>
      </c>
      <c r="K33" s="12">
        <v>218</v>
      </c>
      <c r="L33" s="30">
        <v>218</v>
      </c>
      <c r="M33" s="30">
        <f t="shared" si="2"/>
        <v>0</v>
      </c>
      <c r="N33" s="12">
        <v>6154</v>
      </c>
      <c r="O33" s="30">
        <v>6154</v>
      </c>
      <c r="P33" s="30">
        <f t="shared" si="3"/>
        <v>0</v>
      </c>
      <c r="Q33" s="12">
        <v>8185</v>
      </c>
      <c r="R33" s="12">
        <v>8185</v>
      </c>
      <c r="S33" s="30">
        <f t="shared" si="4"/>
        <v>0</v>
      </c>
    </row>
    <row r="34" customHeight="1" spans="1:19">
      <c r="A34" s="12">
        <v>33</v>
      </c>
      <c r="B34" s="13">
        <v>571</v>
      </c>
      <c r="C34" s="13" t="s">
        <v>46</v>
      </c>
      <c r="D34" s="13" t="s">
        <v>43</v>
      </c>
      <c r="E34" s="12">
        <v>16785</v>
      </c>
      <c r="F34" s="30">
        <v>16785</v>
      </c>
      <c r="G34" s="30">
        <f t="shared" si="0"/>
        <v>0</v>
      </c>
      <c r="H34" s="12">
        <v>21317</v>
      </c>
      <c r="I34" s="30">
        <v>21317</v>
      </c>
      <c r="J34" s="30">
        <f t="shared" si="1"/>
        <v>0</v>
      </c>
      <c r="K34" s="12">
        <v>95</v>
      </c>
      <c r="L34" s="30">
        <v>95</v>
      </c>
      <c r="M34" s="30">
        <f t="shared" si="2"/>
        <v>0</v>
      </c>
      <c r="N34" s="12">
        <v>4735</v>
      </c>
      <c r="O34" s="30">
        <v>4735</v>
      </c>
      <c r="P34" s="30">
        <f t="shared" si="3"/>
        <v>0</v>
      </c>
      <c r="Q34" s="12">
        <v>6298</v>
      </c>
      <c r="R34" s="12">
        <v>6298</v>
      </c>
      <c r="S34" s="30">
        <f t="shared" si="4"/>
        <v>0</v>
      </c>
    </row>
    <row r="35" customHeight="1" spans="1:19">
      <c r="A35" s="12">
        <v>34</v>
      </c>
      <c r="B35" s="13">
        <v>105751</v>
      </c>
      <c r="C35" s="13" t="s">
        <v>47</v>
      </c>
      <c r="D35" s="13" t="s">
        <v>43</v>
      </c>
      <c r="E35" s="12">
        <v>7230</v>
      </c>
      <c r="F35" s="30">
        <v>7230</v>
      </c>
      <c r="G35" s="30">
        <f t="shared" ref="G35:G66" si="5">F35-E35</f>
        <v>0</v>
      </c>
      <c r="H35" s="12">
        <v>9254</v>
      </c>
      <c r="I35" s="30">
        <v>9254</v>
      </c>
      <c r="J35" s="30">
        <f t="shared" ref="J35:J66" si="6">I35-H35</f>
        <v>0</v>
      </c>
      <c r="K35" s="12">
        <v>11</v>
      </c>
      <c r="L35" s="30">
        <v>11</v>
      </c>
      <c r="M35" s="30">
        <f t="shared" ref="M35:M66" si="7">L35-K35</f>
        <v>0</v>
      </c>
      <c r="N35" s="12">
        <v>3095</v>
      </c>
      <c r="O35" s="30">
        <v>3095</v>
      </c>
      <c r="P35" s="30">
        <f t="shared" ref="P35:P66" si="8">O35-N35</f>
        <v>0</v>
      </c>
      <c r="Q35" s="12">
        <v>4116</v>
      </c>
      <c r="R35" s="12">
        <v>4116</v>
      </c>
      <c r="S35" s="30">
        <f t="shared" ref="S35:S66" si="9">R35-Q35</f>
        <v>0</v>
      </c>
    </row>
    <row r="36" customHeight="1" spans="1:19">
      <c r="A36" s="12">
        <v>35</v>
      </c>
      <c r="B36" s="13">
        <v>387</v>
      </c>
      <c r="C36" s="13" t="s">
        <v>48</v>
      </c>
      <c r="D36" s="13" t="s">
        <v>43</v>
      </c>
      <c r="E36" s="12">
        <v>7662</v>
      </c>
      <c r="F36" s="30">
        <v>7662</v>
      </c>
      <c r="G36" s="30">
        <f t="shared" si="5"/>
        <v>0</v>
      </c>
      <c r="H36" s="12">
        <v>9807</v>
      </c>
      <c r="I36" s="30">
        <v>9806</v>
      </c>
      <c r="J36" s="30">
        <f t="shared" si="6"/>
        <v>-1</v>
      </c>
      <c r="K36" s="12">
        <v>131</v>
      </c>
      <c r="L36" s="30">
        <v>131</v>
      </c>
      <c r="M36" s="30">
        <f t="shared" si="7"/>
        <v>0</v>
      </c>
      <c r="N36" s="12">
        <v>3592</v>
      </c>
      <c r="O36" s="30">
        <v>3592</v>
      </c>
      <c r="P36" s="30">
        <f t="shared" si="8"/>
        <v>0</v>
      </c>
      <c r="Q36" s="12">
        <v>4777</v>
      </c>
      <c r="R36" s="12">
        <v>4777</v>
      </c>
      <c r="S36" s="30">
        <f t="shared" si="9"/>
        <v>0</v>
      </c>
    </row>
    <row r="37" customHeight="1" spans="1:19">
      <c r="A37" s="12">
        <v>36</v>
      </c>
      <c r="B37" s="13">
        <v>377</v>
      </c>
      <c r="C37" s="13" t="s">
        <v>49</v>
      </c>
      <c r="D37" s="13" t="s">
        <v>43</v>
      </c>
      <c r="E37" s="12">
        <v>9678</v>
      </c>
      <c r="F37" s="30">
        <v>8583.2</v>
      </c>
      <c r="G37" s="30">
        <f t="shared" si="5"/>
        <v>-1094.8</v>
      </c>
      <c r="H37" s="12">
        <v>12291</v>
      </c>
      <c r="I37" s="30">
        <v>10900.8</v>
      </c>
      <c r="J37" s="30">
        <f t="shared" si="6"/>
        <v>-1390.2</v>
      </c>
      <c r="K37" s="12">
        <v>14</v>
      </c>
      <c r="L37" s="30">
        <v>12</v>
      </c>
      <c r="M37" s="30">
        <f t="shared" si="7"/>
        <v>-2</v>
      </c>
      <c r="N37" s="12">
        <v>3628</v>
      </c>
      <c r="O37" s="30">
        <v>3217.7</v>
      </c>
      <c r="P37" s="30">
        <f t="shared" si="8"/>
        <v>-410.3</v>
      </c>
      <c r="Q37" s="12">
        <v>4825</v>
      </c>
      <c r="R37" s="12">
        <v>4279</v>
      </c>
      <c r="S37" s="30">
        <f t="shared" si="9"/>
        <v>-546</v>
      </c>
    </row>
    <row r="38" customHeight="1" spans="1:19">
      <c r="A38" s="12">
        <v>37</v>
      </c>
      <c r="B38" s="13">
        <v>724</v>
      </c>
      <c r="C38" s="13" t="s">
        <v>50</v>
      </c>
      <c r="D38" s="13" t="s">
        <v>43</v>
      </c>
      <c r="E38" s="12">
        <v>10053</v>
      </c>
      <c r="F38" s="30">
        <v>10053</v>
      </c>
      <c r="G38" s="30">
        <f t="shared" si="5"/>
        <v>0</v>
      </c>
      <c r="H38" s="12">
        <v>12767</v>
      </c>
      <c r="I38" s="30">
        <v>12767</v>
      </c>
      <c r="J38" s="30">
        <f t="shared" si="6"/>
        <v>0</v>
      </c>
      <c r="K38" s="12">
        <v>53</v>
      </c>
      <c r="L38" s="30">
        <v>53</v>
      </c>
      <c r="M38" s="30">
        <f t="shared" si="7"/>
        <v>0</v>
      </c>
      <c r="N38" s="12">
        <v>3813</v>
      </c>
      <c r="O38" s="30">
        <v>3813</v>
      </c>
      <c r="P38" s="30">
        <f t="shared" si="8"/>
        <v>0</v>
      </c>
      <c r="Q38" s="12">
        <v>5071</v>
      </c>
      <c r="R38" s="12">
        <v>5071</v>
      </c>
      <c r="S38" s="30">
        <f t="shared" si="9"/>
        <v>0</v>
      </c>
    </row>
    <row r="39" customHeight="1" spans="1:19">
      <c r="A39" s="12">
        <v>38</v>
      </c>
      <c r="B39" s="13">
        <v>598</v>
      </c>
      <c r="C39" s="13" t="s">
        <v>51</v>
      </c>
      <c r="D39" s="13" t="s">
        <v>43</v>
      </c>
      <c r="E39" s="12">
        <v>7416</v>
      </c>
      <c r="F39" s="30">
        <v>7416</v>
      </c>
      <c r="G39" s="30">
        <f t="shared" si="5"/>
        <v>0</v>
      </c>
      <c r="H39" s="12">
        <v>9492</v>
      </c>
      <c r="I39" s="30">
        <v>9492</v>
      </c>
      <c r="J39" s="30">
        <f t="shared" si="6"/>
        <v>0</v>
      </c>
      <c r="K39" s="12">
        <v>30</v>
      </c>
      <c r="L39" s="30">
        <v>30</v>
      </c>
      <c r="M39" s="30">
        <f t="shared" si="7"/>
        <v>0</v>
      </c>
      <c r="N39" s="12">
        <v>3930</v>
      </c>
      <c r="O39" s="30">
        <v>3930</v>
      </c>
      <c r="P39" s="30">
        <f t="shared" si="8"/>
        <v>0</v>
      </c>
      <c r="Q39" s="12">
        <v>5227</v>
      </c>
      <c r="R39" s="12">
        <v>5227</v>
      </c>
      <c r="S39" s="30">
        <f t="shared" si="9"/>
        <v>0</v>
      </c>
    </row>
    <row r="40" customHeight="1" spans="1:19">
      <c r="A40" s="12">
        <v>39</v>
      </c>
      <c r="B40" s="13">
        <v>737</v>
      </c>
      <c r="C40" s="13" t="s">
        <v>52</v>
      </c>
      <c r="D40" s="13" t="s">
        <v>43</v>
      </c>
      <c r="E40" s="12">
        <v>6484</v>
      </c>
      <c r="F40" s="30">
        <v>6484</v>
      </c>
      <c r="G40" s="30">
        <f t="shared" si="5"/>
        <v>0</v>
      </c>
      <c r="H40" s="12">
        <v>8300</v>
      </c>
      <c r="I40" s="30">
        <v>8300</v>
      </c>
      <c r="J40" s="30">
        <f t="shared" si="6"/>
        <v>0</v>
      </c>
      <c r="K40" s="12">
        <v>71</v>
      </c>
      <c r="L40" s="30">
        <v>71</v>
      </c>
      <c r="M40" s="30">
        <f t="shared" si="7"/>
        <v>0</v>
      </c>
      <c r="N40" s="12">
        <v>3956</v>
      </c>
      <c r="O40" s="30">
        <v>3956</v>
      </c>
      <c r="P40" s="30">
        <f t="shared" si="8"/>
        <v>0</v>
      </c>
      <c r="Q40" s="12">
        <v>5261</v>
      </c>
      <c r="R40" s="12">
        <v>5261</v>
      </c>
      <c r="S40" s="30">
        <f t="shared" si="9"/>
        <v>0</v>
      </c>
    </row>
    <row r="41" customHeight="1" spans="1:19">
      <c r="A41" s="12">
        <v>40</v>
      </c>
      <c r="B41" s="13">
        <v>546</v>
      </c>
      <c r="C41" s="13" t="s">
        <v>53</v>
      </c>
      <c r="D41" s="13" t="s">
        <v>43</v>
      </c>
      <c r="E41" s="12">
        <v>5574</v>
      </c>
      <c r="F41" s="30">
        <v>5574</v>
      </c>
      <c r="G41" s="30">
        <f t="shared" si="5"/>
        <v>0</v>
      </c>
      <c r="H41" s="12">
        <v>7135</v>
      </c>
      <c r="I41" s="30">
        <v>7135</v>
      </c>
      <c r="J41" s="30">
        <f t="shared" si="6"/>
        <v>0</v>
      </c>
      <c r="K41" s="12">
        <v>86</v>
      </c>
      <c r="L41" s="30">
        <v>86</v>
      </c>
      <c r="M41" s="30">
        <f t="shared" si="7"/>
        <v>0</v>
      </c>
      <c r="N41" s="12">
        <v>3964</v>
      </c>
      <c r="O41" s="30">
        <v>3964</v>
      </c>
      <c r="P41" s="30">
        <f t="shared" si="8"/>
        <v>0</v>
      </c>
      <c r="Q41" s="12">
        <v>5272</v>
      </c>
      <c r="R41" s="12">
        <v>5272</v>
      </c>
      <c r="S41" s="30">
        <f t="shared" si="9"/>
        <v>0</v>
      </c>
    </row>
    <row r="42" customHeight="1" spans="1:19">
      <c r="A42" s="12">
        <v>41</v>
      </c>
      <c r="B42" s="13">
        <v>103639</v>
      </c>
      <c r="C42" s="13" t="s">
        <v>54</v>
      </c>
      <c r="D42" s="13" t="s">
        <v>43</v>
      </c>
      <c r="E42" s="12">
        <v>8519</v>
      </c>
      <c r="F42" s="30">
        <v>8519</v>
      </c>
      <c r="G42" s="30">
        <f t="shared" si="5"/>
        <v>0</v>
      </c>
      <c r="H42" s="12">
        <v>10819</v>
      </c>
      <c r="I42" s="30">
        <v>10819</v>
      </c>
      <c r="J42" s="30">
        <f t="shared" si="6"/>
        <v>0</v>
      </c>
      <c r="K42" s="12">
        <v>37</v>
      </c>
      <c r="L42" s="30">
        <v>44</v>
      </c>
      <c r="M42" s="30">
        <f t="shared" si="7"/>
        <v>7</v>
      </c>
      <c r="N42" s="12">
        <v>2025</v>
      </c>
      <c r="O42" s="30">
        <v>2025</v>
      </c>
      <c r="P42" s="30">
        <f t="shared" si="8"/>
        <v>0</v>
      </c>
      <c r="Q42" s="12">
        <v>2693</v>
      </c>
      <c r="R42" s="12">
        <v>2693</v>
      </c>
      <c r="S42" s="30">
        <f t="shared" si="9"/>
        <v>0</v>
      </c>
    </row>
    <row r="43" customHeight="1" spans="1:19">
      <c r="A43" s="12">
        <v>42</v>
      </c>
      <c r="B43" s="13">
        <v>399</v>
      </c>
      <c r="C43" s="13" t="s">
        <v>55</v>
      </c>
      <c r="D43" s="13" t="s">
        <v>43</v>
      </c>
      <c r="E43" s="12">
        <v>8131</v>
      </c>
      <c r="F43" s="30">
        <v>8131</v>
      </c>
      <c r="G43" s="30">
        <f t="shared" si="5"/>
        <v>0</v>
      </c>
      <c r="H43" s="12">
        <v>10326</v>
      </c>
      <c r="I43" s="30">
        <v>10326</v>
      </c>
      <c r="J43" s="30">
        <f t="shared" si="6"/>
        <v>0</v>
      </c>
      <c r="K43" s="12">
        <v>68</v>
      </c>
      <c r="L43" s="30">
        <v>68</v>
      </c>
      <c r="M43" s="30">
        <f t="shared" si="7"/>
        <v>0</v>
      </c>
      <c r="N43" s="12">
        <v>2207</v>
      </c>
      <c r="O43" s="30">
        <v>2207</v>
      </c>
      <c r="P43" s="30">
        <f t="shared" si="8"/>
        <v>0</v>
      </c>
      <c r="Q43" s="12">
        <v>2935</v>
      </c>
      <c r="R43" s="12">
        <v>2935</v>
      </c>
      <c r="S43" s="30">
        <f t="shared" si="9"/>
        <v>0</v>
      </c>
    </row>
    <row r="44" customHeight="1" spans="1:19">
      <c r="A44" s="12">
        <v>43</v>
      </c>
      <c r="B44" s="13">
        <v>743</v>
      </c>
      <c r="C44" s="13" t="s">
        <v>56</v>
      </c>
      <c r="D44" s="13" t="s">
        <v>43</v>
      </c>
      <c r="E44" s="12">
        <v>6766</v>
      </c>
      <c r="F44" s="30">
        <v>6766</v>
      </c>
      <c r="G44" s="30">
        <f t="shared" si="5"/>
        <v>0</v>
      </c>
      <c r="H44" s="12">
        <v>8660</v>
      </c>
      <c r="I44" s="30">
        <v>8660</v>
      </c>
      <c r="J44" s="30">
        <f t="shared" si="6"/>
        <v>0</v>
      </c>
      <c r="K44" s="12">
        <v>8</v>
      </c>
      <c r="L44" s="30">
        <v>8</v>
      </c>
      <c r="M44" s="30">
        <f t="shared" si="7"/>
        <v>0</v>
      </c>
      <c r="N44" s="12">
        <v>2256</v>
      </c>
      <c r="O44" s="30">
        <v>2256</v>
      </c>
      <c r="P44" s="30">
        <f t="shared" si="8"/>
        <v>0</v>
      </c>
      <c r="Q44" s="12">
        <v>3000</v>
      </c>
      <c r="R44" s="12">
        <v>3000</v>
      </c>
      <c r="S44" s="30">
        <f t="shared" si="9"/>
        <v>0</v>
      </c>
    </row>
    <row r="45" customHeight="1" spans="1:19">
      <c r="A45" s="12">
        <v>44</v>
      </c>
      <c r="B45" s="13">
        <v>106485</v>
      </c>
      <c r="C45" s="13" t="s">
        <v>57</v>
      </c>
      <c r="D45" s="13" t="s">
        <v>43</v>
      </c>
      <c r="E45" s="12">
        <v>3914</v>
      </c>
      <c r="F45" s="30">
        <v>3914</v>
      </c>
      <c r="G45" s="30">
        <f t="shared" si="5"/>
        <v>0</v>
      </c>
      <c r="H45" s="12">
        <v>5010</v>
      </c>
      <c r="I45" s="30">
        <v>5010</v>
      </c>
      <c r="J45" s="30">
        <f t="shared" si="6"/>
        <v>0</v>
      </c>
      <c r="K45" s="12">
        <v>16</v>
      </c>
      <c r="L45" s="30">
        <v>16</v>
      </c>
      <c r="M45" s="30">
        <f t="shared" si="7"/>
        <v>0</v>
      </c>
      <c r="N45" s="12">
        <v>1592</v>
      </c>
      <c r="O45" s="30">
        <v>1592</v>
      </c>
      <c r="P45" s="30">
        <f t="shared" si="8"/>
        <v>0</v>
      </c>
      <c r="Q45" s="12">
        <v>2117</v>
      </c>
      <c r="R45" s="12">
        <v>2117</v>
      </c>
      <c r="S45" s="30">
        <f t="shared" si="9"/>
        <v>0</v>
      </c>
    </row>
    <row r="46" customHeight="1" spans="1:19">
      <c r="A46" s="12">
        <v>45</v>
      </c>
      <c r="B46" s="13">
        <v>733</v>
      </c>
      <c r="C46" s="13" t="s">
        <v>58</v>
      </c>
      <c r="D46" s="13" t="s">
        <v>43</v>
      </c>
      <c r="E46" s="12">
        <v>3948</v>
      </c>
      <c r="F46" s="30">
        <v>3948</v>
      </c>
      <c r="G46" s="30">
        <f t="shared" si="5"/>
        <v>0</v>
      </c>
      <c r="H46" s="12">
        <v>5053</v>
      </c>
      <c r="I46" s="30">
        <v>5053</v>
      </c>
      <c r="J46" s="30">
        <f t="shared" si="6"/>
        <v>0</v>
      </c>
      <c r="K46" s="12">
        <v>8</v>
      </c>
      <c r="L46" s="30">
        <v>8</v>
      </c>
      <c r="M46" s="30">
        <f t="shared" si="7"/>
        <v>0</v>
      </c>
      <c r="N46" s="12">
        <v>3074</v>
      </c>
      <c r="O46" s="30">
        <v>3074</v>
      </c>
      <c r="P46" s="30">
        <f t="shared" si="8"/>
        <v>0</v>
      </c>
      <c r="Q46" s="12">
        <v>4088</v>
      </c>
      <c r="R46" s="12">
        <v>4088</v>
      </c>
      <c r="S46" s="30">
        <f t="shared" si="9"/>
        <v>0</v>
      </c>
    </row>
    <row r="47" customHeight="1" spans="1:19">
      <c r="A47" s="12">
        <v>46</v>
      </c>
      <c r="B47" s="13">
        <v>753</v>
      </c>
      <c r="C47" s="13" t="s">
        <v>59</v>
      </c>
      <c r="D47" s="13" t="s">
        <v>43</v>
      </c>
      <c r="E47" s="12">
        <v>1655</v>
      </c>
      <c r="F47" s="30">
        <v>1655</v>
      </c>
      <c r="G47" s="30">
        <f t="shared" si="5"/>
        <v>0</v>
      </c>
      <c r="H47" s="12">
        <v>2118</v>
      </c>
      <c r="I47" s="30">
        <v>2118</v>
      </c>
      <c r="J47" s="30">
        <f t="shared" si="6"/>
        <v>0</v>
      </c>
      <c r="K47" s="12">
        <v>8</v>
      </c>
      <c r="L47" s="30">
        <v>8</v>
      </c>
      <c r="M47" s="30">
        <f t="shared" si="7"/>
        <v>0</v>
      </c>
      <c r="N47" s="12">
        <v>1224</v>
      </c>
      <c r="O47" s="30">
        <v>1224</v>
      </c>
      <c r="P47" s="30">
        <f t="shared" si="8"/>
        <v>0</v>
      </c>
      <c r="Q47" s="12">
        <v>1628</v>
      </c>
      <c r="R47" s="12">
        <v>1628</v>
      </c>
      <c r="S47" s="30">
        <f t="shared" si="9"/>
        <v>0</v>
      </c>
    </row>
    <row r="48" customHeight="1" spans="1:19">
      <c r="A48" s="12">
        <v>47</v>
      </c>
      <c r="B48" s="13">
        <v>740</v>
      </c>
      <c r="C48" s="13" t="s">
        <v>60</v>
      </c>
      <c r="D48" s="13" t="s">
        <v>43</v>
      </c>
      <c r="E48" s="12">
        <v>3168</v>
      </c>
      <c r="F48" s="30">
        <v>3168</v>
      </c>
      <c r="G48" s="30">
        <f t="shared" si="5"/>
        <v>0</v>
      </c>
      <c r="H48" s="12">
        <v>4055</v>
      </c>
      <c r="I48" s="30">
        <v>4055</v>
      </c>
      <c r="J48" s="30">
        <f t="shared" si="6"/>
        <v>0</v>
      </c>
      <c r="K48" s="12">
        <v>17</v>
      </c>
      <c r="L48" s="30">
        <v>17</v>
      </c>
      <c r="M48" s="30">
        <f t="shared" si="7"/>
        <v>0</v>
      </c>
      <c r="N48" s="12">
        <v>1811</v>
      </c>
      <c r="O48" s="30">
        <v>1811</v>
      </c>
      <c r="P48" s="30">
        <f t="shared" si="8"/>
        <v>0</v>
      </c>
      <c r="Q48" s="12">
        <v>2409</v>
      </c>
      <c r="R48" s="12">
        <v>2409</v>
      </c>
      <c r="S48" s="30">
        <f t="shared" si="9"/>
        <v>0</v>
      </c>
    </row>
    <row r="49" customHeight="1" spans="1:19">
      <c r="A49" s="12">
        <v>48</v>
      </c>
      <c r="B49" s="13">
        <v>573</v>
      </c>
      <c r="C49" s="13" t="s">
        <v>61</v>
      </c>
      <c r="D49" s="13" t="s">
        <v>43</v>
      </c>
      <c r="E49" s="12">
        <v>4785</v>
      </c>
      <c r="F49" s="30">
        <v>4785</v>
      </c>
      <c r="G49" s="30">
        <f t="shared" si="5"/>
        <v>0</v>
      </c>
      <c r="H49" s="12">
        <v>6125</v>
      </c>
      <c r="I49" s="30">
        <v>6125</v>
      </c>
      <c r="J49" s="30">
        <f t="shared" si="6"/>
        <v>0</v>
      </c>
      <c r="K49" s="12">
        <v>20</v>
      </c>
      <c r="L49" s="30">
        <v>20</v>
      </c>
      <c r="M49" s="30">
        <f t="shared" si="7"/>
        <v>0</v>
      </c>
      <c r="N49" s="12">
        <v>1982</v>
      </c>
      <c r="O49" s="30">
        <v>1985</v>
      </c>
      <c r="P49" s="30">
        <f t="shared" si="8"/>
        <v>3</v>
      </c>
      <c r="Q49" s="12">
        <v>2636</v>
      </c>
      <c r="R49" s="12">
        <v>2635</v>
      </c>
      <c r="S49" s="30">
        <f t="shared" si="9"/>
        <v>-1</v>
      </c>
    </row>
    <row r="50" customHeight="1" spans="1:19">
      <c r="A50" s="12">
        <v>49</v>
      </c>
      <c r="B50" s="13">
        <v>545</v>
      </c>
      <c r="C50" s="13" t="s">
        <v>62</v>
      </c>
      <c r="D50" s="13" t="s">
        <v>43</v>
      </c>
      <c r="E50" s="12">
        <v>4738</v>
      </c>
      <c r="F50" s="30">
        <v>4738</v>
      </c>
      <c r="G50" s="30">
        <f t="shared" si="5"/>
        <v>0</v>
      </c>
      <c r="H50" s="12">
        <v>6065</v>
      </c>
      <c r="I50" s="30">
        <v>6065</v>
      </c>
      <c r="J50" s="30">
        <f t="shared" si="6"/>
        <v>0</v>
      </c>
      <c r="K50" s="12">
        <v>40</v>
      </c>
      <c r="L50" s="30">
        <v>40</v>
      </c>
      <c r="M50" s="30">
        <f t="shared" si="7"/>
        <v>0</v>
      </c>
      <c r="N50" s="12">
        <v>1242</v>
      </c>
      <c r="O50" s="30">
        <v>1242</v>
      </c>
      <c r="P50" s="30">
        <f t="shared" si="8"/>
        <v>0</v>
      </c>
      <c r="Q50" s="12">
        <v>1652</v>
      </c>
      <c r="R50" s="12">
        <v>1652</v>
      </c>
      <c r="S50" s="30">
        <f t="shared" si="9"/>
        <v>0</v>
      </c>
    </row>
    <row r="51" customHeight="1" spans="1:19">
      <c r="A51" s="12">
        <v>50</v>
      </c>
      <c r="B51" s="20">
        <v>105396</v>
      </c>
      <c r="C51" s="20" t="s">
        <v>63</v>
      </c>
      <c r="D51" s="13" t="s">
        <v>43</v>
      </c>
      <c r="E51" s="12">
        <v>2055</v>
      </c>
      <c r="F51" s="30">
        <v>2055</v>
      </c>
      <c r="G51" s="30">
        <f t="shared" si="5"/>
        <v>0</v>
      </c>
      <c r="H51" s="12">
        <v>2630</v>
      </c>
      <c r="I51" s="30">
        <v>2630</v>
      </c>
      <c r="J51" s="30">
        <f t="shared" si="6"/>
        <v>0</v>
      </c>
      <c r="K51" s="12">
        <v>17</v>
      </c>
      <c r="L51" s="30">
        <v>17</v>
      </c>
      <c r="M51" s="30">
        <f t="shared" si="7"/>
        <v>0</v>
      </c>
      <c r="N51" s="12">
        <v>1374</v>
      </c>
      <c r="O51" s="30">
        <v>1374</v>
      </c>
      <c r="P51" s="30">
        <f t="shared" si="8"/>
        <v>0</v>
      </c>
      <c r="Q51" s="12">
        <v>1827</v>
      </c>
      <c r="R51" s="12">
        <v>1827</v>
      </c>
      <c r="S51" s="30">
        <f t="shared" si="9"/>
        <v>0</v>
      </c>
    </row>
    <row r="52" customHeight="1" spans="1:19">
      <c r="A52" s="12">
        <v>51</v>
      </c>
      <c r="B52" s="13">
        <v>105910</v>
      </c>
      <c r="C52" s="13" t="s">
        <v>64</v>
      </c>
      <c r="D52" s="13" t="s">
        <v>43</v>
      </c>
      <c r="E52" s="12">
        <v>2055</v>
      </c>
      <c r="F52" s="30">
        <v>2055</v>
      </c>
      <c r="G52" s="30">
        <f t="shared" si="5"/>
        <v>0</v>
      </c>
      <c r="H52" s="12">
        <v>2630</v>
      </c>
      <c r="I52" s="30">
        <v>2630</v>
      </c>
      <c r="J52" s="30">
        <f t="shared" si="6"/>
        <v>0</v>
      </c>
      <c r="K52" s="12">
        <v>14</v>
      </c>
      <c r="L52" s="30">
        <v>14</v>
      </c>
      <c r="M52" s="30">
        <f t="shared" si="7"/>
        <v>0</v>
      </c>
      <c r="N52" s="12">
        <v>1380</v>
      </c>
      <c r="O52" s="30">
        <v>1380</v>
      </c>
      <c r="P52" s="30">
        <f t="shared" si="8"/>
        <v>0</v>
      </c>
      <c r="Q52" s="12">
        <v>1835</v>
      </c>
      <c r="R52" s="12">
        <v>1835</v>
      </c>
      <c r="S52" s="30">
        <f t="shared" si="9"/>
        <v>0</v>
      </c>
    </row>
    <row r="53" customHeight="1" spans="1:19">
      <c r="A53" s="12">
        <v>52</v>
      </c>
      <c r="B53" s="13">
        <v>104430</v>
      </c>
      <c r="C53" s="13" t="s">
        <v>66</v>
      </c>
      <c r="D53" s="13" t="s">
        <v>43</v>
      </c>
      <c r="E53" s="12">
        <v>3477</v>
      </c>
      <c r="F53" s="30">
        <v>3477</v>
      </c>
      <c r="G53" s="30">
        <f t="shared" si="5"/>
        <v>0</v>
      </c>
      <c r="H53" s="12">
        <v>4451</v>
      </c>
      <c r="I53" s="30">
        <v>4451</v>
      </c>
      <c r="J53" s="30">
        <f t="shared" si="6"/>
        <v>0</v>
      </c>
      <c r="K53" s="12">
        <v>8</v>
      </c>
      <c r="L53" s="30">
        <v>8</v>
      </c>
      <c r="M53" s="30">
        <f t="shared" si="7"/>
        <v>0</v>
      </c>
      <c r="N53" s="12">
        <v>1562</v>
      </c>
      <c r="O53" s="30">
        <v>1562</v>
      </c>
      <c r="P53" s="30">
        <f t="shared" si="8"/>
        <v>0</v>
      </c>
      <c r="Q53" s="12">
        <v>2077</v>
      </c>
      <c r="R53" s="12">
        <v>2077</v>
      </c>
      <c r="S53" s="30">
        <f t="shared" si="9"/>
        <v>0</v>
      </c>
    </row>
    <row r="54" customHeight="1" spans="1:19">
      <c r="A54" s="12">
        <v>53</v>
      </c>
      <c r="B54" s="16">
        <v>106568</v>
      </c>
      <c r="C54" s="16" t="s">
        <v>67</v>
      </c>
      <c r="D54" s="13" t="s">
        <v>43</v>
      </c>
      <c r="E54" s="12">
        <v>2055</v>
      </c>
      <c r="F54" s="30">
        <v>2055</v>
      </c>
      <c r="G54" s="30">
        <f t="shared" si="5"/>
        <v>0</v>
      </c>
      <c r="H54" s="12">
        <v>2630</v>
      </c>
      <c r="I54" s="30">
        <v>2630</v>
      </c>
      <c r="J54" s="30">
        <f t="shared" si="6"/>
        <v>0</v>
      </c>
      <c r="K54" s="12">
        <v>3</v>
      </c>
      <c r="L54" s="30">
        <v>3</v>
      </c>
      <c r="M54" s="30">
        <f t="shared" si="7"/>
        <v>0</v>
      </c>
      <c r="N54" s="12">
        <v>1727</v>
      </c>
      <c r="O54" s="30">
        <v>1727</v>
      </c>
      <c r="P54" s="30">
        <f t="shared" si="8"/>
        <v>0</v>
      </c>
      <c r="Q54" s="12">
        <v>2297</v>
      </c>
      <c r="R54" s="12">
        <v>2297</v>
      </c>
      <c r="S54" s="30">
        <f t="shared" si="9"/>
        <v>0</v>
      </c>
    </row>
    <row r="55" customHeight="1" spans="1:19">
      <c r="A55" s="12">
        <v>54</v>
      </c>
      <c r="B55" s="21">
        <v>337</v>
      </c>
      <c r="C55" s="21" t="s">
        <v>68</v>
      </c>
      <c r="D55" s="13" t="s">
        <v>69</v>
      </c>
      <c r="E55" s="12">
        <v>18317</v>
      </c>
      <c r="F55" s="30">
        <v>18317</v>
      </c>
      <c r="G55" s="30">
        <f t="shared" si="5"/>
        <v>0</v>
      </c>
      <c r="H55" s="12">
        <v>23263</v>
      </c>
      <c r="I55" s="30">
        <v>23263</v>
      </c>
      <c r="J55" s="30">
        <f t="shared" si="6"/>
        <v>0</v>
      </c>
      <c r="K55" s="12">
        <v>159</v>
      </c>
      <c r="L55" s="30">
        <v>159</v>
      </c>
      <c r="M55" s="30">
        <f t="shared" si="7"/>
        <v>0</v>
      </c>
      <c r="N55" s="12">
        <v>4905</v>
      </c>
      <c r="O55" s="30">
        <v>4905</v>
      </c>
      <c r="P55" s="30">
        <f t="shared" si="8"/>
        <v>0</v>
      </c>
      <c r="Q55" s="12">
        <v>6524</v>
      </c>
      <c r="R55" s="12">
        <v>6524</v>
      </c>
      <c r="S55" s="30">
        <f t="shared" si="9"/>
        <v>0</v>
      </c>
    </row>
    <row r="56" customHeight="1" spans="1:19">
      <c r="A56" s="12">
        <v>55</v>
      </c>
      <c r="B56" s="13">
        <v>585</v>
      </c>
      <c r="C56" s="13" t="s">
        <v>70</v>
      </c>
      <c r="D56" s="13" t="s">
        <v>69</v>
      </c>
      <c r="E56" s="12">
        <v>10815</v>
      </c>
      <c r="F56" s="30">
        <v>10815</v>
      </c>
      <c r="G56" s="30">
        <f t="shared" si="5"/>
        <v>0</v>
      </c>
      <c r="H56" s="12">
        <v>13735</v>
      </c>
      <c r="I56" s="30">
        <v>13735</v>
      </c>
      <c r="J56" s="30">
        <f t="shared" si="6"/>
        <v>0</v>
      </c>
      <c r="K56" s="12">
        <v>96</v>
      </c>
      <c r="L56" s="30">
        <v>96</v>
      </c>
      <c r="M56" s="30">
        <f t="shared" si="7"/>
        <v>0</v>
      </c>
      <c r="N56" s="12">
        <v>3776</v>
      </c>
      <c r="O56" s="30">
        <v>3776</v>
      </c>
      <c r="P56" s="30">
        <f t="shared" si="8"/>
        <v>0</v>
      </c>
      <c r="Q56" s="12">
        <v>5022</v>
      </c>
      <c r="R56" s="12">
        <v>5022</v>
      </c>
      <c r="S56" s="30">
        <f t="shared" si="9"/>
        <v>0</v>
      </c>
    </row>
    <row r="57" customHeight="1" spans="1:19">
      <c r="A57" s="12">
        <v>56</v>
      </c>
      <c r="B57" s="13">
        <v>581</v>
      </c>
      <c r="C57" s="13" t="s">
        <v>71</v>
      </c>
      <c r="D57" s="13" t="s">
        <v>69</v>
      </c>
      <c r="E57" s="12">
        <v>11281</v>
      </c>
      <c r="F57" s="30">
        <v>11281</v>
      </c>
      <c r="G57" s="30">
        <f t="shared" si="5"/>
        <v>0</v>
      </c>
      <c r="H57" s="12">
        <v>14327</v>
      </c>
      <c r="I57" s="30">
        <v>14327</v>
      </c>
      <c r="J57" s="30">
        <f t="shared" si="6"/>
        <v>0</v>
      </c>
      <c r="K57" s="12">
        <v>112</v>
      </c>
      <c r="L57" s="30">
        <v>112</v>
      </c>
      <c r="M57" s="30">
        <f t="shared" si="7"/>
        <v>0</v>
      </c>
      <c r="N57" s="12">
        <v>4024</v>
      </c>
      <c r="O57" s="30">
        <v>4024</v>
      </c>
      <c r="P57" s="30">
        <f t="shared" si="8"/>
        <v>0</v>
      </c>
      <c r="Q57" s="12">
        <v>5352</v>
      </c>
      <c r="R57" s="12">
        <v>5352</v>
      </c>
      <c r="S57" s="30">
        <f t="shared" si="9"/>
        <v>0</v>
      </c>
    </row>
    <row r="58" customHeight="1" spans="1:19">
      <c r="A58" s="12">
        <v>57</v>
      </c>
      <c r="B58" s="13">
        <v>373</v>
      </c>
      <c r="C58" s="13" t="s">
        <v>72</v>
      </c>
      <c r="D58" s="13" t="s">
        <v>69</v>
      </c>
      <c r="E58" s="12">
        <v>10643</v>
      </c>
      <c r="F58" s="30">
        <v>10643</v>
      </c>
      <c r="G58" s="30">
        <f t="shared" si="5"/>
        <v>0</v>
      </c>
      <c r="H58" s="12">
        <v>13517</v>
      </c>
      <c r="I58" s="30">
        <v>13517</v>
      </c>
      <c r="J58" s="30">
        <f t="shared" si="6"/>
        <v>0</v>
      </c>
      <c r="K58" s="12">
        <v>40</v>
      </c>
      <c r="L58" s="30">
        <v>40</v>
      </c>
      <c r="M58" s="30">
        <f t="shared" si="7"/>
        <v>0</v>
      </c>
      <c r="N58" s="12">
        <v>4129</v>
      </c>
      <c r="O58" s="30">
        <v>4129</v>
      </c>
      <c r="P58" s="30">
        <f t="shared" si="8"/>
        <v>0</v>
      </c>
      <c r="Q58" s="12">
        <v>5492</v>
      </c>
      <c r="R58" s="12">
        <v>5492</v>
      </c>
      <c r="S58" s="30">
        <f t="shared" si="9"/>
        <v>0</v>
      </c>
    </row>
    <row r="59" customHeight="1" spans="1:19">
      <c r="A59" s="12">
        <v>58</v>
      </c>
      <c r="B59" s="13">
        <v>517</v>
      </c>
      <c r="C59" s="13" t="s">
        <v>73</v>
      </c>
      <c r="D59" s="13" t="s">
        <v>69</v>
      </c>
      <c r="E59" s="12">
        <v>18420</v>
      </c>
      <c r="F59" s="30">
        <v>18420</v>
      </c>
      <c r="G59" s="30">
        <f t="shared" si="5"/>
        <v>0</v>
      </c>
      <c r="H59" s="12">
        <v>23393</v>
      </c>
      <c r="I59" s="30">
        <v>23393</v>
      </c>
      <c r="J59" s="30">
        <f t="shared" si="6"/>
        <v>0</v>
      </c>
      <c r="K59" s="12">
        <v>84</v>
      </c>
      <c r="L59" s="30">
        <v>84</v>
      </c>
      <c r="M59" s="30">
        <f t="shared" si="7"/>
        <v>0</v>
      </c>
      <c r="N59" s="12">
        <v>4232</v>
      </c>
      <c r="O59" s="30">
        <v>4232</v>
      </c>
      <c r="P59" s="30">
        <f t="shared" si="8"/>
        <v>0</v>
      </c>
      <c r="Q59" s="12">
        <v>5629</v>
      </c>
      <c r="R59" s="12">
        <v>5629</v>
      </c>
      <c r="S59" s="30">
        <f t="shared" si="9"/>
        <v>0</v>
      </c>
    </row>
    <row r="60" customHeight="1" spans="1:19">
      <c r="A60" s="12">
        <v>59</v>
      </c>
      <c r="B60" s="13">
        <v>742</v>
      </c>
      <c r="C60" s="13" t="s">
        <v>74</v>
      </c>
      <c r="D60" s="13" t="s">
        <v>69</v>
      </c>
      <c r="E60" s="12">
        <v>5619</v>
      </c>
      <c r="F60" s="30">
        <v>5619</v>
      </c>
      <c r="G60" s="30">
        <f t="shared" si="5"/>
        <v>0</v>
      </c>
      <c r="H60" s="12">
        <v>7192</v>
      </c>
      <c r="I60" s="30">
        <v>7192</v>
      </c>
      <c r="J60" s="30">
        <f t="shared" si="6"/>
        <v>0</v>
      </c>
      <c r="K60" s="12">
        <v>66</v>
      </c>
      <c r="L60" s="30">
        <v>66</v>
      </c>
      <c r="M60" s="30">
        <f t="shared" si="7"/>
        <v>0</v>
      </c>
      <c r="N60" s="12">
        <v>3024</v>
      </c>
      <c r="O60" s="30">
        <v>3024</v>
      </c>
      <c r="P60" s="30">
        <f t="shared" si="8"/>
        <v>0</v>
      </c>
      <c r="Q60" s="12">
        <v>4022</v>
      </c>
      <c r="R60" s="12">
        <v>4022</v>
      </c>
      <c r="S60" s="30">
        <f t="shared" si="9"/>
        <v>0</v>
      </c>
    </row>
    <row r="61" s="2" customFormat="1" customHeight="1" spans="1:19">
      <c r="A61" s="12">
        <v>60</v>
      </c>
      <c r="B61" s="13">
        <v>747</v>
      </c>
      <c r="C61" s="13" t="s">
        <v>75</v>
      </c>
      <c r="D61" s="13" t="s">
        <v>69</v>
      </c>
      <c r="E61" s="12">
        <v>5677</v>
      </c>
      <c r="F61" s="30">
        <v>5677</v>
      </c>
      <c r="G61" s="30">
        <f t="shared" si="5"/>
        <v>0</v>
      </c>
      <c r="H61" s="12">
        <v>7267</v>
      </c>
      <c r="I61" s="30">
        <v>7267</v>
      </c>
      <c r="J61" s="30">
        <f t="shared" si="6"/>
        <v>0</v>
      </c>
      <c r="K61" s="12">
        <v>24</v>
      </c>
      <c r="L61" s="30">
        <v>24</v>
      </c>
      <c r="M61" s="30">
        <f t="shared" si="7"/>
        <v>0</v>
      </c>
      <c r="N61" s="12">
        <v>3124</v>
      </c>
      <c r="O61" s="30">
        <v>3124</v>
      </c>
      <c r="P61" s="30">
        <f t="shared" si="8"/>
        <v>0</v>
      </c>
      <c r="Q61" s="12">
        <v>4155</v>
      </c>
      <c r="R61" s="12">
        <v>4155</v>
      </c>
      <c r="S61" s="30">
        <f t="shared" si="9"/>
        <v>0</v>
      </c>
    </row>
    <row r="62" customHeight="1" spans="1:19">
      <c r="A62" s="12">
        <v>61</v>
      </c>
      <c r="B62" s="13">
        <v>511</v>
      </c>
      <c r="C62" s="13" t="s">
        <v>76</v>
      </c>
      <c r="D62" s="13" t="s">
        <v>69</v>
      </c>
      <c r="E62" s="12">
        <v>8075</v>
      </c>
      <c r="F62" s="30">
        <v>8075</v>
      </c>
      <c r="G62" s="30">
        <f t="shared" si="5"/>
        <v>0</v>
      </c>
      <c r="H62" s="12">
        <v>10255</v>
      </c>
      <c r="I62" s="30">
        <v>10255</v>
      </c>
      <c r="J62" s="30">
        <f t="shared" si="6"/>
        <v>0</v>
      </c>
      <c r="K62" s="12">
        <v>42</v>
      </c>
      <c r="L62" s="30">
        <v>42</v>
      </c>
      <c r="M62" s="30">
        <f t="shared" si="7"/>
        <v>0</v>
      </c>
      <c r="N62" s="12">
        <v>3898</v>
      </c>
      <c r="O62" s="30">
        <v>3898</v>
      </c>
      <c r="P62" s="30">
        <f t="shared" si="8"/>
        <v>0</v>
      </c>
      <c r="Q62" s="12">
        <v>5184</v>
      </c>
      <c r="R62" s="12">
        <v>5184</v>
      </c>
      <c r="S62" s="30">
        <f t="shared" si="9"/>
        <v>0</v>
      </c>
    </row>
    <row r="63" customHeight="1" spans="1:19">
      <c r="A63" s="12">
        <v>62</v>
      </c>
      <c r="B63" s="13">
        <v>578</v>
      </c>
      <c r="C63" s="13" t="s">
        <v>77</v>
      </c>
      <c r="D63" s="13" t="s">
        <v>69</v>
      </c>
      <c r="E63" s="12">
        <v>7603</v>
      </c>
      <c r="F63" s="30">
        <v>7603</v>
      </c>
      <c r="G63" s="30">
        <f t="shared" si="5"/>
        <v>0</v>
      </c>
      <c r="H63" s="12">
        <v>9732</v>
      </c>
      <c r="I63" s="30">
        <v>9732</v>
      </c>
      <c r="J63" s="30">
        <f t="shared" si="6"/>
        <v>0</v>
      </c>
      <c r="K63" s="12">
        <v>93</v>
      </c>
      <c r="L63" s="30">
        <v>93</v>
      </c>
      <c r="M63" s="30">
        <f t="shared" si="7"/>
        <v>0</v>
      </c>
      <c r="N63" s="12">
        <v>3922</v>
      </c>
      <c r="O63" s="30">
        <v>3922</v>
      </c>
      <c r="P63" s="30">
        <f t="shared" si="8"/>
        <v>0</v>
      </c>
      <c r="Q63" s="12">
        <v>5216</v>
      </c>
      <c r="R63" s="12">
        <v>5216</v>
      </c>
      <c r="S63" s="30">
        <f t="shared" si="9"/>
        <v>0</v>
      </c>
    </row>
    <row r="64" customHeight="1" spans="1:19">
      <c r="A64" s="12">
        <v>63</v>
      </c>
      <c r="B64" s="13">
        <v>103199</v>
      </c>
      <c r="C64" s="13" t="s">
        <v>78</v>
      </c>
      <c r="D64" s="13" t="s">
        <v>69</v>
      </c>
      <c r="E64" s="12">
        <v>5600</v>
      </c>
      <c r="F64" s="30">
        <v>5600</v>
      </c>
      <c r="G64" s="30">
        <f t="shared" si="5"/>
        <v>0</v>
      </c>
      <c r="H64" s="12">
        <v>7168</v>
      </c>
      <c r="I64" s="30">
        <v>7166</v>
      </c>
      <c r="J64" s="30">
        <f t="shared" si="6"/>
        <v>-2</v>
      </c>
      <c r="K64" s="12">
        <v>12</v>
      </c>
      <c r="L64" s="30">
        <v>12</v>
      </c>
      <c r="M64" s="30">
        <f t="shared" si="7"/>
        <v>0</v>
      </c>
      <c r="N64" s="12">
        <v>2824</v>
      </c>
      <c r="O64" s="30">
        <v>2824</v>
      </c>
      <c r="P64" s="30">
        <f t="shared" si="8"/>
        <v>0</v>
      </c>
      <c r="Q64" s="12">
        <v>3756</v>
      </c>
      <c r="R64" s="12">
        <v>3756</v>
      </c>
      <c r="S64" s="30">
        <f t="shared" si="9"/>
        <v>0</v>
      </c>
    </row>
    <row r="65" customHeight="1" spans="1:19">
      <c r="A65" s="12">
        <v>64</v>
      </c>
      <c r="B65" s="13">
        <v>391</v>
      </c>
      <c r="C65" s="13" t="s">
        <v>79</v>
      </c>
      <c r="D65" s="13" t="s">
        <v>69</v>
      </c>
      <c r="E65" s="12">
        <v>5476</v>
      </c>
      <c r="F65" s="30">
        <v>5476</v>
      </c>
      <c r="G65" s="30">
        <f t="shared" si="5"/>
        <v>0</v>
      </c>
      <c r="H65" s="12">
        <v>7009</v>
      </c>
      <c r="I65" s="30">
        <v>7009</v>
      </c>
      <c r="J65" s="30">
        <f t="shared" si="6"/>
        <v>0</v>
      </c>
      <c r="K65" s="12">
        <v>54</v>
      </c>
      <c r="L65" s="30">
        <v>54</v>
      </c>
      <c r="M65" s="30">
        <f t="shared" si="7"/>
        <v>0</v>
      </c>
      <c r="N65" s="12">
        <v>2004</v>
      </c>
      <c r="O65" s="30">
        <v>2004</v>
      </c>
      <c r="P65" s="30">
        <f t="shared" si="8"/>
        <v>0</v>
      </c>
      <c r="Q65" s="12">
        <v>2665</v>
      </c>
      <c r="R65" s="12">
        <v>2665</v>
      </c>
      <c r="S65" s="30">
        <f t="shared" si="9"/>
        <v>0</v>
      </c>
    </row>
    <row r="66" customHeight="1" spans="1:19">
      <c r="A66" s="12">
        <v>65</v>
      </c>
      <c r="B66" s="13">
        <v>744</v>
      </c>
      <c r="C66" s="13" t="s">
        <v>80</v>
      </c>
      <c r="D66" s="13" t="s">
        <v>69</v>
      </c>
      <c r="E66" s="12">
        <v>8746</v>
      </c>
      <c r="F66" s="30">
        <v>8746</v>
      </c>
      <c r="G66" s="30">
        <f t="shared" si="5"/>
        <v>0</v>
      </c>
      <c r="H66" s="12">
        <v>11107</v>
      </c>
      <c r="I66" s="30">
        <v>11107</v>
      </c>
      <c r="J66" s="30">
        <f t="shared" si="6"/>
        <v>0</v>
      </c>
      <c r="K66" s="12">
        <v>30</v>
      </c>
      <c r="L66" s="30">
        <v>30</v>
      </c>
      <c r="M66" s="30">
        <f t="shared" si="7"/>
        <v>0</v>
      </c>
      <c r="N66" s="12">
        <v>2326</v>
      </c>
      <c r="O66" s="30">
        <v>2326</v>
      </c>
      <c r="P66" s="30">
        <f t="shared" si="8"/>
        <v>0</v>
      </c>
      <c r="Q66" s="12">
        <v>3094</v>
      </c>
      <c r="R66" s="12">
        <v>3094</v>
      </c>
      <c r="S66" s="30">
        <f t="shared" si="9"/>
        <v>0</v>
      </c>
    </row>
    <row r="67" customHeight="1" spans="1:19">
      <c r="A67" s="12">
        <v>66</v>
      </c>
      <c r="B67" s="13">
        <v>515</v>
      </c>
      <c r="C67" s="13" t="s">
        <v>81</v>
      </c>
      <c r="D67" s="13" t="s">
        <v>69</v>
      </c>
      <c r="E67" s="12">
        <v>5475</v>
      </c>
      <c r="F67" s="30">
        <v>5475</v>
      </c>
      <c r="G67" s="30">
        <f t="shared" ref="G67:G98" si="10">F67-E67</f>
        <v>0</v>
      </c>
      <c r="H67" s="12">
        <v>7008</v>
      </c>
      <c r="I67" s="30">
        <v>7008</v>
      </c>
      <c r="J67" s="30">
        <f t="shared" ref="J67:J98" si="11">I67-H67</f>
        <v>0</v>
      </c>
      <c r="K67" s="12">
        <v>44</v>
      </c>
      <c r="L67" s="30">
        <v>44</v>
      </c>
      <c r="M67" s="30">
        <f t="shared" ref="M67:M98" si="12">L67-K67</f>
        <v>0</v>
      </c>
      <c r="N67" s="12">
        <v>2583</v>
      </c>
      <c r="O67" s="30">
        <v>2583</v>
      </c>
      <c r="P67" s="30">
        <f t="shared" ref="P67:P98" si="13">O67-N67</f>
        <v>0</v>
      </c>
      <c r="Q67" s="12">
        <v>3435</v>
      </c>
      <c r="R67" s="12">
        <v>3435</v>
      </c>
      <c r="S67" s="30">
        <f t="shared" ref="S67:S98" si="14">R67-Q67</f>
        <v>0</v>
      </c>
    </row>
    <row r="68" customHeight="1" spans="1:19">
      <c r="A68" s="12">
        <v>67</v>
      </c>
      <c r="B68" s="13">
        <v>102479</v>
      </c>
      <c r="C68" s="13" t="s">
        <v>82</v>
      </c>
      <c r="D68" s="13" t="s">
        <v>69</v>
      </c>
      <c r="E68" s="12">
        <v>5581</v>
      </c>
      <c r="F68" s="30">
        <v>5581</v>
      </c>
      <c r="G68" s="30">
        <f t="shared" si="10"/>
        <v>0</v>
      </c>
      <c r="H68" s="12">
        <v>7144</v>
      </c>
      <c r="I68" s="30">
        <v>7144</v>
      </c>
      <c r="J68" s="30">
        <f t="shared" si="11"/>
        <v>0</v>
      </c>
      <c r="K68" s="12">
        <v>20</v>
      </c>
      <c r="L68" s="30">
        <v>20</v>
      </c>
      <c r="M68" s="30">
        <f t="shared" si="12"/>
        <v>0</v>
      </c>
      <c r="N68" s="12">
        <v>2678</v>
      </c>
      <c r="O68" s="30">
        <v>2678</v>
      </c>
      <c r="P68" s="30">
        <f t="shared" si="13"/>
        <v>0</v>
      </c>
      <c r="Q68" s="12">
        <v>3562</v>
      </c>
      <c r="R68" s="12">
        <v>3562</v>
      </c>
      <c r="S68" s="30">
        <f t="shared" si="14"/>
        <v>0</v>
      </c>
    </row>
    <row r="69" customHeight="1" spans="1:19">
      <c r="A69" s="12">
        <v>68</v>
      </c>
      <c r="B69" s="13">
        <v>355</v>
      </c>
      <c r="C69" s="13" t="s">
        <v>83</v>
      </c>
      <c r="D69" s="13" t="s">
        <v>69</v>
      </c>
      <c r="E69" s="12">
        <v>5690</v>
      </c>
      <c r="F69" s="30">
        <v>5690</v>
      </c>
      <c r="G69" s="30">
        <f t="shared" si="10"/>
        <v>0</v>
      </c>
      <c r="H69" s="12">
        <v>7283</v>
      </c>
      <c r="I69" s="30">
        <v>7283</v>
      </c>
      <c r="J69" s="30">
        <f t="shared" si="11"/>
        <v>0</v>
      </c>
      <c r="K69" s="12">
        <v>39</v>
      </c>
      <c r="L69" s="30">
        <v>39</v>
      </c>
      <c r="M69" s="30">
        <f t="shared" si="12"/>
        <v>0</v>
      </c>
      <c r="N69" s="12">
        <v>2718</v>
      </c>
      <c r="O69" s="30">
        <v>2717.17</v>
      </c>
      <c r="P69" s="30">
        <f t="shared" si="13"/>
        <v>-0.829999999999927</v>
      </c>
      <c r="Q69" s="12">
        <v>3615</v>
      </c>
      <c r="R69" s="12">
        <v>3615.01</v>
      </c>
      <c r="S69" s="30">
        <f t="shared" si="14"/>
        <v>0.0100000000002183</v>
      </c>
    </row>
    <row r="70" customHeight="1" spans="1:19">
      <c r="A70" s="12">
        <v>69</v>
      </c>
      <c r="B70" s="13">
        <v>572</v>
      </c>
      <c r="C70" s="13" t="s">
        <v>84</v>
      </c>
      <c r="D70" s="13" t="s">
        <v>69</v>
      </c>
      <c r="E70" s="12">
        <v>6347</v>
      </c>
      <c r="F70" s="30">
        <v>6347</v>
      </c>
      <c r="G70" s="30">
        <f t="shared" si="10"/>
        <v>0</v>
      </c>
      <c r="H70" s="12">
        <v>8124</v>
      </c>
      <c r="I70" s="30">
        <v>8124</v>
      </c>
      <c r="J70" s="30">
        <f t="shared" si="11"/>
        <v>0</v>
      </c>
      <c r="K70" s="12">
        <v>18</v>
      </c>
      <c r="L70" s="30">
        <v>18</v>
      </c>
      <c r="M70" s="30">
        <f t="shared" si="12"/>
        <v>0</v>
      </c>
      <c r="N70" s="12">
        <v>2744</v>
      </c>
      <c r="O70" s="30">
        <v>2744</v>
      </c>
      <c r="P70" s="30">
        <f t="shared" si="13"/>
        <v>0</v>
      </c>
      <c r="Q70" s="12">
        <v>3650</v>
      </c>
      <c r="R70" s="12">
        <v>3650</v>
      </c>
      <c r="S70" s="30">
        <f t="shared" si="14"/>
        <v>0</v>
      </c>
    </row>
    <row r="71" customHeight="1" spans="1:19">
      <c r="A71" s="12">
        <v>70</v>
      </c>
      <c r="B71" s="13">
        <v>308</v>
      </c>
      <c r="C71" s="13" t="s">
        <v>85</v>
      </c>
      <c r="D71" s="13" t="s">
        <v>69</v>
      </c>
      <c r="E71" s="12">
        <v>3477</v>
      </c>
      <c r="F71" s="30">
        <v>3477</v>
      </c>
      <c r="G71" s="30">
        <f t="shared" si="10"/>
        <v>0</v>
      </c>
      <c r="H71" s="12">
        <v>4451</v>
      </c>
      <c r="I71" s="30">
        <v>4451</v>
      </c>
      <c r="J71" s="30">
        <f t="shared" si="11"/>
        <v>0</v>
      </c>
      <c r="K71" s="12">
        <v>61</v>
      </c>
      <c r="L71" s="30">
        <v>61</v>
      </c>
      <c r="M71" s="30">
        <f t="shared" si="12"/>
        <v>0</v>
      </c>
      <c r="N71" s="12">
        <v>1969</v>
      </c>
      <c r="O71" s="30">
        <v>1969</v>
      </c>
      <c r="P71" s="30">
        <f t="shared" si="13"/>
        <v>0</v>
      </c>
      <c r="Q71" s="12">
        <v>2619</v>
      </c>
      <c r="R71" s="12">
        <v>0</v>
      </c>
      <c r="S71" s="30">
        <f t="shared" si="14"/>
        <v>-2619</v>
      </c>
    </row>
    <row r="72" customHeight="1" spans="1:19">
      <c r="A72" s="12">
        <v>71</v>
      </c>
      <c r="B72" s="13">
        <v>723</v>
      </c>
      <c r="C72" s="13" t="s">
        <v>86</v>
      </c>
      <c r="D72" s="13" t="s">
        <v>69</v>
      </c>
      <c r="E72" s="12">
        <v>3788</v>
      </c>
      <c r="F72" s="30">
        <v>3788</v>
      </c>
      <c r="G72" s="30">
        <f t="shared" si="10"/>
        <v>0</v>
      </c>
      <c r="H72" s="12">
        <v>4849</v>
      </c>
      <c r="I72" s="30">
        <v>4849</v>
      </c>
      <c r="J72" s="30">
        <f t="shared" si="11"/>
        <v>0</v>
      </c>
      <c r="K72" s="12">
        <v>8</v>
      </c>
      <c r="L72" s="30">
        <v>8</v>
      </c>
      <c r="M72" s="30">
        <f t="shared" si="12"/>
        <v>0</v>
      </c>
      <c r="N72" s="12">
        <v>2292</v>
      </c>
      <c r="O72" s="30">
        <v>2292</v>
      </c>
      <c r="P72" s="30">
        <f t="shared" si="13"/>
        <v>0</v>
      </c>
      <c r="Q72" s="12">
        <v>3048</v>
      </c>
      <c r="R72" s="12">
        <v>3048</v>
      </c>
      <c r="S72" s="30">
        <f t="shared" si="14"/>
        <v>0</v>
      </c>
    </row>
    <row r="73" customHeight="1" spans="1:19">
      <c r="A73" s="12">
        <v>72</v>
      </c>
      <c r="B73" s="18">
        <v>106865</v>
      </c>
      <c r="C73" s="18" t="s">
        <v>87</v>
      </c>
      <c r="D73" s="13" t="s">
        <v>69</v>
      </c>
      <c r="E73" s="12">
        <v>4110</v>
      </c>
      <c r="F73" s="30">
        <v>4110</v>
      </c>
      <c r="G73" s="30">
        <f t="shared" si="10"/>
        <v>0</v>
      </c>
      <c r="H73" s="12">
        <v>5261</v>
      </c>
      <c r="I73" s="30">
        <v>5261</v>
      </c>
      <c r="J73" s="30">
        <f t="shared" si="11"/>
        <v>0</v>
      </c>
      <c r="K73" s="12">
        <v>20</v>
      </c>
      <c r="L73" s="30">
        <v>20</v>
      </c>
      <c r="M73" s="30">
        <f t="shared" si="12"/>
        <v>0</v>
      </c>
      <c r="N73" s="12">
        <v>1114</v>
      </c>
      <c r="O73" s="30">
        <v>1114</v>
      </c>
      <c r="P73" s="30">
        <f t="shared" si="13"/>
        <v>0</v>
      </c>
      <c r="Q73" s="12">
        <v>1482</v>
      </c>
      <c r="R73" s="12">
        <v>1482</v>
      </c>
      <c r="S73" s="30">
        <f t="shared" si="14"/>
        <v>0</v>
      </c>
    </row>
    <row r="74" customHeight="1" spans="1:19">
      <c r="A74" s="12">
        <v>73</v>
      </c>
      <c r="B74" s="13">
        <v>349</v>
      </c>
      <c r="C74" s="13" t="s">
        <v>88</v>
      </c>
      <c r="D74" s="13" t="s">
        <v>69</v>
      </c>
      <c r="E74" s="12">
        <v>3753</v>
      </c>
      <c r="F74" s="30">
        <v>3753</v>
      </c>
      <c r="G74" s="30">
        <f t="shared" si="10"/>
        <v>0</v>
      </c>
      <c r="H74" s="12">
        <v>4804</v>
      </c>
      <c r="I74" s="30">
        <v>4804</v>
      </c>
      <c r="J74" s="30">
        <f t="shared" si="11"/>
        <v>0</v>
      </c>
      <c r="K74" s="12">
        <v>54</v>
      </c>
      <c r="L74" s="30">
        <v>54</v>
      </c>
      <c r="M74" s="30">
        <f t="shared" si="12"/>
        <v>0</v>
      </c>
      <c r="N74" s="12">
        <v>1686</v>
      </c>
      <c r="O74" s="30">
        <v>1686</v>
      </c>
      <c r="P74" s="30">
        <f t="shared" si="13"/>
        <v>0</v>
      </c>
      <c r="Q74" s="12">
        <v>2242</v>
      </c>
      <c r="R74" s="12">
        <v>2242</v>
      </c>
      <c r="S74" s="30">
        <f t="shared" si="14"/>
        <v>0</v>
      </c>
    </row>
    <row r="75" customHeight="1" spans="1:19">
      <c r="A75" s="12">
        <v>74</v>
      </c>
      <c r="B75" s="13">
        <v>102478</v>
      </c>
      <c r="C75" s="13" t="s">
        <v>90</v>
      </c>
      <c r="D75" s="13" t="s">
        <v>69</v>
      </c>
      <c r="E75" s="12">
        <v>2703</v>
      </c>
      <c r="F75" s="30">
        <v>2703</v>
      </c>
      <c r="G75" s="30">
        <f t="shared" si="10"/>
        <v>0</v>
      </c>
      <c r="H75" s="12">
        <v>3460</v>
      </c>
      <c r="I75" s="30">
        <v>3460</v>
      </c>
      <c r="J75" s="30">
        <f t="shared" si="11"/>
        <v>0</v>
      </c>
      <c r="K75" s="12">
        <v>14</v>
      </c>
      <c r="L75" s="30">
        <v>14</v>
      </c>
      <c r="M75" s="30">
        <f t="shared" si="12"/>
        <v>0</v>
      </c>
      <c r="N75" s="12">
        <v>1301</v>
      </c>
      <c r="O75" s="30">
        <v>1301</v>
      </c>
      <c r="P75" s="30">
        <f t="shared" si="13"/>
        <v>0</v>
      </c>
      <c r="Q75" s="12">
        <v>1730</v>
      </c>
      <c r="R75" s="12">
        <v>1730</v>
      </c>
      <c r="S75" s="30">
        <f t="shared" si="14"/>
        <v>0</v>
      </c>
    </row>
    <row r="76" customHeight="1" spans="1:19">
      <c r="A76" s="12">
        <v>75</v>
      </c>
      <c r="B76" s="16">
        <v>107829</v>
      </c>
      <c r="C76" s="16" t="s">
        <v>91</v>
      </c>
      <c r="D76" s="19" t="s">
        <v>69</v>
      </c>
      <c r="E76" s="12">
        <v>2159</v>
      </c>
      <c r="F76" s="30">
        <v>2159</v>
      </c>
      <c r="G76" s="30">
        <f t="shared" si="10"/>
        <v>0</v>
      </c>
      <c r="H76" s="12">
        <v>2764</v>
      </c>
      <c r="I76" s="30">
        <v>2763</v>
      </c>
      <c r="J76" s="30">
        <f t="shared" si="11"/>
        <v>-1</v>
      </c>
      <c r="K76" s="12">
        <v>17</v>
      </c>
      <c r="L76" s="30">
        <v>17</v>
      </c>
      <c r="M76" s="30">
        <f t="shared" si="12"/>
        <v>0</v>
      </c>
      <c r="N76" s="12">
        <v>1375</v>
      </c>
      <c r="O76" s="30">
        <v>1375</v>
      </c>
      <c r="P76" s="30">
        <f t="shared" si="13"/>
        <v>0</v>
      </c>
      <c r="Q76" s="12">
        <v>1829</v>
      </c>
      <c r="R76" s="12">
        <v>1829</v>
      </c>
      <c r="S76" s="30">
        <f t="shared" si="14"/>
        <v>0</v>
      </c>
    </row>
    <row r="77" customHeight="1" spans="1:19">
      <c r="A77" s="12">
        <v>76</v>
      </c>
      <c r="B77" s="13">
        <v>102935</v>
      </c>
      <c r="C77" s="13" t="s">
        <v>92</v>
      </c>
      <c r="D77" s="13" t="s">
        <v>69</v>
      </c>
      <c r="E77" s="12">
        <v>3971</v>
      </c>
      <c r="F77" s="30">
        <v>3971</v>
      </c>
      <c r="G77" s="30">
        <f t="shared" si="10"/>
        <v>0</v>
      </c>
      <c r="H77" s="12">
        <v>5083</v>
      </c>
      <c r="I77" s="30">
        <v>5083</v>
      </c>
      <c r="J77" s="30">
        <f t="shared" si="11"/>
        <v>0</v>
      </c>
      <c r="K77" s="12">
        <v>42</v>
      </c>
      <c r="L77" s="30">
        <v>42</v>
      </c>
      <c r="M77" s="30">
        <f t="shared" si="12"/>
        <v>0</v>
      </c>
      <c r="N77" s="12">
        <v>1634</v>
      </c>
      <c r="O77" s="30">
        <v>1634</v>
      </c>
      <c r="P77" s="30">
        <f t="shared" si="13"/>
        <v>0</v>
      </c>
      <c r="Q77" s="12">
        <v>2173</v>
      </c>
      <c r="R77" s="12">
        <v>2173</v>
      </c>
      <c r="S77" s="30">
        <f t="shared" si="14"/>
        <v>0</v>
      </c>
    </row>
    <row r="78" customHeight="1" spans="1:19">
      <c r="A78" s="12">
        <v>77</v>
      </c>
      <c r="B78" s="13">
        <v>385</v>
      </c>
      <c r="C78" s="13" t="s">
        <v>93</v>
      </c>
      <c r="D78" s="13" t="s">
        <v>94</v>
      </c>
      <c r="E78" s="12">
        <v>10763</v>
      </c>
      <c r="F78" s="30">
        <v>10763</v>
      </c>
      <c r="G78" s="30">
        <f t="shared" si="10"/>
        <v>0</v>
      </c>
      <c r="H78" s="12">
        <v>13669</v>
      </c>
      <c r="I78" s="30">
        <v>13669</v>
      </c>
      <c r="J78" s="30">
        <f t="shared" si="11"/>
        <v>0</v>
      </c>
      <c r="K78" s="12">
        <v>54</v>
      </c>
      <c r="L78" s="30">
        <v>54</v>
      </c>
      <c r="M78" s="30">
        <f t="shared" si="12"/>
        <v>0</v>
      </c>
      <c r="N78" s="12">
        <v>4160</v>
      </c>
      <c r="O78" s="30">
        <v>4160</v>
      </c>
      <c r="P78" s="30">
        <f t="shared" si="13"/>
        <v>0</v>
      </c>
      <c r="Q78" s="12">
        <v>5533</v>
      </c>
      <c r="R78" s="12">
        <v>5533</v>
      </c>
      <c r="S78" s="30">
        <f t="shared" si="14"/>
        <v>0</v>
      </c>
    </row>
    <row r="79" customHeight="1" spans="1:19">
      <c r="A79" s="12">
        <v>78</v>
      </c>
      <c r="B79" s="13">
        <v>341</v>
      </c>
      <c r="C79" s="13" t="s">
        <v>95</v>
      </c>
      <c r="D79" s="13" t="s">
        <v>94</v>
      </c>
      <c r="E79" s="12">
        <v>16888</v>
      </c>
      <c r="F79" s="30">
        <v>16888</v>
      </c>
      <c r="G79" s="30">
        <f t="shared" si="10"/>
        <v>0</v>
      </c>
      <c r="H79" s="12">
        <v>21448</v>
      </c>
      <c r="I79" s="30">
        <v>21448</v>
      </c>
      <c r="J79" s="30">
        <f t="shared" si="11"/>
        <v>0</v>
      </c>
      <c r="K79" s="12">
        <v>134</v>
      </c>
      <c r="L79" s="30">
        <v>134</v>
      </c>
      <c r="M79" s="30">
        <f t="shared" si="12"/>
        <v>0</v>
      </c>
      <c r="N79" s="12">
        <v>4224</v>
      </c>
      <c r="O79" s="30">
        <v>4224</v>
      </c>
      <c r="P79" s="30">
        <f t="shared" si="13"/>
        <v>0</v>
      </c>
      <c r="Q79" s="12">
        <v>5618</v>
      </c>
      <c r="R79" s="12">
        <v>5618</v>
      </c>
      <c r="S79" s="30">
        <f t="shared" si="14"/>
        <v>0</v>
      </c>
    </row>
    <row r="80" customHeight="1" spans="1:19">
      <c r="A80" s="12">
        <v>79</v>
      </c>
      <c r="B80" s="13">
        <v>717</v>
      </c>
      <c r="C80" s="13" t="s">
        <v>96</v>
      </c>
      <c r="D80" s="13" t="s">
        <v>94</v>
      </c>
      <c r="E80" s="12">
        <v>8729</v>
      </c>
      <c r="F80" s="30">
        <v>8729</v>
      </c>
      <c r="G80" s="30">
        <f t="shared" si="10"/>
        <v>0</v>
      </c>
      <c r="H80" s="12">
        <v>11086</v>
      </c>
      <c r="I80" s="30">
        <v>11086</v>
      </c>
      <c r="J80" s="30">
        <f t="shared" si="11"/>
        <v>0</v>
      </c>
      <c r="K80" s="12">
        <v>25</v>
      </c>
      <c r="L80" s="30">
        <v>25</v>
      </c>
      <c r="M80" s="30">
        <f t="shared" si="12"/>
        <v>0</v>
      </c>
      <c r="N80" s="12">
        <v>3024</v>
      </c>
      <c r="O80" s="30">
        <v>3024</v>
      </c>
      <c r="P80" s="30">
        <f t="shared" si="13"/>
        <v>0</v>
      </c>
      <c r="Q80" s="12">
        <v>4022</v>
      </c>
      <c r="R80" s="12">
        <v>4022</v>
      </c>
      <c r="S80" s="30">
        <f t="shared" si="14"/>
        <v>0</v>
      </c>
    </row>
    <row r="81" customHeight="1" spans="1:19">
      <c r="A81" s="12">
        <v>80</v>
      </c>
      <c r="B81" s="23">
        <v>746</v>
      </c>
      <c r="C81" s="23" t="s">
        <v>97</v>
      </c>
      <c r="D81" s="23" t="s">
        <v>94</v>
      </c>
      <c r="E81" s="12">
        <v>7948</v>
      </c>
      <c r="F81" s="30">
        <v>7948</v>
      </c>
      <c r="G81" s="30">
        <f t="shared" si="10"/>
        <v>0</v>
      </c>
      <c r="H81" s="12">
        <v>10094</v>
      </c>
      <c r="I81" s="30">
        <v>10094</v>
      </c>
      <c r="J81" s="30">
        <f t="shared" si="11"/>
        <v>0</v>
      </c>
      <c r="K81" s="12">
        <v>48</v>
      </c>
      <c r="L81" s="30">
        <v>48</v>
      </c>
      <c r="M81" s="30">
        <f t="shared" si="12"/>
        <v>0</v>
      </c>
      <c r="N81" s="12">
        <v>3242</v>
      </c>
      <c r="O81" s="30">
        <v>3242</v>
      </c>
      <c r="P81" s="30">
        <f t="shared" si="13"/>
        <v>0</v>
      </c>
      <c r="Q81" s="12">
        <v>4312</v>
      </c>
      <c r="R81" s="12">
        <v>4312</v>
      </c>
      <c r="S81" s="30">
        <f t="shared" si="14"/>
        <v>0</v>
      </c>
    </row>
    <row r="82" customHeight="1" spans="1:19">
      <c r="A82" s="12">
        <v>81</v>
      </c>
      <c r="B82" s="13">
        <v>721</v>
      </c>
      <c r="C82" s="13" t="s">
        <v>98</v>
      </c>
      <c r="D82" s="13" t="s">
        <v>94</v>
      </c>
      <c r="E82" s="12">
        <v>7554</v>
      </c>
      <c r="F82" s="30">
        <v>7554</v>
      </c>
      <c r="G82" s="30">
        <f t="shared" si="10"/>
        <v>0</v>
      </c>
      <c r="H82" s="12">
        <v>9669</v>
      </c>
      <c r="I82" s="30">
        <v>9669</v>
      </c>
      <c r="J82" s="30">
        <f t="shared" si="11"/>
        <v>0</v>
      </c>
      <c r="K82" s="12">
        <v>28</v>
      </c>
      <c r="L82" s="30">
        <v>28</v>
      </c>
      <c r="M82" s="30">
        <f t="shared" si="12"/>
        <v>0</v>
      </c>
      <c r="N82" s="12">
        <v>3274</v>
      </c>
      <c r="O82" s="30">
        <v>3274</v>
      </c>
      <c r="P82" s="30">
        <f t="shared" si="13"/>
        <v>0</v>
      </c>
      <c r="Q82" s="12">
        <v>4354</v>
      </c>
      <c r="R82" s="12">
        <v>4354</v>
      </c>
      <c r="S82" s="30">
        <f t="shared" si="14"/>
        <v>0</v>
      </c>
    </row>
    <row r="83" customHeight="1" spans="1:19">
      <c r="A83" s="12">
        <v>82</v>
      </c>
      <c r="B83" s="13">
        <v>514</v>
      </c>
      <c r="C83" s="13" t="s">
        <v>99</v>
      </c>
      <c r="D83" s="13" t="s">
        <v>94</v>
      </c>
      <c r="E83" s="12">
        <v>9909</v>
      </c>
      <c r="F83" s="30">
        <v>9909</v>
      </c>
      <c r="G83" s="30">
        <f t="shared" si="10"/>
        <v>0</v>
      </c>
      <c r="H83" s="12">
        <v>12584</v>
      </c>
      <c r="I83" s="30">
        <v>12584</v>
      </c>
      <c r="J83" s="30">
        <f t="shared" si="11"/>
        <v>0</v>
      </c>
      <c r="K83" s="12">
        <v>54</v>
      </c>
      <c r="L83" s="30">
        <v>54</v>
      </c>
      <c r="M83" s="30">
        <f t="shared" si="12"/>
        <v>0</v>
      </c>
      <c r="N83" s="12">
        <v>3370</v>
      </c>
      <c r="O83" s="30">
        <v>3370</v>
      </c>
      <c r="P83" s="30">
        <f t="shared" si="13"/>
        <v>0</v>
      </c>
      <c r="Q83" s="12">
        <v>4482</v>
      </c>
      <c r="R83" s="12">
        <v>4482</v>
      </c>
      <c r="S83" s="30">
        <f t="shared" si="14"/>
        <v>0</v>
      </c>
    </row>
    <row r="84" customHeight="1" spans="1:19">
      <c r="A84" s="12">
        <v>83</v>
      </c>
      <c r="B84" s="13">
        <v>716</v>
      </c>
      <c r="C84" s="13" t="s">
        <v>100</v>
      </c>
      <c r="D84" s="13" t="s">
        <v>94</v>
      </c>
      <c r="E84" s="12">
        <v>8628</v>
      </c>
      <c r="F84" s="30">
        <v>8628</v>
      </c>
      <c r="G84" s="30">
        <f t="shared" si="10"/>
        <v>0</v>
      </c>
      <c r="H84" s="12">
        <v>10958</v>
      </c>
      <c r="I84" s="30">
        <v>10958</v>
      </c>
      <c r="J84" s="30">
        <f t="shared" si="11"/>
        <v>0</v>
      </c>
      <c r="K84" s="12">
        <v>54</v>
      </c>
      <c r="L84" s="30">
        <v>54</v>
      </c>
      <c r="M84" s="30">
        <f t="shared" si="12"/>
        <v>0</v>
      </c>
      <c r="N84" s="12">
        <v>3882</v>
      </c>
      <c r="O84" s="30">
        <v>3882</v>
      </c>
      <c r="P84" s="30">
        <f t="shared" si="13"/>
        <v>0</v>
      </c>
      <c r="Q84" s="12">
        <v>5163</v>
      </c>
      <c r="R84" s="12">
        <v>5163</v>
      </c>
      <c r="S84" s="30">
        <f t="shared" si="14"/>
        <v>0</v>
      </c>
    </row>
    <row r="85" customHeight="1" spans="1:19">
      <c r="A85" s="12">
        <v>84</v>
      </c>
      <c r="B85" s="16">
        <v>107728</v>
      </c>
      <c r="C85" s="16" t="s">
        <v>101</v>
      </c>
      <c r="D85" s="13" t="s">
        <v>94</v>
      </c>
      <c r="E85" s="12">
        <v>5290</v>
      </c>
      <c r="F85" s="30">
        <v>5290</v>
      </c>
      <c r="G85" s="30">
        <f t="shared" si="10"/>
        <v>0</v>
      </c>
      <c r="H85" s="12">
        <v>6771</v>
      </c>
      <c r="I85" s="30">
        <v>6771</v>
      </c>
      <c r="J85" s="30">
        <f t="shared" si="11"/>
        <v>0</v>
      </c>
      <c r="K85" s="12">
        <v>22</v>
      </c>
      <c r="L85" s="30">
        <v>22</v>
      </c>
      <c r="M85" s="30">
        <f t="shared" si="12"/>
        <v>0</v>
      </c>
      <c r="N85" s="12">
        <v>2016</v>
      </c>
      <c r="O85" s="30">
        <v>2016</v>
      </c>
      <c r="P85" s="30">
        <f t="shared" si="13"/>
        <v>0</v>
      </c>
      <c r="Q85" s="12">
        <v>2681</v>
      </c>
      <c r="R85" s="12">
        <v>2681</v>
      </c>
      <c r="S85" s="30">
        <f t="shared" si="14"/>
        <v>0</v>
      </c>
    </row>
    <row r="86" customHeight="1" spans="1:19">
      <c r="A86" s="12">
        <v>85</v>
      </c>
      <c r="B86" s="13">
        <v>102564</v>
      </c>
      <c r="C86" s="13" t="s">
        <v>102</v>
      </c>
      <c r="D86" s="13" t="s">
        <v>94</v>
      </c>
      <c r="E86" s="12">
        <v>6380</v>
      </c>
      <c r="F86" s="30">
        <v>6380</v>
      </c>
      <c r="G86" s="30">
        <f t="shared" si="10"/>
        <v>0</v>
      </c>
      <c r="H86" s="12">
        <v>8166</v>
      </c>
      <c r="I86" s="30">
        <v>8166</v>
      </c>
      <c r="J86" s="30">
        <f t="shared" si="11"/>
        <v>0</v>
      </c>
      <c r="K86" s="12">
        <v>14</v>
      </c>
      <c r="L86" s="30">
        <v>14</v>
      </c>
      <c r="M86" s="30">
        <f t="shared" si="12"/>
        <v>0</v>
      </c>
      <c r="N86" s="12">
        <v>2074</v>
      </c>
      <c r="O86" s="30">
        <v>2074</v>
      </c>
      <c r="P86" s="30">
        <f t="shared" si="13"/>
        <v>0</v>
      </c>
      <c r="Q86" s="12">
        <v>2758</v>
      </c>
      <c r="R86" s="12">
        <v>2758</v>
      </c>
      <c r="S86" s="30">
        <f t="shared" si="14"/>
        <v>0</v>
      </c>
    </row>
    <row r="87" customHeight="1" spans="1:19">
      <c r="A87" s="12">
        <v>86</v>
      </c>
      <c r="B87" s="13">
        <v>549</v>
      </c>
      <c r="C87" s="13" t="s">
        <v>103</v>
      </c>
      <c r="D87" s="13" t="s">
        <v>94</v>
      </c>
      <c r="E87" s="12">
        <v>7687</v>
      </c>
      <c r="F87" s="30">
        <v>7687</v>
      </c>
      <c r="G87" s="30">
        <f t="shared" si="10"/>
        <v>0</v>
      </c>
      <c r="H87" s="12">
        <v>9839</v>
      </c>
      <c r="I87" s="30">
        <v>9839</v>
      </c>
      <c r="J87" s="30">
        <f t="shared" si="11"/>
        <v>0</v>
      </c>
      <c r="K87" s="12">
        <v>45</v>
      </c>
      <c r="L87" s="30">
        <v>45</v>
      </c>
      <c r="M87" s="30">
        <f t="shared" si="12"/>
        <v>0</v>
      </c>
      <c r="N87" s="12">
        <v>2046</v>
      </c>
      <c r="O87" s="30">
        <v>2046</v>
      </c>
      <c r="P87" s="30">
        <f t="shared" si="13"/>
        <v>0</v>
      </c>
      <c r="Q87" s="12">
        <v>2721</v>
      </c>
      <c r="R87" s="12">
        <v>2721</v>
      </c>
      <c r="S87" s="30">
        <f t="shared" si="14"/>
        <v>0</v>
      </c>
    </row>
    <row r="88" customHeight="1" spans="1:19">
      <c r="A88" s="12">
        <v>87</v>
      </c>
      <c r="B88" s="16">
        <v>108656</v>
      </c>
      <c r="C88" s="16" t="s">
        <v>104</v>
      </c>
      <c r="D88" s="13" t="s">
        <v>94</v>
      </c>
      <c r="E88" s="12">
        <v>3175</v>
      </c>
      <c r="F88" s="30">
        <v>3175</v>
      </c>
      <c r="G88" s="30">
        <f t="shared" si="10"/>
        <v>0</v>
      </c>
      <c r="H88" s="12">
        <v>4064</v>
      </c>
      <c r="I88" s="30">
        <v>4064</v>
      </c>
      <c r="J88" s="30">
        <f t="shared" si="11"/>
        <v>0</v>
      </c>
      <c r="K88" s="12">
        <v>18</v>
      </c>
      <c r="L88" s="30">
        <v>18</v>
      </c>
      <c r="M88" s="30">
        <f t="shared" si="12"/>
        <v>0</v>
      </c>
      <c r="N88" s="12">
        <v>2124</v>
      </c>
      <c r="O88" s="30">
        <v>2124</v>
      </c>
      <c r="P88" s="30">
        <f t="shared" si="13"/>
        <v>0</v>
      </c>
      <c r="Q88" s="12">
        <v>2825</v>
      </c>
      <c r="R88" s="12">
        <v>2825</v>
      </c>
      <c r="S88" s="30">
        <f t="shared" si="14"/>
        <v>0</v>
      </c>
    </row>
    <row r="89" customHeight="1" spans="1:19">
      <c r="A89" s="12">
        <v>88</v>
      </c>
      <c r="B89" s="13">
        <v>371</v>
      </c>
      <c r="C89" s="13" t="s">
        <v>105</v>
      </c>
      <c r="D89" s="13" t="s">
        <v>94</v>
      </c>
      <c r="E89" s="12">
        <v>7156</v>
      </c>
      <c r="F89" s="30">
        <v>7156</v>
      </c>
      <c r="G89" s="30">
        <f t="shared" si="10"/>
        <v>0</v>
      </c>
      <c r="H89" s="12">
        <v>9160</v>
      </c>
      <c r="I89" s="30">
        <v>9160</v>
      </c>
      <c r="J89" s="30">
        <f t="shared" si="11"/>
        <v>0</v>
      </c>
      <c r="K89" s="12">
        <v>19</v>
      </c>
      <c r="L89" s="30">
        <v>19</v>
      </c>
      <c r="M89" s="30">
        <f t="shared" si="12"/>
        <v>0</v>
      </c>
      <c r="N89" s="12">
        <v>2124</v>
      </c>
      <c r="O89" s="30">
        <v>2124</v>
      </c>
      <c r="P89" s="30">
        <f t="shared" si="13"/>
        <v>0</v>
      </c>
      <c r="Q89" s="12">
        <v>2825</v>
      </c>
      <c r="R89" s="12">
        <v>2825</v>
      </c>
      <c r="S89" s="30">
        <f t="shared" si="14"/>
        <v>0</v>
      </c>
    </row>
    <row r="90" customHeight="1" spans="1:19">
      <c r="A90" s="12">
        <v>89</v>
      </c>
      <c r="B90" s="13">
        <v>539</v>
      </c>
      <c r="C90" s="13" t="s">
        <v>106</v>
      </c>
      <c r="D90" s="13" t="s">
        <v>94</v>
      </c>
      <c r="E90" s="12">
        <v>5328</v>
      </c>
      <c r="F90" s="30">
        <v>5328</v>
      </c>
      <c r="G90" s="30">
        <f t="shared" si="10"/>
        <v>0</v>
      </c>
      <c r="H90" s="12">
        <v>6820</v>
      </c>
      <c r="I90" s="30">
        <v>6820</v>
      </c>
      <c r="J90" s="30">
        <f t="shared" si="11"/>
        <v>0</v>
      </c>
      <c r="K90" s="12">
        <v>12</v>
      </c>
      <c r="L90" s="30">
        <v>12</v>
      </c>
      <c r="M90" s="30">
        <f t="shared" si="12"/>
        <v>0</v>
      </c>
      <c r="N90" s="12">
        <v>2124</v>
      </c>
      <c r="O90" s="30">
        <v>2124</v>
      </c>
      <c r="P90" s="30">
        <f t="shared" si="13"/>
        <v>0</v>
      </c>
      <c r="Q90" s="12">
        <v>2825</v>
      </c>
      <c r="R90" s="12">
        <v>2825</v>
      </c>
      <c r="S90" s="30">
        <f t="shared" si="14"/>
        <v>0</v>
      </c>
    </row>
    <row r="91" customHeight="1" spans="1:19">
      <c r="A91" s="12">
        <v>90</v>
      </c>
      <c r="B91" s="13">
        <v>594</v>
      </c>
      <c r="C91" s="13" t="s">
        <v>107</v>
      </c>
      <c r="D91" s="13" t="s">
        <v>94</v>
      </c>
      <c r="E91" s="12">
        <v>5953</v>
      </c>
      <c r="F91" s="30">
        <v>5953</v>
      </c>
      <c r="G91" s="30">
        <f t="shared" si="10"/>
        <v>0</v>
      </c>
      <c r="H91" s="12">
        <v>7620</v>
      </c>
      <c r="I91" s="30">
        <v>7620</v>
      </c>
      <c r="J91" s="30">
        <f t="shared" si="11"/>
        <v>0</v>
      </c>
      <c r="K91" s="12">
        <v>22</v>
      </c>
      <c r="L91" s="30">
        <v>22</v>
      </c>
      <c r="M91" s="30">
        <f t="shared" si="12"/>
        <v>0</v>
      </c>
      <c r="N91" s="12">
        <v>2544</v>
      </c>
      <c r="O91" s="30">
        <v>2544</v>
      </c>
      <c r="P91" s="30">
        <f t="shared" si="13"/>
        <v>0</v>
      </c>
      <c r="Q91" s="12">
        <v>3384</v>
      </c>
      <c r="R91" s="12">
        <v>3384</v>
      </c>
      <c r="S91" s="30">
        <f t="shared" si="14"/>
        <v>0</v>
      </c>
    </row>
    <row r="92" customHeight="1" spans="1:19">
      <c r="A92" s="12">
        <v>91</v>
      </c>
      <c r="B92" s="13">
        <v>748</v>
      </c>
      <c r="C92" s="13" t="s">
        <v>108</v>
      </c>
      <c r="D92" s="13" t="s">
        <v>94</v>
      </c>
      <c r="E92" s="12">
        <v>5674</v>
      </c>
      <c r="F92" s="30">
        <v>5674</v>
      </c>
      <c r="G92" s="30">
        <f t="shared" si="10"/>
        <v>0</v>
      </c>
      <c r="H92" s="12">
        <v>7263</v>
      </c>
      <c r="I92" s="30">
        <v>7263</v>
      </c>
      <c r="J92" s="30">
        <f t="shared" si="11"/>
        <v>0</v>
      </c>
      <c r="K92" s="12">
        <v>28</v>
      </c>
      <c r="L92" s="30">
        <v>28</v>
      </c>
      <c r="M92" s="30">
        <f t="shared" si="12"/>
        <v>0</v>
      </c>
      <c r="N92" s="12">
        <v>2682</v>
      </c>
      <c r="O92" s="30">
        <v>2682</v>
      </c>
      <c r="P92" s="30">
        <f t="shared" si="13"/>
        <v>0</v>
      </c>
      <c r="Q92" s="12">
        <v>3567</v>
      </c>
      <c r="R92" s="12">
        <v>3567</v>
      </c>
      <c r="S92" s="30">
        <f t="shared" si="14"/>
        <v>0</v>
      </c>
    </row>
    <row r="93" customHeight="1" spans="1:19">
      <c r="A93" s="12">
        <v>92</v>
      </c>
      <c r="B93" s="13">
        <v>732</v>
      </c>
      <c r="C93" s="13" t="s">
        <v>109</v>
      </c>
      <c r="D93" s="13" t="s">
        <v>94</v>
      </c>
      <c r="E93" s="12">
        <v>4516</v>
      </c>
      <c r="F93" s="30">
        <v>4516</v>
      </c>
      <c r="G93" s="30">
        <f t="shared" si="10"/>
        <v>0</v>
      </c>
      <c r="H93" s="12">
        <v>5780</v>
      </c>
      <c r="I93" s="30">
        <v>5780</v>
      </c>
      <c r="J93" s="30">
        <f t="shared" si="11"/>
        <v>0</v>
      </c>
      <c r="K93" s="12">
        <v>14</v>
      </c>
      <c r="L93" s="30">
        <v>14</v>
      </c>
      <c r="M93" s="30">
        <f t="shared" si="12"/>
        <v>0</v>
      </c>
      <c r="N93" s="12">
        <v>1544</v>
      </c>
      <c r="O93" s="30">
        <v>1544</v>
      </c>
      <c r="P93" s="30">
        <f t="shared" si="13"/>
        <v>0</v>
      </c>
      <c r="Q93" s="12">
        <v>2054</v>
      </c>
      <c r="R93" s="12">
        <v>2054</v>
      </c>
      <c r="S93" s="30">
        <f t="shared" si="14"/>
        <v>0</v>
      </c>
    </row>
    <row r="94" customHeight="1" spans="1:19">
      <c r="A94" s="12">
        <v>93</v>
      </c>
      <c r="B94" s="13">
        <v>720</v>
      </c>
      <c r="C94" s="13" t="s">
        <v>110</v>
      </c>
      <c r="D94" s="13" t="s">
        <v>94</v>
      </c>
      <c r="E94" s="12">
        <v>5616</v>
      </c>
      <c r="F94" s="30">
        <v>5616</v>
      </c>
      <c r="G94" s="30">
        <f t="shared" si="10"/>
        <v>0</v>
      </c>
      <c r="H94" s="12">
        <v>7188</v>
      </c>
      <c r="I94" s="30">
        <v>7188</v>
      </c>
      <c r="J94" s="30">
        <f t="shared" si="11"/>
        <v>0</v>
      </c>
      <c r="K94" s="12">
        <v>29</v>
      </c>
      <c r="L94" s="30">
        <v>29</v>
      </c>
      <c r="M94" s="30">
        <f t="shared" si="12"/>
        <v>0</v>
      </c>
      <c r="N94" s="12">
        <v>2304</v>
      </c>
      <c r="O94" s="30">
        <v>2304</v>
      </c>
      <c r="P94" s="30">
        <f t="shared" si="13"/>
        <v>0</v>
      </c>
      <c r="Q94" s="12">
        <v>3064</v>
      </c>
      <c r="R94" s="12">
        <v>3064</v>
      </c>
      <c r="S94" s="30">
        <f t="shared" si="14"/>
        <v>0</v>
      </c>
    </row>
    <row r="95" customHeight="1" spans="1:19">
      <c r="A95" s="12">
        <v>94</v>
      </c>
      <c r="B95" s="13">
        <v>591</v>
      </c>
      <c r="C95" s="13" t="s">
        <v>111</v>
      </c>
      <c r="D95" s="13" t="s">
        <v>94</v>
      </c>
      <c r="E95" s="12">
        <v>2543</v>
      </c>
      <c r="F95" s="30">
        <v>2543</v>
      </c>
      <c r="G95" s="30">
        <f t="shared" si="10"/>
        <v>0</v>
      </c>
      <c r="H95" s="12">
        <v>3255</v>
      </c>
      <c r="I95" s="30">
        <v>3255</v>
      </c>
      <c r="J95" s="30">
        <f t="shared" si="11"/>
        <v>0</v>
      </c>
      <c r="K95" s="12">
        <v>33</v>
      </c>
      <c r="L95" s="30">
        <v>33</v>
      </c>
      <c r="M95" s="30">
        <f t="shared" si="12"/>
        <v>0</v>
      </c>
      <c r="N95" s="12">
        <v>1149</v>
      </c>
      <c r="O95" s="30">
        <v>1149</v>
      </c>
      <c r="P95" s="30">
        <f t="shared" si="13"/>
        <v>0</v>
      </c>
      <c r="Q95" s="12">
        <v>1528</v>
      </c>
      <c r="R95" s="12">
        <v>1528</v>
      </c>
      <c r="S95" s="30">
        <f t="shared" si="14"/>
        <v>0</v>
      </c>
    </row>
    <row r="96" customHeight="1" spans="1:19">
      <c r="A96" s="12">
        <v>95</v>
      </c>
      <c r="B96" s="13">
        <v>102567</v>
      </c>
      <c r="C96" s="13" t="s">
        <v>112</v>
      </c>
      <c r="D96" s="13" t="s">
        <v>94</v>
      </c>
      <c r="E96" s="12">
        <v>3054</v>
      </c>
      <c r="F96" s="30">
        <v>3054</v>
      </c>
      <c r="G96" s="30">
        <f t="shared" si="10"/>
        <v>0</v>
      </c>
      <c r="H96" s="12">
        <v>3909</v>
      </c>
      <c r="I96" s="30">
        <v>3909</v>
      </c>
      <c r="J96" s="30">
        <f t="shared" si="11"/>
        <v>0</v>
      </c>
      <c r="K96" s="12">
        <v>20</v>
      </c>
      <c r="L96" s="30">
        <v>20</v>
      </c>
      <c r="M96" s="30">
        <f t="shared" si="12"/>
        <v>0</v>
      </c>
      <c r="N96" s="12">
        <v>1374</v>
      </c>
      <c r="O96" s="30">
        <v>1374</v>
      </c>
      <c r="P96" s="30">
        <f t="shared" si="13"/>
        <v>0</v>
      </c>
      <c r="Q96" s="12">
        <v>1827</v>
      </c>
      <c r="R96" s="12">
        <v>1827</v>
      </c>
      <c r="S96" s="30">
        <f t="shared" si="14"/>
        <v>0</v>
      </c>
    </row>
    <row r="97" customHeight="1" spans="1:19">
      <c r="A97" s="12">
        <v>96</v>
      </c>
      <c r="B97" s="13">
        <v>104533</v>
      </c>
      <c r="C97" s="13" t="s">
        <v>113</v>
      </c>
      <c r="D97" s="13" t="s">
        <v>94</v>
      </c>
      <c r="E97" s="12">
        <v>3794</v>
      </c>
      <c r="F97" s="30">
        <v>3794</v>
      </c>
      <c r="G97" s="30">
        <f t="shared" si="10"/>
        <v>0</v>
      </c>
      <c r="H97" s="12">
        <v>4856</v>
      </c>
      <c r="I97" s="30">
        <v>4856</v>
      </c>
      <c r="J97" s="30">
        <f t="shared" si="11"/>
        <v>0</v>
      </c>
      <c r="K97" s="12">
        <v>15</v>
      </c>
      <c r="L97" s="30">
        <v>15</v>
      </c>
      <c r="M97" s="30">
        <f t="shared" si="12"/>
        <v>0</v>
      </c>
      <c r="N97" s="12">
        <v>2399</v>
      </c>
      <c r="O97" s="30">
        <v>2399</v>
      </c>
      <c r="P97" s="30">
        <f t="shared" si="13"/>
        <v>0</v>
      </c>
      <c r="Q97" s="12">
        <v>3191</v>
      </c>
      <c r="R97" s="12">
        <v>3191</v>
      </c>
      <c r="S97" s="30">
        <f t="shared" si="14"/>
        <v>0</v>
      </c>
    </row>
    <row r="98" customHeight="1" spans="1:19">
      <c r="A98" s="12">
        <v>97</v>
      </c>
      <c r="B98" s="24">
        <v>111064</v>
      </c>
      <c r="C98" s="25" t="s">
        <v>114</v>
      </c>
      <c r="D98" s="26" t="s">
        <v>115</v>
      </c>
      <c r="E98" s="12">
        <v>2055</v>
      </c>
      <c r="F98" s="30">
        <v>2055</v>
      </c>
      <c r="G98" s="30">
        <f t="shared" si="10"/>
        <v>0</v>
      </c>
      <c r="H98" s="12">
        <v>2630</v>
      </c>
      <c r="I98" s="30">
        <v>2630</v>
      </c>
      <c r="J98" s="30">
        <f t="shared" si="11"/>
        <v>0</v>
      </c>
      <c r="K98" s="12">
        <v>5</v>
      </c>
      <c r="L98" s="30">
        <v>5</v>
      </c>
      <c r="M98" s="30">
        <f t="shared" si="12"/>
        <v>0</v>
      </c>
      <c r="N98" s="12">
        <v>1104</v>
      </c>
      <c r="O98" s="30">
        <v>1104</v>
      </c>
      <c r="P98" s="30">
        <f t="shared" si="13"/>
        <v>0</v>
      </c>
      <c r="Q98" s="12">
        <v>1468</v>
      </c>
      <c r="R98" s="12">
        <v>1468</v>
      </c>
      <c r="S98" s="30">
        <f t="shared" si="14"/>
        <v>0</v>
      </c>
    </row>
    <row r="99" customHeight="1" spans="1:19">
      <c r="A99" s="12">
        <v>98</v>
      </c>
      <c r="B99" s="26">
        <v>111400</v>
      </c>
      <c r="C99" s="26" t="s">
        <v>116</v>
      </c>
      <c r="D99" s="26" t="s">
        <v>115</v>
      </c>
      <c r="E99" s="12">
        <v>2055</v>
      </c>
      <c r="F99" s="30">
        <v>2055</v>
      </c>
      <c r="G99" s="30">
        <f t="shared" ref="G99:G117" si="15">F99-E99</f>
        <v>0</v>
      </c>
      <c r="H99" s="12">
        <v>2630</v>
      </c>
      <c r="I99" s="30">
        <v>2630</v>
      </c>
      <c r="J99" s="30">
        <f t="shared" ref="J99:J117" si="16">I99-H99</f>
        <v>0</v>
      </c>
      <c r="K99" s="12">
        <v>5</v>
      </c>
      <c r="L99" s="30">
        <v>5</v>
      </c>
      <c r="M99" s="30">
        <f t="shared" ref="M99:M117" si="17">L99-K99</f>
        <v>0</v>
      </c>
      <c r="N99" s="12">
        <v>1104</v>
      </c>
      <c r="O99" s="30">
        <v>1104</v>
      </c>
      <c r="P99" s="30">
        <f t="shared" ref="P99:P117" si="18">O99-N99</f>
        <v>0</v>
      </c>
      <c r="Q99" s="12">
        <v>1468</v>
      </c>
      <c r="R99" s="12">
        <v>1468</v>
      </c>
      <c r="S99" s="30">
        <f t="shared" ref="S99:S117" si="19">R99-Q99</f>
        <v>0</v>
      </c>
    </row>
    <row r="100" customHeight="1" spans="1:19">
      <c r="A100" s="12">
        <v>99</v>
      </c>
      <c r="B100" s="13">
        <v>754</v>
      </c>
      <c r="C100" s="13" t="s">
        <v>117</v>
      </c>
      <c r="D100" s="13" t="s">
        <v>118</v>
      </c>
      <c r="E100" s="12">
        <v>6867</v>
      </c>
      <c r="F100" s="30">
        <v>6867</v>
      </c>
      <c r="G100" s="30">
        <f t="shared" si="15"/>
        <v>0</v>
      </c>
      <c r="H100" s="12">
        <v>8790</v>
      </c>
      <c r="I100" s="30">
        <v>8790</v>
      </c>
      <c r="J100" s="30">
        <f t="shared" si="16"/>
        <v>0</v>
      </c>
      <c r="K100" s="12">
        <v>20</v>
      </c>
      <c r="L100" s="30">
        <v>20</v>
      </c>
      <c r="M100" s="30">
        <f t="shared" si="17"/>
        <v>0</v>
      </c>
      <c r="N100" s="12">
        <v>2900</v>
      </c>
      <c r="O100" s="30">
        <v>2900</v>
      </c>
      <c r="P100" s="30">
        <f t="shared" si="18"/>
        <v>0</v>
      </c>
      <c r="Q100" s="12">
        <v>3857</v>
      </c>
      <c r="R100" s="12">
        <v>3857</v>
      </c>
      <c r="S100" s="30">
        <f t="shared" si="19"/>
        <v>0</v>
      </c>
    </row>
    <row r="101" customHeight="1" spans="1:19">
      <c r="A101" s="12">
        <v>100</v>
      </c>
      <c r="B101" s="13">
        <v>104428</v>
      </c>
      <c r="C101" s="13" t="s">
        <v>119</v>
      </c>
      <c r="D101" s="13" t="s">
        <v>118</v>
      </c>
      <c r="E101" s="12">
        <v>5880</v>
      </c>
      <c r="F101" s="30">
        <v>5880</v>
      </c>
      <c r="G101" s="30">
        <f t="shared" si="15"/>
        <v>0</v>
      </c>
      <c r="H101" s="12">
        <v>7526</v>
      </c>
      <c r="I101" s="30">
        <v>7526</v>
      </c>
      <c r="J101" s="30">
        <f t="shared" si="16"/>
        <v>0</v>
      </c>
      <c r="K101" s="12">
        <v>48</v>
      </c>
      <c r="L101" s="30">
        <v>48</v>
      </c>
      <c r="M101" s="30">
        <f t="shared" si="17"/>
        <v>0</v>
      </c>
      <c r="N101" s="12">
        <v>2076</v>
      </c>
      <c r="O101" s="30">
        <v>2076</v>
      </c>
      <c r="P101" s="30">
        <f t="shared" si="18"/>
        <v>0</v>
      </c>
      <c r="Q101" s="12">
        <v>2761</v>
      </c>
      <c r="R101" s="12">
        <v>2761</v>
      </c>
      <c r="S101" s="30">
        <f t="shared" si="19"/>
        <v>0</v>
      </c>
    </row>
    <row r="102" customHeight="1" spans="1:19">
      <c r="A102" s="12">
        <v>101</v>
      </c>
      <c r="B102" s="13">
        <v>52</v>
      </c>
      <c r="C102" s="13" t="s">
        <v>120</v>
      </c>
      <c r="D102" s="13" t="s">
        <v>118</v>
      </c>
      <c r="E102" s="12">
        <v>6013</v>
      </c>
      <c r="F102" s="30">
        <v>6013</v>
      </c>
      <c r="G102" s="30">
        <f t="shared" si="15"/>
        <v>0</v>
      </c>
      <c r="H102" s="12">
        <v>7697</v>
      </c>
      <c r="I102" s="30">
        <v>7697</v>
      </c>
      <c r="J102" s="30">
        <f t="shared" si="16"/>
        <v>0</v>
      </c>
      <c r="K102" s="12">
        <v>15</v>
      </c>
      <c r="L102" s="30">
        <v>15</v>
      </c>
      <c r="M102" s="30">
        <f t="shared" si="17"/>
        <v>0</v>
      </c>
      <c r="N102" s="12">
        <v>2098</v>
      </c>
      <c r="O102" s="30">
        <v>2098</v>
      </c>
      <c r="P102" s="30">
        <f t="shared" si="18"/>
        <v>0</v>
      </c>
      <c r="Q102" s="12">
        <v>2790</v>
      </c>
      <c r="R102" s="12">
        <v>2790</v>
      </c>
      <c r="S102" s="30">
        <f t="shared" si="19"/>
        <v>0</v>
      </c>
    </row>
    <row r="103" customHeight="1" spans="1:19">
      <c r="A103" s="12">
        <v>102</v>
      </c>
      <c r="B103" s="13">
        <v>587</v>
      </c>
      <c r="C103" s="13" t="s">
        <v>121</v>
      </c>
      <c r="D103" s="13" t="s">
        <v>118</v>
      </c>
      <c r="E103" s="12">
        <v>5035</v>
      </c>
      <c r="F103" s="30">
        <v>5035</v>
      </c>
      <c r="G103" s="30">
        <f t="shared" si="15"/>
        <v>0</v>
      </c>
      <c r="H103" s="12">
        <v>6445</v>
      </c>
      <c r="I103" s="30">
        <v>6445</v>
      </c>
      <c r="J103" s="30">
        <f t="shared" si="16"/>
        <v>0</v>
      </c>
      <c r="K103" s="12">
        <v>14</v>
      </c>
      <c r="L103" s="30">
        <v>14</v>
      </c>
      <c r="M103" s="30">
        <f t="shared" si="17"/>
        <v>0</v>
      </c>
      <c r="N103" s="12">
        <v>2004</v>
      </c>
      <c r="O103" s="30">
        <v>2004</v>
      </c>
      <c r="P103" s="30">
        <f t="shared" si="18"/>
        <v>0</v>
      </c>
      <c r="Q103" s="12">
        <v>2665</v>
      </c>
      <c r="R103" s="12">
        <v>2665</v>
      </c>
      <c r="S103" s="30">
        <f t="shared" si="19"/>
        <v>0</v>
      </c>
    </row>
    <row r="104" customHeight="1" spans="1:19">
      <c r="A104" s="12">
        <v>103</v>
      </c>
      <c r="B104" s="13">
        <v>101453</v>
      </c>
      <c r="C104" s="13" t="s">
        <v>122</v>
      </c>
      <c r="D104" s="13" t="s">
        <v>118</v>
      </c>
      <c r="E104" s="12">
        <v>6897</v>
      </c>
      <c r="F104" s="30">
        <v>6897</v>
      </c>
      <c r="G104" s="30">
        <f t="shared" si="15"/>
        <v>0</v>
      </c>
      <c r="H104" s="12">
        <v>8828</v>
      </c>
      <c r="I104" s="30">
        <v>8828</v>
      </c>
      <c r="J104" s="30">
        <f t="shared" si="16"/>
        <v>0</v>
      </c>
      <c r="K104" s="12">
        <v>37</v>
      </c>
      <c r="L104" s="30">
        <v>37</v>
      </c>
      <c r="M104" s="30">
        <f t="shared" si="17"/>
        <v>0</v>
      </c>
      <c r="N104" s="12">
        <v>2124</v>
      </c>
      <c r="O104" s="30">
        <v>2124</v>
      </c>
      <c r="P104" s="30">
        <f t="shared" si="18"/>
        <v>0</v>
      </c>
      <c r="Q104" s="12">
        <v>2825</v>
      </c>
      <c r="R104" s="12">
        <v>2825</v>
      </c>
      <c r="S104" s="30">
        <f t="shared" si="19"/>
        <v>0</v>
      </c>
    </row>
    <row r="105" customHeight="1" spans="1:19">
      <c r="A105" s="12">
        <v>104</v>
      </c>
      <c r="B105" s="13">
        <v>367</v>
      </c>
      <c r="C105" s="13" t="s">
        <v>123</v>
      </c>
      <c r="D105" s="13" t="s">
        <v>118</v>
      </c>
      <c r="E105" s="12">
        <v>6699</v>
      </c>
      <c r="F105" s="30">
        <v>6699</v>
      </c>
      <c r="G105" s="30">
        <f t="shared" si="15"/>
        <v>0</v>
      </c>
      <c r="H105" s="12">
        <v>8575</v>
      </c>
      <c r="I105" s="30">
        <v>8575</v>
      </c>
      <c r="J105" s="30">
        <f t="shared" si="16"/>
        <v>0</v>
      </c>
      <c r="K105" s="12">
        <v>33</v>
      </c>
      <c r="L105" s="30">
        <v>33</v>
      </c>
      <c r="M105" s="30">
        <f t="shared" si="17"/>
        <v>0</v>
      </c>
      <c r="N105" s="12">
        <v>2767</v>
      </c>
      <c r="O105" s="30">
        <v>2767</v>
      </c>
      <c r="P105" s="30">
        <f t="shared" si="18"/>
        <v>0</v>
      </c>
      <c r="Q105" s="12">
        <v>3680</v>
      </c>
      <c r="R105" s="12">
        <v>3680</v>
      </c>
      <c r="S105" s="30">
        <f t="shared" si="19"/>
        <v>0</v>
      </c>
    </row>
    <row r="106" customHeight="1" spans="1:19">
      <c r="A106" s="12">
        <v>105</v>
      </c>
      <c r="B106" s="13">
        <v>54</v>
      </c>
      <c r="C106" s="13" t="s">
        <v>124</v>
      </c>
      <c r="D106" s="13" t="s">
        <v>118</v>
      </c>
      <c r="E106" s="12">
        <v>9856</v>
      </c>
      <c r="F106" s="30">
        <v>9856</v>
      </c>
      <c r="G106" s="30">
        <f t="shared" si="15"/>
        <v>0</v>
      </c>
      <c r="H106" s="12">
        <v>12517</v>
      </c>
      <c r="I106" s="30">
        <v>12517</v>
      </c>
      <c r="J106" s="30">
        <f t="shared" si="16"/>
        <v>0</v>
      </c>
      <c r="K106" s="12">
        <v>68</v>
      </c>
      <c r="L106" s="30">
        <v>68</v>
      </c>
      <c r="M106" s="30">
        <f t="shared" si="17"/>
        <v>0</v>
      </c>
      <c r="N106" s="12">
        <v>3082</v>
      </c>
      <c r="O106" s="30">
        <v>3082</v>
      </c>
      <c r="P106" s="30">
        <f t="shared" si="18"/>
        <v>0</v>
      </c>
      <c r="Q106" s="12">
        <v>4099</v>
      </c>
      <c r="R106" s="12">
        <v>4099</v>
      </c>
      <c r="S106" s="30">
        <f t="shared" si="19"/>
        <v>0</v>
      </c>
    </row>
    <row r="107" customHeight="1" spans="1:19">
      <c r="A107" s="12">
        <v>106</v>
      </c>
      <c r="B107" s="13">
        <v>56</v>
      </c>
      <c r="C107" s="13" t="s">
        <v>125</v>
      </c>
      <c r="D107" s="13" t="s">
        <v>118</v>
      </c>
      <c r="E107" s="12">
        <v>3720</v>
      </c>
      <c r="F107" s="30">
        <v>3720</v>
      </c>
      <c r="G107" s="30">
        <f t="shared" si="15"/>
        <v>0</v>
      </c>
      <c r="H107" s="12">
        <v>4762</v>
      </c>
      <c r="I107" s="30">
        <v>4762</v>
      </c>
      <c r="J107" s="30">
        <f t="shared" si="16"/>
        <v>0</v>
      </c>
      <c r="K107" s="12">
        <v>60</v>
      </c>
      <c r="L107" s="30">
        <v>60</v>
      </c>
      <c r="M107" s="30">
        <f t="shared" si="17"/>
        <v>0</v>
      </c>
      <c r="N107" s="12">
        <v>1526</v>
      </c>
      <c r="O107" s="30">
        <v>1526</v>
      </c>
      <c r="P107" s="30">
        <f t="shared" si="18"/>
        <v>0</v>
      </c>
      <c r="Q107" s="12">
        <v>2030</v>
      </c>
      <c r="R107" s="12">
        <v>2030</v>
      </c>
      <c r="S107" s="30">
        <f t="shared" si="19"/>
        <v>0</v>
      </c>
    </row>
    <row r="108" customHeight="1" spans="1:19">
      <c r="A108" s="12">
        <v>107</v>
      </c>
      <c r="B108" s="13">
        <v>329</v>
      </c>
      <c r="C108" s="13" t="s">
        <v>126</v>
      </c>
      <c r="D108" s="13" t="s">
        <v>118</v>
      </c>
      <c r="E108" s="12">
        <v>4986</v>
      </c>
      <c r="F108" s="30">
        <v>4986</v>
      </c>
      <c r="G108" s="30">
        <f t="shared" si="15"/>
        <v>0</v>
      </c>
      <c r="H108" s="12">
        <v>6382</v>
      </c>
      <c r="I108" s="30">
        <v>6382</v>
      </c>
      <c r="J108" s="30">
        <f t="shared" si="16"/>
        <v>0</v>
      </c>
      <c r="K108" s="12">
        <v>40</v>
      </c>
      <c r="L108" s="30">
        <v>40</v>
      </c>
      <c r="M108" s="30">
        <f t="shared" si="17"/>
        <v>0</v>
      </c>
      <c r="N108" s="12">
        <v>1587</v>
      </c>
      <c r="O108" s="30">
        <v>1587</v>
      </c>
      <c r="P108" s="30">
        <f t="shared" si="18"/>
        <v>0</v>
      </c>
      <c r="Q108" s="12">
        <v>2111</v>
      </c>
      <c r="R108" s="12">
        <v>2110.8</v>
      </c>
      <c r="S108" s="30">
        <f t="shared" si="19"/>
        <v>-0.199999999999818</v>
      </c>
    </row>
    <row r="109" customHeight="1" spans="1:19">
      <c r="A109" s="12">
        <v>108</v>
      </c>
      <c r="B109" s="13">
        <v>704</v>
      </c>
      <c r="C109" s="13" t="s">
        <v>127</v>
      </c>
      <c r="D109" s="13" t="s">
        <v>118</v>
      </c>
      <c r="E109" s="12">
        <v>3547</v>
      </c>
      <c r="F109" s="30">
        <v>3547</v>
      </c>
      <c r="G109" s="30">
        <f t="shared" si="15"/>
        <v>0</v>
      </c>
      <c r="H109" s="12">
        <v>4540</v>
      </c>
      <c r="I109" s="30">
        <v>4540</v>
      </c>
      <c r="J109" s="30">
        <f t="shared" si="16"/>
        <v>0</v>
      </c>
      <c r="K109" s="12">
        <v>20</v>
      </c>
      <c r="L109" s="30">
        <v>20</v>
      </c>
      <c r="M109" s="30">
        <f t="shared" si="17"/>
        <v>0</v>
      </c>
      <c r="N109" s="12">
        <v>1453</v>
      </c>
      <c r="O109" s="30">
        <v>1453</v>
      </c>
      <c r="P109" s="30">
        <f t="shared" si="18"/>
        <v>0</v>
      </c>
      <c r="Q109" s="12">
        <v>1932</v>
      </c>
      <c r="R109" s="12">
        <v>1932</v>
      </c>
      <c r="S109" s="30">
        <f t="shared" si="19"/>
        <v>0</v>
      </c>
    </row>
    <row r="110" customHeight="1" spans="1:19">
      <c r="A110" s="12">
        <v>109</v>
      </c>
      <c r="B110" s="13">
        <v>351</v>
      </c>
      <c r="C110" s="13" t="s">
        <v>128</v>
      </c>
      <c r="D110" s="13" t="s">
        <v>118</v>
      </c>
      <c r="E110" s="12">
        <v>3281</v>
      </c>
      <c r="F110" s="30">
        <v>3281</v>
      </c>
      <c r="G110" s="30">
        <f t="shared" si="15"/>
        <v>0</v>
      </c>
      <c r="H110" s="12">
        <v>4200</v>
      </c>
      <c r="I110" s="30">
        <v>4200</v>
      </c>
      <c r="J110" s="30">
        <f t="shared" si="16"/>
        <v>0</v>
      </c>
      <c r="K110" s="12">
        <v>44</v>
      </c>
      <c r="L110" s="30">
        <v>44</v>
      </c>
      <c r="M110" s="30">
        <f t="shared" si="17"/>
        <v>0</v>
      </c>
      <c r="N110" s="12">
        <v>1731</v>
      </c>
      <c r="O110" s="30">
        <v>1731</v>
      </c>
      <c r="P110" s="30">
        <f t="shared" si="18"/>
        <v>0</v>
      </c>
      <c r="Q110" s="12">
        <v>2302</v>
      </c>
      <c r="R110" s="12">
        <v>2302</v>
      </c>
      <c r="S110" s="30">
        <f t="shared" si="19"/>
        <v>0</v>
      </c>
    </row>
    <row r="111" customHeight="1" spans="1:19">
      <c r="A111" s="12">
        <v>110</v>
      </c>
      <c r="B111" s="13">
        <v>710</v>
      </c>
      <c r="C111" s="13" t="s">
        <v>129</v>
      </c>
      <c r="D111" s="13" t="s">
        <v>118</v>
      </c>
      <c r="E111" s="12">
        <v>5238</v>
      </c>
      <c r="F111" s="30">
        <v>5238</v>
      </c>
      <c r="G111" s="30">
        <f t="shared" si="15"/>
        <v>0</v>
      </c>
      <c r="H111" s="12">
        <v>6705</v>
      </c>
      <c r="I111" s="30">
        <v>6705</v>
      </c>
      <c r="J111" s="30">
        <f t="shared" si="16"/>
        <v>0</v>
      </c>
      <c r="K111" s="12">
        <v>19</v>
      </c>
      <c r="L111" s="30">
        <v>19</v>
      </c>
      <c r="M111" s="30">
        <f t="shared" si="17"/>
        <v>0</v>
      </c>
      <c r="N111" s="12">
        <v>1979</v>
      </c>
      <c r="O111" s="30">
        <v>1979</v>
      </c>
      <c r="P111" s="30">
        <f t="shared" si="18"/>
        <v>0</v>
      </c>
      <c r="Q111" s="12">
        <v>2632</v>
      </c>
      <c r="R111" s="12">
        <v>2632</v>
      </c>
      <c r="S111" s="30">
        <f t="shared" si="19"/>
        <v>0</v>
      </c>
    </row>
    <row r="112" customHeight="1" spans="1:19">
      <c r="A112" s="12">
        <v>111</v>
      </c>
      <c r="B112" s="13">
        <v>706</v>
      </c>
      <c r="C112" s="13" t="s">
        <v>130</v>
      </c>
      <c r="D112" s="13" t="s">
        <v>118</v>
      </c>
      <c r="E112" s="12">
        <v>3593</v>
      </c>
      <c r="F112" s="30">
        <v>3593</v>
      </c>
      <c r="G112" s="30">
        <f t="shared" si="15"/>
        <v>0</v>
      </c>
      <c r="H112" s="12">
        <v>4599</v>
      </c>
      <c r="I112" s="30">
        <v>4599</v>
      </c>
      <c r="J112" s="30">
        <f t="shared" si="16"/>
        <v>0</v>
      </c>
      <c r="K112" s="12">
        <v>10</v>
      </c>
      <c r="L112" s="30">
        <v>10</v>
      </c>
      <c r="M112" s="30">
        <f t="shared" si="17"/>
        <v>0</v>
      </c>
      <c r="N112" s="12">
        <v>2505</v>
      </c>
      <c r="O112" s="30">
        <v>2505</v>
      </c>
      <c r="P112" s="30">
        <f t="shared" si="18"/>
        <v>0</v>
      </c>
      <c r="Q112" s="12">
        <v>3332</v>
      </c>
      <c r="R112" s="12">
        <v>3332</v>
      </c>
      <c r="S112" s="30">
        <f t="shared" si="19"/>
        <v>0</v>
      </c>
    </row>
    <row r="113" customHeight="1" spans="1:19">
      <c r="A113" s="12">
        <v>112</v>
      </c>
      <c r="B113" s="13">
        <v>738</v>
      </c>
      <c r="C113" s="13" t="s">
        <v>131</v>
      </c>
      <c r="D113" s="13" t="s">
        <v>118</v>
      </c>
      <c r="E113" s="12">
        <v>3198</v>
      </c>
      <c r="F113" s="30">
        <v>3198</v>
      </c>
      <c r="G113" s="30">
        <f t="shared" si="15"/>
        <v>0</v>
      </c>
      <c r="H113" s="12">
        <v>4093</v>
      </c>
      <c r="I113" s="30">
        <v>4093</v>
      </c>
      <c r="J113" s="30">
        <f t="shared" si="16"/>
        <v>0</v>
      </c>
      <c r="K113" s="12">
        <v>17</v>
      </c>
      <c r="L113" s="30">
        <v>17</v>
      </c>
      <c r="M113" s="30">
        <f t="shared" si="17"/>
        <v>0</v>
      </c>
      <c r="N113" s="12">
        <v>2006</v>
      </c>
      <c r="O113" s="30">
        <v>2006</v>
      </c>
      <c r="P113" s="30">
        <f t="shared" si="18"/>
        <v>0</v>
      </c>
      <c r="Q113" s="12">
        <v>2668</v>
      </c>
      <c r="R113" s="12">
        <v>2668</v>
      </c>
      <c r="S113" s="30">
        <f t="shared" si="19"/>
        <v>0</v>
      </c>
    </row>
    <row r="114" customHeight="1" spans="1:19">
      <c r="A114" s="12">
        <v>113</v>
      </c>
      <c r="B114" s="13">
        <v>104838</v>
      </c>
      <c r="C114" s="13" t="s">
        <v>132</v>
      </c>
      <c r="D114" s="13" t="s">
        <v>118</v>
      </c>
      <c r="E114" s="12">
        <v>4748</v>
      </c>
      <c r="F114" s="30">
        <v>4748</v>
      </c>
      <c r="G114" s="30">
        <f t="shared" si="15"/>
        <v>0</v>
      </c>
      <c r="H114" s="12">
        <v>6077</v>
      </c>
      <c r="I114" s="30">
        <v>6077</v>
      </c>
      <c r="J114" s="30">
        <f t="shared" si="16"/>
        <v>0</v>
      </c>
      <c r="K114" s="12">
        <v>15</v>
      </c>
      <c r="L114" s="30">
        <v>15</v>
      </c>
      <c r="M114" s="30">
        <f t="shared" si="17"/>
        <v>0</v>
      </c>
      <c r="N114" s="12">
        <v>1930</v>
      </c>
      <c r="O114" s="30">
        <v>1930</v>
      </c>
      <c r="P114" s="30">
        <f t="shared" si="18"/>
        <v>0</v>
      </c>
      <c r="Q114" s="12">
        <v>2567</v>
      </c>
      <c r="R114" s="12">
        <v>2567</v>
      </c>
      <c r="S114" s="30">
        <f t="shared" si="19"/>
        <v>0</v>
      </c>
    </row>
    <row r="115" customHeight="1" spans="1:19">
      <c r="A115" s="12">
        <v>114</v>
      </c>
      <c r="B115" s="13">
        <v>713</v>
      </c>
      <c r="C115" s="13" t="s">
        <v>133</v>
      </c>
      <c r="D115" s="13" t="s">
        <v>118</v>
      </c>
      <c r="E115" s="12">
        <v>3386</v>
      </c>
      <c r="F115" s="30">
        <v>3386</v>
      </c>
      <c r="G115" s="30">
        <f t="shared" si="15"/>
        <v>0</v>
      </c>
      <c r="H115" s="12">
        <v>4334</v>
      </c>
      <c r="I115" s="30">
        <v>4334</v>
      </c>
      <c r="J115" s="30">
        <f t="shared" si="16"/>
        <v>0</v>
      </c>
      <c r="K115" s="12">
        <v>6</v>
      </c>
      <c r="L115" s="30">
        <v>6</v>
      </c>
      <c r="M115" s="30">
        <f t="shared" si="17"/>
        <v>0</v>
      </c>
      <c r="N115" s="12">
        <v>1860</v>
      </c>
      <c r="O115" s="30">
        <v>1860</v>
      </c>
      <c r="P115" s="30">
        <f t="shared" si="18"/>
        <v>0</v>
      </c>
      <c r="Q115" s="12">
        <v>2474</v>
      </c>
      <c r="R115" s="12">
        <v>2474</v>
      </c>
      <c r="S115" s="30">
        <f t="shared" si="19"/>
        <v>0</v>
      </c>
    </row>
    <row r="116" customHeight="1" spans="1:19">
      <c r="A116" s="12">
        <v>115</v>
      </c>
      <c r="B116" s="18">
        <v>110378</v>
      </c>
      <c r="C116" s="18" t="s">
        <v>134</v>
      </c>
      <c r="D116" s="13" t="s">
        <v>118</v>
      </c>
      <c r="E116" s="27">
        <v>2055</v>
      </c>
      <c r="F116" s="30">
        <v>2055</v>
      </c>
      <c r="G116" s="30">
        <f t="shared" si="15"/>
        <v>0</v>
      </c>
      <c r="H116" s="12">
        <v>2630</v>
      </c>
      <c r="I116" s="30">
        <v>2630</v>
      </c>
      <c r="J116" s="30">
        <f t="shared" si="16"/>
        <v>0</v>
      </c>
      <c r="K116" s="12">
        <v>8</v>
      </c>
      <c r="L116" s="30">
        <v>8</v>
      </c>
      <c r="M116" s="30">
        <f t="shared" si="17"/>
        <v>0</v>
      </c>
      <c r="N116" s="12">
        <v>1226</v>
      </c>
      <c r="O116" s="30">
        <v>1226</v>
      </c>
      <c r="P116" s="30">
        <f t="shared" si="18"/>
        <v>0</v>
      </c>
      <c r="Q116" s="12">
        <v>1631</v>
      </c>
      <c r="R116" s="12">
        <v>1631</v>
      </c>
      <c r="S116" s="30">
        <f t="shared" si="19"/>
        <v>0</v>
      </c>
    </row>
    <row r="117" customHeight="1" spans="1:19">
      <c r="A117" s="12"/>
      <c r="B117" s="28"/>
      <c r="C117" s="28"/>
      <c r="D117" s="29"/>
      <c r="E117" s="12">
        <f>SUM(E2:E116)</f>
        <v>790086</v>
      </c>
      <c r="F117" s="30" t="e">
        <v>#N/A</v>
      </c>
      <c r="G117" s="30" t="e">
        <f t="shared" si="15"/>
        <v>#N/A</v>
      </c>
      <c r="H117" s="12">
        <f>SUM(H2:H116)</f>
        <v>1007623</v>
      </c>
      <c r="I117" s="30" t="e">
        <v>#N/A</v>
      </c>
      <c r="J117" s="30" t="e">
        <f t="shared" si="16"/>
        <v>#N/A</v>
      </c>
      <c r="K117" s="12">
        <f>SUM(K2:K116)</f>
        <v>4992</v>
      </c>
      <c r="L117" s="30" t="e">
        <v>#N/A</v>
      </c>
      <c r="M117" s="30" t="e">
        <f t="shared" si="17"/>
        <v>#N/A</v>
      </c>
      <c r="N117" s="12">
        <f>SUM(N2:N116)</f>
        <v>301026</v>
      </c>
      <c r="O117" s="30" t="e">
        <v>#N/A</v>
      </c>
      <c r="P117" s="30" t="e">
        <f t="shared" si="18"/>
        <v>#N/A</v>
      </c>
      <c r="Q117" s="12">
        <f>SUM(Q2:Q116)</f>
        <v>400360</v>
      </c>
      <c r="R117" s="12" t="e">
        <v>#N/A</v>
      </c>
      <c r="S117" s="30" t="e">
        <f t="shared" si="19"/>
        <v>#N/A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opLeftCell="B1" workbookViewId="0">
      <selection activeCell="L3" sqref="L3"/>
    </sheetView>
  </sheetViews>
  <sheetFormatPr defaultColWidth="9" defaultRowHeight="21" customHeight="1"/>
  <cols>
    <col min="2" max="2" width="9" style="3"/>
    <col min="3" max="3" width="23.25" style="4" customWidth="1"/>
    <col min="4" max="4" width="12.25" style="5" customWidth="1"/>
    <col min="5" max="7" width="12.375" style="6" customWidth="1"/>
    <col min="8" max="10" width="12.375" customWidth="1"/>
    <col min="11" max="11" width="12.375" style="6" customWidth="1"/>
    <col min="12" max="13" width="12.375" customWidth="1"/>
  </cols>
  <sheetData>
    <row r="1" s="1" customFormat="1" customHeight="1" spans="1:13">
      <c r="A1" s="7" t="s">
        <v>749</v>
      </c>
      <c r="B1" s="7"/>
      <c r="C1" s="7"/>
      <c r="D1" s="7"/>
      <c r="E1" s="8" t="s">
        <v>750</v>
      </c>
      <c r="F1" s="8"/>
      <c r="G1" s="8"/>
      <c r="H1" s="8" t="s">
        <v>751</v>
      </c>
      <c r="I1" s="8"/>
      <c r="J1" s="8"/>
      <c r="K1" s="9" t="s">
        <v>743</v>
      </c>
      <c r="L1" s="9"/>
      <c r="M1" s="9"/>
    </row>
    <row r="2" s="1" customFormat="1" ht="32" customHeight="1" spans="1:13">
      <c r="A2" s="9" t="s">
        <v>0</v>
      </c>
      <c r="B2" s="10" t="s">
        <v>1</v>
      </c>
      <c r="C2" s="10" t="s">
        <v>2</v>
      </c>
      <c r="D2" s="10" t="s">
        <v>3</v>
      </c>
      <c r="E2" s="9" t="s">
        <v>752</v>
      </c>
      <c r="F2" s="11" t="s">
        <v>753</v>
      </c>
      <c r="G2" s="9" t="s">
        <v>754</v>
      </c>
      <c r="H2" s="9" t="s">
        <v>752</v>
      </c>
      <c r="I2" s="11" t="s">
        <v>753</v>
      </c>
      <c r="J2" s="9" t="s">
        <v>754</v>
      </c>
      <c r="K2" s="9" t="s">
        <v>752</v>
      </c>
      <c r="L2" s="11" t="s">
        <v>753</v>
      </c>
      <c r="M2" s="9" t="s">
        <v>754</v>
      </c>
    </row>
    <row r="3" customHeight="1" spans="1:13">
      <c r="A3" s="12">
        <v>1</v>
      </c>
      <c r="B3" s="13">
        <v>582</v>
      </c>
      <c r="C3" s="13" t="s">
        <v>9</v>
      </c>
      <c r="D3" s="13" t="s">
        <v>10</v>
      </c>
      <c r="E3" s="12">
        <v>15258</v>
      </c>
      <c r="F3" s="12">
        <v>2084.72</v>
      </c>
      <c r="G3" s="14">
        <f>F3/E3</f>
        <v>0.136631275396513</v>
      </c>
      <c r="H3" s="12">
        <v>4686</v>
      </c>
      <c r="I3" s="12">
        <v>456</v>
      </c>
      <c r="J3" s="14">
        <f>I3/H3</f>
        <v>0.0973111395646607</v>
      </c>
      <c r="K3" s="9">
        <v>103</v>
      </c>
      <c r="L3" s="12">
        <v>16</v>
      </c>
      <c r="M3" s="22">
        <f>L3/K3</f>
        <v>0.155339805825243</v>
      </c>
    </row>
    <row r="4" customHeight="1" spans="1:13">
      <c r="A4" s="12">
        <v>2</v>
      </c>
      <c r="B4" s="13">
        <v>730</v>
      </c>
      <c r="C4" s="13" t="s">
        <v>12</v>
      </c>
      <c r="D4" s="13" t="s">
        <v>10</v>
      </c>
      <c r="E4" s="12">
        <v>11055</v>
      </c>
      <c r="F4" s="12">
        <v>3394.65</v>
      </c>
      <c r="G4" s="15">
        <f t="shared" ref="G4:G35" si="0">F4/E4</f>
        <v>0.307069199457259</v>
      </c>
      <c r="H4" s="12">
        <v>4140</v>
      </c>
      <c r="I4" s="12">
        <v>1195.55</v>
      </c>
      <c r="J4" s="15">
        <f t="shared" ref="J4:J35" si="1">I4/H4</f>
        <v>0.288780193236715</v>
      </c>
      <c r="K4" s="9">
        <v>131</v>
      </c>
      <c r="L4" s="12">
        <v>38</v>
      </c>
      <c r="M4" s="15">
        <f t="shared" ref="M4:M35" si="2">L4/K4</f>
        <v>0.290076335877863</v>
      </c>
    </row>
    <row r="5" customHeight="1" spans="1:13">
      <c r="A5" s="12">
        <v>3</v>
      </c>
      <c r="B5" s="13">
        <v>343</v>
      </c>
      <c r="C5" s="13" t="s">
        <v>13</v>
      </c>
      <c r="D5" s="13" t="s">
        <v>10</v>
      </c>
      <c r="E5" s="12">
        <v>15961</v>
      </c>
      <c r="F5" s="12">
        <v>3337.04</v>
      </c>
      <c r="G5" s="15">
        <f t="shared" si="0"/>
        <v>0.20907461938475</v>
      </c>
      <c r="H5" s="12">
        <v>4224</v>
      </c>
      <c r="I5" s="12">
        <v>823.22</v>
      </c>
      <c r="J5" s="14">
        <f t="shared" si="1"/>
        <v>0.194891098484848</v>
      </c>
      <c r="K5" s="9">
        <v>72</v>
      </c>
      <c r="L5" s="12">
        <v>60</v>
      </c>
      <c r="M5" s="15">
        <f t="shared" si="2"/>
        <v>0.833333333333333</v>
      </c>
    </row>
    <row r="6" customHeight="1" spans="1:13">
      <c r="A6" s="12">
        <v>4</v>
      </c>
      <c r="B6" s="13">
        <v>709</v>
      </c>
      <c r="C6" s="13" t="s">
        <v>14</v>
      </c>
      <c r="D6" s="13" t="s">
        <v>10</v>
      </c>
      <c r="E6" s="12">
        <v>10874</v>
      </c>
      <c r="F6" s="12">
        <v>3094.96</v>
      </c>
      <c r="G6" s="15">
        <f t="shared" si="0"/>
        <v>0.284620194960456</v>
      </c>
      <c r="H6" s="12">
        <v>4852</v>
      </c>
      <c r="I6" s="12">
        <v>1872.38</v>
      </c>
      <c r="J6" s="15">
        <f t="shared" si="1"/>
        <v>0.385898598516076</v>
      </c>
      <c r="K6" s="9">
        <v>112</v>
      </c>
      <c r="L6" s="12">
        <v>69</v>
      </c>
      <c r="M6" s="15">
        <f t="shared" si="2"/>
        <v>0.616071428571429</v>
      </c>
    </row>
    <row r="7" customHeight="1" spans="1:13">
      <c r="A7" s="12">
        <v>5</v>
      </c>
      <c r="B7" s="13">
        <v>365</v>
      </c>
      <c r="C7" s="13" t="s">
        <v>15</v>
      </c>
      <c r="D7" s="13" t="s">
        <v>10</v>
      </c>
      <c r="E7" s="12">
        <v>7811</v>
      </c>
      <c r="F7" s="12">
        <v>1500.65</v>
      </c>
      <c r="G7" s="14">
        <f t="shared" si="0"/>
        <v>0.192120087056715</v>
      </c>
      <c r="H7" s="12">
        <v>3124</v>
      </c>
      <c r="I7" s="12">
        <v>505.59</v>
      </c>
      <c r="J7" s="14">
        <f t="shared" si="1"/>
        <v>0.161840588988476</v>
      </c>
      <c r="K7" s="9">
        <v>78</v>
      </c>
      <c r="L7" s="12">
        <v>5</v>
      </c>
      <c r="M7" s="22">
        <f t="shared" si="2"/>
        <v>0.0641025641025641</v>
      </c>
    </row>
    <row r="8" customHeight="1" spans="1:13">
      <c r="A8" s="12">
        <v>6</v>
      </c>
      <c r="B8" s="13">
        <v>102934</v>
      </c>
      <c r="C8" s="13" t="s">
        <v>16</v>
      </c>
      <c r="D8" s="13" t="s">
        <v>10</v>
      </c>
      <c r="E8" s="12">
        <v>7771</v>
      </c>
      <c r="F8" s="12">
        <v>2009.01</v>
      </c>
      <c r="G8" s="15">
        <f t="shared" si="0"/>
        <v>0.258526573156608</v>
      </c>
      <c r="H8" s="12">
        <v>3232</v>
      </c>
      <c r="I8" s="12">
        <v>959.18</v>
      </c>
      <c r="J8" s="15">
        <f t="shared" si="1"/>
        <v>0.29677599009901</v>
      </c>
      <c r="K8" s="9">
        <v>103</v>
      </c>
      <c r="L8" s="12">
        <v>37</v>
      </c>
      <c r="M8" s="15">
        <f t="shared" si="2"/>
        <v>0.359223300970874</v>
      </c>
    </row>
    <row r="9" customHeight="1" spans="1:13">
      <c r="A9" s="12">
        <v>7</v>
      </c>
      <c r="B9" s="13">
        <v>379</v>
      </c>
      <c r="C9" s="13" t="s">
        <v>17</v>
      </c>
      <c r="D9" s="13" t="s">
        <v>10</v>
      </c>
      <c r="E9" s="12">
        <v>7811</v>
      </c>
      <c r="F9" s="12">
        <v>2597.55</v>
      </c>
      <c r="G9" s="15">
        <f t="shared" si="0"/>
        <v>0.332550249647932</v>
      </c>
      <c r="H9" s="12">
        <v>3304</v>
      </c>
      <c r="I9" s="12">
        <v>452.9</v>
      </c>
      <c r="J9" s="14">
        <f t="shared" si="1"/>
        <v>0.137076271186441</v>
      </c>
      <c r="K9" s="9">
        <v>46</v>
      </c>
      <c r="L9" s="12">
        <v>10</v>
      </c>
      <c r="M9" s="15">
        <f t="shared" si="2"/>
        <v>0.217391304347826</v>
      </c>
    </row>
    <row r="10" customHeight="1" spans="1:13">
      <c r="A10" s="12">
        <v>8</v>
      </c>
      <c r="B10" s="13">
        <v>513</v>
      </c>
      <c r="C10" s="13" t="s">
        <v>18</v>
      </c>
      <c r="D10" s="13" t="s">
        <v>10</v>
      </c>
      <c r="E10" s="12">
        <v>9129</v>
      </c>
      <c r="F10" s="12">
        <v>1564</v>
      </c>
      <c r="G10" s="14">
        <f t="shared" si="0"/>
        <v>0.171322160148976</v>
      </c>
      <c r="H10" s="12">
        <v>3873</v>
      </c>
      <c r="I10" s="12">
        <v>808.9</v>
      </c>
      <c r="J10" s="15">
        <f t="shared" si="1"/>
        <v>0.208856183836819</v>
      </c>
      <c r="K10" s="9">
        <v>54</v>
      </c>
      <c r="L10" s="12">
        <v>10</v>
      </c>
      <c r="M10" s="22">
        <f t="shared" si="2"/>
        <v>0.185185185185185</v>
      </c>
    </row>
    <row r="11" customHeight="1" spans="1:13">
      <c r="A11" s="12">
        <v>9</v>
      </c>
      <c r="B11" s="13">
        <v>106569</v>
      </c>
      <c r="C11" s="13" t="s">
        <v>19</v>
      </c>
      <c r="D11" s="13" t="s">
        <v>10</v>
      </c>
      <c r="E11" s="12">
        <v>6417</v>
      </c>
      <c r="F11" s="12">
        <v>1497.75</v>
      </c>
      <c r="G11" s="15">
        <f t="shared" si="0"/>
        <v>0.233403459560542</v>
      </c>
      <c r="H11" s="12">
        <v>2017</v>
      </c>
      <c r="I11" s="12">
        <v>564.38</v>
      </c>
      <c r="J11" s="15">
        <f t="shared" si="1"/>
        <v>0.2798116013882</v>
      </c>
      <c r="K11" s="9">
        <v>39</v>
      </c>
      <c r="L11" s="12">
        <v>7</v>
      </c>
      <c r="M11" s="22">
        <f t="shared" si="2"/>
        <v>0.179487179487179</v>
      </c>
    </row>
    <row r="12" customHeight="1" spans="1:13">
      <c r="A12" s="12">
        <v>10</v>
      </c>
      <c r="B12" s="13">
        <v>745</v>
      </c>
      <c r="C12" s="13" t="s">
        <v>20</v>
      </c>
      <c r="D12" s="13" t="s">
        <v>10</v>
      </c>
      <c r="E12" s="12">
        <v>4732</v>
      </c>
      <c r="F12" s="12">
        <v>1014.02</v>
      </c>
      <c r="G12" s="15">
        <f t="shared" si="0"/>
        <v>0.214289940828402</v>
      </c>
      <c r="H12" s="12">
        <v>2081</v>
      </c>
      <c r="I12" s="12">
        <v>801.89</v>
      </c>
      <c r="J12" s="15">
        <f t="shared" si="1"/>
        <v>0.385338779432965</v>
      </c>
      <c r="K12" s="9">
        <v>29</v>
      </c>
      <c r="L12" s="12">
        <v>9</v>
      </c>
      <c r="M12" s="15">
        <f t="shared" si="2"/>
        <v>0.310344827586207</v>
      </c>
    </row>
    <row r="13" customHeight="1" spans="1:13">
      <c r="A13" s="12">
        <v>11</v>
      </c>
      <c r="B13" s="13">
        <v>106399</v>
      </c>
      <c r="C13" s="13" t="s">
        <v>21</v>
      </c>
      <c r="D13" s="13" t="s">
        <v>10</v>
      </c>
      <c r="E13" s="12">
        <v>4757</v>
      </c>
      <c r="F13" s="12">
        <v>655.5</v>
      </c>
      <c r="G13" s="14">
        <f t="shared" si="0"/>
        <v>0.137796930838764</v>
      </c>
      <c r="H13" s="12">
        <v>2165</v>
      </c>
      <c r="I13" s="12">
        <v>427.78</v>
      </c>
      <c r="J13" s="15">
        <f t="shared" si="1"/>
        <v>0.197588914549654</v>
      </c>
      <c r="K13" s="9">
        <v>14</v>
      </c>
      <c r="L13" s="12">
        <v>9</v>
      </c>
      <c r="M13" s="15">
        <f t="shared" si="2"/>
        <v>0.642857142857143</v>
      </c>
    </row>
    <row r="14" customHeight="1" spans="1:13">
      <c r="A14" s="12">
        <v>12</v>
      </c>
      <c r="B14" s="13">
        <v>357</v>
      </c>
      <c r="C14" s="13" t="s">
        <v>22</v>
      </c>
      <c r="D14" s="13" t="s">
        <v>10</v>
      </c>
      <c r="E14" s="12">
        <v>5604</v>
      </c>
      <c r="F14" s="12">
        <v>1324.88</v>
      </c>
      <c r="G14" s="15">
        <f t="shared" si="0"/>
        <v>0.236416845110635</v>
      </c>
      <c r="H14" s="12">
        <v>2417</v>
      </c>
      <c r="I14" s="12">
        <v>398.99</v>
      </c>
      <c r="J14" s="14">
        <f t="shared" si="1"/>
        <v>0.165076541166736</v>
      </c>
      <c r="K14" s="9">
        <v>32</v>
      </c>
      <c r="L14" s="12">
        <v>19</v>
      </c>
      <c r="M14" s="15">
        <f t="shared" si="2"/>
        <v>0.59375</v>
      </c>
    </row>
    <row r="15" customHeight="1" spans="1:13">
      <c r="A15" s="12">
        <v>13</v>
      </c>
      <c r="B15" s="13">
        <v>103198</v>
      </c>
      <c r="C15" s="13" t="s">
        <v>23</v>
      </c>
      <c r="D15" s="13" t="s">
        <v>10</v>
      </c>
      <c r="E15" s="12">
        <v>5878</v>
      </c>
      <c r="F15" s="12">
        <v>1721.82</v>
      </c>
      <c r="G15" s="15">
        <f t="shared" si="0"/>
        <v>0.292926165362368</v>
      </c>
      <c r="H15" s="12">
        <v>2564</v>
      </c>
      <c r="I15" s="12">
        <v>716.29</v>
      </c>
      <c r="J15" s="15">
        <f t="shared" si="1"/>
        <v>0.279364274570983</v>
      </c>
      <c r="K15" s="9">
        <v>65</v>
      </c>
      <c r="L15" s="12">
        <v>19</v>
      </c>
      <c r="M15" s="15">
        <f t="shared" si="2"/>
        <v>0.292307692307692</v>
      </c>
    </row>
    <row r="16" customHeight="1" spans="1:13">
      <c r="A16" s="12">
        <v>14</v>
      </c>
      <c r="B16" s="16">
        <v>107658</v>
      </c>
      <c r="C16" s="16" t="s">
        <v>24</v>
      </c>
      <c r="D16" s="13" t="s">
        <v>10</v>
      </c>
      <c r="E16" s="12">
        <v>8111</v>
      </c>
      <c r="F16" s="12">
        <v>1879.48</v>
      </c>
      <c r="G16" s="15">
        <f t="shared" si="0"/>
        <v>0.231719886573789</v>
      </c>
      <c r="H16" s="12">
        <v>3235</v>
      </c>
      <c r="I16" s="12">
        <v>1275.11</v>
      </c>
      <c r="J16" s="15">
        <f t="shared" si="1"/>
        <v>0.394160741885626</v>
      </c>
      <c r="K16" s="9">
        <v>24</v>
      </c>
      <c r="L16" s="12">
        <v>17</v>
      </c>
      <c r="M16" s="15">
        <f t="shared" si="2"/>
        <v>0.708333333333333</v>
      </c>
    </row>
    <row r="17" customHeight="1" spans="1:13">
      <c r="A17" s="12">
        <v>15</v>
      </c>
      <c r="B17" s="13">
        <v>359</v>
      </c>
      <c r="C17" s="13" t="s">
        <v>25</v>
      </c>
      <c r="D17" s="13" t="s">
        <v>10</v>
      </c>
      <c r="E17" s="12">
        <v>6924</v>
      </c>
      <c r="F17" s="12">
        <v>2042.11</v>
      </c>
      <c r="G17" s="15">
        <f t="shared" si="0"/>
        <v>0.294932120161756</v>
      </c>
      <c r="H17" s="12">
        <v>1721</v>
      </c>
      <c r="I17" s="12">
        <v>307.37</v>
      </c>
      <c r="J17" s="14">
        <f t="shared" si="1"/>
        <v>0.178599651365485</v>
      </c>
      <c r="K17" s="9">
        <v>40</v>
      </c>
      <c r="L17" s="12">
        <v>0</v>
      </c>
      <c r="M17" s="22">
        <f t="shared" si="2"/>
        <v>0</v>
      </c>
    </row>
    <row r="18" customHeight="1" spans="1:13">
      <c r="A18" s="12">
        <v>16</v>
      </c>
      <c r="B18" s="17">
        <v>105267</v>
      </c>
      <c r="C18" s="17" t="s">
        <v>26</v>
      </c>
      <c r="D18" s="13" t="s">
        <v>10</v>
      </c>
      <c r="E18" s="12">
        <v>5186</v>
      </c>
      <c r="F18" s="12">
        <v>973</v>
      </c>
      <c r="G18" s="14">
        <f t="shared" si="0"/>
        <v>0.187620516775935</v>
      </c>
      <c r="H18" s="12">
        <v>1930</v>
      </c>
      <c r="I18" s="12">
        <v>591.66</v>
      </c>
      <c r="J18" s="15">
        <f t="shared" si="1"/>
        <v>0.306559585492228</v>
      </c>
      <c r="K18" s="9">
        <v>18</v>
      </c>
      <c r="L18" s="12">
        <v>16</v>
      </c>
      <c r="M18" s="15">
        <f t="shared" si="2"/>
        <v>0.888888888888889</v>
      </c>
    </row>
    <row r="19" customHeight="1" spans="1:13">
      <c r="A19" s="12">
        <v>17</v>
      </c>
      <c r="B19" s="13">
        <v>339</v>
      </c>
      <c r="C19" s="13" t="s">
        <v>27</v>
      </c>
      <c r="D19" s="13" t="s">
        <v>10</v>
      </c>
      <c r="E19" s="12">
        <v>6510</v>
      </c>
      <c r="F19" s="12">
        <v>1209.4</v>
      </c>
      <c r="G19" s="14">
        <f t="shared" si="0"/>
        <v>0.185775729646697</v>
      </c>
      <c r="H19" s="12">
        <v>2165</v>
      </c>
      <c r="I19" s="12">
        <v>245.89</v>
      </c>
      <c r="J19" s="14">
        <f t="shared" si="1"/>
        <v>0.113575057736721</v>
      </c>
      <c r="K19" s="9">
        <v>16</v>
      </c>
      <c r="L19" s="12">
        <v>0</v>
      </c>
      <c r="M19" s="22">
        <f t="shared" si="2"/>
        <v>0</v>
      </c>
    </row>
    <row r="20" customHeight="1" spans="1:13">
      <c r="A20" s="12">
        <v>18</v>
      </c>
      <c r="B20" s="13">
        <v>727</v>
      </c>
      <c r="C20" s="13" t="s">
        <v>28</v>
      </c>
      <c r="D20" s="13" t="s">
        <v>10</v>
      </c>
      <c r="E20" s="12">
        <v>6219</v>
      </c>
      <c r="F20" s="12">
        <v>447.64</v>
      </c>
      <c r="G20" s="14">
        <f t="shared" si="0"/>
        <v>0.0719794179128477</v>
      </c>
      <c r="H20" s="12">
        <v>2166</v>
      </c>
      <c r="I20" s="12">
        <v>424.1</v>
      </c>
      <c r="J20" s="15">
        <f t="shared" si="1"/>
        <v>0.195798707294552</v>
      </c>
      <c r="K20" s="9">
        <v>26</v>
      </c>
      <c r="L20" s="12">
        <v>17</v>
      </c>
      <c r="M20" s="15">
        <f t="shared" si="2"/>
        <v>0.653846153846154</v>
      </c>
    </row>
    <row r="21" customHeight="1" spans="1:13">
      <c r="A21" s="12">
        <v>19</v>
      </c>
      <c r="B21" s="13">
        <v>726</v>
      </c>
      <c r="C21" s="13" t="s">
        <v>29</v>
      </c>
      <c r="D21" s="13" t="s">
        <v>10</v>
      </c>
      <c r="E21" s="12">
        <v>6014</v>
      </c>
      <c r="F21" s="12">
        <v>2019.95</v>
      </c>
      <c r="G21" s="15">
        <f t="shared" si="0"/>
        <v>0.335874625872963</v>
      </c>
      <c r="H21" s="12">
        <v>3204</v>
      </c>
      <c r="I21" s="12">
        <v>1325.57</v>
      </c>
      <c r="J21" s="15">
        <f t="shared" si="1"/>
        <v>0.413723470661673</v>
      </c>
      <c r="K21" s="9">
        <v>90</v>
      </c>
      <c r="L21" s="12">
        <v>26</v>
      </c>
      <c r="M21" s="15">
        <f t="shared" si="2"/>
        <v>0.288888888888889</v>
      </c>
    </row>
    <row r="22" customHeight="1" spans="1:13">
      <c r="A22" s="12">
        <v>20</v>
      </c>
      <c r="B22" s="13">
        <v>311</v>
      </c>
      <c r="C22" s="13" t="s">
        <v>30</v>
      </c>
      <c r="D22" s="13" t="s">
        <v>10</v>
      </c>
      <c r="E22" s="12">
        <v>3781</v>
      </c>
      <c r="F22" s="12">
        <v>1566.05</v>
      </c>
      <c r="G22" s="15">
        <f t="shared" si="0"/>
        <v>0.414189367892092</v>
      </c>
      <c r="H22" s="12">
        <v>1104</v>
      </c>
      <c r="I22" s="12">
        <v>255.46</v>
      </c>
      <c r="J22" s="15">
        <f t="shared" si="1"/>
        <v>0.231394927536232</v>
      </c>
      <c r="K22" s="9">
        <v>24</v>
      </c>
      <c r="L22" s="12">
        <v>3</v>
      </c>
      <c r="M22" s="22">
        <f t="shared" si="2"/>
        <v>0.125</v>
      </c>
    </row>
    <row r="23" customHeight="1" spans="1:13">
      <c r="A23" s="12">
        <v>21</v>
      </c>
      <c r="B23" s="13">
        <v>104429</v>
      </c>
      <c r="C23" s="13" t="s">
        <v>31</v>
      </c>
      <c r="D23" s="13" t="s">
        <v>10</v>
      </c>
      <c r="E23" s="12">
        <v>3752</v>
      </c>
      <c r="F23" s="12">
        <v>864</v>
      </c>
      <c r="G23" s="15">
        <f t="shared" si="0"/>
        <v>0.230277185501066</v>
      </c>
      <c r="H23" s="12">
        <v>1279</v>
      </c>
      <c r="I23" s="12">
        <v>254.68</v>
      </c>
      <c r="J23" s="15">
        <f t="shared" si="1"/>
        <v>0.199124315871775</v>
      </c>
      <c r="K23" s="9">
        <v>8</v>
      </c>
      <c r="L23" s="12">
        <v>2</v>
      </c>
      <c r="M23" s="15">
        <f t="shared" si="2"/>
        <v>0.25</v>
      </c>
    </row>
    <row r="24" customHeight="1" spans="1:13">
      <c r="A24" s="12">
        <v>22</v>
      </c>
      <c r="B24" s="16">
        <v>108277</v>
      </c>
      <c r="C24" s="16" t="s">
        <v>32</v>
      </c>
      <c r="D24" s="13" t="s">
        <v>10</v>
      </c>
      <c r="E24" s="12">
        <v>4064</v>
      </c>
      <c r="F24" s="12">
        <v>1509</v>
      </c>
      <c r="G24" s="15">
        <f t="shared" si="0"/>
        <v>0.37130905511811</v>
      </c>
      <c r="H24" s="12">
        <v>1500</v>
      </c>
      <c r="I24" s="12">
        <v>600.41</v>
      </c>
      <c r="J24" s="15">
        <f t="shared" si="1"/>
        <v>0.400273333333333</v>
      </c>
      <c r="K24" s="9">
        <v>28</v>
      </c>
      <c r="L24" s="12">
        <v>1</v>
      </c>
      <c r="M24" s="22">
        <f t="shared" si="2"/>
        <v>0.0357142857142857</v>
      </c>
    </row>
    <row r="25" customHeight="1" spans="1:13">
      <c r="A25" s="12">
        <v>23</v>
      </c>
      <c r="B25" s="13">
        <v>752</v>
      </c>
      <c r="C25" s="13" t="s">
        <v>33</v>
      </c>
      <c r="D25" s="13" t="s">
        <v>10</v>
      </c>
      <c r="E25" s="12">
        <v>5502</v>
      </c>
      <c r="F25" s="12">
        <v>862.9</v>
      </c>
      <c r="G25" s="14">
        <f t="shared" si="0"/>
        <v>0.156833878589604</v>
      </c>
      <c r="H25" s="12">
        <v>1739</v>
      </c>
      <c r="I25" s="12">
        <v>537.22</v>
      </c>
      <c r="J25" s="15">
        <f t="shared" si="1"/>
        <v>0.308924669350201</v>
      </c>
      <c r="K25" s="9">
        <v>14</v>
      </c>
      <c r="L25" s="12">
        <v>5</v>
      </c>
      <c r="M25" s="15">
        <f t="shared" si="2"/>
        <v>0.357142857142857</v>
      </c>
    </row>
    <row r="26" customHeight="1" spans="1:13">
      <c r="A26" s="12">
        <v>24</v>
      </c>
      <c r="B26" s="13">
        <v>347</v>
      </c>
      <c r="C26" s="13" t="s">
        <v>34</v>
      </c>
      <c r="D26" s="13" t="s">
        <v>10</v>
      </c>
      <c r="E26" s="12">
        <v>5024</v>
      </c>
      <c r="F26" s="12">
        <v>1014.1</v>
      </c>
      <c r="G26" s="15">
        <f t="shared" si="0"/>
        <v>0.201851114649682</v>
      </c>
      <c r="H26" s="12">
        <v>2009</v>
      </c>
      <c r="I26" s="12">
        <v>362.86</v>
      </c>
      <c r="J26" s="14">
        <f t="shared" si="1"/>
        <v>0.180617222498756</v>
      </c>
      <c r="K26" s="9">
        <v>14</v>
      </c>
      <c r="L26" s="12">
        <v>4</v>
      </c>
      <c r="M26" s="15">
        <f t="shared" si="2"/>
        <v>0.285714285714286</v>
      </c>
    </row>
    <row r="27" customHeight="1" spans="1:13">
      <c r="A27" s="12">
        <v>25</v>
      </c>
      <c r="B27" s="13">
        <v>102565</v>
      </c>
      <c r="C27" s="13" t="s">
        <v>35</v>
      </c>
      <c r="D27" s="13" t="s">
        <v>10</v>
      </c>
      <c r="E27" s="12">
        <v>3940</v>
      </c>
      <c r="F27" s="12">
        <v>868.9</v>
      </c>
      <c r="G27" s="15">
        <f t="shared" si="0"/>
        <v>0.220532994923858</v>
      </c>
      <c r="H27" s="12">
        <v>2004</v>
      </c>
      <c r="I27" s="12">
        <v>802.6</v>
      </c>
      <c r="J27" s="15">
        <f t="shared" si="1"/>
        <v>0.400499001996008</v>
      </c>
      <c r="K27" s="9">
        <v>10</v>
      </c>
      <c r="L27" s="12">
        <v>5</v>
      </c>
      <c r="M27" s="15">
        <f t="shared" si="2"/>
        <v>0.5</v>
      </c>
    </row>
    <row r="28" customHeight="1" spans="1:13">
      <c r="A28" s="12">
        <v>26</v>
      </c>
      <c r="B28" s="13">
        <v>570</v>
      </c>
      <c r="C28" s="13" t="s">
        <v>36</v>
      </c>
      <c r="D28" s="13" t="s">
        <v>10</v>
      </c>
      <c r="E28" s="12">
        <v>5151</v>
      </c>
      <c r="F28" s="12">
        <v>577.13</v>
      </c>
      <c r="G28" s="14">
        <f t="shared" si="0"/>
        <v>0.112042321879247</v>
      </c>
      <c r="H28" s="12">
        <v>1992</v>
      </c>
      <c r="I28" s="12">
        <v>595.76</v>
      </c>
      <c r="J28" s="15">
        <f t="shared" si="1"/>
        <v>0.299076305220884</v>
      </c>
      <c r="K28" s="9">
        <v>21</v>
      </c>
      <c r="L28" s="12">
        <v>6</v>
      </c>
      <c r="M28" s="15">
        <f t="shared" si="2"/>
        <v>0.285714285714286</v>
      </c>
    </row>
    <row r="29" customHeight="1" spans="1:13">
      <c r="A29" s="12">
        <v>27</v>
      </c>
      <c r="B29" s="18">
        <v>111219</v>
      </c>
      <c r="C29" s="18" t="s">
        <v>37</v>
      </c>
      <c r="D29" s="19" t="s">
        <v>10</v>
      </c>
      <c r="E29" s="12">
        <v>1628</v>
      </c>
      <c r="F29" s="12">
        <v>229</v>
      </c>
      <c r="G29" s="14">
        <f t="shared" si="0"/>
        <v>0.140663390663391</v>
      </c>
      <c r="H29" s="12">
        <v>1540</v>
      </c>
      <c r="I29" s="12">
        <v>372.2</v>
      </c>
      <c r="J29" s="15">
        <f t="shared" si="1"/>
        <v>0.241688311688312</v>
      </c>
      <c r="K29" s="9">
        <v>13</v>
      </c>
      <c r="L29" s="12">
        <v>3</v>
      </c>
      <c r="M29" s="15">
        <f t="shared" si="2"/>
        <v>0.230769230769231</v>
      </c>
    </row>
    <row r="30" customHeight="1" spans="1:13">
      <c r="A30" s="12">
        <v>28</v>
      </c>
      <c r="B30" s="13">
        <v>106066</v>
      </c>
      <c r="C30" s="13" t="s">
        <v>38</v>
      </c>
      <c r="D30" s="13" t="s">
        <v>39</v>
      </c>
      <c r="E30" s="12">
        <v>4150</v>
      </c>
      <c r="F30" s="12">
        <v>1126.22</v>
      </c>
      <c r="G30" s="15">
        <f t="shared" si="0"/>
        <v>0.271378313253012</v>
      </c>
      <c r="H30" s="12">
        <v>1680</v>
      </c>
      <c r="I30" s="12">
        <v>534.06</v>
      </c>
      <c r="J30" s="15">
        <f t="shared" si="1"/>
        <v>0.317892857142857</v>
      </c>
      <c r="K30" s="9">
        <v>30</v>
      </c>
      <c r="L30" s="12">
        <v>36</v>
      </c>
      <c r="M30" s="15">
        <f t="shared" si="2"/>
        <v>1.2</v>
      </c>
    </row>
    <row r="31" customHeight="1" spans="1:13">
      <c r="A31" s="12">
        <v>29</v>
      </c>
      <c r="B31" s="13">
        <v>307</v>
      </c>
      <c r="C31" s="13" t="s">
        <v>40</v>
      </c>
      <c r="D31" s="13" t="s">
        <v>41</v>
      </c>
      <c r="E31" s="12">
        <v>39856</v>
      </c>
      <c r="F31" s="12">
        <v>11771.44</v>
      </c>
      <c r="G31" s="15">
        <f t="shared" si="0"/>
        <v>0.295349257326375</v>
      </c>
      <c r="H31" s="12">
        <v>6984</v>
      </c>
      <c r="I31" s="12">
        <v>1879.28</v>
      </c>
      <c r="J31" s="15">
        <f t="shared" si="1"/>
        <v>0.269083619702176</v>
      </c>
      <c r="K31" s="9">
        <v>252</v>
      </c>
      <c r="L31" s="12">
        <v>59</v>
      </c>
      <c r="M31" s="15">
        <f t="shared" si="2"/>
        <v>0.234126984126984</v>
      </c>
    </row>
    <row r="32" customHeight="1" spans="1:13">
      <c r="A32" s="12">
        <v>30</v>
      </c>
      <c r="B32" s="13">
        <v>712</v>
      </c>
      <c r="C32" s="13" t="s">
        <v>42</v>
      </c>
      <c r="D32" s="13" t="s">
        <v>43</v>
      </c>
      <c r="E32" s="12">
        <v>10335</v>
      </c>
      <c r="F32" s="12">
        <v>2472.24</v>
      </c>
      <c r="G32" s="15">
        <f t="shared" si="0"/>
        <v>0.239210449927431</v>
      </c>
      <c r="H32" s="12">
        <v>4023</v>
      </c>
      <c r="I32" s="12">
        <v>988.82</v>
      </c>
      <c r="J32" s="15">
        <f t="shared" si="1"/>
        <v>0.245791697738006</v>
      </c>
      <c r="K32" s="9">
        <v>121</v>
      </c>
      <c r="L32" s="12">
        <v>31</v>
      </c>
      <c r="M32" s="15">
        <f t="shared" si="2"/>
        <v>0.256198347107438</v>
      </c>
    </row>
    <row r="33" customHeight="1" spans="1:13">
      <c r="A33" s="12">
        <v>31</v>
      </c>
      <c r="B33" s="13">
        <v>707</v>
      </c>
      <c r="C33" s="13" t="s">
        <v>44</v>
      </c>
      <c r="D33" s="13" t="s">
        <v>43</v>
      </c>
      <c r="E33" s="12">
        <v>14961</v>
      </c>
      <c r="F33" s="12">
        <v>2939.38</v>
      </c>
      <c r="G33" s="15">
        <f t="shared" si="0"/>
        <v>0.196469487333734</v>
      </c>
      <c r="H33" s="12">
        <v>4725</v>
      </c>
      <c r="I33" s="12">
        <v>1405.2</v>
      </c>
      <c r="J33" s="15">
        <f t="shared" si="1"/>
        <v>0.297396825396825</v>
      </c>
      <c r="K33" s="9">
        <v>71</v>
      </c>
      <c r="L33" s="12">
        <v>26</v>
      </c>
      <c r="M33" s="15">
        <f t="shared" si="2"/>
        <v>0.366197183098592</v>
      </c>
    </row>
    <row r="34" customHeight="1" spans="1:13">
      <c r="A34" s="12">
        <v>32</v>
      </c>
      <c r="B34" s="13">
        <v>750</v>
      </c>
      <c r="C34" s="13" t="s">
        <v>45</v>
      </c>
      <c r="D34" s="13" t="s">
        <v>43</v>
      </c>
      <c r="E34" s="12">
        <v>20752</v>
      </c>
      <c r="F34" s="12">
        <v>4520.86</v>
      </c>
      <c r="G34" s="15">
        <f t="shared" si="0"/>
        <v>0.217851773323053</v>
      </c>
      <c r="H34" s="12">
        <v>6154</v>
      </c>
      <c r="I34" s="12">
        <v>1792.58</v>
      </c>
      <c r="J34" s="15">
        <f t="shared" si="1"/>
        <v>0.291286967825804</v>
      </c>
      <c r="K34" s="9">
        <v>218</v>
      </c>
      <c r="L34" s="12">
        <v>22</v>
      </c>
      <c r="M34" s="22">
        <f t="shared" si="2"/>
        <v>0.100917431192661</v>
      </c>
    </row>
    <row r="35" customHeight="1" spans="1:13">
      <c r="A35" s="12">
        <v>33</v>
      </c>
      <c r="B35" s="13">
        <v>571</v>
      </c>
      <c r="C35" s="13" t="s">
        <v>46</v>
      </c>
      <c r="D35" s="13" t="s">
        <v>43</v>
      </c>
      <c r="E35" s="12">
        <v>16785</v>
      </c>
      <c r="F35" s="12">
        <v>3983.37</v>
      </c>
      <c r="G35" s="15">
        <f t="shared" si="0"/>
        <v>0.237317247542449</v>
      </c>
      <c r="H35" s="12">
        <v>4735</v>
      </c>
      <c r="I35" s="12">
        <v>1374.6</v>
      </c>
      <c r="J35" s="15">
        <f t="shared" si="1"/>
        <v>0.290306230200634</v>
      </c>
      <c r="K35" s="9">
        <v>95</v>
      </c>
      <c r="L35" s="12">
        <v>27</v>
      </c>
      <c r="M35" s="15">
        <f t="shared" si="2"/>
        <v>0.284210526315789</v>
      </c>
    </row>
    <row r="36" customHeight="1" spans="1:13">
      <c r="A36" s="12">
        <v>34</v>
      </c>
      <c r="B36" s="13">
        <v>105751</v>
      </c>
      <c r="C36" s="13" t="s">
        <v>47</v>
      </c>
      <c r="D36" s="13" t="s">
        <v>43</v>
      </c>
      <c r="E36" s="12">
        <v>7230</v>
      </c>
      <c r="F36" s="12">
        <v>2153.28</v>
      </c>
      <c r="G36" s="15">
        <f t="shared" ref="G36:G67" si="3">F36/E36</f>
        <v>0.297825726141079</v>
      </c>
      <c r="H36" s="12">
        <v>3095</v>
      </c>
      <c r="I36" s="12">
        <v>1508.32</v>
      </c>
      <c r="J36" s="15">
        <f t="shared" ref="J36:J67" si="4">I36/H36</f>
        <v>0.487340872374798</v>
      </c>
      <c r="K36" s="9">
        <v>11</v>
      </c>
      <c r="L36" s="12">
        <v>18</v>
      </c>
      <c r="M36" s="15">
        <f t="shared" ref="M36:M67" si="5">L36/K36</f>
        <v>1.63636363636364</v>
      </c>
    </row>
    <row r="37" customHeight="1" spans="1:13">
      <c r="A37" s="12">
        <v>35</v>
      </c>
      <c r="B37" s="13">
        <v>387</v>
      </c>
      <c r="C37" s="13" t="s">
        <v>48</v>
      </c>
      <c r="D37" s="13" t="s">
        <v>43</v>
      </c>
      <c r="E37" s="12">
        <v>7662</v>
      </c>
      <c r="F37" s="12">
        <v>2103</v>
      </c>
      <c r="G37" s="15">
        <f t="shared" si="3"/>
        <v>0.274471417384495</v>
      </c>
      <c r="H37" s="12">
        <v>3592</v>
      </c>
      <c r="I37" s="12">
        <v>818.65</v>
      </c>
      <c r="J37" s="15">
        <f t="shared" si="4"/>
        <v>0.227909242761693</v>
      </c>
      <c r="K37" s="9">
        <v>131</v>
      </c>
      <c r="L37" s="12">
        <v>19</v>
      </c>
      <c r="M37" s="22">
        <f t="shared" si="5"/>
        <v>0.145038167938931</v>
      </c>
    </row>
    <row r="38" customHeight="1" spans="1:13">
      <c r="A38" s="12">
        <v>36</v>
      </c>
      <c r="B38" s="13">
        <v>377</v>
      </c>
      <c r="C38" s="13" t="s">
        <v>49</v>
      </c>
      <c r="D38" s="13" t="s">
        <v>43</v>
      </c>
      <c r="E38" s="12">
        <v>9678</v>
      </c>
      <c r="F38" s="12">
        <v>2454</v>
      </c>
      <c r="G38" s="15">
        <f t="shared" si="3"/>
        <v>0.253564786112833</v>
      </c>
      <c r="H38" s="12">
        <v>3628</v>
      </c>
      <c r="I38" s="12">
        <v>730.79</v>
      </c>
      <c r="J38" s="15">
        <f t="shared" si="4"/>
        <v>0.201430540242558</v>
      </c>
      <c r="K38" s="9">
        <v>14</v>
      </c>
      <c r="L38" s="12">
        <v>1</v>
      </c>
      <c r="M38" s="22">
        <f t="shared" si="5"/>
        <v>0.0714285714285714</v>
      </c>
    </row>
    <row r="39" customHeight="1" spans="1:13">
      <c r="A39" s="12">
        <v>37</v>
      </c>
      <c r="B39" s="13">
        <v>724</v>
      </c>
      <c r="C39" s="13" t="s">
        <v>50</v>
      </c>
      <c r="D39" s="13" t="s">
        <v>43</v>
      </c>
      <c r="E39" s="12">
        <v>10053</v>
      </c>
      <c r="F39" s="12">
        <v>1910.69</v>
      </c>
      <c r="G39" s="14">
        <f t="shared" si="3"/>
        <v>0.190061673132398</v>
      </c>
      <c r="H39" s="12">
        <v>3813</v>
      </c>
      <c r="I39" s="12">
        <v>841.5</v>
      </c>
      <c r="J39" s="15">
        <f t="shared" si="4"/>
        <v>0.220692368214005</v>
      </c>
      <c r="K39" s="9">
        <v>53</v>
      </c>
      <c r="L39" s="12">
        <v>11</v>
      </c>
      <c r="M39" s="15">
        <f t="shared" si="5"/>
        <v>0.207547169811321</v>
      </c>
    </row>
    <row r="40" customHeight="1" spans="1:13">
      <c r="A40" s="12">
        <v>38</v>
      </c>
      <c r="B40" s="13">
        <v>598</v>
      </c>
      <c r="C40" s="13" t="s">
        <v>51</v>
      </c>
      <c r="D40" s="13" t="s">
        <v>43</v>
      </c>
      <c r="E40" s="12">
        <v>7416</v>
      </c>
      <c r="F40" s="12">
        <v>951.42</v>
      </c>
      <c r="G40" s="14">
        <f t="shared" si="3"/>
        <v>0.1282928802589</v>
      </c>
      <c r="H40" s="12">
        <v>3930</v>
      </c>
      <c r="I40" s="12">
        <v>775.45</v>
      </c>
      <c r="J40" s="15">
        <f t="shared" si="4"/>
        <v>0.197315521628499</v>
      </c>
      <c r="K40" s="9">
        <v>30</v>
      </c>
      <c r="L40" s="12">
        <v>8</v>
      </c>
      <c r="M40" s="15">
        <f t="shared" si="5"/>
        <v>0.266666666666667</v>
      </c>
    </row>
    <row r="41" customHeight="1" spans="1:13">
      <c r="A41" s="12">
        <v>39</v>
      </c>
      <c r="B41" s="13">
        <v>737</v>
      </c>
      <c r="C41" s="13" t="s">
        <v>52</v>
      </c>
      <c r="D41" s="13" t="s">
        <v>43</v>
      </c>
      <c r="E41" s="12">
        <v>6484</v>
      </c>
      <c r="F41" s="12">
        <v>2054.87</v>
      </c>
      <c r="G41" s="15">
        <f t="shared" si="3"/>
        <v>0.316913942011104</v>
      </c>
      <c r="H41" s="12">
        <v>3956</v>
      </c>
      <c r="I41" s="12">
        <v>461.93</v>
      </c>
      <c r="J41" s="14">
        <f t="shared" si="4"/>
        <v>0.116766936299292</v>
      </c>
      <c r="K41" s="9">
        <v>71</v>
      </c>
      <c r="L41" s="12">
        <v>5</v>
      </c>
      <c r="M41" s="22">
        <f t="shared" si="5"/>
        <v>0.0704225352112676</v>
      </c>
    </row>
    <row r="42" customHeight="1" spans="1:13">
      <c r="A42" s="12">
        <v>40</v>
      </c>
      <c r="B42" s="13">
        <v>546</v>
      </c>
      <c r="C42" s="13" t="s">
        <v>53</v>
      </c>
      <c r="D42" s="13" t="s">
        <v>43</v>
      </c>
      <c r="E42" s="12">
        <v>5574</v>
      </c>
      <c r="F42" s="12">
        <v>944.2</v>
      </c>
      <c r="G42" s="14">
        <f t="shared" si="3"/>
        <v>0.169393613204162</v>
      </c>
      <c r="H42" s="12">
        <v>3964</v>
      </c>
      <c r="I42" s="12">
        <v>908.73</v>
      </c>
      <c r="J42" s="15">
        <f t="shared" si="4"/>
        <v>0.229245711402624</v>
      </c>
      <c r="K42" s="9">
        <v>86</v>
      </c>
      <c r="L42" s="12">
        <v>9</v>
      </c>
      <c r="M42" s="22">
        <f t="shared" si="5"/>
        <v>0.104651162790698</v>
      </c>
    </row>
    <row r="43" customHeight="1" spans="1:13">
      <c r="A43" s="12">
        <v>41</v>
      </c>
      <c r="B43" s="13">
        <v>103639</v>
      </c>
      <c r="C43" s="13" t="s">
        <v>54</v>
      </c>
      <c r="D43" s="13" t="s">
        <v>43</v>
      </c>
      <c r="E43" s="12">
        <v>8519</v>
      </c>
      <c r="F43" s="12">
        <v>1370.06</v>
      </c>
      <c r="G43" s="14">
        <f t="shared" si="3"/>
        <v>0.160824040380326</v>
      </c>
      <c r="H43" s="12">
        <v>2025</v>
      </c>
      <c r="I43" s="12">
        <v>734.47</v>
      </c>
      <c r="J43" s="15">
        <f t="shared" si="4"/>
        <v>0.362701234567901</v>
      </c>
      <c r="K43" s="9">
        <v>37</v>
      </c>
      <c r="L43" s="12">
        <v>10</v>
      </c>
      <c r="M43" s="15">
        <f t="shared" si="5"/>
        <v>0.27027027027027</v>
      </c>
    </row>
    <row r="44" customHeight="1" spans="1:13">
      <c r="A44" s="12">
        <v>42</v>
      </c>
      <c r="B44" s="13">
        <v>399</v>
      </c>
      <c r="C44" s="13" t="s">
        <v>55</v>
      </c>
      <c r="D44" s="13" t="s">
        <v>43</v>
      </c>
      <c r="E44" s="12">
        <v>8131</v>
      </c>
      <c r="F44" s="12">
        <v>1280.38</v>
      </c>
      <c r="G44" s="14">
        <f t="shared" si="3"/>
        <v>0.157468946009101</v>
      </c>
      <c r="H44" s="12">
        <v>2207</v>
      </c>
      <c r="I44" s="12">
        <v>185.07</v>
      </c>
      <c r="J44" s="14">
        <f t="shared" si="4"/>
        <v>0.0838559130040779</v>
      </c>
      <c r="K44" s="9">
        <v>68</v>
      </c>
      <c r="L44" s="12">
        <v>21</v>
      </c>
      <c r="M44" s="15">
        <f t="shared" si="5"/>
        <v>0.308823529411765</v>
      </c>
    </row>
    <row r="45" customHeight="1" spans="1:13">
      <c r="A45" s="12">
        <v>43</v>
      </c>
      <c r="B45" s="13">
        <v>743</v>
      </c>
      <c r="C45" s="13" t="s">
        <v>56</v>
      </c>
      <c r="D45" s="13" t="s">
        <v>43</v>
      </c>
      <c r="E45" s="12">
        <v>6766</v>
      </c>
      <c r="F45" s="12">
        <v>2226.17</v>
      </c>
      <c r="G45" s="15">
        <f t="shared" si="3"/>
        <v>0.329023056458764</v>
      </c>
      <c r="H45" s="12">
        <v>2256</v>
      </c>
      <c r="I45" s="12">
        <v>715.21</v>
      </c>
      <c r="J45" s="15">
        <f t="shared" si="4"/>
        <v>0.317025709219858</v>
      </c>
      <c r="K45" s="9">
        <v>8</v>
      </c>
      <c r="L45" s="12">
        <v>17</v>
      </c>
      <c r="M45" s="15">
        <f t="shared" si="5"/>
        <v>2.125</v>
      </c>
    </row>
    <row r="46" customHeight="1" spans="1:13">
      <c r="A46" s="12">
        <v>44</v>
      </c>
      <c r="B46" s="13">
        <v>106485</v>
      </c>
      <c r="C46" s="13" t="s">
        <v>57</v>
      </c>
      <c r="D46" s="13" t="s">
        <v>43</v>
      </c>
      <c r="E46" s="12">
        <v>3914</v>
      </c>
      <c r="F46" s="12">
        <v>576.4</v>
      </c>
      <c r="G46" s="14">
        <f t="shared" si="3"/>
        <v>0.147266223811957</v>
      </c>
      <c r="H46" s="12">
        <v>1592</v>
      </c>
      <c r="I46" s="12">
        <v>106.89</v>
      </c>
      <c r="J46" s="14">
        <f t="shared" si="4"/>
        <v>0.067141959798995</v>
      </c>
      <c r="K46" s="9">
        <v>16</v>
      </c>
      <c r="L46" s="12">
        <v>3</v>
      </c>
      <c r="M46" s="22">
        <f t="shared" si="5"/>
        <v>0.1875</v>
      </c>
    </row>
    <row r="47" customHeight="1" spans="1:13">
      <c r="A47" s="12">
        <v>45</v>
      </c>
      <c r="B47" s="13">
        <v>733</v>
      </c>
      <c r="C47" s="13" t="s">
        <v>58</v>
      </c>
      <c r="D47" s="13" t="s">
        <v>43</v>
      </c>
      <c r="E47" s="12">
        <v>3948</v>
      </c>
      <c r="F47" s="12">
        <v>214.36</v>
      </c>
      <c r="G47" s="14">
        <f t="shared" si="3"/>
        <v>0.0542958459979737</v>
      </c>
      <c r="H47" s="12">
        <v>3074</v>
      </c>
      <c r="I47" s="12">
        <v>281.94</v>
      </c>
      <c r="J47" s="14">
        <f t="shared" si="4"/>
        <v>0.0917176317501626</v>
      </c>
      <c r="K47" s="9">
        <v>8</v>
      </c>
      <c r="L47" s="12" t="e">
        <v>#N/A</v>
      </c>
      <c r="M47" s="15" t="e">
        <f t="shared" si="5"/>
        <v>#N/A</v>
      </c>
    </row>
    <row r="48" customHeight="1" spans="1:13">
      <c r="A48" s="12">
        <v>46</v>
      </c>
      <c r="B48" s="13">
        <v>753</v>
      </c>
      <c r="C48" s="13" t="s">
        <v>59</v>
      </c>
      <c r="D48" s="13" t="s">
        <v>43</v>
      </c>
      <c r="E48" s="12">
        <v>1655</v>
      </c>
      <c r="F48" s="12">
        <v>0</v>
      </c>
      <c r="G48" s="14">
        <f t="shared" si="3"/>
        <v>0</v>
      </c>
      <c r="H48" s="12">
        <v>1224</v>
      </c>
      <c r="I48" s="12">
        <v>18.5</v>
      </c>
      <c r="J48" s="14">
        <f t="shared" si="4"/>
        <v>0.0151143790849673</v>
      </c>
      <c r="K48" s="9">
        <v>8</v>
      </c>
      <c r="L48" s="12" t="e">
        <v>#N/A</v>
      </c>
      <c r="M48" s="15" t="e">
        <f t="shared" si="5"/>
        <v>#N/A</v>
      </c>
    </row>
    <row r="49" customHeight="1" spans="1:13">
      <c r="A49" s="12">
        <v>47</v>
      </c>
      <c r="B49" s="13">
        <v>740</v>
      </c>
      <c r="C49" s="13" t="s">
        <v>60</v>
      </c>
      <c r="D49" s="13" t="s">
        <v>43</v>
      </c>
      <c r="E49" s="12">
        <v>3168</v>
      </c>
      <c r="F49" s="12">
        <v>765.2</v>
      </c>
      <c r="G49" s="15">
        <f t="shared" si="3"/>
        <v>0.241540404040404</v>
      </c>
      <c r="H49" s="12">
        <v>1811</v>
      </c>
      <c r="I49" s="12">
        <v>338.1</v>
      </c>
      <c r="J49" s="14">
        <f t="shared" si="4"/>
        <v>0.186692435118719</v>
      </c>
      <c r="K49" s="9">
        <v>17</v>
      </c>
      <c r="L49" s="12">
        <v>3.3</v>
      </c>
      <c r="M49" s="22">
        <f t="shared" si="5"/>
        <v>0.194117647058824</v>
      </c>
    </row>
    <row r="50" customHeight="1" spans="1:13">
      <c r="A50" s="12">
        <v>48</v>
      </c>
      <c r="B50" s="13">
        <v>573</v>
      </c>
      <c r="C50" s="13" t="s">
        <v>61</v>
      </c>
      <c r="D50" s="13" t="s">
        <v>43</v>
      </c>
      <c r="E50" s="12">
        <v>4785</v>
      </c>
      <c r="F50" s="12">
        <v>1428.43</v>
      </c>
      <c r="G50" s="15">
        <f t="shared" si="3"/>
        <v>0.298522466039707</v>
      </c>
      <c r="H50" s="12">
        <v>1982</v>
      </c>
      <c r="I50" s="12">
        <v>326.55</v>
      </c>
      <c r="J50" s="14">
        <f t="shared" si="4"/>
        <v>0.164757820383451</v>
      </c>
      <c r="K50" s="9">
        <v>20</v>
      </c>
      <c r="L50" s="12">
        <v>3</v>
      </c>
      <c r="M50" s="22">
        <f t="shared" si="5"/>
        <v>0.15</v>
      </c>
    </row>
    <row r="51" customHeight="1" spans="1:13">
      <c r="A51" s="12">
        <v>49</v>
      </c>
      <c r="B51" s="13">
        <v>545</v>
      </c>
      <c r="C51" s="13" t="s">
        <v>62</v>
      </c>
      <c r="D51" s="13" t="s">
        <v>43</v>
      </c>
      <c r="E51" s="12">
        <v>4738</v>
      </c>
      <c r="F51" s="12">
        <v>818.75</v>
      </c>
      <c r="G51" s="14">
        <f t="shared" si="3"/>
        <v>0.172804981004643</v>
      </c>
      <c r="H51" s="12">
        <v>1242</v>
      </c>
      <c r="I51" s="12">
        <v>175.3</v>
      </c>
      <c r="J51" s="14">
        <f t="shared" si="4"/>
        <v>0.141143317230274</v>
      </c>
      <c r="K51" s="9">
        <v>40</v>
      </c>
      <c r="L51" s="12">
        <v>6</v>
      </c>
      <c r="M51" s="22">
        <f t="shared" si="5"/>
        <v>0.15</v>
      </c>
    </row>
    <row r="52" customHeight="1" spans="1:13">
      <c r="A52" s="12">
        <v>50</v>
      </c>
      <c r="B52" s="20">
        <v>105396</v>
      </c>
      <c r="C52" s="20" t="s">
        <v>63</v>
      </c>
      <c r="D52" s="13" t="s">
        <v>43</v>
      </c>
      <c r="E52" s="12">
        <v>2055</v>
      </c>
      <c r="F52" s="12">
        <v>81.19</v>
      </c>
      <c r="G52" s="14">
        <f t="shared" si="3"/>
        <v>0.0395085158150852</v>
      </c>
      <c r="H52" s="12">
        <v>1374</v>
      </c>
      <c r="I52" s="12">
        <v>218.55</v>
      </c>
      <c r="J52" s="14">
        <f t="shared" si="4"/>
        <v>0.159061135371179</v>
      </c>
      <c r="K52" s="9">
        <v>17</v>
      </c>
      <c r="L52" s="12">
        <v>5</v>
      </c>
      <c r="M52" s="15">
        <f t="shared" si="5"/>
        <v>0.294117647058824</v>
      </c>
    </row>
    <row r="53" customHeight="1" spans="1:13">
      <c r="A53" s="12">
        <v>51</v>
      </c>
      <c r="B53" s="13">
        <v>105910</v>
      </c>
      <c r="C53" s="13" t="s">
        <v>64</v>
      </c>
      <c r="D53" s="13" t="s">
        <v>43</v>
      </c>
      <c r="E53" s="12">
        <v>2055</v>
      </c>
      <c r="F53" s="12">
        <v>1398.1</v>
      </c>
      <c r="G53" s="15">
        <f t="shared" si="3"/>
        <v>0.680340632603406</v>
      </c>
      <c r="H53" s="12">
        <v>1380</v>
      </c>
      <c r="I53" s="12">
        <v>428.64</v>
      </c>
      <c r="J53" s="15">
        <f t="shared" si="4"/>
        <v>0.310608695652174</v>
      </c>
      <c r="K53" s="9">
        <v>14</v>
      </c>
      <c r="L53" s="12">
        <v>2</v>
      </c>
      <c r="M53" s="22">
        <f t="shared" si="5"/>
        <v>0.142857142857143</v>
      </c>
    </row>
    <row r="54" customHeight="1" spans="1:13">
      <c r="A54" s="12">
        <v>52</v>
      </c>
      <c r="B54" s="13">
        <v>104430</v>
      </c>
      <c r="C54" s="13" t="s">
        <v>66</v>
      </c>
      <c r="D54" s="13" t="s">
        <v>43</v>
      </c>
      <c r="E54" s="12">
        <v>3477</v>
      </c>
      <c r="F54" s="12">
        <v>346</v>
      </c>
      <c r="G54" s="14">
        <f t="shared" si="3"/>
        <v>0.0995110727638769</v>
      </c>
      <c r="H54" s="12">
        <v>1562</v>
      </c>
      <c r="I54" s="12">
        <v>397.39</v>
      </c>
      <c r="J54" s="15">
        <f t="shared" si="4"/>
        <v>0.254411011523688</v>
      </c>
      <c r="K54" s="9">
        <v>8</v>
      </c>
      <c r="L54" s="12">
        <v>1</v>
      </c>
      <c r="M54" s="22">
        <f t="shared" si="5"/>
        <v>0.125</v>
      </c>
    </row>
    <row r="55" customHeight="1" spans="1:13">
      <c r="A55" s="12">
        <v>53</v>
      </c>
      <c r="B55" s="16">
        <v>106568</v>
      </c>
      <c r="C55" s="16" t="s">
        <v>67</v>
      </c>
      <c r="D55" s="13" t="s">
        <v>43</v>
      </c>
      <c r="E55" s="12">
        <v>2055</v>
      </c>
      <c r="F55" s="12">
        <v>951.81</v>
      </c>
      <c r="G55" s="15">
        <f t="shared" si="3"/>
        <v>0.463167883211679</v>
      </c>
      <c r="H55" s="12">
        <v>1727</v>
      </c>
      <c r="I55" s="12">
        <v>429.57</v>
      </c>
      <c r="J55" s="15">
        <f t="shared" si="4"/>
        <v>0.248737695425594</v>
      </c>
      <c r="K55" s="9">
        <v>3</v>
      </c>
      <c r="L55" s="12">
        <v>12</v>
      </c>
      <c r="M55" s="15">
        <f t="shared" si="5"/>
        <v>4</v>
      </c>
    </row>
    <row r="56" customHeight="1" spans="1:13">
      <c r="A56" s="12">
        <v>54</v>
      </c>
      <c r="B56" s="21">
        <v>337</v>
      </c>
      <c r="C56" s="21" t="s">
        <v>68</v>
      </c>
      <c r="D56" s="13" t="s">
        <v>69</v>
      </c>
      <c r="E56" s="12">
        <v>18317</v>
      </c>
      <c r="F56" s="12">
        <v>4111.03</v>
      </c>
      <c r="G56" s="15">
        <f t="shared" si="3"/>
        <v>0.224437953813397</v>
      </c>
      <c r="H56" s="12">
        <v>4905</v>
      </c>
      <c r="I56" s="12">
        <v>1665.19</v>
      </c>
      <c r="J56" s="15">
        <f t="shared" si="4"/>
        <v>0.339488277268094</v>
      </c>
      <c r="K56" s="9">
        <v>159</v>
      </c>
      <c r="L56" s="12">
        <v>41</v>
      </c>
      <c r="M56" s="15">
        <f t="shared" si="5"/>
        <v>0.257861635220126</v>
      </c>
    </row>
    <row r="57" customHeight="1" spans="1:13">
      <c r="A57" s="12">
        <v>55</v>
      </c>
      <c r="B57" s="13">
        <v>585</v>
      </c>
      <c r="C57" s="13" t="s">
        <v>70</v>
      </c>
      <c r="D57" s="13" t="s">
        <v>69</v>
      </c>
      <c r="E57" s="12">
        <v>10815</v>
      </c>
      <c r="F57" s="12">
        <v>3324.77</v>
      </c>
      <c r="G57" s="15">
        <f t="shared" si="3"/>
        <v>0.307422098936662</v>
      </c>
      <c r="H57" s="12">
        <v>3776</v>
      </c>
      <c r="I57" s="12">
        <v>733.77</v>
      </c>
      <c r="J57" s="14">
        <f t="shared" si="4"/>
        <v>0.19432468220339</v>
      </c>
      <c r="K57" s="9">
        <v>96</v>
      </c>
      <c r="L57" s="12">
        <v>32</v>
      </c>
      <c r="M57" s="15">
        <f t="shared" si="5"/>
        <v>0.333333333333333</v>
      </c>
    </row>
    <row r="58" customHeight="1" spans="1:13">
      <c r="A58" s="12">
        <v>56</v>
      </c>
      <c r="B58" s="13">
        <v>581</v>
      </c>
      <c r="C58" s="13" t="s">
        <v>71</v>
      </c>
      <c r="D58" s="13" t="s">
        <v>69</v>
      </c>
      <c r="E58" s="12">
        <v>11281</v>
      </c>
      <c r="F58" s="12">
        <v>1432.8</v>
      </c>
      <c r="G58" s="14">
        <f t="shared" si="3"/>
        <v>0.127010016842479</v>
      </c>
      <c r="H58" s="12">
        <v>4024</v>
      </c>
      <c r="I58" s="12">
        <v>1583.02</v>
      </c>
      <c r="J58" s="15">
        <f t="shared" si="4"/>
        <v>0.393394632206759</v>
      </c>
      <c r="K58" s="9">
        <v>112</v>
      </c>
      <c r="L58" s="12">
        <v>61</v>
      </c>
      <c r="M58" s="15">
        <f t="shared" si="5"/>
        <v>0.544642857142857</v>
      </c>
    </row>
    <row r="59" customHeight="1" spans="1:13">
      <c r="A59" s="12">
        <v>57</v>
      </c>
      <c r="B59" s="13">
        <v>373</v>
      </c>
      <c r="C59" s="13" t="s">
        <v>72</v>
      </c>
      <c r="D59" s="13" t="s">
        <v>69</v>
      </c>
      <c r="E59" s="12">
        <v>10643</v>
      </c>
      <c r="F59" s="12">
        <v>3156.73</v>
      </c>
      <c r="G59" s="15">
        <f t="shared" si="3"/>
        <v>0.29660152212722</v>
      </c>
      <c r="H59" s="12">
        <v>4129</v>
      </c>
      <c r="I59" s="12">
        <v>717.71</v>
      </c>
      <c r="J59" s="14">
        <f t="shared" si="4"/>
        <v>0.173821748607411</v>
      </c>
      <c r="K59" s="9">
        <v>40</v>
      </c>
      <c r="L59" s="12">
        <v>15</v>
      </c>
      <c r="M59" s="15">
        <f t="shared" si="5"/>
        <v>0.375</v>
      </c>
    </row>
    <row r="60" customHeight="1" spans="1:13">
      <c r="A60" s="12">
        <v>58</v>
      </c>
      <c r="B60" s="13">
        <v>517</v>
      </c>
      <c r="C60" s="13" t="s">
        <v>73</v>
      </c>
      <c r="D60" s="13" t="s">
        <v>69</v>
      </c>
      <c r="E60" s="12">
        <v>18420</v>
      </c>
      <c r="F60" s="12">
        <v>6896.92</v>
      </c>
      <c r="G60" s="15">
        <f t="shared" si="3"/>
        <v>0.37442562432139</v>
      </c>
      <c r="H60" s="12">
        <v>4232</v>
      </c>
      <c r="I60" s="12">
        <v>1985</v>
      </c>
      <c r="J60" s="15">
        <f t="shared" si="4"/>
        <v>0.469045368620038</v>
      </c>
      <c r="K60" s="9">
        <v>84</v>
      </c>
      <c r="L60" s="12">
        <v>56</v>
      </c>
      <c r="M60" s="15">
        <f t="shared" si="5"/>
        <v>0.666666666666667</v>
      </c>
    </row>
    <row r="61" customHeight="1" spans="1:13">
      <c r="A61" s="12">
        <v>59</v>
      </c>
      <c r="B61" s="13">
        <v>742</v>
      </c>
      <c r="C61" s="13" t="s">
        <v>74</v>
      </c>
      <c r="D61" s="13" t="s">
        <v>69</v>
      </c>
      <c r="E61" s="12">
        <v>5619</v>
      </c>
      <c r="F61" s="12">
        <v>889</v>
      </c>
      <c r="G61" s="14">
        <f t="shared" si="3"/>
        <v>0.158213205196654</v>
      </c>
      <c r="H61" s="12">
        <v>3024</v>
      </c>
      <c r="I61" s="12">
        <v>235.9</v>
      </c>
      <c r="J61" s="14">
        <f t="shared" si="4"/>
        <v>0.0780092592592593</v>
      </c>
      <c r="K61" s="9">
        <v>66</v>
      </c>
      <c r="L61" s="12">
        <v>15</v>
      </c>
      <c r="M61" s="15">
        <f t="shared" si="5"/>
        <v>0.227272727272727</v>
      </c>
    </row>
    <row r="62" s="2" customFormat="1" customHeight="1" spans="1:13">
      <c r="A62" s="12">
        <v>60</v>
      </c>
      <c r="B62" s="13">
        <v>747</v>
      </c>
      <c r="C62" s="13" t="s">
        <v>75</v>
      </c>
      <c r="D62" s="13" t="s">
        <v>69</v>
      </c>
      <c r="E62" s="12">
        <v>5677</v>
      </c>
      <c r="F62" s="12">
        <v>995.84</v>
      </c>
      <c r="G62" s="14">
        <f t="shared" si="3"/>
        <v>0.175416593271094</v>
      </c>
      <c r="H62" s="12">
        <v>3124</v>
      </c>
      <c r="I62" s="12">
        <v>275.9</v>
      </c>
      <c r="J62" s="14">
        <f t="shared" si="4"/>
        <v>0.0883162612035851</v>
      </c>
      <c r="K62" s="9">
        <v>24</v>
      </c>
      <c r="L62" s="12">
        <v>2</v>
      </c>
      <c r="M62" s="22">
        <f t="shared" si="5"/>
        <v>0.0833333333333333</v>
      </c>
    </row>
    <row r="63" customHeight="1" spans="1:13">
      <c r="A63" s="12">
        <v>61</v>
      </c>
      <c r="B63" s="13">
        <v>511</v>
      </c>
      <c r="C63" s="13" t="s">
        <v>76</v>
      </c>
      <c r="D63" s="13" t="s">
        <v>69</v>
      </c>
      <c r="E63" s="12">
        <v>8075</v>
      </c>
      <c r="F63" s="12">
        <v>3073</v>
      </c>
      <c r="G63" s="15">
        <f t="shared" si="3"/>
        <v>0.380557275541796</v>
      </c>
      <c r="H63" s="12">
        <v>3898</v>
      </c>
      <c r="I63" s="12">
        <v>862.86</v>
      </c>
      <c r="J63" s="15">
        <f t="shared" si="4"/>
        <v>0.221359671626475</v>
      </c>
      <c r="K63" s="9">
        <v>42</v>
      </c>
      <c r="L63" s="12">
        <v>9</v>
      </c>
      <c r="M63" s="15">
        <f t="shared" si="5"/>
        <v>0.214285714285714</v>
      </c>
    </row>
    <row r="64" customHeight="1" spans="1:13">
      <c r="A64" s="12">
        <v>62</v>
      </c>
      <c r="B64" s="13">
        <v>578</v>
      </c>
      <c r="C64" s="13" t="s">
        <v>77</v>
      </c>
      <c r="D64" s="13" t="s">
        <v>69</v>
      </c>
      <c r="E64" s="12">
        <v>7603</v>
      </c>
      <c r="F64" s="12">
        <v>2283.6</v>
      </c>
      <c r="G64" s="15">
        <f t="shared" si="3"/>
        <v>0.300355122977772</v>
      </c>
      <c r="H64" s="12">
        <v>3922</v>
      </c>
      <c r="I64" s="12">
        <v>641.27</v>
      </c>
      <c r="J64" s="14">
        <f t="shared" si="4"/>
        <v>0.163505864354921</v>
      </c>
      <c r="K64" s="9">
        <v>93</v>
      </c>
      <c r="L64" s="12">
        <v>16</v>
      </c>
      <c r="M64" s="22">
        <f t="shared" si="5"/>
        <v>0.172043010752688</v>
      </c>
    </row>
    <row r="65" customHeight="1" spans="1:13">
      <c r="A65" s="12">
        <v>63</v>
      </c>
      <c r="B65" s="13">
        <v>103199</v>
      </c>
      <c r="C65" s="13" t="s">
        <v>78</v>
      </c>
      <c r="D65" s="13" t="s">
        <v>69</v>
      </c>
      <c r="E65" s="12">
        <v>5600</v>
      </c>
      <c r="F65" s="12">
        <v>984.6</v>
      </c>
      <c r="G65" s="14">
        <f t="shared" si="3"/>
        <v>0.175821428571429</v>
      </c>
      <c r="H65" s="12">
        <v>2824</v>
      </c>
      <c r="I65" s="12">
        <v>558.5</v>
      </c>
      <c r="J65" s="15">
        <f t="shared" si="4"/>
        <v>0.197769121813031</v>
      </c>
      <c r="K65" s="9">
        <v>12</v>
      </c>
      <c r="L65" s="12">
        <v>9</v>
      </c>
      <c r="M65" s="15">
        <f t="shared" si="5"/>
        <v>0.75</v>
      </c>
    </row>
    <row r="66" customHeight="1" spans="1:13">
      <c r="A66" s="12">
        <v>64</v>
      </c>
      <c r="B66" s="13">
        <v>391</v>
      </c>
      <c r="C66" s="13" t="s">
        <v>79</v>
      </c>
      <c r="D66" s="13" t="s">
        <v>69</v>
      </c>
      <c r="E66" s="12">
        <v>5476</v>
      </c>
      <c r="F66" s="12">
        <v>1401.94</v>
      </c>
      <c r="G66" s="15">
        <f t="shared" si="3"/>
        <v>0.256015339663988</v>
      </c>
      <c r="H66" s="12">
        <v>2004</v>
      </c>
      <c r="I66" s="12">
        <v>281.02</v>
      </c>
      <c r="J66" s="14">
        <f t="shared" si="4"/>
        <v>0.140229540918164</v>
      </c>
      <c r="K66" s="9">
        <v>54</v>
      </c>
      <c r="L66" s="12">
        <v>8</v>
      </c>
      <c r="M66" s="22">
        <f t="shared" si="5"/>
        <v>0.148148148148148</v>
      </c>
    </row>
    <row r="67" customHeight="1" spans="1:13">
      <c r="A67" s="12">
        <v>65</v>
      </c>
      <c r="B67" s="13">
        <v>744</v>
      </c>
      <c r="C67" s="13" t="s">
        <v>80</v>
      </c>
      <c r="D67" s="13" t="s">
        <v>69</v>
      </c>
      <c r="E67" s="12">
        <v>8746</v>
      </c>
      <c r="F67" s="12">
        <v>1890.91</v>
      </c>
      <c r="G67" s="15">
        <f t="shared" si="3"/>
        <v>0.21620283558198</v>
      </c>
      <c r="H67" s="12">
        <v>2326</v>
      </c>
      <c r="I67" s="12">
        <v>338.07</v>
      </c>
      <c r="J67" s="14">
        <f t="shared" si="4"/>
        <v>0.145343938091144</v>
      </c>
      <c r="K67" s="9">
        <v>30</v>
      </c>
      <c r="L67" s="12">
        <v>6</v>
      </c>
      <c r="M67" s="15">
        <f t="shared" si="5"/>
        <v>0.2</v>
      </c>
    </row>
    <row r="68" customHeight="1" spans="1:13">
      <c r="A68" s="12">
        <v>66</v>
      </c>
      <c r="B68" s="13">
        <v>515</v>
      </c>
      <c r="C68" s="13" t="s">
        <v>81</v>
      </c>
      <c r="D68" s="13" t="s">
        <v>69</v>
      </c>
      <c r="E68" s="12">
        <v>5475</v>
      </c>
      <c r="F68" s="12">
        <v>1376.07</v>
      </c>
      <c r="G68" s="15">
        <f t="shared" ref="G68:G99" si="6">F68/E68</f>
        <v>0.25133698630137</v>
      </c>
      <c r="H68" s="12">
        <v>2583</v>
      </c>
      <c r="I68" s="12">
        <v>804.2</v>
      </c>
      <c r="J68" s="15">
        <f t="shared" ref="J68:J99" si="7">I68/H68</f>
        <v>0.311343399148277</v>
      </c>
      <c r="K68" s="9">
        <v>44</v>
      </c>
      <c r="L68" s="12">
        <v>21</v>
      </c>
      <c r="M68" s="15">
        <f t="shared" ref="M68:M99" si="8">L68/K68</f>
        <v>0.477272727272727</v>
      </c>
    </row>
    <row r="69" customHeight="1" spans="1:13">
      <c r="A69" s="12">
        <v>67</v>
      </c>
      <c r="B69" s="13">
        <v>102479</v>
      </c>
      <c r="C69" s="13" t="s">
        <v>82</v>
      </c>
      <c r="D69" s="13" t="s">
        <v>69</v>
      </c>
      <c r="E69" s="12">
        <v>5581</v>
      </c>
      <c r="F69" s="12">
        <v>698.66</v>
      </c>
      <c r="G69" s="14">
        <f t="shared" si="6"/>
        <v>0.125185450636087</v>
      </c>
      <c r="H69" s="12">
        <v>2678</v>
      </c>
      <c r="I69" s="12">
        <v>574.33</v>
      </c>
      <c r="J69" s="15">
        <f t="shared" si="7"/>
        <v>0.214462285287528</v>
      </c>
      <c r="K69" s="9">
        <v>20</v>
      </c>
      <c r="L69" s="12">
        <v>1</v>
      </c>
      <c r="M69" s="22">
        <f t="shared" si="8"/>
        <v>0.05</v>
      </c>
    </row>
    <row r="70" customHeight="1" spans="1:13">
      <c r="A70" s="12">
        <v>68</v>
      </c>
      <c r="B70" s="13">
        <v>355</v>
      </c>
      <c r="C70" s="13" t="s">
        <v>83</v>
      </c>
      <c r="D70" s="13" t="s">
        <v>69</v>
      </c>
      <c r="E70" s="12">
        <v>5690</v>
      </c>
      <c r="F70" s="12">
        <v>643.66</v>
      </c>
      <c r="G70" s="14">
        <f t="shared" si="6"/>
        <v>0.113121265377856</v>
      </c>
      <c r="H70" s="12">
        <v>2718</v>
      </c>
      <c r="I70" s="12">
        <v>584.5</v>
      </c>
      <c r="J70" s="15">
        <f t="shared" si="7"/>
        <v>0.21504782928624</v>
      </c>
      <c r="K70" s="9">
        <v>39</v>
      </c>
      <c r="L70" s="12">
        <v>5</v>
      </c>
      <c r="M70" s="22">
        <f t="shared" si="8"/>
        <v>0.128205128205128</v>
      </c>
    </row>
    <row r="71" customHeight="1" spans="1:13">
      <c r="A71" s="12">
        <v>69</v>
      </c>
      <c r="B71" s="13">
        <v>572</v>
      </c>
      <c r="C71" s="13" t="s">
        <v>84</v>
      </c>
      <c r="D71" s="13" t="s">
        <v>69</v>
      </c>
      <c r="E71" s="12">
        <v>6347</v>
      </c>
      <c r="F71" s="12">
        <v>1571.82</v>
      </c>
      <c r="G71" s="15">
        <f t="shared" si="6"/>
        <v>0.247647707578383</v>
      </c>
      <c r="H71" s="12">
        <v>2744</v>
      </c>
      <c r="I71" s="12">
        <v>601.71</v>
      </c>
      <c r="J71" s="15">
        <f t="shared" si="7"/>
        <v>0.219282069970845</v>
      </c>
      <c r="K71" s="9">
        <v>18</v>
      </c>
      <c r="L71" s="12">
        <v>12</v>
      </c>
      <c r="M71" s="15">
        <f t="shared" si="8"/>
        <v>0.666666666666667</v>
      </c>
    </row>
    <row r="72" customHeight="1" spans="1:13">
      <c r="A72" s="12">
        <v>70</v>
      </c>
      <c r="B72" s="13">
        <v>308</v>
      </c>
      <c r="C72" s="13" t="s">
        <v>85</v>
      </c>
      <c r="D72" s="13" t="s">
        <v>69</v>
      </c>
      <c r="E72" s="12">
        <v>3477</v>
      </c>
      <c r="F72" s="12">
        <v>728.8</v>
      </c>
      <c r="G72" s="15">
        <f t="shared" si="6"/>
        <v>0.209605982168536</v>
      </c>
      <c r="H72" s="12">
        <v>1969</v>
      </c>
      <c r="I72" s="12">
        <v>383.82</v>
      </c>
      <c r="J72" s="14">
        <f t="shared" si="7"/>
        <v>0.194931437277806</v>
      </c>
      <c r="K72" s="9">
        <v>61</v>
      </c>
      <c r="L72" s="12">
        <v>19.94</v>
      </c>
      <c r="M72" s="15">
        <f t="shared" si="8"/>
        <v>0.326885245901639</v>
      </c>
    </row>
    <row r="73" customHeight="1" spans="1:13">
      <c r="A73" s="12">
        <v>71</v>
      </c>
      <c r="B73" s="13">
        <v>723</v>
      </c>
      <c r="C73" s="13" t="s">
        <v>86</v>
      </c>
      <c r="D73" s="13" t="s">
        <v>69</v>
      </c>
      <c r="E73" s="12">
        <v>3788</v>
      </c>
      <c r="F73" s="12">
        <v>765.8</v>
      </c>
      <c r="G73" s="15">
        <f t="shared" si="6"/>
        <v>0.202164730728617</v>
      </c>
      <c r="H73" s="12">
        <v>2292</v>
      </c>
      <c r="I73" s="12">
        <v>402.1</v>
      </c>
      <c r="J73" s="14">
        <f t="shared" si="7"/>
        <v>0.17543630017452</v>
      </c>
      <c r="K73" s="9">
        <v>8</v>
      </c>
      <c r="L73" s="12">
        <v>3</v>
      </c>
      <c r="M73" s="15">
        <f t="shared" si="8"/>
        <v>0.375</v>
      </c>
    </row>
    <row r="74" customHeight="1" spans="1:13">
      <c r="A74" s="12">
        <v>72</v>
      </c>
      <c r="B74" s="18">
        <v>106865</v>
      </c>
      <c r="C74" s="18" t="s">
        <v>87</v>
      </c>
      <c r="D74" s="13" t="s">
        <v>69</v>
      </c>
      <c r="E74" s="12">
        <v>4110</v>
      </c>
      <c r="F74" s="12">
        <v>763.21</v>
      </c>
      <c r="G74" s="14">
        <f t="shared" si="6"/>
        <v>0.185695863746959</v>
      </c>
      <c r="H74" s="12">
        <v>1114</v>
      </c>
      <c r="I74" s="12">
        <v>534.37</v>
      </c>
      <c r="J74" s="15">
        <f t="shared" si="7"/>
        <v>0.479685816876122</v>
      </c>
      <c r="K74" s="9">
        <v>20</v>
      </c>
      <c r="L74" s="12">
        <v>14</v>
      </c>
      <c r="M74" s="15">
        <f t="shared" si="8"/>
        <v>0.7</v>
      </c>
    </row>
    <row r="75" customHeight="1" spans="1:13">
      <c r="A75" s="12">
        <v>73</v>
      </c>
      <c r="B75" s="13">
        <v>349</v>
      </c>
      <c r="C75" s="13" t="s">
        <v>88</v>
      </c>
      <c r="D75" s="13" t="s">
        <v>69</v>
      </c>
      <c r="E75" s="12">
        <v>3753</v>
      </c>
      <c r="F75" s="12">
        <v>721.31</v>
      </c>
      <c r="G75" s="14">
        <f t="shared" si="6"/>
        <v>0.192195576871836</v>
      </c>
      <c r="H75" s="12">
        <v>1686</v>
      </c>
      <c r="I75" s="12">
        <v>229.8</v>
      </c>
      <c r="J75" s="14">
        <f t="shared" si="7"/>
        <v>0.136298932384342</v>
      </c>
      <c r="K75" s="9">
        <v>54</v>
      </c>
      <c r="L75" s="12">
        <v>2</v>
      </c>
      <c r="M75" s="22">
        <f t="shared" si="8"/>
        <v>0.037037037037037</v>
      </c>
    </row>
    <row r="76" customHeight="1" spans="1:13">
      <c r="A76" s="12">
        <v>74</v>
      </c>
      <c r="B76" s="13">
        <v>102478</v>
      </c>
      <c r="C76" s="13" t="s">
        <v>90</v>
      </c>
      <c r="D76" s="13" t="s">
        <v>69</v>
      </c>
      <c r="E76" s="12">
        <v>2703</v>
      </c>
      <c r="F76" s="12">
        <v>109</v>
      </c>
      <c r="G76" s="14">
        <f t="shared" si="6"/>
        <v>0.0403255641879393</v>
      </c>
      <c r="H76" s="12">
        <v>1301</v>
      </c>
      <c r="I76" s="12">
        <v>286.6</v>
      </c>
      <c r="J76" s="15">
        <f t="shared" si="7"/>
        <v>0.220292083013067</v>
      </c>
      <c r="K76" s="9">
        <v>14</v>
      </c>
      <c r="L76" s="12">
        <v>1</v>
      </c>
      <c r="M76" s="22">
        <f t="shared" si="8"/>
        <v>0.0714285714285714</v>
      </c>
    </row>
    <row r="77" customHeight="1" spans="1:13">
      <c r="A77" s="12">
        <v>75</v>
      </c>
      <c r="B77" s="16">
        <v>107829</v>
      </c>
      <c r="C77" s="16" t="s">
        <v>91</v>
      </c>
      <c r="D77" s="19" t="s">
        <v>69</v>
      </c>
      <c r="E77" s="12">
        <v>2159</v>
      </c>
      <c r="F77" s="12">
        <v>626</v>
      </c>
      <c r="G77" s="15">
        <f t="shared" si="6"/>
        <v>0.289949050486336</v>
      </c>
      <c r="H77" s="12">
        <v>1375</v>
      </c>
      <c r="I77" s="12">
        <v>343.3</v>
      </c>
      <c r="J77" s="15">
        <f t="shared" si="7"/>
        <v>0.249672727272727</v>
      </c>
      <c r="K77" s="9">
        <v>17</v>
      </c>
      <c r="L77" s="12">
        <v>3</v>
      </c>
      <c r="M77" s="22">
        <f t="shared" si="8"/>
        <v>0.176470588235294</v>
      </c>
    </row>
    <row r="78" customHeight="1" spans="1:13">
      <c r="A78" s="12">
        <v>76</v>
      </c>
      <c r="B78" s="13">
        <v>102935</v>
      </c>
      <c r="C78" s="13" t="s">
        <v>92</v>
      </c>
      <c r="D78" s="13" t="s">
        <v>69</v>
      </c>
      <c r="E78" s="12">
        <v>3971</v>
      </c>
      <c r="F78" s="12">
        <v>393.5</v>
      </c>
      <c r="G78" s="14">
        <f t="shared" si="6"/>
        <v>0.099093427348275</v>
      </c>
      <c r="H78" s="12">
        <v>1634</v>
      </c>
      <c r="I78" s="12">
        <v>313.73</v>
      </c>
      <c r="J78" s="14">
        <f t="shared" si="7"/>
        <v>0.192001223990208</v>
      </c>
      <c r="K78" s="9">
        <v>42</v>
      </c>
      <c r="L78" s="12" t="e">
        <v>#N/A</v>
      </c>
      <c r="M78" s="15" t="e">
        <f t="shared" si="8"/>
        <v>#N/A</v>
      </c>
    </row>
    <row r="79" customHeight="1" spans="1:13">
      <c r="A79" s="12">
        <v>77</v>
      </c>
      <c r="B79" s="13">
        <v>385</v>
      </c>
      <c r="C79" s="13" t="s">
        <v>93</v>
      </c>
      <c r="D79" s="13" t="s">
        <v>94</v>
      </c>
      <c r="E79" s="12">
        <v>10763</v>
      </c>
      <c r="F79" s="12">
        <v>3648.48</v>
      </c>
      <c r="G79" s="15">
        <f t="shared" si="6"/>
        <v>0.338983554770975</v>
      </c>
      <c r="H79" s="12">
        <v>4160</v>
      </c>
      <c r="I79" s="12">
        <v>766.57</v>
      </c>
      <c r="J79" s="14">
        <f t="shared" si="7"/>
        <v>0.184271634615385</v>
      </c>
      <c r="K79" s="9">
        <v>54</v>
      </c>
      <c r="L79" s="12">
        <v>21</v>
      </c>
      <c r="M79" s="15">
        <f t="shared" si="8"/>
        <v>0.388888888888889</v>
      </c>
    </row>
    <row r="80" customHeight="1" spans="1:13">
      <c r="A80" s="12">
        <v>78</v>
      </c>
      <c r="B80" s="13">
        <v>341</v>
      </c>
      <c r="C80" s="13" t="s">
        <v>95</v>
      </c>
      <c r="D80" s="13" t="s">
        <v>94</v>
      </c>
      <c r="E80" s="12">
        <v>16888</v>
      </c>
      <c r="F80" s="12">
        <v>2937.47</v>
      </c>
      <c r="G80" s="14">
        <f t="shared" si="6"/>
        <v>0.173938299384178</v>
      </c>
      <c r="H80" s="12">
        <v>4224</v>
      </c>
      <c r="I80" s="12">
        <v>1393.38</v>
      </c>
      <c r="J80" s="15">
        <f t="shared" si="7"/>
        <v>0.329872159090909</v>
      </c>
      <c r="K80" s="9">
        <v>134</v>
      </c>
      <c r="L80" s="12">
        <v>32</v>
      </c>
      <c r="M80" s="15">
        <f t="shared" si="8"/>
        <v>0.238805970149254</v>
      </c>
    </row>
    <row r="81" customHeight="1" spans="1:13">
      <c r="A81" s="12">
        <v>79</v>
      </c>
      <c r="B81" s="13">
        <v>717</v>
      </c>
      <c r="C81" s="13" t="s">
        <v>96</v>
      </c>
      <c r="D81" s="13" t="s">
        <v>94</v>
      </c>
      <c r="E81" s="12">
        <v>8729</v>
      </c>
      <c r="F81" s="12">
        <v>1650</v>
      </c>
      <c r="G81" s="14">
        <f t="shared" si="6"/>
        <v>0.189025088784511</v>
      </c>
      <c r="H81" s="12">
        <v>3024</v>
      </c>
      <c r="I81" s="12">
        <v>383.1</v>
      </c>
      <c r="J81" s="14">
        <f t="shared" si="7"/>
        <v>0.126686507936508</v>
      </c>
      <c r="K81" s="9">
        <v>25</v>
      </c>
      <c r="L81" s="12" t="e">
        <v>#N/A</v>
      </c>
      <c r="M81" s="15" t="e">
        <f t="shared" si="8"/>
        <v>#N/A</v>
      </c>
    </row>
    <row r="82" customHeight="1" spans="1:13">
      <c r="A82" s="12">
        <v>80</v>
      </c>
      <c r="B82" s="23">
        <v>746</v>
      </c>
      <c r="C82" s="23" t="s">
        <v>97</v>
      </c>
      <c r="D82" s="23" t="s">
        <v>94</v>
      </c>
      <c r="E82" s="12">
        <v>7948</v>
      </c>
      <c r="F82" s="12">
        <v>2401.28</v>
      </c>
      <c r="G82" s="15">
        <f t="shared" si="6"/>
        <v>0.30212380473075</v>
      </c>
      <c r="H82" s="12">
        <v>3242</v>
      </c>
      <c r="I82" s="12">
        <v>885.56</v>
      </c>
      <c r="J82" s="15">
        <f t="shared" si="7"/>
        <v>0.273152375077113</v>
      </c>
      <c r="K82" s="9">
        <v>48</v>
      </c>
      <c r="L82" s="12">
        <v>6</v>
      </c>
      <c r="M82" s="22">
        <f t="shared" si="8"/>
        <v>0.125</v>
      </c>
    </row>
    <row r="83" customHeight="1" spans="1:13">
      <c r="A83" s="12">
        <v>81</v>
      </c>
      <c r="B83" s="13">
        <v>721</v>
      </c>
      <c r="C83" s="13" t="s">
        <v>98</v>
      </c>
      <c r="D83" s="13" t="s">
        <v>94</v>
      </c>
      <c r="E83" s="12">
        <v>7554</v>
      </c>
      <c r="F83" s="12">
        <v>1976.12</v>
      </c>
      <c r="G83" s="15">
        <f t="shared" si="6"/>
        <v>0.261599152766746</v>
      </c>
      <c r="H83" s="12">
        <v>3274</v>
      </c>
      <c r="I83" s="12">
        <v>587.23</v>
      </c>
      <c r="J83" s="14">
        <f t="shared" si="7"/>
        <v>0.179361637141112</v>
      </c>
      <c r="K83" s="9">
        <v>28</v>
      </c>
      <c r="L83" s="12">
        <v>20</v>
      </c>
      <c r="M83" s="15">
        <f t="shared" si="8"/>
        <v>0.714285714285714</v>
      </c>
    </row>
    <row r="84" customHeight="1" spans="1:13">
      <c r="A84" s="12">
        <v>82</v>
      </c>
      <c r="B84" s="13">
        <v>514</v>
      </c>
      <c r="C84" s="13" t="s">
        <v>99</v>
      </c>
      <c r="D84" s="13" t="s">
        <v>94</v>
      </c>
      <c r="E84" s="12">
        <v>9909</v>
      </c>
      <c r="F84" s="12">
        <v>3142.35</v>
      </c>
      <c r="G84" s="15">
        <f t="shared" si="6"/>
        <v>0.317120799273388</v>
      </c>
      <c r="H84" s="12">
        <v>3370</v>
      </c>
      <c r="I84" s="12">
        <v>1076.12</v>
      </c>
      <c r="J84" s="15">
        <f t="shared" si="7"/>
        <v>0.319323442136498</v>
      </c>
      <c r="K84" s="9">
        <v>54</v>
      </c>
      <c r="L84" s="12">
        <v>33</v>
      </c>
      <c r="M84" s="15">
        <f t="shared" si="8"/>
        <v>0.611111111111111</v>
      </c>
    </row>
    <row r="85" customHeight="1" spans="1:13">
      <c r="A85" s="12">
        <v>83</v>
      </c>
      <c r="B85" s="13">
        <v>716</v>
      </c>
      <c r="C85" s="13" t="s">
        <v>100</v>
      </c>
      <c r="D85" s="13" t="s">
        <v>94</v>
      </c>
      <c r="E85" s="12">
        <v>8628</v>
      </c>
      <c r="F85" s="12">
        <v>2794.6</v>
      </c>
      <c r="G85" s="15">
        <f t="shared" si="6"/>
        <v>0.323898933704219</v>
      </c>
      <c r="H85" s="12">
        <v>3882</v>
      </c>
      <c r="I85" s="12">
        <v>592.77</v>
      </c>
      <c r="J85" s="14">
        <f t="shared" si="7"/>
        <v>0.152697063369397</v>
      </c>
      <c r="K85" s="9">
        <v>54</v>
      </c>
      <c r="L85" s="12">
        <v>17</v>
      </c>
      <c r="M85" s="15">
        <f t="shared" si="8"/>
        <v>0.314814814814815</v>
      </c>
    </row>
    <row r="86" customHeight="1" spans="1:13">
      <c r="A86" s="12">
        <v>84</v>
      </c>
      <c r="B86" s="16">
        <v>107728</v>
      </c>
      <c r="C86" s="16" t="s">
        <v>101</v>
      </c>
      <c r="D86" s="13" t="s">
        <v>94</v>
      </c>
      <c r="E86" s="12">
        <v>5290</v>
      </c>
      <c r="F86" s="12">
        <v>1233</v>
      </c>
      <c r="G86" s="15">
        <f t="shared" si="6"/>
        <v>0.233081285444234</v>
      </c>
      <c r="H86" s="12">
        <v>2016</v>
      </c>
      <c r="I86" s="12">
        <v>371.65</v>
      </c>
      <c r="J86" s="14">
        <f t="shared" si="7"/>
        <v>0.184350198412698</v>
      </c>
      <c r="K86" s="9">
        <v>22</v>
      </c>
      <c r="L86" s="12">
        <v>1</v>
      </c>
      <c r="M86" s="22">
        <f t="shared" si="8"/>
        <v>0.0454545454545455</v>
      </c>
    </row>
    <row r="87" customHeight="1" spans="1:13">
      <c r="A87" s="12">
        <v>85</v>
      </c>
      <c r="B87" s="13">
        <v>102564</v>
      </c>
      <c r="C87" s="13" t="s">
        <v>102</v>
      </c>
      <c r="D87" s="13" t="s">
        <v>94</v>
      </c>
      <c r="E87" s="12">
        <v>6380</v>
      </c>
      <c r="F87" s="12">
        <v>1694.17</v>
      </c>
      <c r="G87" s="15">
        <f t="shared" si="6"/>
        <v>0.265543887147335</v>
      </c>
      <c r="H87" s="12">
        <v>2074</v>
      </c>
      <c r="I87" s="12">
        <v>415.54</v>
      </c>
      <c r="J87" s="15">
        <f t="shared" si="7"/>
        <v>0.200356798457088</v>
      </c>
      <c r="K87" s="9">
        <v>14</v>
      </c>
      <c r="L87" s="12">
        <v>3</v>
      </c>
      <c r="M87" s="15">
        <f t="shared" si="8"/>
        <v>0.214285714285714</v>
      </c>
    </row>
    <row r="88" customHeight="1" spans="1:13">
      <c r="A88" s="12">
        <v>86</v>
      </c>
      <c r="B88" s="13">
        <v>549</v>
      </c>
      <c r="C88" s="13" t="s">
        <v>103</v>
      </c>
      <c r="D88" s="13" t="s">
        <v>94</v>
      </c>
      <c r="E88" s="12">
        <v>7687</v>
      </c>
      <c r="F88" s="12">
        <v>2596.42</v>
      </c>
      <c r="G88" s="15">
        <f t="shared" si="6"/>
        <v>0.337767659685183</v>
      </c>
      <c r="H88" s="12">
        <v>2046</v>
      </c>
      <c r="I88" s="12">
        <v>732.49</v>
      </c>
      <c r="J88" s="15">
        <f t="shared" si="7"/>
        <v>0.358010752688172</v>
      </c>
      <c r="K88" s="9">
        <v>45</v>
      </c>
      <c r="L88" s="12">
        <v>31</v>
      </c>
      <c r="M88" s="15">
        <f t="shared" si="8"/>
        <v>0.688888888888889</v>
      </c>
    </row>
    <row r="89" customHeight="1" spans="1:13">
      <c r="A89" s="12">
        <v>87</v>
      </c>
      <c r="B89" s="16">
        <v>108656</v>
      </c>
      <c r="C89" s="16" t="s">
        <v>104</v>
      </c>
      <c r="D89" s="13" t="s">
        <v>94</v>
      </c>
      <c r="E89" s="12">
        <v>3175</v>
      </c>
      <c r="F89" s="12">
        <v>92.03</v>
      </c>
      <c r="G89" s="14">
        <f t="shared" si="6"/>
        <v>0.0289858267716535</v>
      </c>
      <c r="H89" s="12">
        <v>2124</v>
      </c>
      <c r="I89" s="12">
        <v>80.4</v>
      </c>
      <c r="J89" s="14">
        <f t="shared" si="7"/>
        <v>0.0378531073446328</v>
      </c>
      <c r="K89" s="9">
        <v>18</v>
      </c>
      <c r="L89" s="12" t="e">
        <v>#N/A</v>
      </c>
      <c r="M89" s="15" t="e">
        <f t="shared" si="8"/>
        <v>#N/A</v>
      </c>
    </row>
    <row r="90" customHeight="1" spans="1:13">
      <c r="A90" s="12">
        <v>88</v>
      </c>
      <c r="B90" s="13">
        <v>371</v>
      </c>
      <c r="C90" s="13" t="s">
        <v>105</v>
      </c>
      <c r="D90" s="13" t="s">
        <v>94</v>
      </c>
      <c r="E90" s="12">
        <v>7156</v>
      </c>
      <c r="F90" s="12">
        <v>627.2</v>
      </c>
      <c r="G90" s="14">
        <f t="shared" si="6"/>
        <v>0.0876467300167691</v>
      </c>
      <c r="H90" s="12">
        <v>2124</v>
      </c>
      <c r="I90" s="12">
        <v>33</v>
      </c>
      <c r="J90" s="14">
        <f t="shared" si="7"/>
        <v>0.0155367231638418</v>
      </c>
      <c r="K90" s="9">
        <v>19</v>
      </c>
      <c r="L90" s="12">
        <v>7</v>
      </c>
      <c r="M90" s="15">
        <f t="shared" si="8"/>
        <v>0.368421052631579</v>
      </c>
    </row>
    <row r="91" customHeight="1" spans="1:13">
      <c r="A91" s="12">
        <v>89</v>
      </c>
      <c r="B91" s="13">
        <v>539</v>
      </c>
      <c r="C91" s="13" t="s">
        <v>106</v>
      </c>
      <c r="D91" s="13" t="s">
        <v>94</v>
      </c>
      <c r="E91" s="12">
        <v>5328</v>
      </c>
      <c r="F91" s="12">
        <v>1001.7</v>
      </c>
      <c r="G91" s="14">
        <f t="shared" si="6"/>
        <v>0.188006756756757</v>
      </c>
      <c r="H91" s="12">
        <v>2124</v>
      </c>
      <c r="I91" s="12">
        <v>599.4</v>
      </c>
      <c r="J91" s="15">
        <f t="shared" si="7"/>
        <v>0.282203389830508</v>
      </c>
      <c r="K91" s="9">
        <v>12</v>
      </c>
      <c r="L91" s="12" t="e">
        <v>#N/A</v>
      </c>
      <c r="M91" s="15" t="e">
        <f t="shared" si="8"/>
        <v>#N/A</v>
      </c>
    </row>
    <row r="92" customHeight="1" spans="1:13">
      <c r="A92" s="12">
        <v>90</v>
      </c>
      <c r="B92" s="13">
        <v>594</v>
      </c>
      <c r="C92" s="13" t="s">
        <v>107</v>
      </c>
      <c r="D92" s="13" t="s">
        <v>94</v>
      </c>
      <c r="E92" s="12">
        <v>5953</v>
      </c>
      <c r="F92" s="12">
        <v>1708.03</v>
      </c>
      <c r="G92" s="15">
        <f t="shared" si="6"/>
        <v>0.286919200403158</v>
      </c>
      <c r="H92" s="12">
        <v>2544</v>
      </c>
      <c r="I92" s="12">
        <v>952.06</v>
      </c>
      <c r="J92" s="15">
        <f t="shared" si="7"/>
        <v>0.374237421383648</v>
      </c>
      <c r="K92" s="9">
        <v>22</v>
      </c>
      <c r="L92" s="12">
        <v>19</v>
      </c>
      <c r="M92" s="15">
        <f t="shared" si="8"/>
        <v>0.863636363636364</v>
      </c>
    </row>
    <row r="93" customHeight="1" spans="1:13">
      <c r="A93" s="12">
        <v>91</v>
      </c>
      <c r="B93" s="13">
        <v>748</v>
      </c>
      <c r="C93" s="13" t="s">
        <v>108</v>
      </c>
      <c r="D93" s="13" t="s">
        <v>94</v>
      </c>
      <c r="E93" s="12">
        <v>5674</v>
      </c>
      <c r="F93" s="12">
        <v>2432.5</v>
      </c>
      <c r="G93" s="15">
        <f t="shared" si="6"/>
        <v>0.428709904829045</v>
      </c>
      <c r="H93" s="12">
        <v>2682</v>
      </c>
      <c r="I93" s="12">
        <v>900.06</v>
      </c>
      <c r="J93" s="15">
        <f t="shared" si="7"/>
        <v>0.335592841163311</v>
      </c>
      <c r="K93" s="9">
        <v>28</v>
      </c>
      <c r="L93" s="12">
        <v>19</v>
      </c>
      <c r="M93" s="15">
        <f t="shared" si="8"/>
        <v>0.678571428571429</v>
      </c>
    </row>
    <row r="94" customHeight="1" spans="1:13">
      <c r="A94" s="12">
        <v>92</v>
      </c>
      <c r="B94" s="13">
        <v>732</v>
      </c>
      <c r="C94" s="13" t="s">
        <v>109</v>
      </c>
      <c r="D94" s="13" t="s">
        <v>94</v>
      </c>
      <c r="E94" s="12">
        <v>4516</v>
      </c>
      <c r="F94" s="12">
        <v>1142.2</v>
      </c>
      <c r="G94" s="15">
        <f t="shared" si="6"/>
        <v>0.252922940655447</v>
      </c>
      <c r="H94" s="12">
        <v>1544</v>
      </c>
      <c r="I94" s="12">
        <v>494.7</v>
      </c>
      <c r="J94" s="15">
        <f t="shared" si="7"/>
        <v>0.320401554404145</v>
      </c>
      <c r="K94" s="9">
        <v>14</v>
      </c>
      <c r="L94" s="12">
        <v>3</v>
      </c>
      <c r="M94" s="15">
        <f t="shared" si="8"/>
        <v>0.214285714285714</v>
      </c>
    </row>
    <row r="95" customHeight="1" spans="1:13">
      <c r="A95" s="12">
        <v>93</v>
      </c>
      <c r="B95" s="13">
        <v>720</v>
      </c>
      <c r="C95" s="13" t="s">
        <v>110</v>
      </c>
      <c r="D95" s="13" t="s">
        <v>94</v>
      </c>
      <c r="E95" s="12">
        <v>5616</v>
      </c>
      <c r="F95" s="12">
        <v>1580.59</v>
      </c>
      <c r="G95" s="15">
        <f t="shared" si="6"/>
        <v>0.281444088319088</v>
      </c>
      <c r="H95" s="12">
        <v>2304</v>
      </c>
      <c r="I95" s="12">
        <v>407.35</v>
      </c>
      <c r="J95" s="14">
        <f t="shared" si="7"/>
        <v>0.176801215277778</v>
      </c>
      <c r="K95" s="9">
        <v>29</v>
      </c>
      <c r="L95" s="12">
        <v>6</v>
      </c>
      <c r="M95" s="15">
        <f t="shared" si="8"/>
        <v>0.206896551724138</v>
      </c>
    </row>
    <row r="96" customHeight="1" spans="1:13">
      <c r="A96" s="12">
        <v>94</v>
      </c>
      <c r="B96" s="13">
        <v>591</v>
      </c>
      <c r="C96" s="13" t="s">
        <v>111</v>
      </c>
      <c r="D96" s="13" t="s">
        <v>94</v>
      </c>
      <c r="E96" s="12">
        <v>2543</v>
      </c>
      <c r="F96" s="12">
        <v>1032.2</v>
      </c>
      <c r="G96" s="15">
        <f t="shared" si="6"/>
        <v>0.40589854502556</v>
      </c>
      <c r="H96" s="12">
        <v>1149</v>
      </c>
      <c r="I96" s="12">
        <v>582.69</v>
      </c>
      <c r="J96" s="15">
        <f t="shared" si="7"/>
        <v>0.507127937336815</v>
      </c>
      <c r="K96" s="9">
        <v>33</v>
      </c>
      <c r="L96" s="12">
        <v>10</v>
      </c>
      <c r="M96" s="15">
        <f t="shared" si="8"/>
        <v>0.303030303030303</v>
      </c>
    </row>
    <row r="97" customHeight="1" spans="1:13">
      <c r="A97" s="12">
        <v>95</v>
      </c>
      <c r="B97" s="13">
        <v>102567</v>
      </c>
      <c r="C97" s="13" t="s">
        <v>112</v>
      </c>
      <c r="D97" s="13" t="s">
        <v>94</v>
      </c>
      <c r="E97" s="12">
        <v>3054</v>
      </c>
      <c r="F97" s="12">
        <v>726.03</v>
      </c>
      <c r="G97" s="15">
        <f t="shared" si="6"/>
        <v>0.237730844793713</v>
      </c>
      <c r="H97" s="12">
        <v>1374</v>
      </c>
      <c r="I97" s="12">
        <v>208.25</v>
      </c>
      <c r="J97" s="14">
        <f t="shared" si="7"/>
        <v>0.151564774381368</v>
      </c>
      <c r="K97" s="9">
        <v>20</v>
      </c>
      <c r="L97" s="12">
        <v>2</v>
      </c>
      <c r="M97" s="22">
        <f t="shared" si="8"/>
        <v>0.1</v>
      </c>
    </row>
    <row r="98" customHeight="1" spans="1:13">
      <c r="A98" s="12">
        <v>96</v>
      </c>
      <c r="B98" s="13">
        <v>104533</v>
      </c>
      <c r="C98" s="13" t="s">
        <v>113</v>
      </c>
      <c r="D98" s="13" t="s">
        <v>94</v>
      </c>
      <c r="E98" s="12">
        <v>3794</v>
      </c>
      <c r="F98" s="12">
        <v>1430.66</v>
      </c>
      <c r="G98" s="15">
        <f t="shared" si="6"/>
        <v>0.377084870848709</v>
      </c>
      <c r="H98" s="12">
        <v>2399</v>
      </c>
      <c r="I98" s="12">
        <v>653.16</v>
      </c>
      <c r="J98" s="15">
        <f t="shared" si="7"/>
        <v>0.272263443101292</v>
      </c>
      <c r="K98" s="9">
        <v>15</v>
      </c>
      <c r="L98" s="12">
        <v>10</v>
      </c>
      <c r="M98" s="15">
        <f t="shared" si="8"/>
        <v>0.666666666666667</v>
      </c>
    </row>
    <row r="99" customHeight="1" spans="1:13">
      <c r="A99" s="12">
        <v>97</v>
      </c>
      <c r="B99" s="24">
        <v>111064</v>
      </c>
      <c r="C99" s="25" t="s">
        <v>114</v>
      </c>
      <c r="D99" s="26" t="s">
        <v>115</v>
      </c>
      <c r="E99" s="12">
        <v>2055</v>
      </c>
      <c r="F99" s="12">
        <v>138</v>
      </c>
      <c r="G99" s="14">
        <f t="shared" si="6"/>
        <v>0.0671532846715329</v>
      </c>
      <c r="H99" s="12">
        <v>1104</v>
      </c>
      <c r="I99" s="12">
        <v>15.98</v>
      </c>
      <c r="J99" s="14">
        <f t="shared" si="7"/>
        <v>0.0144746376811594</v>
      </c>
      <c r="K99" s="9">
        <v>5</v>
      </c>
      <c r="L99" s="12" t="e">
        <v>#N/A</v>
      </c>
      <c r="M99" s="15" t="e">
        <f t="shared" si="8"/>
        <v>#N/A</v>
      </c>
    </row>
    <row r="100" customHeight="1" spans="1:13">
      <c r="A100" s="12">
        <v>98</v>
      </c>
      <c r="B100" s="26">
        <v>111400</v>
      </c>
      <c r="C100" s="26" t="s">
        <v>116</v>
      </c>
      <c r="D100" s="26" t="s">
        <v>115</v>
      </c>
      <c r="E100" s="12">
        <v>2055</v>
      </c>
      <c r="F100" s="12">
        <v>148.8</v>
      </c>
      <c r="G100" s="14">
        <f t="shared" ref="G100:G118" si="9">F100/E100</f>
        <v>0.0724087591240876</v>
      </c>
      <c r="H100" s="12">
        <v>1104</v>
      </c>
      <c r="I100" s="12">
        <v>214.25</v>
      </c>
      <c r="J100" s="14">
        <f t="shared" ref="J100:J118" si="10">I100/H100</f>
        <v>0.194067028985507</v>
      </c>
      <c r="K100" s="9">
        <v>5</v>
      </c>
      <c r="L100" s="12">
        <v>3</v>
      </c>
      <c r="M100" s="15">
        <f t="shared" ref="M100:M118" si="11">L100/K100</f>
        <v>0.6</v>
      </c>
    </row>
    <row r="101" customHeight="1" spans="1:13">
      <c r="A101" s="12">
        <v>99</v>
      </c>
      <c r="B101" s="13">
        <v>754</v>
      </c>
      <c r="C101" s="13" t="s">
        <v>117</v>
      </c>
      <c r="D101" s="13" t="s">
        <v>118</v>
      </c>
      <c r="E101" s="12">
        <v>6867</v>
      </c>
      <c r="F101" s="12">
        <v>2174.26</v>
      </c>
      <c r="G101" s="15">
        <f t="shared" si="9"/>
        <v>0.316624435707005</v>
      </c>
      <c r="H101" s="12">
        <v>2900</v>
      </c>
      <c r="I101" s="12">
        <v>636.47</v>
      </c>
      <c r="J101" s="15">
        <f t="shared" si="10"/>
        <v>0.219472413793103</v>
      </c>
      <c r="K101" s="9">
        <v>20</v>
      </c>
      <c r="L101" s="12">
        <v>1</v>
      </c>
      <c r="M101" s="22">
        <f t="shared" si="11"/>
        <v>0.05</v>
      </c>
    </row>
    <row r="102" customHeight="1" spans="1:13">
      <c r="A102" s="12">
        <v>100</v>
      </c>
      <c r="B102" s="13">
        <v>104428</v>
      </c>
      <c r="C102" s="13" t="s">
        <v>119</v>
      </c>
      <c r="D102" s="13" t="s">
        <v>118</v>
      </c>
      <c r="E102" s="12">
        <v>5880</v>
      </c>
      <c r="F102" s="12">
        <v>1254.33</v>
      </c>
      <c r="G102" s="15">
        <f t="shared" si="9"/>
        <v>0.213321428571429</v>
      </c>
      <c r="H102" s="12">
        <v>2076</v>
      </c>
      <c r="I102" s="12">
        <v>485.97</v>
      </c>
      <c r="J102" s="15">
        <f t="shared" si="10"/>
        <v>0.234089595375723</v>
      </c>
      <c r="K102" s="9">
        <v>48</v>
      </c>
      <c r="L102" s="12">
        <v>16</v>
      </c>
      <c r="M102" s="15">
        <f t="shared" si="11"/>
        <v>0.333333333333333</v>
      </c>
    </row>
    <row r="103" customHeight="1" spans="1:13">
      <c r="A103" s="12">
        <v>101</v>
      </c>
      <c r="B103" s="13">
        <v>52</v>
      </c>
      <c r="C103" s="13" t="s">
        <v>120</v>
      </c>
      <c r="D103" s="13" t="s">
        <v>118</v>
      </c>
      <c r="E103" s="12">
        <v>6013</v>
      </c>
      <c r="F103" s="12">
        <v>3067.2</v>
      </c>
      <c r="G103" s="15">
        <f t="shared" si="9"/>
        <v>0.510094794611675</v>
      </c>
      <c r="H103" s="12">
        <v>2098</v>
      </c>
      <c r="I103" s="12">
        <v>333</v>
      </c>
      <c r="J103" s="14">
        <f t="shared" si="10"/>
        <v>0.158722592945663</v>
      </c>
      <c r="K103" s="9">
        <v>15</v>
      </c>
      <c r="L103" s="12">
        <v>4</v>
      </c>
      <c r="M103" s="15">
        <f t="shared" si="11"/>
        <v>0.266666666666667</v>
      </c>
    </row>
    <row r="104" customHeight="1" spans="1:13">
      <c r="A104" s="12">
        <v>102</v>
      </c>
      <c r="B104" s="13">
        <v>587</v>
      </c>
      <c r="C104" s="13" t="s">
        <v>121</v>
      </c>
      <c r="D104" s="13" t="s">
        <v>118</v>
      </c>
      <c r="E104" s="12">
        <v>5035</v>
      </c>
      <c r="F104" s="12">
        <v>2633.02</v>
      </c>
      <c r="G104" s="15">
        <f t="shared" si="9"/>
        <v>0.522943396226415</v>
      </c>
      <c r="H104" s="12">
        <v>2004</v>
      </c>
      <c r="I104" s="12">
        <v>857.04</v>
      </c>
      <c r="J104" s="15">
        <f t="shared" si="10"/>
        <v>0.427664670658683</v>
      </c>
      <c r="K104" s="9">
        <v>14</v>
      </c>
      <c r="L104" s="12" t="e">
        <v>#N/A</v>
      </c>
      <c r="M104" s="15" t="e">
        <f t="shared" si="11"/>
        <v>#N/A</v>
      </c>
    </row>
    <row r="105" customHeight="1" spans="1:13">
      <c r="A105" s="12">
        <v>103</v>
      </c>
      <c r="B105" s="13">
        <v>101453</v>
      </c>
      <c r="C105" s="13" t="s">
        <v>122</v>
      </c>
      <c r="D105" s="13" t="s">
        <v>118</v>
      </c>
      <c r="E105" s="12">
        <v>6897</v>
      </c>
      <c r="F105" s="12">
        <v>1528.95</v>
      </c>
      <c r="G105" s="15">
        <f t="shared" si="9"/>
        <v>0.221683340582862</v>
      </c>
      <c r="H105" s="12">
        <v>2124</v>
      </c>
      <c r="I105" s="12">
        <v>537.59</v>
      </c>
      <c r="J105" s="15">
        <f t="shared" si="10"/>
        <v>0.25310263653484</v>
      </c>
      <c r="K105" s="9">
        <v>37</v>
      </c>
      <c r="L105" s="12">
        <v>6</v>
      </c>
      <c r="M105" s="22">
        <f t="shared" si="11"/>
        <v>0.162162162162162</v>
      </c>
    </row>
    <row r="106" customHeight="1" spans="1:13">
      <c r="A106" s="12">
        <v>104</v>
      </c>
      <c r="B106" s="13">
        <v>367</v>
      </c>
      <c r="C106" s="13" t="s">
        <v>123</v>
      </c>
      <c r="D106" s="13" t="s">
        <v>118</v>
      </c>
      <c r="E106" s="12">
        <v>6699</v>
      </c>
      <c r="F106" s="12">
        <v>2396.59</v>
      </c>
      <c r="G106" s="15">
        <f t="shared" si="9"/>
        <v>0.357753396029258</v>
      </c>
      <c r="H106" s="12">
        <v>2767</v>
      </c>
      <c r="I106" s="12">
        <v>1181.64</v>
      </c>
      <c r="J106" s="15">
        <f t="shared" si="10"/>
        <v>0.427047343693531</v>
      </c>
      <c r="K106" s="9">
        <v>33</v>
      </c>
      <c r="L106" s="12">
        <v>14</v>
      </c>
      <c r="M106" s="15">
        <f t="shared" si="11"/>
        <v>0.424242424242424</v>
      </c>
    </row>
    <row r="107" customHeight="1" spans="1:13">
      <c r="A107" s="12">
        <v>105</v>
      </c>
      <c r="B107" s="13">
        <v>54</v>
      </c>
      <c r="C107" s="13" t="s">
        <v>124</v>
      </c>
      <c r="D107" s="13" t="s">
        <v>118</v>
      </c>
      <c r="E107" s="12">
        <v>9856</v>
      </c>
      <c r="F107" s="12">
        <v>4453.01</v>
      </c>
      <c r="G107" s="15">
        <f t="shared" si="9"/>
        <v>0.451807021103896</v>
      </c>
      <c r="H107" s="12">
        <v>3082</v>
      </c>
      <c r="I107" s="12">
        <v>820.6</v>
      </c>
      <c r="J107" s="15">
        <f t="shared" si="10"/>
        <v>0.266255678131084</v>
      </c>
      <c r="K107" s="9">
        <v>68</v>
      </c>
      <c r="L107" s="12">
        <v>28</v>
      </c>
      <c r="M107" s="15">
        <f t="shared" si="11"/>
        <v>0.411764705882353</v>
      </c>
    </row>
    <row r="108" customHeight="1" spans="1:13">
      <c r="A108" s="12">
        <v>106</v>
      </c>
      <c r="B108" s="13">
        <v>56</v>
      </c>
      <c r="C108" s="13" t="s">
        <v>125</v>
      </c>
      <c r="D108" s="13" t="s">
        <v>118</v>
      </c>
      <c r="E108" s="12">
        <v>3720</v>
      </c>
      <c r="F108" s="12">
        <v>988.02</v>
      </c>
      <c r="G108" s="15">
        <f t="shared" si="9"/>
        <v>0.265596774193548</v>
      </c>
      <c r="H108" s="12">
        <v>1526</v>
      </c>
      <c r="I108" s="12">
        <v>245.14</v>
      </c>
      <c r="J108" s="14">
        <f t="shared" si="10"/>
        <v>0.160642201834862</v>
      </c>
      <c r="K108" s="9">
        <v>60</v>
      </c>
      <c r="L108" s="12">
        <v>7</v>
      </c>
      <c r="M108" s="22">
        <f t="shared" si="11"/>
        <v>0.116666666666667</v>
      </c>
    </row>
    <row r="109" customHeight="1" spans="1:13">
      <c r="A109" s="12">
        <v>107</v>
      </c>
      <c r="B109" s="13">
        <v>329</v>
      </c>
      <c r="C109" s="13" t="s">
        <v>126</v>
      </c>
      <c r="D109" s="13" t="s">
        <v>118</v>
      </c>
      <c r="E109" s="12">
        <v>4986</v>
      </c>
      <c r="F109" s="12">
        <v>1285.4</v>
      </c>
      <c r="G109" s="15">
        <f t="shared" si="9"/>
        <v>0.257801845166466</v>
      </c>
      <c r="H109" s="12">
        <v>1587</v>
      </c>
      <c r="I109" s="12">
        <v>341.86</v>
      </c>
      <c r="J109" s="15">
        <f t="shared" si="10"/>
        <v>0.2154127284184</v>
      </c>
      <c r="K109" s="9">
        <v>40</v>
      </c>
      <c r="L109" s="12">
        <v>4</v>
      </c>
      <c r="M109" s="22">
        <f t="shared" si="11"/>
        <v>0.1</v>
      </c>
    </row>
    <row r="110" customHeight="1" spans="1:13">
      <c r="A110" s="12">
        <v>108</v>
      </c>
      <c r="B110" s="13">
        <v>704</v>
      </c>
      <c r="C110" s="13" t="s">
        <v>127</v>
      </c>
      <c r="D110" s="13" t="s">
        <v>118</v>
      </c>
      <c r="E110" s="12">
        <v>3547</v>
      </c>
      <c r="F110" s="12">
        <v>958.5</v>
      </c>
      <c r="G110" s="15">
        <f t="shared" si="9"/>
        <v>0.270228361996053</v>
      </c>
      <c r="H110" s="12">
        <v>1453</v>
      </c>
      <c r="I110" s="12">
        <v>568.32</v>
      </c>
      <c r="J110" s="15">
        <f t="shared" si="10"/>
        <v>0.391135581555403</v>
      </c>
      <c r="K110" s="9">
        <v>20</v>
      </c>
      <c r="L110" s="12">
        <v>19</v>
      </c>
      <c r="M110" s="15">
        <f t="shared" si="11"/>
        <v>0.95</v>
      </c>
    </row>
    <row r="111" customHeight="1" spans="1:13">
      <c r="A111" s="12">
        <v>109</v>
      </c>
      <c r="B111" s="13">
        <v>351</v>
      </c>
      <c r="C111" s="13" t="s">
        <v>128</v>
      </c>
      <c r="D111" s="13" t="s">
        <v>118</v>
      </c>
      <c r="E111" s="12">
        <v>3281</v>
      </c>
      <c r="F111" s="12">
        <v>1470.8</v>
      </c>
      <c r="G111" s="15">
        <f t="shared" si="9"/>
        <v>0.448277964035355</v>
      </c>
      <c r="H111" s="12">
        <v>1731</v>
      </c>
      <c r="I111" s="12">
        <v>525.86</v>
      </c>
      <c r="J111" s="15">
        <f t="shared" si="10"/>
        <v>0.303789716926632</v>
      </c>
      <c r="K111" s="9">
        <v>44</v>
      </c>
      <c r="L111" s="12">
        <v>12</v>
      </c>
      <c r="M111" s="15">
        <f t="shared" si="11"/>
        <v>0.272727272727273</v>
      </c>
    </row>
    <row r="112" customHeight="1" spans="1:13">
      <c r="A112" s="12">
        <v>110</v>
      </c>
      <c r="B112" s="13">
        <v>710</v>
      </c>
      <c r="C112" s="13" t="s">
        <v>129</v>
      </c>
      <c r="D112" s="13" t="s">
        <v>118</v>
      </c>
      <c r="E112" s="12">
        <v>5238</v>
      </c>
      <c r="F112" s="12">
        <v>1913.45</v>
      </c>
      <c r="G112" s="15">
        <f t="shared" si="9"/>
        <v>0.365301641848034</v>
      </c>
      <c r="H112" s="12">
        <v>1979</v>
      </c>
      <c r="I112" s="12">
        <v>935.58</v>
      </c>
      <c r="J112" s="15">
        <f t="shared" si="10"/>
        <v>0.472753916119252</v>
      </c>
      <c r="K112" s="9">
        <v>19</v>
      </c>
      <c r="L112" s="12">
        <v>12</v>
      </c>
      <c r="M112" s="15">
        <f t="shared" si="11"/>
        <v>0.631578947368421</v>
      </c>
    </row>
    <row r="113" customHeight="1" spans="1:13">
      <c r="A113" s="12">
        <v>111</v>
      </c>
      <c r="B113" s="13">
        <v>706</v>
      </c>
      <c r="C113" s="13" t="s">
        <v>130</v>
      </c>
      <c r="D113" s="13" t="s">
        <v>118</v>
      </c>
      <c r="E113" s="12">
        <v>3593</v>
      </c>
      <c r="F113" s="12">
        <v>1478.23</v>
      </c>
      <c r="G113" s="15">
        <f t="shared" si="9"/>
        <v>0.411419426662956</v>
      </c>
      <c r="H113" s="12">
        <v>2505</v>
      </c>
      <c r="I113" s="12">
        <v>904.7</v>
      </c>
      <c r="J113" s="15">
        <f t="shared" si="10"/>
        <v>0.361157684630739</v>
      </c>
      <c r="K113" s="9">
        <v>10</v>
      </c>
      <c r="L113" s="12">
        <v>3</v>
      </c>
      <c r="M113" s="15">
        <f t="shared" si="11"/>
        <v>0.3</v>
      </c>
    </row>
    <row r="114" customHeight="1" spans="1:13">
      <c r="A114" s="12">
        <v>112</v>
      </c>
      <c r="B114" s="13">
        <v>738</v>
      </c>
      <c r="C114" s="13" t="s">
        <v>131</v>
      </c>
      <c r="D114" s="13" t="s">
        <v>118</v>
      </c>
      <c r="E114" s="12">
        <v>3198</v>
      </c>
      <c r="F114" s="12">
        <v>1749</v>
      </c>
      <c r="G114" s="15">
        <f t="shared" si="9"/>
        <v>0.546904315196998</v>
      </c>
      <c r="H114" s="12">
        <v>2006</v>
      </c>
      <c r="I114" s="12">
        <v>398.71</v>
      </c>
      <c r="J114" s="15">
        <f t="shared" si="10"/>
        <v>0.198758723828514</v>
      </c>
      <c r="K114" s="9">
        <v>17</v>
      </c>
      <c r="L114" s="12">
        <v>8</v>
      </c>
      <c r="M114" s="15">
        <f t="shared" si="11"/>
        <v>0.470588235294118</v>
      </c>
    </row>
    <row r="115" customHeight="1" spans="1:13">
      <c r="A115" s="12">
        <v>113</v>
      </c>
      <c r="B115" s="13">
        <v>104838</v>
      </c>
      <c r="C115" s="13" t="s">
        <v>132</v>
      </c>
      <c r="D115" s="13" t="s">
        <v>118</v>
      </c>
      <c r="E115" s="12">
        <v>4748</v>
      </c>
      <c r="F115" s="12">
        <v>590.6</v>
      </c>
      <c r="G115" s="14">
        <f t="shared" si="9"/>
        <v>0.124389216512216</v>
      </c>
      <c r="H115" s="12">
        <v>1930</v>
      </c>
      <c r="I115" s="12">
        <v>385.76</v>
      </c>
      <c r="J115" s="15">
        <f t="shared" si="10"/>
        <v>0.199875647668394</v>
      </c>
      <c r="K115" s="9">
        <v>15</v>
      </c>
      <c r="L115" s="12">
        <v>10</v>
      </c>
      <c r="M115" s="15">
        <f t="shared" si="11"/>
        <v>0.666666666666667</v>
      </c>
    </row>
    <row r="116" customHeight="1" spans="1:13">
      <c r="A116" s="12">
        <v>114</v>
      </c>
      <c r="B116" s="13">
        <v>713</v>
      </c>
      <c r="C116" s="13" t="s">
        <v>133</v>
      </c>
      <c r="D116" s="13" t="s">
        <v>118</v>
      </c>
      <c r="E116" s="12">
        <v>3386</v>
      </c>
      <c r="F116" s="12">
        <v>574.7</v>
      </c>
      <c r="G116" s="14">
        <f t="shared" si="9"/>
        <v>0.169728292971057</v>
      </c>
      <c r="H116" s="12">
        <v>1860</v>
      </c>
      <c r="I116" s="12">
        <v>1486.42</v>
      </c>
      <c r="J116" s="15">
        <f t="shared" si="10"/>
        <v>0.799150537634409</v>
      </c>
      <c r="K116" s="9">
        <v>6</v>
      </c>
      <c r="L116" s="12" t="e">
        <v>#N/A</v>
      </c>
      <c r="M116" s="15" t="e">
        <f t="shared" si="11"/>
        <v>#N/A</v>
      </c>
    </row>
    <row r="117" customHeight="1" spans="1:13">
      <c r="A117" s="12">
        <v>115</v>
      </c>
      <c r="B117" s="18">
        <v>110378</v>
      </c>
      <c r="C117" s="18" t="s">
        <v>134</v>
      </c>
      <c r="D117" s="13" t="s">
        <v>118</v>
      </c>
      <c r="E117" s="27">
        <v>2055</v>
      </c>
      <c r="F117" s="12">
        <v>302.25</v>
      </c>
      <c r="G117" s="14">
        <f t="shared" si="9"/>
        <v>0.147080291970803</v>
      </c>
      <c r="H117" s="12">
        <v>1226</v>
      </c>
      <c r="I117" s="12">
        <v>176</v>
      </c>
      <c r="J117" s="14">
        <f t="shared" si="10"/>
        <v>0.143556280587276</v>
      </c>
      <c r="K117" s="9">
        <v>8</v>
      </c>
      <c r="L117" s="12">
        <v>1</v>
      </c>
      <c r="M117" s="22">
        <f t="shared" si="11"/>
        <v>0.125</v>
      </c>
    </row>
    <row r="118" customHeight="1" spans="1:13">
      <c r="A118" s="12"/>
      <c r="B118" s="28"/>
      <c r="C118" s="28"/>
      <c r="D118" s="29"/>
      <c r="E118" s="12">
        <f>SUM(E3:E117)</f>
        <v>790086</v>
      </c>
      <c r="F118" s="12">
        <f>SUM(F3:F117)</f>
        <v>196492.14</v>
      </c>
      <c r="G118" s="14">
        <f t="shared" si="9"/>
        <v>0.24869715448698</v>
      </c>
      <c r="H118" s="12">
        <f>SUM(H3:H117)</f>
        <v>301026</v>
      </c>
      <c r="I118" s="12">
        <f>SUM(I3:I117)</f>
        <v>74413.07</v>
      </c>
      <c r="J118" s="14">
        <f t="shared" si="10"/>
        <v>0.247198148997097</v>
      </c>
      <c r="K118" s="9" t="e">
        <v>#N/A</v>
      </c>
      <c r="L118" s="12" t="e">
        <v>#N/A</v>
      </c>
      <c r="M118" s="15" t="e">
        <f t="shared" si="11"/>
        <v>#N/A</v>
      </c>
    </row>
  </sheetData>
  <mergeCells count="4">
    <mergeCell ref="A1:D1"/>
    <mergeCell ref="E1:G1"/>
    <mergeCell ref="H1:J1"/>
    <mergeCell ref="K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门店完成情况</vt:lpstr>
      <vt:lpstr>个人完成情况</vt:lpstr>
      <vt:lpstr>品种清单</vt:lpstr>
      <vt:lpstr>对比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2020-04-26T06:28:00Z</dcterms:created>
  <dcterms:modified xsi:type="dcterms:W3CDTF">2020-06-28T08:27:45Z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