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5" sheetId="6" r:id="rId1"/>
    <sheet name="Sheet3" sheetId="7" state="hidden" r:id="rId2"/>
  </sheets>
  <definedNames>
    <definedName name="_xlnm._FilterDatabase" localSheetId="0" hidden="1">Sheet5!$A$3:$T$16</definedName>
  </definedNames>
  <calcPr calcId="144525" concurrentCalc="0"/>
</workbook>
</file>

<file path=xl/sharedStrings.xml><?xml version="1.0" encoding="utf-8"?>
<sst xmlns="http://schemas.openxmlformats.org/spreadsheetml/2006/main" count="105" uniqueCount="66">
  <si>
    <t>价格调整申请表</t>
  </si>
  <si>
    <t>申请部门：商品部                                                      申请人：郭祥</t>
  </si>
  <si>
    <t>申报日期：2020年4月30日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</si>
  <si>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</si>
  <si>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</si>
  <si>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</si>
  <si>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</si>
  <si>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</si>
  <si>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</si>
  <si>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</si>
  <si>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</si>
  <si>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</si>
  <si>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</si>
  <si>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会员价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</si>
  <si>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</si>
  <si>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</si>
  <si>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</si>
  <si>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</si>
  <si>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</si>
  <si>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</si>
  <si>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京东</t>
  </si>
  <si>
    <t>美团</t>
  </si>
  <si>
    <t>饿了么</t>
  </si>
  <si>
    <t>厄贝沙坦氢氯噻嗪片(安博诺)</t>
  </si>
  <si>
    <t>150mg:12.5mgx7片</t>
  </si>
  <si>
    <t>赛诺菲(杭州)制药有限公司</t>
  </si>
  <si>
    <t>盒</t>
  </si>
  <si>
    <t>4+7品种降价，后期进价9.8</t>
  </si>
  <si>
    <t>本周四（2020.4.30）</t>
  </si>
  <si>
    <t>所有门店</t>
  </si>
  <si>
    <t>厄贝沙坦氢氯噻嗪片</t>
  </si>
  <si>
    <t>150mg:12.5mgx7片x4板</t>
  </si>
  <si>
    <t>4+7品种降价，后期进价37.24</t>
  </si>
  <si>
    <t>福辛普利钠片(蒙诺)</t>
  </si>
  <si>
    <t>10mgx14片</t>
  </si>
  <si>
    <t>中美上海施贵宝制药有限公司</t>
  </si>
  <si>
    <t>市场反馈</t>
  </si>
  <si>
    <t>小青龙颗粒</t>
  </si>
  <si>
    <r>
      <rPr>
        <sz val="10"/>
        <rFont val="Arial"/>
        <charset val="0"/>
      </rPr>
      <t>13gx6</t>
    </r>
    <r>
      <rPr>
        <sz val="10"/>
        <rFont val="宋体"/>
        <charset val="134"/>
      </rPr>
      <t>袋</t>
    </r>
  </si>
  <si>
    <t>四川泰乐制药</t>
  </si>
  <si>
    <t>供货价上涨，毛利不足</t>
  </si>
  <si>
    <t>本周六（2020.5.2）</t>
  </si>
  <si>
    <t>硝酸甘油片</t>
  </si>
  <si>
    <t>0.5mgx100片</t>
  </si>
  <si>
    <t>北京益民制药有限公司</t>
  </si>
  <si>
    <t>瓶</t>
  </si>
  <si>
    <t>依托考昔片(安康信)</t>
  </si>
  <si>
    <t>120mgx5片</t>
  </si>
  <si>
    <t>美国MerckSharp&amp;DohmeCorp</t>
  </si>
  <si>
    <t>清凉油</t>
  </si>
  <si>
    <t>3g</t>
  </si>
  <si>
    <t>南通薄荷厂有限公司</t>
  </si>
  <si>
    <t>藿香正气合剂</t>
  </si>
  <si>
    <t>10mlx5支</t>
  </si>
  <si>
    <t>江西民济药业有限公司</t>
  </si>
  <si>
    <t>不上</t>
  </si>
  <si>
    <t>化痔栓</t>
  </si>
  <si>
    <t>1.7gx10枚</t>
  </si>
  <si>
    <t>广州白云山敬修堂药业股份有限公司(原广州敬修堂)</t>
  </si>
  <si>
    <t>恩替卡韦片(博路定)</t>
  </si>
  <si>
    <t>0.5mgx7片</t>
  </si>
  <si>
    <r>
      <rPr>
        <b/>
        <sz val="10"/>
        <rFont val="宋体"/>
        <charset val="134"/>
      </rPr>
      <t>备注：1、以上品种将在2020.5.2日执行新零售价</t>
    </r>
    <r>
      <rPr>
        <b/>
        <sz val="10"/>
        <color rgb="FFFF0000"/>
        <rFont val="宋体"/>
        <charset val="134"/>
      </rPr>
      <t>（前3个品种4.30日执行）</t>
    </r>
    <r>
      <rPr>
        <b/>
        <sz val="10"/>
        <rFont val="宋体"/>
        <charset val="134"/>
      </rPr>
      <t>，请各门店先用营运部配送的即将调价插卡陈列在对应品种货架上，进行公示便于顾客选购。</t>
    </r>
  </si>
  <si>
    <t>董事长：</t>
  </si>
  <si>
    <t>总经理：</t>
  </si>
  <si>
    <t>采购部：</t>
  </si>
  <si>
    <t>制表时间：2020.4.30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</si>
</sst>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_ "/>
    <numFmt numFmtId="177" formatCode="[$-F800]dddd\,\ mmmm\ dd\,\ yyyy"/>
    <numFmt numFmtId="178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28" fillId="25" borderId="3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8" fontId="6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 wrapText="1"/>
    </xf>
    <xf numFmtId="178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8" fontId="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10" fontId="6" fillId="2" borderId="1" xfId="0" applyNumberFormat="1" applyFont="1" applyFill="1" applyBorder="1" applyAlignment="1">
      <alignment horizontal="left" vertical="center"/>
    </xf>
    <xf numFmtId="1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178" fontId="9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0" fontId="3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workbookViewId="0">
      <selection activeCell="J10" sqref="J10"/>
    </sheetView>
  </sheetViews>
  <sheetFormatPr defaultColWidth="9" defaultRowHeight="12.75"/>
  <cols>
    <col min="1" max="1" width="5.125" style="8" customWidth="1"/>
    <col min="2" max="2" width="7.825" style="9" customWidth="1"/>
    <col min="3" max="3" width="25.875" style="10" customWidth="1"/>
    <col min="4" max="4" width="17.375" style="10" customWidth="1"/>
    <col min="5" max="5" width="16.375" style="10" customWidth="1"/>
    <col min="6" max="6" width="7.125" style="10" customWidth="1"/>
    <col min="7" max="7" width="6.85" style="10" customWidth="1"/>
    <col min="8" max="8" width="5.96666666666667" style="10" customWidth="1"/>
    <col min="9" max="9" width="6.75" style="10" customWidth="1"/>
    <col min="10" max="11" width="6.73333333333333" style="11" customWidth="1"/>
    <col min="12" max="12" width="9.875" style="12" customWidth="1"/>
    <col min="13" max="13" width="10" style="12" customWidth="1"/>
    <col min="14" max="14" width="6.5" style="13" customWidth="1"/>
    <col min="15" max="15" width="25.375" style="9" customWidth="1"/>
    <col min="16" max="16" width="13.2583333333333" style="14" customWidth="1"/>
    <col min="17" max="17" width="11.0833333333333" style="15" customWidth="1"/>
    <col min="18" max="18" width="11.125" style="6"/>
    <col min="19" max="16384" width="9" style="6"/>
  </cols>
  <sheetData>
    <row r="1" s="3" customFormat="1" ht="21" customHeight="1" spans="1:2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40"/>
      <c r="K1" s="40"/>
      <c r="L1" s="16"/>
      <c r="M1" s="16"/>
      <c r="N1" s="40"/>
      <c r="O1" s="16"/>
      <c r="P1" s="40"/>
      <c r="Q1" s="40"/>
      <c r="R1" s="70"/>
      <c r="S1" s="70"/>
      <c r="T1" s="70"/>
    </row>
    <row r="2" s="4" customFormat="1" ht="29" customHeight="1" spans="1:20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41" t="s">
        <v>2</v>
      </c>
      <c r="K2" s="41"/>
      <c r="L2" s="19"/>
      <c r="M2" s="19"/>
      <c r="N2" s="42"/>
      <c r="O2" s="43"/>
      <c r="P2" s="44"/>
      <c r="Q2" s="71"/>
      <c r="R2" s="28"/>
      <c r="S2" s="28"/>
      <c r="T2" s="28"/>
    </row>
    <row r="3" s="4" customFormat="1" ht="30" customHeight="1" spans="1:20">
      <c r="A3" s="19" t="s">
        <v>3</v>
      </c>
      <c r="B3" s="20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2" t="s">
        <v>9</v>
      </c>
      <c r="H3" s="21" t="s">
        <v>10</v>
      </c>
      <c r="I3" s="45" t="s">
        <v>11</v>
      </c>
      <c r="J3" s="46" t="s">
        <v>12</v>
      </c>
      <c r="K3" s="47" t="s">
        <v>13</v>
      </c>
      <c r="L3" s="48" t="s">
        <v>14</v>
      </c>
      <c r="M3" s="49" t="s">
        <v>15</v>
      </c>
      <c r="N3" s="46" t="s">
        <v>16</v>
      </c>
      <c r="O3" s="20" t="s">
        <v>17</v>
      </c>
      <c r="P3" s="50" t="s">
        <v>18</v>
      </c>
      <c r="Q3" s="50" t="s">
        <v>19</v>
      </c>
      <c r="R3" s="72" t="s">
        <v>20</v>
      </c>
      <c r="S3" s="72" t="s">
        <v>21</v>
      </c>
      <c r="T3" s="72" t="s">
        <v>22</v>
      </c>
    </row>
    <row r="4" s="5" customFormat="1" ht="30" customHeight="1" spans="1:20">
      <c r="A4" s="23">
        <v>1</v>
      </c>
      <c r="B4" s="24">
        <v>38929</v>
      </c>
      <c r="C4" s="24" t="s">
        <v>23</v>
      </c>
      <c r="D4" s="24" t="s">
        <v>24</v>
      </c>
      <c r="E4" s="24" t="s">
        <v>25</v>
      </c>
      <c r="F4" s="24" t="s">
        <v>26</v>
      </c>
      <c r="G4" s="24">
        <v>25.7</v>
      </c>
      <c r="H4" s="24">
        <v>25.7</v>
      </c>
      <c r="I4" s="24">
        <v>40.2</v>
      </c>
      <c r="J4" s="51">
        <v>11.8</v>
      </c>
      <c r="K4" s="52"/>
      <c r="L4" s="53">
        <f>(I4-G4)/I4</f>
        <v>0.360696517412935</v>
      </c>
      <c r="M4" s="54">
        <f>(J4-H4)/J4</f>
        <v>-1.17796610169492</v>
      </c>
      <c r="N4" s="51">
        <f>J4-I4</f>
        <v>-28.4</v>
      </c>
      <c r="O4" s="55" t="s">
        <v>27</v>
      </c>
      <c r="P4" s="56" t="s">
        <v>28</v>
      </c>
      <c r="Q4" s="56" t="s">
        <v>29</v>
      </c>
      <c r="R4" s="73">
        <v>44.4</v>
      </c>
      <c r="S4" s="73">
        <v>33.4</v>
      </c>
      <c r="T4" s="73">
        <v>35</v>
      </c>
    </row>
    <row r="5" s="5" customFormat="1" ht="30" customHeight="1" spans="1:20">
      <c r="A5" s="23">
        <v>2</v>
      </c>
      <c r="B5" s="24">
        <v>190514</v>
      </c>
      <c r="C5" s="24" t="s">
        <v>30</v>
      </c>
      <c r="D5" s="24" t="s">
        <v>31</v>
      </c>
      <c r="E5" s="24" t="s">
        <v>25</v>
      </c>
      <c r="F5" s="24" t="s">
        <v>26</v>
      </c>
      <c r="G5" s="24">
        <v>97.66</v>
      </c>
      <c r="H5" s="24">
        <v>97.66</v>
      </c>
      <c r="I5" s="24">
        <v>128</v>
      </c>
      <c r="J5" s="51">
        <v>44.8</v>
      </c>
      <c r="K5" s="52"/>
      <c r="L5" s="53">
        <f t="shared" ref="L5:L15" si="0">(I5-G5)/I5</f>
        <v>0.23703125</v>
      </c>
      <c r="M5" s="54">
        <f t="shared" ref="M5:M15" si="1">(J5-H5)/J5</f>
        <v>-1.17991071428571</v>
      </c>
      <c r="N5" s="51">
        <f t="shared" ref="N5:N15" si="2">J5-I5</f>
        <v>-83.2</v>
      </c>
      <c r="O5" s="55" t="s">
        <v>32</v>
      </c>
      <c r="P5" s="56" t="s">
        <v>28</v>
      </c>
      <c r="Q5" s="56" t="s">
        <v>29</v>
      </c>
      <c r="R5" s="73">
        <v>126.5</v>
      </c>
      <c r="S5" s="73">
        <v>117</v>
      </c>
      <c r="T5" s="73">
        <v>145</v>
      </c>
    </row>
    <row r="6" s="5" customFormat="1" ht="30" customHeight="1" spans="1:20">
      <c r="A6" s="23">
        <v>3</v>
      </c>
      <c r="B6" s="24">
        <v>16572</v>
      </c>
      <c r="C6" s="24" t="s">
        <v>33</v>
      </c>
      <c r="D6" s="24" t="s">
        <v>34</v>
      </c>
      <c r="E6" s="24" t="s">
        <v>35</v>
      </c>
      <c r="F6" s="24" t="s">
        <v>26</v>
      </c>
      <c r="G6" s="24">
        <v>18.5</v>
      </c>
      <c r="H6" s="24">
        <v>14</v>
      </c>
      <c r="I6" s="24">
        <v>47.6</v>
      </c>
      <c r="J6" s="51">
        <v>39.8</v>
      </c>
      <c r="K6" s="52"/>
      <c r="L6" s="53">
        <f t="shared" si="0"/>
        <v>0.611344537815126</v>
      </c>
      <c r="M6" s="54">
        <f t="shared" si="1"/>
        <v>0.648241206030151</v>
      </c>
      <c r="N6" s="51">
        <f t="shared" si="2"/>
        <v>-7.8</v>
      </c>
      <c r="O6" s="55" t="s">
        <v>36</v>
      </c>
      <c r="P6" s="56" t="s">
        <v>28</v>
      </c>
      <c r="Q6" s="56" t="s">
        <v>29</v>
      </c>
      <c r="R6" s="73">
        <v>51.2</v>
      </c>
      <c r="S6" s="73">
        <v>57.9</v>
      </c>
      <c r="T6" s="73">
        <v>65</v>
      </c>
    </row>
    <row r="7" s="4" customFormat="1" ht="30" customHeight="1" spans="1:20">
      <c r="A7" s="19">
        <v>4</v>
      </c>
      <c r="B7" s="25">
        <v>168093</v>
      </c>
      <c r="C7" s="26" t="s">
        <v>37</v>
      </c>
      <c r="D7" s="25" t="s">
        <v>38</v>
      </c>
      <c r="E7" s="26" t="s">
        <v>39</v>
      </c>
      <c r="F7" s="26" t="s">
        <v>26</v>
      </c>
      <c r="G7" s="27">
        <v>5.8</v>
      </c>
      <c r="H7" s="27">
        <v>9.8</v>
      </c>
      <c r="I7" s="27">
        <v>10</v>
      </c>
      <c r="J7" s="46">
        <v>19.5</v>
      </c>
      <c r="K7" s="47"/>
      <c r="L7" s="48">
        <f t="shared" si="0"/>
        <v>0.42</v>
      </c>
      <c r="M7" s="49">
        <f t="shared" si="1"/>
        <v>0.497435897435897</v>
      </c>
      <c r="N7" s="46">
        <f t="shared" si="2"/>
        <v>9.5</v>
      </c>
      <c r="O7" s="20" t="s">
        <v>40</v>
      </c>
      <c r="P7" s="50" t="s">
        <v>41</v>
      </c>
      <c r="Q7" s="50" t="s">
        <v>29</v>
      </c>
      <c r="R7" s="72">
        <v>19</v>
      </c>
      <c r="S7" s="72">
        <v>23</v>
      </c>
      <c r="T7" s="72">
        <v>17.8</v>
      </c>
    </row>
    <row r="8" s="4" customFormat="1" ht="30" customHeight="1" spans="1:20">
      <c r="A8" s="19">
        <v>5</v>
      </c>
      <c r="B8" s="27">
        <v>39918</v>
      </c>
      <c r="C8" s="27" t="s">
        <v>42</v>
      </c>
      <c r="D8" s="27" t="s">
        <v>43</v>
      </c>
      <c r="E8" s="27" t="s">
        <v>44</v>
      </c>
      <c r="F8" s="27" t="s">
        <v>45</v>
      </c>
      <c r="G8" s="27">
        <v>38.8</v>
      </c>
      <c r="H8" s="27">
        <v>31</v>
      </c>
      <c r="I8" s="27">
        <v>60</v>
      </c>
      <c r="J8" s="46">
        <v>54.9</v>
      </c>
      <c r="K8" s="47"/>
      <c r="L8" s="48">
        <f t="shared" si="0"/>
        <v>0.353333333333333</v>
      </c>
      <c r="M8" s="49">
        <f t="shared" si="1"/>
        <v>0.435336976320583</v>
      </c>
      <c r="N8" s="46">
        <f t="shared" si="2"/>
        <v>-5.1</v>
      </c>
      <c r="O8" s="20" t="s">
        <v>36</v>
      </c>
      <c r="P8" s="50" t="s">
        <v>41</v>
      </c>
      <c r="Q8" s="50" t="s">
        <v>29</v>
      </c>
      <c r="R8" s="72">
        <v>54.9</v>
      </c>
      <c r="S8" s="72">
        <v>54.9</v>
      </c>
      <c r="T8" s="72">
        <v>54.9</v>
      </c>
    </row>
    <row r="9" s="4" customFormat="1" ht="30" customHeight="1" spans="1:20">
      <c r="A9" s="19">
        <v>6</v>
      </c>
      <c r="B9" s="27">
        <v>118629</v>
      </c>
      <c r="C9" s="27" t="s">
        <v>46</v>
      </c>
      <c r="D9" s="27" t="s">
        <v>47</v>
      </c>
      <c r="E9" s="27" t="s">
        <v>48</v>
      </c>
      <c r="F9" s="27" t="s">
        <v>26</v>
      </c>
      <c r="G9" s="27">
        <v>62.08</v>
      </c>
      <c r="H9" s="27">
        <v>62.08</v>
      </c>
      <c r="I9" s="27">
        <v>79.5</v>
      </c>
      <c r="J9" s="46">
        <v>74.8</v>
      </c>
      <c r="K9" s="47"/>
      <c r="L9" s="48">
        <f t="shared" si="0"/>
        <v>0.219119496855346</v>
      </c>
      <c r="M9" s="49">
        <f t="shared" si="1"/>
        <v>0.170053475935829</v>
      </c>
      <c r="N9" s="46">
        <f t="shared" si="2"/>
        <v>-4.7</v>
      </c>
      <c r="O9" s="20" t="s">
        <v>36</v>
      </c>
      <c r="P9" s="50" t="s">
        <v>41</v>
      </c>
      <c r="Q9" s="50" t="s">
        <v>29</v>
      </c>
      <c r="R9" s="72">
        <v>94.3</v>
      </c>
      <c r="S9" s="72">
        <v>105</v>
      </c>
      <c r="T9" s="72">
        <v>119</v>
      </c>
    </row>
    <row r="10" s="4" customFormat="1" ht="30" customHeight="1" spans="1:20">
      <c r="A10" s="19">
        <v>7</v>
      </c>
      <c r="B10" s="27">
        <v>72813</v>
      </c>
      <c r="C10" s="27" t="s">
        <v>49</v>
      </c>
      <c r="D10" s="27" t="s">
        <v>50</v>
      </c>
      <c r="E10" s="27" t="s">
        <v>51</v>
      </c>
      <c r="F10" s="27" t="s">
        <v>26</v>
      </c>
      <c r="G10" s="27">
        <v>0.88</v>
      </c>
      <c r="H10" s="27">
        <v>1.15</v>
      </c>
      <c r="I10" s="27">
        <v>1</v>
      </c>
      <c r="J10" s="46">
        <v>1.5</v>
      </c>
      <c r="K10" s="47"/>
      <c r="L10" s="48">
        <f t="shared" si="0"/>
        <v>0.12</v>
      </c>
      <c r="M10" s="49">
        <f t="shared" si="1"/>
        <v>0.233333333333333</v>
      </c>
      <c r="N10" s="46">
        <f t="shared" si="2"/>
        <v>0.5</v>
      </c>
      <c r="O10" s="20" t="s">
        <v>36</v>
      </c>
      <c r="P10" s="50" t="s">
        <v>41</v>
      </c>
      <c r="Q10" s="50" t="s">
        <v>29</v>
      </c>
      <c r="R10" s="72">
        <v>2.5</v>
      </c>
      <c r="S10" s="72">
        <v>2.5</v>
      </c>
      <c r="T10" s="72">
        <v>2.5</v>
      </c>
    </row>
    <row r="11" s="4" customFormat="1" ht="30" customHeight="1" spans="1:20">
      <c r="A11" s="19">
        <v>8</v>
      </c>
      <c r="B11" s="27">
        <v>38530</v>
      </c>
      <c r="C11" s="27" t="s">
        <v>52</v>
      </c>
      <c r="D11" s="27" t="s">
        <v>53</v>
      </c>
      <c r="E11" s="27" t="s">
        <v>54</v>
      </c>
      <c r="F11" s="27" t="s">
        <v>26</v>
      </c>
      <c r="G11" s="27">
        <v>2.9</v>
      </c>
      <c r="H11" s="27">
        <v>3.5</v>
      </c>
      <c r="I11" s="27">
        <v>3.7</v>
      </c>
      <c r="J11" s="46">
        <v>5</v>
      </c>
      <c r="K11" s="47"/>
      <c r="L11" s="48">
        <f t="shared" si="0"/>
        <v>0.216216216216216</v>
      </c>
      <c r="M11" s="49">
        <f t="shared" si="1"/>
        <v>0.3</v>
      </c>
      <c r="N11" s="46">
        <f t="shared" si="2"/>
        <v>1.3</v>
      </c>
      <c r="O11" s="20" t="s">
        <v>36</v>
      </c>
      <c r="P11" s="50" t="s">
        <v>41</v>
      </c>
      <c r="Q11" s="50" t="s">
        <v>29</v>
      </c>
      <c r="R11" s="72" t="s">
        <v>55</v>
      </c>
      <c r="S11" s="72" t="s">
        <v>55</v>
      </c>
      <c r="T11" s="72" t="s">
        <v>55</v>
      </c>
    </row>
    <row r="12" s="4" customFormat="1" ht="30" customHeight="1" spans="1:20">
      <c r="A12" s="19">
        <v>9</v>
      </c>
      <c r="B12" s="27">
        <v>49925</v>
      </c>
      <c r="C12" s="27" t="s">
        <v>56</v>
      </c>
      <c r="D12" s="27" t="s">
        <v>57</v>
      </c>
      <c r="E12" s="27" t="s">
        <v>58</v>
      </c>
      <c r="F12" s="27" t="s">
        <v>26</v>
      </c>
      <c r="G12" s="27">
        <v>12.8</v>
      </c>
      <c r="H12" s="28">
        <v>12.8</v>
      </c>
      <c r="I12" s="27">
        <v>16.8</v>
      </c>
      <c r="J12" s="46">
        <v>33</v>
      </c>
      <c r="K12" s="47"/>
      <c r="L12" s="48">
        <f t="shared" si="0"/>
        <v>0.238095238095238</v>
      </c>
      <c r="M12" s="49">
        <f t="shared" si="1"/>
        <v>0.612121212121212</v>
      </c>
      <c r="N12" s="46">
        <f t="shared" si="2"/>
        <v>16.2</v>
      </c>
      <c r="O12" s="20" t="s">
        <v>36</v>
      </c>
      <c r="P12" s="50" t="s">
        <v>41</v>
      </c>
      <c r="Q12" s="50" t="s">
        <v>29</v>
      </c>
      <c r="R12" s="72">
        <v>33</v>
      </c>
      <c r="S12" s="72">
        <v>33</v>
      </c>
      <c r="T12" s="72">
        <v>33</v>
      </c>
    </row>
    <row r="13" s="4" customFormat="1" ht="30" customHeight="1" spans="1:20">
      <c r="A13" s="19">
        <v>10</v>
      </c>
      <c r="B13" s="27">
        <v>39234</v>
      </c>
      <c r="C13" s="27" t="s">
        <v>59</v>
      </c>
      <c r="D13" s="27" t="s">
        <v>60</v>
      </c>
      <c r="E13" s="29" t="s">
        <v>35</v>
      </c>
      <c r="F13" s="27" t="s">
        <v>26</v>
      </c>
      <c r="G13" s="30">
        <v>151.3</v>
      </c>
      <c r="H13" s="30">
        <v>140</v>
      </c>
      <c r="I13" s="30">
        <v>221</v>
      </c>
      <c r="J13" s="57">
        <v>195</v>
      </c>
      <c r="K13" s="30"/>
      <c r="L13" s="48">
        <f t="shared" si="0"/>
        <v>0.315384615384615</v>
      </c>
      <c r="M13" s="49">
        <f t="shared" si="1"/>
        <v>0.282051282051282</v>
      </c>
      <c r="N13" s="46">
        <f t="shared" si="2"/>
        <v>-26</v>
      </c>
      <c r="O13" s="20" t="s">
        <v>36</v>
      </c>
      <c r="P13" s="50" t="s">
        <v>41</v>
      </c>
      <c r="Q13" s="50" t="s">
        <v>29</v>
      </c>
      <c r="R13" s="30">
        <v>214.5</v>
      </c>
      <c r="S13" s="30">
        <v>236</v>
      </c>
      <c r="T13" s="30">
        <v>221</v>
      </c>
    </row>
    <row r="14" s="6" customFormat="1" ht="37" customHeight="1" spans="1:20">
      <c r="A14" s="31" t="s">
        <v>61</v>
      </c>
      <c r="B14" s="31"/>
      <c r="C14" s="31"/>
      <c r="D14" s="31"/>
      <c r="E14" s="31"/>
      <c r="F14" s="31"/>
      <c r="G14" s="31"/>
      <c r="H14" s="31"/>
      <c r="I14" s="31"/>
      <c r="J14" s="58"/>
      <c r="K14" s="58"/>
      <c r="L14" s="31"/>
      <c r="M14" s="31"/>
      <c r="N14" s="58"/>
      <c r="O14" s="31"/>
      <c r="P14" s="58"/>
      <c r="Q14" s="58"/>
      <c r="R14" s="28"/>
      <c r="S14" s="28"/>
      <c r="T14" s="28"/>
    </row>
    <row r="15" s="6" customFormat="1" spans="1:20">
      <c r="A15" s="32"/>
      <c r="B15" s="33"/>
      <c r="C15" s="34"/>
      <c r="D15" s="34"/>
      <c r="E15" s="33"/>
      <c r="F15" s="12"/>
      <c r="G15" s="33"/>
      <c r="H15" s="33"/>
      <c r="I15" s="33"/>
      <c r="J15" s="59"/>
      <c r="K15" s="59"/>
      <c r="L15" s="60"/>
      <c r="M15" s="34"/>
      <c r="N15" s="61"/>
      <c r="O15" s="62"/>
      <c r="P15" s="63"/>
      <c r="Q15" s="61"/>
      <c r="R15" s="62"/>
      <c r="S15" s="62"/>
      <c r="T15" s="62"/>
    </row>
    <row r="16" s="7" customFormat="1" ht="41" customHeight="1" spans="1:20">
      <c r="A16" s="35"/>
      <c r="B16" s="36" t="s">
        <v>62</v>
      </c>
      <c r="C16" s="37"/>
      <c r="D16" s="38" t="s">
        <v>63</v>
      </c>
      <c r="G16" s="39"/>
      <c r="H16" s="39"/>
      <c r="I16" s="37"/>
      <c r="J16" s="63"/>
      <c r="K16" s="63"/>
      <c r="L16" s="64" t="s">
        <v>64</v>
      </c>
      <c r="M16" s="65"/>
      <c r="N16" s="66"/>
      <c r="O16" s="67"/>
      <c r="P16" s="68" t="s">
        <v>65</v>
      </c>
      <c r="Q16" s="63"/>
      <c r="R16" s="39"/>
      <c r="S16" s="39"/>
      <c r="T16" s="39"/>
    </row>
    <row r="17" s="6" customFormat="1" spans="1:17">
      <c r="A17" s="8"/>
      <c r="J17" s="69"/>
      <c r="K17" s="69"/>
      <c r="L17" s="12"/>
      <c r="M17" s="12"/>
      <c r="N17" s="13"/>
      <c r="O17" s="9"/>
      <c r="P17" s="14"/>
      <c r="Q17" s="15"/>
    </row>
  </sheetData>
  <mergeCells count="2">
    <mergeCell ref="A1:Q1"/>
    <mergeCell ref="A14:Q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:E1"/>
    </sheetView>
  </sheetViews>
  <sheetFormatPr defaultColWidth="9" defaultRowHeight="13.5" outlineLevelCol="4"/>
  <sheetData>
    <row r="1" spans="1:5">
      <c r="A1" s="1">
        <v>49925</v>
      </c>
      <c r="B1" s="2" t="s">
        <v>56</v>
      </c>
      <c r="C1" s="2" t="s">
        <v>58</v>
      </c>
      <c r="D1" s="2" t="s">
        <v>57</v>
      </c>
      <c r="E1" s="2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Sheet5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2020-04-30T02:37:50Z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