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84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25725"/>
</workbook>
</file>

<file path=xl/calcChain.xml><?xml version="1.0" encoding="utf-8"?>
<calcChain xmlns="http://schemas.openxmlformats.org/spreadsheetml/2006/main">
  <c r="G11" i="2"/>
  <c r="F11"/>
  <c r="E11"/>
  <c r="D11"/>
  <c r="G10"/>
  <c r="F10"/>
  <c r="F9"/>
  <c r="G8"/>
  <c r="F8"/>
  <c r="F7"/>
  <c r="G6"/>
  <c r="F6"/>
  <c r="G5"/>
  <c r="F5"/>
  <c r="G4"/>
  <c r="F4"/>
  <c r="G3"/>
  <c r="F3"/>
  <c r="X118" i="1"/>
  <c r="W118"/>
  <c r="V118"/>
  <c r="U118"/>
  <c r="T118"/>
  <c r="S118"/>
  <c r="P118"/>
  <c r="O118"/>
  <c r="N118"/>
  <c r="M118"/>
  <c r="L118"/>
  <c r="K118"/>
  <c r="J118"/>
  <c r="I118"/>
  <c r="H118"/>
  <c r="G118"/>
  <c r="F118"/>
  <c r="E118"/>
  <c r="X117"/>
  <c r="W117"/>
  <c r="V117"/>
  <c r="U117"/>
  <c r="T117"/>
  <c r="S117"/>
  <c r="M117"/>
  <c r="K117"/>
  <c r="H117"/>
  <c r="F117"/>
  <c r="X116"/>
  <c r="W116"/>
  <c r="V116"/>
  <c r="U116"/>
  <c r="T116"/>
  <c r="S116"/>
  <c r="M116"/>
  <c r="K116"/>
  <c r="H116"/>
  <c r="F116"/>
  <c r="X115"/>
  <c r="W115"/>
  <c r="V115"/>
  <c r="U115"/>
  <c r="T115"/>
  <c r="S115"/>
  <c r="M115"/>
  <c r="K115"/>
  <c r="H115"/>
  <c r="F115"/>
  <c r="X114"/>
  <c r="W114"/>
  <c r="V114"/>
  <c r="U114"/>
  <c r="T114"/>
  <c r="S114"/>
  <c r="M114"/>
  <c r="K114"/>
  <c r="H114"/>
  <c r="F114"/>
  <c r="X113"/>
  <c r="W113"/>
  <c r="V113"/>
  <c r="U113"/>
  <c r="T113"/>
  <c r="S113"/>
  <c r="M113"/>
  <c r="K113"/>
  <c r="H113"/>
  <c r="F113"/>
  <c r="X112"/>
  <c r="W112"/>
  <c r="V112"/>
  <c r="U112"/>
  <c r="T112"/>
  <c r="S112"/>
  <c r="M112"/>
  <c r="K112"/>
  <c r="H112"/>
  <c r="F112"/>
  <c r="X111"/>
  <c r="W111"/>
  <c r="V111"/>
  <c r="U111"/>
  <c r="T111"/>
  <c r="S111"/>
  <c r="M111"/>
  <c r="K111"/>
  <c r="H111"/>
  <c r="F111"/>
  <c r="X110"/>
  <c r="W110"/>
  <c r="V110"/>
  <c r="U110"/>
  <c r="T110"/>
  <c r="S110"/>
  <c r="M110"/>
  <c r="K110"/>
  <c r="H110"/>
  <c r="F110"/>
  <c r="X109"/>
  <c r="W109"/>
  <c r="V109"/>
  <c r="U109"/>
  <c r="T109"/>
  <c r="S109"/>
  <c r="M109"/>
  <c r="K109"/>
  <c r="H109"/>
  <c r="F109"/>
  <c r="X108"/>
  <c r="W108"/>
  <c r="V108"/>
  <c r="U108"/>
  <c r="T108"/>
  <c r="S108"/>
  <c r="M108"/>
  <c r="K108"/>
  <c r="H108"/>
  <c r="F108"/>
  <c r="X107"/>
  <c r="W107"/>
  <c r="V107"/>
  <c r="U107"/>
  <c r="T107"/>
  <c r="S107"/>
  <c r="M107"/>
  <c r="K107"/>
  <c r="H107"/>
  <c r="F107"/>
  <c r="X106"/>
  <c r="W106"/>
  <c r="V106"/>
  <c r="U106"/>
  <c r="T106"/>
  <c r="S106"/>
  <c r="M106"/>
  <c r="K106"/>
  <c r="H106"/>
  <c r="F106"/>
  <c r="X105"/>
  <c r="W105"/>
  <c r="V105"/>
  <c r="U105"/>
  <c r="T105"/>
  <c r="S105"/>
  <c r="M105"/>
  <c r="K105"/>
  <c r="H105"/>
  <c r="F105"/>
  <c r="X104"/>
  <c r="W104"/>
  <c r="V104"/>
  <c r="U104"/>
  <c r="T104"/>
  <c r="S104"/>
  <c r="M104"/>
  <c r="K104"/>
  <c r="H104"/>
  <c r="F104"/>
  <c r="X103"/>
  <c r="W103"/>
  <c r="V103"/>
  <c r="U103"/>
  <c r="T103"/>
  <c r="S103"/>
  <c r="M103"/>
  <c r="K103"/>
  <c r="H103"/>
  <c r="F103"/>
  <c r="X102"/>
  <c r="W102"/>
  <c r="V102"/>
  <c r="U102"/>
  <c r="T102"/>
  <c r="S102"/>
  <c r="M102"/>
  <c r="K102"/>
  <c r="H102"/>
  <c r="F102"/>
  <c r="X101"/>
  <c r="W101"/>
  <c r="V101"/>
  <c r="U101"/>
  <c r="T101"/>
  <c r="S101"/>
  <c r="M101"/>
  <c r="K101"/>
  <c r="H101"/>
  <c r="F101"/>
  <c r="X100"/>
  <c r="W100"/>
  <c r="V100"/>
  <c r="U100"/>
  <c r="T100"/>
  <c r="S100"/>
  <c r="M100"/>
  <c r="K100"/>
  <c r="H100"/>
  <c r="F100"/>
  <c r="X99"/>
  <c r="W99"/>
  <c r="V99"/>
  <c r="U99"/>
  <c r="T99"/>
  <c r="S99"/>
  <c r="M99"/>
  <c r="K99"/>
  <c r="H99"/>
  <c r="F99"/>
  <c r="X98"/>
  <c r="W98"/>
  <c r="V98"/>
  <c r="U98"/>
  <c r="T98"/>
  <c r="S98"/>
  <c r="M98"/>
  <c r="K98"/>
  <c r="H98"/>
  <c r="F98"/>
  <c r="X97"/>
  <c r="W97"/>
  <c r="V97"/>
  <c r="U97"/>
  <c r="T97"/>
  <c r="S97"/>
  <c r="M97"/>
  <c r="K97"/>
  <c r="H97"/>
  <c r="F97"/>
  <c r="X96"/>
  <c r="W96"/>
  <c r="V96"/>
  <c r="U96"/>
  <c r="T96"/>
  <c r="S96"/>
  <c r="M96"/>
  <c r="K96"/>
  <c r="H96"/>
  <c r="F96"/>
  <c r="X95"/>
  <c r="W95"/>
  <c r="V95"/>
  <c r="U95"/>
  <c r="T95"/>
  <c r="S95"/>
  <c r="M95"/>
  <c r="K95"/>
  <c r="H95"/>
  <c r="F95"/>
  <c r="X94"/>
  <c r="W94"/>
  <c r="V94"/>
  <c r="U94"/>
  <c r="T94"/>
  <c r="S94"/>
  <c r="M94"/>
  <c r="K94"/>
  <c r="H94"/>
  <c r="F94"/>
  <c r="X93"/>
  <c r="W93"/>
  <c r="V93"/>
  <c r="U93"/>
  <c r="T93"/>
  <c r="S93"/>
  <c r="M93"/>
  <c r="K93"/>
  <c r="H93"/>
  <c r="F93"/>
  <c r="X92"/>
  <c r="W92"/>
  <c r="V92"/>
  <c r="U92"/>
  <c r="T92"/>
  <c r="S92"/>
  <c r="M92"/>
  <c r="K92"/>
  <c r="H92"/>
  <c r="F92"/>
  <c r="X91"/>
  <c r="W91"/>
  <c r="V91"/>
  <c r="U91"/>
  <c r="T91"/>
  <c r="S91"/>
  <c r="M91"/>
  <c r="K91"/>
  <c r="H91"/>
  <c r="F91"/>
  <c r="X90"/>
  <c r="W90"/>
  <c r="V90"/>
  <c r="U90"/>
  <c r="T90"/>
  <c r="S90"/>
  <c r="M90"/>
  <c r="K90"/>
  <c r="H90"/>
  <c r="F90"/>
  <c r="X89"/>
  <c r="W89"/>
  <c r="V89"/>
  <c r="U89"/>
  <c r="T89"/>
  <c r="S89"/>
  <c r="M89"/>
  <c r="K89"/>
  <c r="H89"/>
  <c r="F89"/>
  <c r="X88"/>
  <c r="W88"/>
  <c r="V88"/>
  <c r="U88"/>
  <c r="T88"/>
  <c r="S88"/>
  <c r="M88"/>
  <c r="K88"/>
  <c r="H88"/>
  <c r="F88"/>
  <c r="X87"/>
  <c r="W87"/>
  <c r="V87"/>
  <c r="U87"/>
  <c r="T87"/>
  <c r="S87"/>
  <c r="M87"/>
  <c r="K87"/>
  <c r="H87"/>
  <c r="F87"/>
  <c r="X86"/>
  <c r="W86"/>
  <c r="V86"/>
  <c r="U86"/>
  <c r="T86"/>
  <c r="S86"/>
  <c r="M86"/>
  <c r="K86"/>
  <c r="H86"/>
  <c r="F86"/>
  <c r="X85"/>
  <c r="W85"/>
  <c r="V85"/>
  <c r="U85"/>
  <c r="T85"/>
  <c r="S85"/>
  <c r="M85"/>
  <c r="K85"/>
  <c r="H85"/>
  <c r="F85"/>
  <c r="X84"/>
  <c r="W84"/>
  <c r="V84"/>
  <c r="U84"/>
  <c r="T84"/>
  <c r="S84"/>
  <c r="M84"/>
  <c r="K84"/>
  <c r="H84"/>
  <c r="F84"/>
  <c r="X83"/>
  <c r="W83"/>
  <c r="V83"/>
  <c r="U83"/>
  <c r="T83"/>
  <c r="S83"/>
  <c r="M83"/>
  <c r="K83"/>
  <c r="H83"/>
  <c r="F83"/>
  <c r="X82"/>
  <c r="W82"/>
  <c r="V82"/>
  <c r="U82"/>
  <c r="T82"/>
  <c r="S82"/>
  <c r="M82"/>
  <c r="K82"/>
  <c r="H82"/>
  <c r="F82"/>
  <c r="X81"/>
  <c r="W81"/>
  <c r="V81"/>
  <c r="U81"/>
  <c r="T81"/>
  <c r="S81"/>
  <c r="M81"/>
  <c r="K81"/>
  <c r="H81"/>
  <c r="F81"/>
  <c r="X80"/>
  <c r="W80"/>
  <c r="V80"/>
  <c r="U80"/>
  <c r="T80"/>
  <c r="S80"/>
  <c r="M80"/>
  <c r="K80"/>
  <c r="H80"/>
  <c r="F80"/>
  <c r="X79"/>
  <c r="W79"/>
  <c r="V79"/>
  <c r="U79"/>
  <c r="T79"/>
  <c r="S79"/>
  <c r="M79"/>
  <c r="K79"/>
  <c r="H79"/>
  <c r="F79"/>
  <c r="X78"/>
  <c r="W78"/>
  <c r="V78"/>
  <c r="U78"/>
  <c r="T78"/>
  <c r="S78"/>
  <c r="M78"/>
  <c r="K78"/>
  <c r="H78"/>
  <c r="F78"/>
  <c r="X77"/>
  <c r="W77"/>
  <c r="V77"/>
  <c r="U77"/>
  <c r="T77"/>
  <c r="S77"/>
  <c r="M77"/>
  <c r="K77"/>
  <c r="H77"/>
  <c r="F77"/>
  <c r="X76"/>
  <c r="W76"/>
  <c r="V76"/>
  <c r="U76"/>
  <c r="T76"/>
  <c r="S76"/>
  <c r="M76"/>
  <c r="K76"/>
  <c r="H76"/>
  <c r="F76"/>
  <c r="X75"/>
  <c r="W75"/>
  <c r="V75"/>
  <c r="U75"/>
  <c r="T75"/>
  <c r="S75"/>
  <c r="M75"/>
  <c r="K75"/>
  <c r="H75"/>
  <c r="F75"/>
  <c r="X74"/>
  <c r="W74"/>
  <c r="V74"/>
  <c r="U74"/>
  <c r="T74"/>
  <c r="S74"/>
  <c r="M74"/>
  <c r="K74"/>
  <c r="H74"/>
  <c r="F74"/>
  <c r="X73"/>
  <c r="W73"/>
  <c r="V73"/>
  <c r="U73"/>
  <c r="T73"/>
  <c r="S73"/>
  <c r="M73"/>
  <c r="K73"/>
  <c r="H73"/>
  <c r="F73"/>
  <c r="X72"/>
  <c r="W72"/>
  <c r="V72"/>
  <c r="U72"/>
  <c r="T72"/>
  <c r="S72"/>
  <c r="M72"/>
  <c r="K72"/>
  <c r="H72"/>
  <c r="F72"/>
  <c r="X71"/>
  <c r="W71"/>
  <c r="V71"/>
  <c r="U71"/>
  <c r="T71"/>
  <c r="S71"/>
  <c r="M71"/>
  <c r="K71"/>
  <c r="H71"/>
  <c r="F71"/>
  <c r="X70"/>
  <c r="W70"/>
  <c r="V70"/>
  <c r="U70"/>
  <c r="T70"/>
  <c r="S70"/>
  <c r="M70"/>
  <c r="K70"/>
  <c r="H70"/>
  <c r="F70"/>
  <c r="X69"/>
  <c r="W69"/>
  <c r="V69"/>
  <c r="U69"/>
  <c r="T69"/>
  <c r="S69"/>
  <c r="M69"/>
  <c r="K69"/>
  <c r="H69"/>
  <c r="F69"/>
  <c r="X68"/>
  <c r="W68"/>
  <c r="V68"/>
  <c r="U68"/>
  <c r="T68"/>
  <c r="S68"/>
  <c r="M68"/>
  <c r="K68"/>
  <c r="H68"/>
  <c r="F68"/>
  <c r="X67"/>
  <c r="W67"/>
  <c r="V67"/>
  <c r="U67"/>
  <c r="T67"/>
  <c r="S67"/>
  <c r="M67"/>
  <c r="K67"/>
  <c r="H67"/>
  <c r="F67"/>
  <c r="X66"/>
  <c r="W66"/>
  <c r="V66"/>
  <c r="U66"/>
  <c r="T66"/>
  <c r="S66"/>
  <c r="M66"/>
  <c r="K66"/>
  <c r="H66"/>
  <c r="F66"/>
  <c r="X65"/>
  <c r="W65"/>
  <c r="V65"/>
  <c r="U65"/>
  <c r="T65"/>
  <c r="S65"/>
  <c r="M65"/>
  <c r="K65"/>
  <c r="H65"/>
  <c r="F65"/>
  <c r="X64"/>
  <c r="W64"/>
  <c r="V64"/>
  <c r="U64"/>
  <c r="T64"/>
  <c r="S64"/>
  <c r="M64"/>
  <c r="K64"/>
  <c r="H64"/>
  <c r="F64"/>
  <c r="X63"/>
  <c r="W63"/>
  <c r="V63"/>
  <c r="U63"/>
  <c r="T63"/>
  <c r="S63"/>
  <c r="M63"/>
  <c r="K63"/>
  <c r="H63"/>
  <c r="F63"/>
  <c r="X62"/>
  <c r="W62"/>
  <c r="V62"/>
  <c r="U62"/>
  <c r="T62"/>
  <c r="S62"/>
  <c r="M62"/>
  <c r="K62"/>
  <c r="H62"/>
  <c r="F62"/>
  <c r="X61"/>
  <c r="W61"/>
  <c r="V61"/>
  <c r="U61"/>
  <c r="T61"/>
  <c r="S61"/>
  <c r="M61"/>
  <c r="K61"/>
  <c r="H61"/>
  <c r="F61"/>
  <c r="X60"/>
  <c r="W60"/>
  <c r="V60"/>
  <c r="U60"/>
  <c r="T60"/>
  <c r="S60"/>
  <c r="M60"/>
  <c r="K60"/>
  <c r="H60"/>
  <c r="F60"/>
  <c r="X59"/>
  <c r="W59"/>
  <c r="V59"/>
  <c r="U59"/>
  <c r="T59"/>
  <c r="S59"/>
  <c r="M59"/>
  <c r="K59"/>
  <c r="H59"/>
  <c r="F59"/>
  <c r="X58"/>
  <c r="W58"/>
  <c r="V58"/>
  <c r="U58"/>
  <c r="T58"/>
  <c r="S58"/>
  <c r="M58"/>
  <c r="K58"/>
  <c r="H58"/>
  <c r="F58"/>
  <c r="X57"/>
  <c r="W57"/>
  <c r="V57"/>
  <c r="U57"/>
  <c r="T57"/>
  <c r="S57"/>
  <c r="M57"/>
  <c r="K57"/>
  <c r="H57"/>
  <c r="F57"/>
  <c r="X56"/>
  <c r="W56"/>
  <c r="V56"/>
  <c r="U56"/>
  <c r="T56"/>
  <c r="S56"/>
  <c r="M56"/>
  <c r="K56"/>
  <c r="H56"/>
  <c r="F56"/>
  <c r="X55"/>
  <c r="W55"/>
  <c r="V55"/>
  <c r="U55"/>
  <c r="T55"/>
  <c r="S55"/>
  <c r="M55"/>
  <c r="K55"/>
  <c r="H55"/>
  <c r="F55"/>
  <c r="X54"/>
  <c r="W54"/>
  <c r="V54"/>
  <c r="U54"/>
  <c r="T54"/>
  <c r="S54"/>
  <c r="M54"/>
  <c r="K54"/>
  <c r="H54"/>
  <c r="F54"/>
  <c r="X53"/>
  <c r="W53"/>
  <c r="V53"/>
  <c r="U53"/>
  <c r="T53"/>
  <c r="S53"/>
  <c r="M53"/>
  <c r="K53"/>
  <c r="H53"/>
  <c r="F53"/>
  <c r="X52"/>
  <c r="W52"/>
  <c r="V52"/>
  <c r="U52"/>
  <c r="T52"/>
  <c r="S52"/>
  <c r="M52"/>
  <c r="K52"/>
  <c r="H52"/>
  <c r="F52"/>
  <c r="X51"/>
  <c r="W51"/>
  <c r="V51"/>
  <c r="U51"/>
  <c r="T51"/>
  <c r="S51"/>
  <c r="M51"/>
  <c r="K51"/>
  <c r="H51"/>
  <c r="F51"/>
  <c r="X50"/>
  <c r="W50"/>
  <c r="V50"/>
  <c r="U50"/>
  <c r="T50"/>
  <c r="S50"/>
  <c r="M50"/>
  <c r="K50"/>
  <c r="H50"/>
  <c r="F50"/>
  <c r="X49"/>
  <c r="W49"/>
  <c r="V49"/>
  <c r="U49"/>
  <c r="T49"/>
  <c r="S49"/>
  <c r="M49"/>
  <c r="K49"/>
  <c r="H49"/>
  <c r="F49"/>
  <c r="X48"/>
  <c r="W48"/>
  <c r="V48"/>
  <c r="U48"/>
  <c r="T48"/>
  <c r="S48"/>
  <c r="M48"/>
  <c r="K48"/>
  <c r="H48"/>
  <c r="F48"/>
  <c r="X47"/>
  <c r="W47"/>
  <c r="V47"/>
  <c r="U47"/>
  <c r="T47"/>
  <c r="S47"/>
  <c r="M47"/>
  <c r="K47"/>
  <c r="H47"/>
  <c r="F47"/>
  <c r="X46"/>
  <c r="W46"/>
  <c r="V46"/>
  <c r="U46"/>
  <c r="T46"/>
  <c r="S46"/>
  <c r="M46"/>
  <c r="K46"/>
  <c r="H46"/>
  <c r="F46"/>
  <c r="X45"/>
  <c r="W45"/>
  <c r="V45"/>
  <c r="U45"/>
  <c r="T45"/>
  <c r="S45"/>
  <c r="M45"/>
  <c r="K45"/>
  <c r="H45"/>
  <c r="F45"/>
  <c r="X44"/>
  <c r="W44"/>
  <c r="V44"/>
  <c r="U44"/>
  <c r="T44"/>
  <c r="S44"/>
  <c r="M44"/>
  <c r="K44"/>
  <c r="H44"/>
  <c r="F44"/>
  <c r="X43"/>
  <c r="W43"/>
  <c r="V43"/>
  <c r="U43"/>
  <c r="T43"/>
  <c r="S43"/>
  <c r="M43"/>
  <c r="K43"/>
  <c r="H43"/>
  <c r="F43"/>
  <c r="X42"/>
  <c r="W42"/>
  <c r="V42"/>
  <c r="U42"/>
  <c r="T42"/>
  <c r="S42"/>
  <c r="M42"/>
  <c r="K42"/>
  <c r="H42"/>
  <c r="F42"/>
  <c r="X41"/>
  <c r="W41"/>
  <c r="V41"/>
  <c r="U41"/>
  <c r="T41"/>
  <c r="S41"/>
  <c r="M41"/>
  <c r="K41"/>
  <c r="H41"/>
  <c r="F41"/>
  <c r="X40"/>
  <c r="W40"/>
  <c r="V40"/>
  <c r="U40"/>
  <c r="T40"/>
  <c r="S40"/>
  <c r="M40"/>
  <c r="K40"/>
  <c r="H40"/>
  <c r="F40"/>
  <c r="X39"/>
  <c r="W39"/>
  <c r="V39"/>
  <c r="U39"/>
  <c r="T39"/>
  <c r="S39"/>
  <c r="M39"/>
  <c r="K39"/>
  <c r="H39"/>
  <c r="F39"/>
  <c r="X38"/>
  <c r="W38"/>
  <c r="V38"/>
  <c r="U38"/>
  <c r="T38"/>
  <c r="S38"/>
  <c r="M38"/>
  <c r="K38"/>
  <c r="H38"/>
  <c r="F38"/>
  <c r="X37"/>
  <c r="W37"/>
  <c r="V37"/>
  <c r="U37"/>
  <c r="T37"/>
  <c r="S37"/>
  <c r="M37"/>
  <c r="K37"/>
  <c r="H37"/>
  <c r="F37"/>
  <c r="X36"/>
  <c r="W36"/>
  <c r="V36"/>
  <c r="U36"/>
  <c r="T36"/>
  <c r="S36"/>
  <c r="M36"/>
  <c r="K36"/>
  <c r="H36"/>
  <c r="F36"/>
  <c r="X35"/>
  <c r="W35"/>
  <c r="V35"/>
  <c r="U35"/>
  <c r="T35"/>
  <c r="S35"/>
  <c r="M35"/>
  <c r="K35"/>
  <c r="H35"/>
  <c r="F35"/>
  <c r="X34"/>
  <c r="W34"/>
  <c r="V34"/>
  <c r="U34"/>
  <c r="T34"/>
  <c r="S34"/>
  <c r="M34"/>
  <c r="K34"/>
  <c r="H34"/>
  <c r="F34"/>
  <c r="X33"/>
  <c r="W33"/>
  <c r="V33"/>
  <c r="U33"/>
  <c r="T33"/>
  <c r="S33"/>
  <c r="M33"/>
  <c r="K33"/>
  <c r="H33"/>
  <c r="F33"/>
  <c r="X32"/>
  <c r="W32"/>
  <c r="V32"/>
  <c r="U32"/>
  <c r="T32"/>
  <c r="S32"/>
  <c r="M32"/>
  <c r="K32"/>
  <c r="H32"/>
  <c r="F32"/>
  <c r="X31"/>
  <c r="W31"/>
  <c r="V31"/>
  <c r="U31"/>
  <c r="T31"/>
  <c r="S31"/>
  <c r="M31"/>
  <c r="K31"/>
  <c r="H31"/>
  <c r="F31"/>
  <c r="X30"/>
  <c r="W30"/>
  <c r="V30"/>
  <c r="U30"/>
  <c r="T30"/>
  <c r="S30"/>
  <c r="M30"/>
  <c r="K30"/>
  <c r="H30"/>
  <c r="F30"/>
  <c r="X29"/>
  <c r="W29"/>
  <c r="V29"/>
  <c r="U29"/>
  <c r="T29"/>
  <c r="S29"/>
  <c r="M29"/>
  <c r="K29"/>
  <c r="H29"/>
  <c r="F29"/>
  <c r="X28"/>
  <c r="W28"/>
  <c r="V28"/>
  <c r="U28"/>
  <c r="T28"/>
  <c r="S28"/>
  <c r="M28"/>
  <c r="K28"/>
  <c r="H28"/>
  <c r="F28"/>
  <c r="X27"/>
  <c r="W27"/>
  <c r="V27"/>
  <c r="U27"/>
  <c r="T27"/>
  <c r="S27"/>
  <c r="M27"/>
  <c r="K27"/>
  <c r="H27"/>
  <c r="F27"/>
  <c r="X26"/>
  <c r="W26"/>
  <c r="V26"/>
  <c r="U26"/>
  <c r="T26"/>
  <c r="S26"/>
  <c r="M26"/>
  <c r="K26"/>
  <c r="H26"/>
  <c r="F26"/>
  <c r="X25"/>
  <c r="W25"/>
  <c r="V25"/>
  <c r="U25"/>
  <c r="T25"/>
  <c r="S25"/>
  <c r="M25"/>
  <c r="K25"/>
  <c r="H25"/>
  <c r="F25"/>
  <c r="X24"/>
  <c r="W24"/>
  <c r="V24"/>
  <c r="U24"/>
  <c r="T24"/>
  <c r="S24"/>
  <c r="M24"/>
  <c r="K24"/>
  <c r="H24"/>
  <c r="F24"/>
  <c r="X23"/>
  <c r="W23"/>
  <c r="V23"/>
  <c r="U23"/>
  <c r="T23"/>
  <c r="S23"/>
  <c r="M23"/>
  <c r="K23"/>
  <c r="H23"/>
  <c r="F23"/>
  <c r="X22"/>
  <c r="W22"/>
  <c r="V22"/>
  <c r="U22"/>
  <c r="T22"/>
  <c r="S22"/>
  <c r="M22"/>
  <c r="K22"/>
  <c r="H22"/>
  <c r="F22"/>
  <c r="X21"/>
  <c r="W21"/>
  <c r="V21"/>
  <c r="U21"/>
  <c r="T21"/>
  <c r="S21"/>
  <c r="M21"/>
  <c r="K21"/>
  <c r="H21"/>
  <c r="F21"/>
  <c r="X20"/>
  <c r="W20"/>
  <c r="V20"/>
  <c r="U20"/>
  <c r="T20"/>
  <c r="S20"/>
  <c r="M20"/>
  <c r="K20"/>
  <c r="H20"/>
  <c r="F20"/>
  <c r="X19"/>
  <c r="W19"/>
  <c r="V19"/>
  <c r="U19"/>
  <c r="T19"/>
  <c r="S19"/>
  <c r="M19"/>
  <c r="K19"/>
  <c r="H19"/>
  <c r="F19"/>
  <c r="X18"/>
  <c r="W18"/>
  <c r="V18"/>
  <c r="U18"/>
  <c r="T18"/>
  <c r="S18"/>
  <c r="M18"/>
  <c r="K18"/>
  <c r="H18"/>
  <c r="F18"/>
  <c r="X17"/>
  <c r="W17"/>
  <c r="V17"/>
  <c r="U17"/>
  <c r="T17"/>
  <c r="S17"/>
  <c r="M17"/>
  <c r="K17"/>
  <c r="H17"/>
  <c r="F17"/>
  <c r="X16"/>
  <c r="W16"/>
  <c r="V16"/>
  <c r="U16"/>
  <c r="T16"/>
  <c r="S16"/>
  <c r="M16"/>
  <c r="K16"/>
  <c r="H16"/>
  <c r="F16"/>
  <c r="X15"/>
  <c r="W15"/>
  <c r="V15"/>
  <c r="U15"/>
  <c r="T15"/>
  <c r="S15"/>
  <c r="M15"/>
  <c r="K15"/>
  <c r="H15"/>
  <c r="F15"/>
  <c r="X14"/>
  <c r="W14"/>
  <c r="V14"/>
  <c r="U14"/>
  <c r="T14"/>
  <c r="S14"/>
  <c r="M14"/>
  <c r="K14"/>
  <c r="H14"/>
  <c r="F14"/>
  <c r="X13"/>
  <c r="W13"/>
  <c r="V13"/>
  <c r="U13"/>
  <c r="T13"/>
  <c r="S13"/>
  <c r="M13"/>
  <c r="K13"/>
  <c r="H13"/>
  <c r="F13"/>
  <c r="X12"/>
  <c r="W12"/>
  <c r="V12"/>
  <c r="U12"/>
  <c r="T12"/>
  <c r="S12"/>
  <c r="M12"/>
  <c r="K12"/>
  <c r="H12"/>
  <c r="F12"/>
  <c r="X11"/>
  <c r="W11"/>
  <c r="V11"/>
  <c r="U11"/>
  <c r="T11"/>
  <c r="S11"/>
  <c r="M11"/>
  <c r="K11"/>
  <c r="H11"/>
  <c r="F11"/>
  <c r="X10"/>
  <c r="W10"/>
  <c r="V10"/>
  <c r="U10"/>
  <c r="T10"/>
  <c r="S10"/>
  <c r="M10"/>
  <c r="K10"/>
  <c r="H10"/>
  <c r="F10"/>
  <c r="X9"/>
  <c r="W9"/>
  <c r="V9"/>
  <c r="U9"/>
  <c r="T9"/>
  <c r="S9"/>
  <c r="M9"/>
  <c r="K9"/>
  <c r="H9"/>
  <c r="F9"/>
  <c r="X8"/>
  <c r="W8"/>
  <c r="V8"/>
  <c r="U8"/>
  <c r="T8"/>
  <c r="S8"/>
  <c r="M8"/>
  <c r="K8"/>
  <c r="H8"/>
  <c r="F8"/>
  <c r="X7"/>
  <c r="W7"/>
  <c r="V7"/>
  <c r="U7"/>
  <c r="T7"/>
  <c r="S7"/>
  <c r="M7"/>
  <c r="K7"/>
  <c r="H7"/>
  <c r="F7"/>
  <c r="X6"/>
  <c r="W6"/>
  <c r="V6"/>
  <c r="U6"/>
  <c r="T6"/>
  <c r="S6"/>
  <c r="M6"/>
  <c r="K6"/>
  <c r="H6"/>
  <c r="F6"/>
  <c r="X5"/>
  <c r="W5"/>
  <c r="V5"/>
  <c r="U5"/>
  <c r="T5"/>
  <c r="S5"/>
  <c r="M5"/>
  <c r="K5"/>
  <c r="H5"/>
  <c r="F5"/>
  <c r="X4"/>
  <c r="W4"/>
  <c r="V4"/>
  <c r="U4"/>
  <c r="T4"/>
  <c r="S4"/>
  <c r="M4"/>
  <c r="K4"/>
  <c r="H4"/>
  <c r="F4"/>
  <c r="X3"/>
  <c r="W3"/>
  <c r="V3"/>
  <c r="U3"/>
  <c r="T3"/>
  <c r="S3"/>
  <c r="M3"/>
  <c r="K3"/>
  <c r="H3"/>
  <c r="F3"/>
</calcChain>
</file>

<file path=xl/sharedStrings.xml><?xml version="1.0" encoding="utf-8"?>
<sst xmlns="http://schemas.openxmlformats.org/spreadsheetml/2006/main" count="375" uniqueCount="201">
  <si>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</si>
  <si>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</si>
  <si>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</si>
  <si>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</si>
  <si>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</si>
  <si>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</si>
  <si>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</si>
  <si>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</si>
  <si>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</si>
  <si>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</si>
  <si>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</si>
  <si>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</si>
  <si>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</si>
  <si>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</si>
  <si>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</si>
  <si>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</si>
  <si>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</si>
  <si>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</si>
  <si>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</si>
  <si>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</si>
  <si>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</si>
  <si>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</si>
  <si>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</si>
  <si>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</si>
  <si>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</si>
  <si>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</si>
  <si>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</si>
  <si>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</si>
  <si>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</si>
  <si>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</si>
  <si>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</si>
  <si>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</si>
  <si>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</si>
  <si>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</si>
  <si>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</si>
  <si>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</si>
  <si>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</si>
  <si>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</si>
  <si>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</si>
  <si>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</si>
  <si>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</si>
  <si>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</si>
  <si>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</si>
  <si>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</si>
  <si>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</si>
  <si>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</si>
  <si>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</si>
  <si>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</si>
  <si>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</si>
  <si>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</si>
  <si>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</si>
  <si>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</si>
  <si>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</si>
  <si>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</si>
  <si>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</si>
  <si>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</si>
  <si>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</si>
  <si>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</si>
  <si>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</si>
  <si>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</si>
  <si>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</si>
  <si>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</si>
  <si>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</si>
  <si>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</si>
  <si>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</si>
  <si>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</si>
  <si>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</si>
  <si>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</si>
  <si>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</si>
  <si>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</si>
  <si>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</si>
  <si>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</si>
  <si>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</si>
  <si>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</si>
  <si>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</si>
  <si>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</si>
  <si>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</si>
  <si>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</si>
  <si>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</si>
  <si>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</si>
  <si>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</si>
  <si>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</si>
  <si>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</si>
  <si>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</si>
  <si>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</si>
  <si>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</si>
  <si>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</si>
  <si>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</si>
  <si>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</si>
  <si>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</si>
  <si>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</si>
  <si>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</si>
  <si>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</si>
  <si>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</si>
  <si>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</si>
  <si>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</si>
  <si>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</si>
  <si>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</si>
  <si>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</si>
  <si>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</si>
  <si>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</si>
  <si>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</si>
  <si>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</si>
  <si>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</si>
  <si>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</si>
  <si>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</si>
  <si>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</si>
  <si>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</si>
  <si>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</si>
  <si>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</si>
  <si>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</si>
  <si>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</si>
  <si>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</si>
  <si>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</si>
  <si>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</si>
  <si>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</si>
  <si>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</si>
  <si>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</si>
  <si>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</si>
  <si>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</si>
  <si>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</si>
  <si>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</si>
  <si>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</si>
  <si>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</si>
  <si>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</si>
  <si>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</si>
  <si>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</si>
  <si>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</si>
  <si>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</si>
  <si>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</si>
  <si>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</si>
  <si>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</si>
  <si>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</si>
  <si>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</si>
  <si>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</si>
  <si>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</si>
  <si>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</si>
  <si>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</si>
  <si>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</si>
  <si>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134"/>
      </rPr>
      <t>浆洗街药店（</t>
    </r>
    <r>
      <rPr>
        <sz val="10"/>
        <color rgb="FFFF0000"/>
        <rFont val="Arial"/>
      </rPr>
      <t>4.20-4.22</t>
    </r>
    <r>
      <rPr>
        <sz val="10"/>
        <color rgb="FFFF0000"/>
        <rFont val="宋体"/>
        <charset val="134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</si>
  <si>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</si>
  <si>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</si>
  <si>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</si>
  <si>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</si>
  <si>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</si>
  <si>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</si>
  <si>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</si>
  <si>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</si>
  <si>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</si>
  <si>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</si>
  <si>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</si>
  <si>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</si>
  <si>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</si>
  <si>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</si>
  <si>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</si>
  <si>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</si>
  <si>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</si>
  <si>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</si>
  <si>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</si>
  <si>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</si>
  <si>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</si>
  <si>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</si>
  <si>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</si>
  <si>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</si>
  <si>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</si>
  <si>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</si>
  <si>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</si>
  <si>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</si>
  <si>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</si>
  <si>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</si>
  <si>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华泰店</t>
  </si>
  <si>
    <t>兰新喻</t>
  </si>
  <si>
    <t>毛静静</t>
  </si>
  <si>
    <t>李桂芳</t>
  </si>
  <si>
    <t>廖苹</t>
  </si>
  <si>
    <t>黄艳</t>
  </si>
  <si>
    <t>东南片区</t>
  </si>
  <si>
    <t>万宇店</t>
  </si>
  <si>
    <t>鲁雪</t>
  </si>
  <si>
    <t>李忠存</t>
  </si>
  <si>
    <t>徐宗瑜</t>
  </si>
  <si>
    <t>公济桥店</t>
  </si>
  <si>
    <t>邱如秀</t>
  </si>
  <si>
    <t>纪莉萍</t>
  </si>
  <si>
    <t>天久北巷店</t>
  </si>
  <si>
    <t>周红蓉</t>
  </si>
  <si>
    <t>梁兰</t>
  </si>
  <si>
    <t>李艳萍</t>
  </si>
  <si>
    <t>金马河</t>
    <phoneticPr fontId="15" type="noConversion"/>
  </si>
  <si>
    <t>刘建芳</t>
    <phoneticPr fontId="15" type="noConversion"/>
  </si>
  <si>
    <t>韩守玉</t>
    <phoneticPr fontId="15" type="noConversion"/>
  </si>
  <si>
    <t>刘春花</t>
    <phoneticPr fontId="15" type="noConversion"/>
  </si>
  <si>
    <t>刘思蝶</t>
    <phoneticPr fontId="15" type="noConversion"/>
  </si>
  <si>
    <t>紫薇</t>
    <phoneticPr fontId="15" type="noConversion"/>
  </si>
  <si>
    <t>叶娟</t>
    <phoneticPr fontId="15" type="noConversion"/>
  </si>
  <si>
    <t>邓琦</t>
    <phoneticPr fontId="15" type="noConversion"/>
  </si>
  <si>
    <t>水杉</t>
    <phoneticPr fontId="15" type="noConversion"/>
  </si>
  <si>
    <t>胡光宾</t>
    <phoneticPr fontId="15" type="noConversion"/>
  </si>
  <si>
    <t>杨蕊吉</t>
    <phoneticPr fontId="15" type="noConversion"/>
  </si>
  <si>
    <t>唐冬芳</t>
    <phoneticPr fontId="15" type="noConversion"/>
  </si>
  <si>
    <t>黄洁欣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</si>
</sst>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8" fillId="2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3" borderId="4" xfId="0" applyNumberFormat="1" applyFont="1" applyFill="1" applyBorder="1" applyAlignment="1">
      <alignment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1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18"/>
  <sheetViews>
    <sheetView topLeftCell="C31" workbookViewId="0">
      <selection activeCell="V58" sqref="V58"/>
    </sheetView>
  </sheetViews>
  <sheetFormatPr defaultColWidth="9" defaultRowHeight="14.4"/>
  <cols>
    <col min="1" max="1" width="4.33203125" style="13" customWidth="1"/>
    <col min="2" max="2" width="7.44140625" style="14" customWidth="1"/>
    <col min="3" max="3" width="6.33203125" style="15" customWidth="1"/>
    <col min="4" max="4" width="23" style="16" customWidth="1"/>
    <col min="5" max="5" width="11.88671875" style="17" hidden="1" customWidth="1"/>
    <col min="6" max="6" width="10.109375" style="17" customWidth="1"/>
    <col min="7" max="7" width="11.88671875" style="17" hidden="1" customWidth="1"/>
    <col min="8" max="8" width="9.21875" style="17" customWidth="1"/>
    <col min="9" max="9" width="8.77734375" style="18" hidden="1" customWidth="1"/>
    <col min="10" max="10" width="11.88671875" style="17" hidden="1" customWidth="1"/>
    <col min="11" max="11" width="10.109375" style="17" customWidth="1"/>
    <col min="12" max="12" width="11.88671875" style="17" hidden="1" customWidth="1"/>
    <col min="13" max="13" width="9.33203125" style="17" customWidth="1"/>
    <col min="14" max="14" width="7.6640625" style="18" hidden="1" customWidth="1"/>
    <col min="15" max="16" width="9.44140625" style="17" customWidth="1"/>
    <col min="17" max="17" width="8.21875" style="19" customWidth="1"/>
    <col min="18" max="18" width="7.88671875" style="20" customWidth="1"/>
    <col min="19" max="19" width="11.44140625" style="21" customWidth="1"/>
    <col min="20" max="20" width="8.109375" style="21" customWidth="1"/>
    <col min="21" max="21" width="8.33203125" style="18" customWidth="1"/>
    <col min="22" max="22" width="7.44140625" style="18" customWidth="1"/>
    <col min="23" max="24" width="8.21875" style="18" customWidth="1"/>
    <col min="25" max="25" width="5.21875" style="22" customWidth="1"/>
    <col min="26" max="26" width="5.88671875" style="22" customWidth="1"/>
    <col min="27" max="27" width="7.21875" style="23" customWidth="1"/>
  </cols>
  <sheetData>
    <row r="1" spans="1:27" s="12" customFormat="1">
      <c r="A1" s="75" t="s">
        <v>0</v>
      </c>
      <c r="B1" s="76"/>
      <c r="C1" s="76"/>
      <c r="D1" s="77"/>
      <c r="E1" s="24" t="s">
        <v>1</v>
      </c>
      <c r="F1" s="78" t="s">
        <v>2</v>
      </c>
      <c r="G1" s="79"/>
      <c r="H1" s="79"/>
      <c r="I1" s="80"/>
      <c r="J1" s="39" t="s">
        <v>3</v>
      </c>
      <c r="K1" s="81" t="s">
        <v>4</v>
      </c>
      <c r="L1" s="82"/>
      <c r="M1" s="82"/>
      <c r="N1" s="83"/>
      <c r="O1" s="40" t="s">
        <v>5</v>
      </c>
      <c r="P1" s="40"/>
      <c r="Q1" s="84" t="s">
        <v>6</v>
      </c>
      <c r="R1" s="85"/>
      <c r="S1" s="86" t="s">
        <v>7</v>
      </c>
      <c r="T1" s="87"/>
      <c r="U1" s="70" t="s">
        <v>8</v>
      </c>
      <c r="V1" s="71"/>
      <c r="W1" s="72" t="s">
        <v>9</v>
      </c>
      <c r="X1" s="73"/>
      <c r="Y1" s="74" t="s">
        <v>10</v>
      </c>
      <c r="Z1" s="74" t="s">
        <v>11</v>
      </c>
      <c r="AA1" s="57"/>
    </row>
    <row r="2" spans="1:27" s="12" customFormat="1">
      <c r="A2" s="25" t="s">
        <v>12</v>
      </c>
      <c r="B2" s="26" t="s">
        <v>13</v>
      </c>
      <c r="C2" s="27" t="s">
        <v>14</v>
      </c>
      <c r="D2" s="28" t="s">
        <v>15</v>
      </c>
      <c r="E2" s="29" t="s">
        <v>16</v>
      </c>
      <c r="F2" s="29" t="s">
        <v>17</v>
      </c>
      <c r="G2" s="29" t="s">
        <v>18</v>
      </c>
      <c r="H2" s="29" t="s">
        <v>19</v>
      </c>
      <c r="I2" s="41" t="s">
        <v>20</v>
      </c>
      <c r="J2" s="42" t="s">
        <v>16</v>
      </c>
      <c r="K2" s="42" t="s">
        <v>17</v>
      </c>
      <c r="L2" s="42" t="s">
        <v>18</v>
      </c>
      <c r="M2" s="42" t="s">
        <v>19</v>
      </c>
      <c r="N2" s="43" t="s">
        <v>20</v>
      </c>
      <c r="O2" s="40" t="s">
        <v>16</v>
      </c>
      <c r="P2" s="40" t="s">
        <v>18</v>
      </c>
      <c r="Q2" s="48" t="s">
        <v>16</v>
      </c>
      <c r="R2" s="49" t="s">
        <v>18</v>
      </c>
      <c r="S2" s="50" t="s">
        <v>16</v>
      </c>
      <c r="T2" s="50" t="s">
        <v>18</v>
      </c>
      <c r="U2" s="41" t="s">
        <v>16</v>
      </c>
      <c r="V2" s="4" t="s">
        <v>18</v>
      </c>
      <c r="W2" s="43" t="s">
        <v>16</v>
      </c>
      <c r="X2" s="43" t="s">
        <v>18</v>
      </c>
      <c r="Y2" s="74"/>
      <c r="Z2" s="74"/>
      <c r="AA2" s="57"/>
    </row>
    <row r="3" spans="1:27">
      <c r="A3" s="30">
        <v>1</v>
      </c>
      <c r="B3" s="31" t="s">
        <v>21</v>
      </c>
      <c r="C3" s="32">
        <v>54</v>
      </c>
      <c r="D3" s="33" t="s">
        <v>22</v>
      </c>
      <c r="E3" s="34">
        <v>8662.4187272727304</v>
      </c>
      <c r="F3" s="34">
        <f t="shared" ref="F3:F66" si="0">E3*3</f>
        <v>25987.2561818182</v>
      </c>
      <c r="G3" s="34">
        <v>2856.4173883636399</v>
      </c>
      <c r="H3" s="34">
        <f t="shared" ref="H3:H66" si="1">G3*3</f>
        <v>8569.2521650909202</v>
      </c>
      <c r="I3" s="44">
        <v>0.329748246799765</v>
      </c>
      <c r="J3" s="45">
        <v>9961.7815363636291</v>
      </c>
      <c r="K3" s="45">
        <f t="shared" ref="K3:K66" si="2">J3*3</f>
        <v>29885.344609090898</v>
      </c>
      <c r="L3" s="45">
        <v>3169.2631023272702</v>
      </c>
      <c r="M3" s="45">
        <f t="shared" ref="M3:M66" si="3">L3*3</f>
        <v>9507.7893069818092</v>
      </c>
      <c r="N3" s="46">
        <v>0.31814220084615003</v>
      </c>
      <c r="O3" s="47">
        <v>42211.78</v>
      </c>
      <c r="P3" s="47">
        <v>12630.9</v>
      </c>
      <c r="Q3" s="51">
        <v>2170</v>
      </c>
      <c r="R3" s="52">
        <v>273</v>
      </c>
      <c r="S3" s="2">
        <f>O3-Q3</f>
        <v>40041.78</v>
      </c>
      <c r="T3" s="2">
        <f>P3-R3</f>
        <v>12357.9</v>
      </c>
      <c r="U3" s="8">
        <f t="shared" ref="U3:U66" si="4">O3/F3</f>
        <v>1.6243261583549999</v>
      </c>
      <c r="V3" s="8">
        <f>P3/H3</f>
        <v>1.47397926407806</v>
      </c>
      <c r="W3" s="53">
        <f>S3/K3</f>
        <v>1.3398466881930999</v>
      </c>
      <c r="X3" s="53">
        <f>T3/M3</f>
        <v>1.29976586575444</v>
      </c>
      <c r="Y3" s="58"/>
      <c r="Z3" s="58">
        <v>600</v>
      </c>
      <c r="AA3"/>
    </row>
    <row r="4" spans="1:27">
      <c r="A4" s="30">
        <v>2</v>
      </c>
      <c r="B4" s="31" t="s">
        <v>23</v>
      </c>
      <c r="C4" s="32">
        <v>399</v>
      </c>
      <c r="D4" s="33" t="s">
        <v>24</v>
      </c>
      <c r="E4" s="34">
        <v>9087.1145454545494</v>
      </c>
      <c r="F4" s="34">
        <f t="shared" si="0"/>
        <v>27261.343636363701</v>
      </c>
      <c r="G4" s="34">
        <v>2597.1191018181798</v>
      </c>
      <c r="H4" s="34">
        <f t="shared" si="1"/>
        <v>7791.3573054545404</v>
      </c>
      <c r="I4" s="44">
        <v>0.285802395119723</v>
      </c>
      <c r="J4" s="45">
        <v>10450.1817272727</v>
      </c>
      <c r="K4" s="45">
        <f t="shared" si="2"/>
        <v>31350.545181818099</v>
      </c>
      <c r="L4" s="45">
        <v>2881.5654796363601</v>
      </c>
      <c r="M4" s="45">
        <f t="shared" si="3"/>
        <v>8644.6964389090808</v>
      </c>
      <c r="N4" s="46">
        <v>0.27574309756892501</v>
      </c>
      <c r="O4" s="47">
        <v>40631.49</v>
      </c>
      <c r="P4" s="47">
        <v>10542.72</v>
      </c>
      <c r="Q4" s="54"/>
      <c r="R4" s="55"/>
      <c r="S4" s="2">
        <f t="shared" ref="S4:S35" si="5">O4-Q4</f>
        <v>40631.49</v>
      </c>
      <c r="T4" s="2">
        <f t="shared" ref="T4:T35" si="6">P4-R4</f>
        <v>10542.72</v>
      </c>
      <c r="U4" s="8">
        <f t="shared" si="4"/>
        <v>1.49044341107978</v>
      </c>
      <c r="V4" s="8">
        <f t="shared" ref="V4:V35" si="7">P4/H4</f>
        <v>1.35313008846601</v>
      </c>
      <c r="W4" s="53">
        <f t="shared" ref="W4:W35" si="8">S4/K4</f>
        <v>1.2960377487650301</v>
      </c>
      <c r="X4" s="53">
        <f t="shared" ref="X4:X35" si="9">T4/M4</f>
        <v>1.2195593072011299</v>
      </c>
      <c r="Y4" s="58"/>
      <c r="Z4" s="58">
        <v>600</v>
      </c>
      <c r="AA4"/>
    </row>
    <row r="5" spans="1:27">
      <c r="A5" s="30">
        <v>3</v>
      </c>
      <c r="B5" s="35" t="s">
        <v>25</v>
      </c>
      <c r="C5" s="36">
        <v>111064</v>
      </c>
      <c r="D5" s="37" t="s">
        <v>26</v>
      </c>
      <c r="E5" s="34">
        <v>2000</v>
      </c>
      <c r="F5" s="34">
        <f t="shared" si="0"/>
        <v>6000</v>
      </c>
      <c r="G5" s="34">
        <v>596.95678707707395</v>
      </c>
      <c r="H5" s="34">
        <f t="shared" si="1"/>
        <v>1790.8703612312199</v>
      </c>
      <c r="I5" s="44">
        <v>0.298478393538537</v>
      </c>
      <c r="J5" s="45">
        <v>2300</v>
      </c>
      <c r="K5" s="45">
        <f t="shared" si="2"/>
        <v>6900</v>
      </c>
      <c r="L5" s="45">
        <v>662.33776851884897</v>
      </c>
      <c r="M5" s="45">
        <f t="shared" si="3"/>
        <v>1987.01330555655</v>
      </c>
      <c r="N5" s="46">
        <v>0.28797294283428199</v>
      </c>
      <c r="O5" s="47">
        <v>8938.7000000000007</v>
      </c>
      <c r="P5" s="47">
        <v>2634.25</v>
      </c>
      <c r="Q5" s="54"/>
      <c r="R5" s="55"/>
      <c r="S5" s="2">
        <f t="shared" si="5"/>
        <v>8938.7000000000007</v>
      </c>
      <c r="T5" s="2">
        <f t="shared" si="6"/>
        <v>2634.25</v>
      </c>
      <c r="U5" s="8">
        <f t="shared" si="4"/>
        <v>1.4897833333333299</v>
      </c>
      <c r="V5" s="8">
        <f t="shared" si="7"/>
        <v>1.4709328251928599</v>
      </c>
      <c r="W5" s="53">
        <f t="shared" si="8"/>
        <v>1.29546376811594</v>
      </c>
      <c r="X5" s="53">
        <f t="shared" si="9"/>
        <v>1.3257334475987099</v>
      </c>
      <c r="Y5" s="58"/>
      <c r="Z5" s="58">
        <v>600</v>
      </c>
      <c r="AA5"/>
    </row>
    <row r="6" spans="1:27">
      <c r="A6" s="30">
        <v>4</v>
      </c>
      <c r="B6" s="31" t="s">
        <v>27</v>
      </c>
      <c r="C6" s="32">
        <v>517</v>
      </c>
      <c r="D6" s="33" t="s">
        <v>28</v>
      </c>
      <c r="E6" s="34">
        <v>27234.622227272699</v>
      </c>
      <c r="F6" s="34">
        <f t="shared" si="0"/>
        <v>81703.866681818094</v>
      </c>
      <c r="G6" s="34">
        <v>5890.6607989090899</v>
      </c>
      <c r="H6" s="34">
        <f t="shared" si="1"/>
        <v>17671.982396727301</v>
      </c>
      <c r="I6" s="44">
        <v>0.21629309743133501</v>
      </c>
      <c r="J6" s="45">
        <v>31319.815561363601</v>
      </c>
      <c r="K6" s="45">
        <f t="shared" si="2"/>
        <v>93959.446684090799</v>
      </c>
      <c r="L6" s="45">
        <v>6535.8284102181797</v>
      </c>
      <c r="M6" s="45">
        <f t="shared" si="3"/>
        <v>19607.4852306545</v>
      </c>
      <c r="N6" s="46">
        <v>0.20868029690062501</v>
      </c>
      <c r="O6" s="47">
        <v>118990.74</v>
      </c>
      <c r="P6" s="47">
        <v>25744.6</v>
      </c>
      <c r="Q6" s="54"/>
      <c r="R6" s="55"/>
      <c r="S6" s="2">
        <f t="shared" si="5"/>
        <v>118990.74</v>
      </c>
      <c r="T6" s="2">
        <f t="shared" si="6"/>
        <v>25744.6</v>
      </c>
      <c r="U6" s="8">
        <f t="shared" si="4"/>
        <v>1.45636607950746</v>
      </c>
      <c r="V6" s="8">
        <f t="shared" si="7"/>
        <v>1.4568031713729901</v>
      </c>
      <c r="W6" s="53">
        <f t="shared" si="8"/>
        <v>1.26640528652823</v>
      </c>
      <c r="X6" s="53">
        <f t="shared" si="9"/>
        <v>1.31299856647352</v>
      </c>
      <c r="Y6" s="58"/>
      <c r="Z6" s="58">
        <v>600</v>
      </c>
      <c r="AA6" s="59"/>
    </row>
    <row r="7" spans="1:27">
      <c r="A7" s="30">
        <v>5</v>
      </c>
      <c r="B7" s="31" t="s">
        <v>21</v>
      </c>
      <c r="C7" s="32">
        <v>329</v>
      </c>
      <c r="D7" s="33" t="s">
        <v>29</v>
      </c>
      <c r="E7" s="34">
        <v>6112.6583636363603</v>
      </c>
      <c r="F7" s="34">
        <f t="shared" si="0"/>
        <v>18337.975090909102</v>
      </c>
      <c r="G7" s="34">
        <v>1693.1310327272699</v>
      </c>
      <c r="H7" s="34">
        <f t="shared" si="1"/>
        <v>5079.3930981818103</v>
      </c>
      <c r="I7" s="44">
        <v>0.27698767573852201</v>
      </c>
      <c r="J7" s="45">
        <v>7029.5571181818204</v>
      </c>
      <c r="K7" s="45">
        <f t="shared" si="2"/>
        <v>21088.671354545499</v>
      </c>
      <c r="L7" s="45">
        <v>1878.56919345455</v>
      </c>
      <c r="M7" s="45">
        <f t="shared" si="3"/>
        <v>5635.7075803636499</v>
      </c>
      <c r="N7" s="46">
        <v>0.26723862711004398</v>
      </c>
      <c r="O7" s="47">
        <v>25882.45</v>
      </c>
      <c r="P7" s="47">
        <v>5086.63</v>
      </c>
      <c r="Q7" s="54"/>
      <c r="R7" s="55"/>
      <c r="S7" s="2">
        <f t="shared" si="5"/>
        <v>25882.45</v>
      </c>
      <c r="T7" s="2">
        <f t="shared" si="6"/>
        <v>5086.63</v>
      </c>
      <c r="U7" s="8">
        <f t="shared" si="4"/>
        <v>1.41141264898059</v>
      </c>
      <c r="V7" s="8">
        <f t="shared" si="7"/>
        <v>1.0014247571862001</v>
      </c>
      <c r="W7" s="53">
        <f t="shared" si="8"/>
        <v>1.2273153469396401</v>
      </c>
      <c r="X7" s="56">
        <f t="shared" si="9"/>
        <v>0.902571669566961</v>
      </c>
      <c r="Y7" s="58">
        <v>200</v>
      </c>
      <c r="Z7" s="58"/>
      <c r="AA7"/>
    </row>
    <row r="8" spans="1:27">
      <c r="A8" s="30">
        <v>6</v>
      </c>
      <c r="B8" s="31" t="s">
        <v>27</v>
      </c>
      <c r="C8" s="32">
        <v>572</v>
      </c>
      <c r="D8" s="33" t="s">
        <v>30</v>
      </c>
      <c r="E8" s="34">
        <v>7450.8459999999995</v>
      </c>
      <c r="F8" s="34">
        <f t="shared" si="0"/>
        <v>22352.538</v>
      </c>
      <c r="G8" s="34">
        <v>2105.6266884545498</v>
      </c>
      <c r="H8" s="34">
        <f t="shared" si="1"/>
        <v>6316.8800653636499</v>
      </c>
      <c r="I8" s="44">
        <v>0.28260236333626298</v>
      </c>
      <c r="J8" s="45">
        <v>8568.4729000000007</v>
      </c>
      <c r="K8" s="45">
        <f t="shared" si="2"/>
        <v>25705.418699999998</v>
      </c>
      <c r="L8" s="45">
        <v>2336.2429448090902</v>
      </c>
      <c r="M8" s="45">
        <f t="shared" si="3"/>
        <v>7008.7288344272702</v>
      </c>
      <c r="N8" s="46">
        <v>0.27265569630372399</v>
      </c>
      <c r="O8" s="47">
        <v>30938.77</v>
      </c>
      <c r="P8" s="47">
        <v>8774.69</v>
      </c>
      <c r="Q8" s="54"/>
      <c r="R8" s="55"/>
      <c r="S8" s="2">
        <f t="shared" si="5"/>
        <v>30938.77</v>
      </c>
      <c r="T8" s="2">
        <f t="shared" si="6"/>
        <v>8774.69</v>
      </c>
      <c r="U8" s="8">
        <f t="shared" si="4"/>
        <v>1.3841278337162399</v>
      </c>
      <c r="V8" s="8">
        <f t="shared" si="7"/>
        <v>1.3890860534321201</v>
      </c>
      <c r="W8" s="53">
        <f t="shared" si="8"/>
        <v>1.2035894206228199</v>
      </c>
      <c r="X8" s="53">
        <f t="shared" si="9"/>
        <v>1.2519659709044899</v>
      </c>
      <c r="Y8" s="58"/>
      <c r="Z8" s="58">
        <v>600</v>
      </c>
      <c r="AA8" s="59"/>
    </row>
    <row r="9" spans="1:27">
      <c r="A9" s="30">
        <v>7</v>
      </c>
      <c r="B9" s="31" t="s">
        <v>31</v>
      </c>
      <c r="C9" s="32">
        <v>106066</v>
      </c>
      <c r="D9" s="33" t="s">
        <v>32</v>
      </c>
      <c r="E9" s="34">
        <v>7095.4324999999999</v>
      </c>
      <c r="F9" s="34">
        <f t="shared" si="0"/>
        <v>21286.297500000001</v>
      </c>
      <c r="G9" s="34">
        <v>2388.04982945455</v>
      </c>
      <c r="H9" s="34">
        <f t="shared" si="1"/>
        <v>7164.1494883636497</v>
      </c>
      <c r="I9" s="44">
        <v>0.33656155977166202</v>
      </c>
      <c r="J9" s="45">
        <v>8159.7473749999999</v>
      </c>
      <c r="K9" s="45">
        <f t="shared" si="2"/>
        <v>24479.242125000001</v>
      </c>
      <c r="L9" s="45">
        <v>2649.5981441090898</v>
      </c>
      <c r="M9" s="45">
        <f t="shared" si="3"/>
        <v>7948.7944323272704</v>
      </c>
      <c r="N9" s="46">
        <v>0.32471570777141701</v>
      </c>
      <c r="O9" s="47">
        <v>27479.13</v>
      </c>
      <c r="P9" s="47">
        <v>8605.11</v>
      </c>
      <c r="Q9" s="54"/>
      <c r="R9" s="55"/>
      <c r="S9" s="2">
        <f t="shared" si="5"/>
        <v>27479.13</v>
      </c>
      <c r="T9" s="2">
        <f t="shared" si="6"/>
        <v>8605.11</v>
      </c>
      <c r="U9" s="8">
        <f t="shared" si="4"/>
        <v>1.2909304682977401</v>
      </c>
      <c r="V9" s="8">
        <f t="shared" si="7"/>
        <v>1.2011349028906799</v>
      </c>
      <c r="W9" s="53">
        <f t="shared" si="8"/>
        <v>1.12254823330238</v>
      </c>
      <c r="X9" s="53">
        <f t="shared" si="9"/>
        <v>1.0825679382276601</v>
      </c>
      <c r="Y9" s="58"/>
      <c r="Z9" s="58">
        <v>600</v>
      </c>
      <c r="AA9"/>
    </row>
    <row r="10" spans="1:27">
      <c r="A10" s="30">
        <v>8</v>
      </c>
      <c r="B10" s="31" t="s">
        <v>33</v>
      </c>
      <c r="C10" s="32">
        <v>339</v>
      </c>
      <c r="D10" s="33" t="s">
        <v>34</v>
      </c>
      <c r="E10" s="34">
        <v>5596.19581818182</v>
      </c>
      <c r="F10" s="34">
        <f t="shared" si="0"/>
        <v>16788.587454545501</v>
      </c>
      <c r="G10" s="34">
        <v>1668.442356</v>
      </c>
      <c r="H10" s="34">
        <f t="shared" si="1"/>
        <v>5005.3270679999996</v>
      </c>
      <c r="I10" s="44">
        <v>0.298138666016528</v>
      </c>
      <c r="J10" s="45">
        <v>6435.6251909090897</v>
      </c>
      <c r="K10" s="45">
        <f t="shared" si="2"/>
        <v>19306.875572727298</v>
      </c>
      <c r="L10" s="45">
        <v>1851.1765187999999</v>
      </c>
      <c r="M10" s="45">
        <f t="shared" si="3"/>
        <v>5553.5295563999998</v>
      </c>
      <c r="N10" s="46">
        <v>0.28764517259565597</v>
      </c>
      <c r="O10" s="47">
        <v>21632.45</v>
      </c>
      <c r="P10" s="47">
        <v>5552.2</v>
      </c>
      <c r="Q10" s="54"/>
      <c r="R10" s="55"/>
      <c r="S10" s="2">
        <f t="shared" si="5"/>
        <v>21632.45</v>
      </c>
      <c r="T10" s="2">
        <f t="shared" si="6"/>
        <v>5552.2</v>
      </c>
      <c r="U10" s="8">
        <f t="shared" si="4"/>
        <v>1.2885211491776301</v>
      </c>
      <c r="V10" s="8">
        <f t="shared" si="7"/>
        <v>1.10925818124779</v>
      </c>
      <c r="W10" s="53">
        <f t="shared" si="8"/>
        <v>1.1204531731979399</v>
      </c>
      <c r="X10" s="56">
        <f t="shared" si="9"/>
        <v>0.99976059254092398</v>
      </c>
      <c r="Y10" s="58">
        <v>200</v>
      </c>
      <c r="Z10" s="58"/>
    </row>
    <row r="11" spans="1:27">
      <c r="A11" s="30">
        <v>9</v>
      </c>
      <c r="B11" s="31" t="s">
        <v>21</v>
      </c>
      <c r="C11" s="32">
        <v>713</v>
      </c>
      <c r="D11" s="33" t="s">
        <v>35</v>
      </c>
      <c r="E11" s="34">
        <v>4343.6374545454501</v>
      </c>
      <c r="F11" s="34">
        <f t="shared" si="0"/>
        <v>13030.9123636364</v>
      </c>
      <c r="G11" s="34">
        <v>1369.1728336363601</v>
      </c>
      <c r="H11" s="34">
        <f t="shared" si="1"/>
        <v>4107.5185009090801</v>
      </c>
      <c r="I11" s="44">
        <v>0.315213423763895</v>
      </c>
      <c r="J11" s="45">
        <v>4995.18307272727</v>
      </c>
      <c r="K11" s="45">
        <f t="shared" si="2"/>
        <v>14985.549218181801</v>
      </c>
      <c r="L11" s="45">
        <v>1519.12985827273</v>
      </c>
      <c r="M11" s="45">
        <f t="shared" si="3"/>
        <v>4557.3895748181903</v>
      </c>
      <c r="N11" s="46">
        <v>0.30411895543266099</v>
      </c>
      <c r="O11" s="47">
        <v>16638.2</v>
      </c>
      <c r="P11" s="47">
        <v>5317.37</v>
      </c>
      <c r="Q11" s="54"/>
      <c r="R11" s="55"/>
      <c r="S11" s="2">
        <f t="shared" si="5"/>
        <v>16638.2</v>
      </c>
      <c r="T11" s="2">
        <f t="shared" si="6"/>
        <v>5317.37</v>
      </c>
      <c r="U11" s="8">
        <f t="shared" si="4"/>
        <v>1.2768254083597399</v>
      </c>
      <c r="V11" s="8">
        <f t="shared" si="7"/>
        <v>1.2945455994472499</v>
      </c>
      <c r="W11" s="53">
        <f t="shared" si="8"/>
        <v>1.11028296379108</v>
      </c>
      <c r="X11" s="53">
        <f t="shared" si="9"/>
        <v>1.16675783641168</v>
      </c>
      <c r="Y11" s="58"/>
      <c r="Z11" s="58">
        <v>600</v>
      </c>
      <c r="AA11"/>
    </row>
    <row r="12" spans="1:27">
      <c r="A12" s="30">
        <v>10</v>
      </c>
      <c r="B12" s="31" t="s">
        <v>27</v>
      </c>
      <c r="C12" s="32">
        <v>747</v>
      </c>
      <c r="D12" s="33" t="s">
        <v>36</v>
      </c>
      <c r="E12" s="34">
        <v>10416.4712727273</v>
      </c>
      <c r="F12" s="34">
        <f t="shared" si="0"/>
        <v>31249.4138181819</v>
      </c>
      <c r="G12" s="34">
        <v>2218.3568247272701</v>
      </c>
      <c r="H12" s="34">
        <f t="shared" si="1"/>
        <v>6655.0704741818099</v>
      </c>
      <c r="I12" s="44">
        <v>0.21296624995601399</v>
      </c>
      <c r="J12" s="45">
        <v>11978.9419636364</v>
      </c>
      <c r="K12" s="45">
        <f t="shared" si="2"/>
        <v>35936.825890909196</v>
      </c>
      <c r="L12" s="45">
        <v>2461.3197150545502</v>
      </c>
      <c r="M12" s="45">
        <f t="shared" si="3"/>
        <v>7383.9591451636497</v>
      </c>
      <c r="N12" s="46">
        <v>0.20547054343582299</v>
      </c>
      <c r="O12" s="47">
        <v>39850.58</v>
      </c>
      <c r="P12" s="47">
        <v>9884.76</v>
      </c>
      <c r="Q12" s="54"/>
      <c r="R12" s="55"/>
      <c r="S12" s="2">
        <f t="shared" si="5"/>
        <v>39850.58</v>
      </c>
      <c r="T12" s="2">
        <f t="shared" si="6"/>
        <v>9884.76</v>
      </c>
      <c r="U12" s="8">
        <f t="shared" si="4"/>
        <v>1.2752424807665901</v>
      </c>
      <c r="V12" s="8">
        <f t="shared" si="7"/>
        <v>1.4852975694769399</v>
      </c>
      <c r="W12" s="53">
        <f t="shared" si="8"/>
        <v>1.10890650501442</v>
      </c>
      <c r="X12" s="53">
        <f t="shared" si="9"/>
        <v>1.33868021283329</v>
      </c>
      <c r="Y12" s="58"/>
      <c r="Z12" s="58">
        <v>600</v>
      </c>
      <c r="AA12" s="59"/>
    </row>
    <row r="13" spans="1:27">
      <c r="A13" s="30">
        <v>11</v>
      </c>
      <c r="B13" s="31" t="s">
        <v>23</v>
      </c>
      <c r="C13" s="32">
        <v>106568</v>
      </c>
      <c r="D13" s="38" t="s">
        <v>37</v>
      </c>
      <c r="E13" s="34">
        <v>3350.6282727272701</v>
      </c>
      <c r="F13" s="34">
        <f t="shared" si="0"/>
        <v>10051.884818181799</v>
      </c>
      <c r="G13" s="34">
        <v>1076.15816127273</v>
      </c>
      <c r="H13" s="34">
        <f t="shared" si="1"/>
        <v>3228.47448381819</v>
      </c>
      <c r="I13" s="44">
        <v>0.32118100656888998</v>
      </c>
      <c r="J13" s="45">
        <v>3853.22251363636</v>
      </c>
      <c r="K13" s="45">
        <f t="shared" si="2"/>
        <v>11559.6675409091</v>
      </c>
      <c r="L13" s="45">
        <v>1194.0231027454499</v>
      </c>
      <c r="M13" s="45">
        <f t="shared" si="3"/>
        <v>3582.06930823635</v>
      </c>
      <c r="N13" s="46">
        <v>0.30987649909130999</v>
      </c>
      <c r="O13" s="47">
        <v>12758.55</v>
      </c>
      <c r="P13" s="47">
        <v>3984.17</v>
      </c>
      <c r="Q13" s="54"/>
      <c r="R13" s="55"/>
      <c r="S13" s="2">
        <f t="shared" si="5"/>
        <v>12758.55</v>
      </c>
      <c r="T13" s="2">
        <f t="shared" si="6"/>
        <v>3984.17</v>
      </c>
      <c r="U13" s="8">
        <f t="shared" si="4"/>
        <v>1.2692694186987099</v>
      </c>
      <c r="V13" s="8">
        <f t="shared" si="7"/>
        <v>1.2340720114002799</v>
      </c>
      <c r="W13" s="53">
        <f t="shared" si="8"/>
        <v>1.1037125379988799</v>
      </c>
      <c r="X13" s="53">
        <f t="shared" si="9"/>
        <v>1.11225374418052</v>
      </c>
      <c r="Y13" s="58"/>
      <c r="Z13" s="58">
        <v>600</v>
      </c>
      <c r="AA13"/>
    </row>
    <row r="14" spans="1:27">
      <c r="A14" s="30">
        <v>12</v>
      </c>
      <c r="B14" s="31" t="s">
        <v>25</v>
      </c>
      <c r="C14" s="32">
        <v>539</v>
      </c>
      <c r="D14" s="33" t="s">
        <v>38</v>
      </c>
      <c r="E14" s="34">
        <v>6769.7789545454598</v>
      </c>
      <c r="F14" s="34">
        <f t="shared" si="0"/>
        <v>20309.336863636399</v>
      </c>
      <c r="G14" s="34">
        <v>1933.9451288181799</v>
      </c>
      <c r="H14" s="34">
        <f t="shared" si="1"/>
        <v>5801.8353864545397</v>
      </c>
      <c r="I14" s="44">
        <v>0.28567330511133798</v>
      </c>
      <c r="J14" s="45">
        <v>7785.2457977272697</v>
      </c>
      <c r="K14" s="45">
        <f t="shared" si="2"/>
        <v>23355.7373931818</v>
      </c>
      <c r="L14" s="45">
        <v>2145.7581667363602</v>
      </c>
      <c r="M14" s="45">
        <f t="shared" si="3"/>
        <v>6437.2745002090796</v>
      </c>
      <c r="N14" s="46">
        <v>0.27561855110120898</v>
      </c>
      <c r="O14" s="47">
        <v>25452.65</v>
      </c>
      <c r="P14" s="47">
        <v>6822.77</v>
      </c>
      <c r="Q14" s="54"/>
      <c r="R14" s="55"/>
      <c r="S14" s="2">
        <f t="shared" si="5"/>
        <v>25452.65</v>
      </c>
      <c r="T14" s="2">
        <f t="shared" si="6"/>
        <v>6822.77</v>
      </c>
      <c r="U14" s="8">
        <f t="shared" si="4"/>
        <v>1.2532486989061999</v>
      </c>
      <c r="V14" s="8">
        <f t="shared" si="7"/>
        <v>1.1759675250230299</v>
      </c>
      <c r="W14" s="53">
        <f t="shared" si="8"/>
        <v>1.0897814773097401</v>
      </c>
      <c r="X14" s="53">
        <f t="shared" si="9"/>
        <v>1.05988489379758</v>
      </c>
      <c r="Y14" s="58"/>
      <c r="Z14" s="58">
        <v>600</v>
      </c>
      <c r="AA14"/>
    </row>
    <row r="15" spans="1:27">
      <c r="A15" s="30">
        <v>13</v>
      </c>
      <c r="B15" s="31" t="s">
        <v>27</v>
      </c>
      <c r="C15" s="32">
        <v>107829</v>
      </c>
      <c r="D15" s="33" t="s">
        <v>39</v>
      </c>
      <c r="E15" s="34">
        <v>3084.7109999999998</v>
      </c>
      <c r="F15" s="34">
        <f t="shared" si="0"/>
        <v>9254.1329999999998</v>
      </c>
      <c r="G15" s="34">
        <v>907.25508109090902</v>
      </c>
      <c r="H15" s="34">
        <f t="shared" si="1"/>
        <v>2721.76524327273</v>
      </c>
      <c r="I15" s="44">
        <v>0.29411347808300697</v>
      </c>
      <c r="J15" s="45">
        <v>3547.4176499999999</v>
      </c>
      <c r="K15" s="45">
        <f t="shared" si="2"/>
        <v>10642.25295</v>
      </c>
      <c r="L15" s="45">
        <v>1006.62111378182</v>
      </c>
      <c r="M15" s="45">
        <f t="shared" si="3"/>
        <v>3019.86334134546</v>
      </c>
      <c r="N15" s="46">
        <v>0.28376165794343899</v>
      </c>
      <c r="O15" s="47">
        <v>11505.19</v>
      </c>
      <c r="P15" s="47">
        <v>4686.2299999999996</v>
      </c>
      <c r="Q15" s="54"/>
      <c r="R15" s="55"/>
      <c r="S15" s="2">
        <f t="shared" si="5"/>
        <v>11505.19</v>
      </c>
      <c r="T15" s="2">
        <f t="shared" si="6"/>
        <v>4686.2299999999996</v>
      </c>
      <c r="U15" s="8">
        <f t="shared" si="4"/>
        <v>1.24324882730776</v>
      </c>
      <c r="V15" s="8">
        <f t="shared" si="7"/>
        <v>1.72176127665042</v>
      </c>
      <c r="W15" s="53">
        <f t="shared" si="8"/>
        <v>1.0810859367893499</v>
      </c>
      <c r="X15" s="53">
        <f t="shared" si="9"/>
        <v>1.5518020089982301</v>
      </c>
      <c r="Y15" s="58"/>
      <c r="Z15" s="58">
        <v>600</v>
      </c>
      <c r="AA15" s="59"/>
    </row>
    <row r="16" spans="1:27">
      <c r="A16" s="30">
        <v>14</v>
      </c>
      <c r="B16" s="31" t="s">
        <v>33</v>
      </c>
      <c r="C16" s="32">
        <v>343</v>
      </c>
      <c r="D16" s="33" t="s">
        <v>40</v>
      </c>
      <c r="E16" s="34">
        <v>20278.6170681818</v>
      </c>
      <c r="F16" s="34">
        <f t="shared" si="0"/>
        <v>60835.851204545397</v>
      </c>
      <c r="G16" s="34">
        <v>5691.6236560909101</v>
      </c>
      <c r="H16" s="34">
        <f t="shared" si="1"/>
        <v>17074.870968272699</v>
      </c>
      <c r="I16" s="44">
        <v>0.28067119355103098</v>
      </c>
      <c r="J16" s="45">
        <v>23320.409628409099</v>
      </c>
      <c r="K16" s="45">
        <f t="shared" si="2"/>
        <v>69961.228885227305</v>
      </c>
      <c r="L16" s="45">
        <v>6314.9919612818203</v>
      </c>
      <c r="M16" s="45">
        <f t="shared" si="3"/>
        <v>18944.975883845502</v>
      </c>
      <c r="N16" s="46">
        <v>0.27079249729768301</v>
      </c>
      <c r="O16" s="47">
        <v>75574.73</v>
      </c>
      <c r="P16" s="47">
        <v>20096.43</v>
      </c>
      <c r="Q16" s="54"/>
      <c r="R16" s="55"/>
      <c r="S16" s="2">
        <f t="shared" si="5"/>
        <v>75574.73</v>
      </c>
      <c r="T16" s="2">
        <f t="shared" si="6"/>
        <v>20096.43</v>
      </c>
      <c r="U16" s="8">
        <f t="shared" si="4"/>
        <v>1.2422729115090201</v>
      </c>
      <c r="V16" s="8">
        <f t="shared" si="7"/>
        <v>1.17695940644832</v>
      </c>
      <c r="W16" s="53">
        <f t="shared" si="8"/>
        <v>1.0802373143556701</v>
      </c>
      <c r="X16" s="53">
        <f t="shared" si="9"/>
        <v>1.06077886418089</v>
      </c>
      <c r="Y16" s="58"/>
      <c r="Z16" s="58">
        <v>600</v>
      </c>
    </row>
    <row r="17" spans="1:27">
      <c r="A17" s="30">
        <v>15</v>
      </c>
      <c r="B17" s="31" t="s">
        <v>21</v>
      </c>
      <c r="C17" s="32">
        <v>587</v>
      </c>
      <c r="D17" s="33" t="s">
        <v>41</v>
      </c>
      <c r="E17" s="34">
        <v>6793.1724545454599</v>
      </c>
      <c r="F17" s="34">
        <f t="shared" si="0"/>
        <v>20379.517363636402</v>
      </c>
      <c r="G17" s="34">
        <v>1838.2954093636399</v>
      </c>
      <c r="H17" s="34">
        <f t="shared" si="1"/>
        <v>5514.8862280909198</v>
      </c>
      <c r="I17" s="44">
        <v>0.27060926565077797</v>
      </c>
      <c r="J17" s="45">
        <v>7812.1483227272702</v>
      </c>
      <c r="K17" s="45">
        <f t="shared" si="2"/>
        <v>23436.444968181801</v>
      </c>
      <c r="L17" s="45">
        <v>2039.6325256272701</v>
      </c>
      <c r="M17" s="45">
        <f t="shared" si="3"/>
        <v>6118.89757688181</v>
      </c>
      <c r="N17" s="46">
        <v>0.26108471592808002</v>
      </c>
      <c r="O17" s="47">
        <v>25294.07</v>
      </c>
      <c r="P17" s="47">
        <v>6158.08</v>
      </c>
      <c r="Q17" s="54"/>
      <c r="R17" s="55"/>
      <c r="S17" s="2">
        <f t="shared" si="5"/>
        <v>25294.07</v>
      </c>
      <c r="T17" s="2">
        <f t="shared" si="6"/>
        <v>6158.08</v>
      </c>
      <c r="U17" s="8">
        <f t="shared" si="4"/>
        <v>1.2411515713876899</v>
      </c>
      <c r="V17" s="8">
        <f t="shared" si="7"/>
        <v>1.1166286565682699</v>
      </c>
      <c r="W17" s="53">
        <f t="shared" si="8"/>
        <v>1.0792622359893</v>
      </c>
      <c r="X17" s="53">
        <f t="shared" si="9"/>
        <v>1.0064035102117499</v>
      </c>
      <c r="Y17" s="58"/>
      <c r="Z17" s="58">
        <v>600</v>
      </c>
      <c r="AA17"/>
    </row>
    <row r="18" spans="1:27">
      <c r="A18" s="30">
        <v>16</v>
      </c>
      <c r="B18" s="31" t="s">
        <v>23</v>
      </c>
      <c r="C18" s="32">
        <v>598</v>
      </c>
      <c r="D18" s="33" t="s">
        <v>42</v>
      </c>
      <c r="E18" s="34">
        <v>7754.7660909090901</v>
      </c>
      <c r="F18" s="34">
        <f t="shared" si="0"/>
        <v>23264.298272727301</v>
      </c>
      <c r="G18" s="34">
        <v>2443.22801290909</v>
      </c>
      <c r="H18" s="34">
        <f t="shared" si="1"/>
        <v>7329.6840387272696</v>
      </c>
      <c r="I18" s="44">
        <v>0.31506147113492999</v>
      </c>
      <c r="J18" s="45">
        <v>8917.9810045454506</v>
      </c>
      <c r="K18" s="45">
        <f t="shared" si="2"/>
        <v>26753.943013636399</v>
      </c>
      <c r="L18" s="45">
        <v>2710.8196524181799</v>
      </c>
      <c r="M18" s="45">
        <f t="shared" si="3"/>
        <v>8132.4589572545401</v>
      </c>
      <c r="N18" s="46">
        <v>0.30397235103287301</v>
      </c>
      <c r="O18" s="47">
        <v>28826.5</v>
      </c>
      <c r="P18" s="47">
        <v>7987.97</v>
      </c>
      <c r="Q18" s="54"/>
      <c r="R18" s="55"/>
      <c r="S18" s="2">
        <f t="shared" si="5"/>
        <v>28826.5</v>
      </c>
      <c r="T18" s="2">
        <f t="shared" si="6"/>
        <v>7987.97</v>
      </c>
      <c r="U18" s="8">
        <f t="shared" si="4"/>
        <v>1.2390874490202599</v>
      </c>
      <c r="V18" s="8">
        <f t="shared" si="7"/>
        <v>1.0898109601716299</v>
      </c>
      <c r="W18" s="53">
        <f t="shared" si="8"/>
        <v>1.07746734697413</v>
      </c>
      <c r="X18" s="56">
        <f t="shared" si="9"/>
        <v>0.98223305423193696</v>
      </c>
      <c r="Y18" s="58">
        <v>200</v>
      </c>
      <c r="Z18" s="58"/>
      <c r="AA18"/>
    </row>
    <row r="19" spans="1:27">
      <c r="A19" s="30">
        <v>17</v>
      </c>
      <c r="B19" s="31" t="s">
        <v>23</v>
      </c>
      <c r="C19" s="32">
        <v>743</v>
      </c>
      <c r="D19" s="33" t="s">
        <v>43</v>
      </c>
      <c r="E19" s="34">
        <v>6977.65840909091</v>
      </c>
      <c r="F19" s="34">
        <f t="shared" si="0"/>
        <v>20932.975227272698</v>
      </c>
      <c r="G19" s="34">
        <v>2247.7923815454501</v>
      </c>
      <c r="H19" s="34">
        <f t="shared" si="1"/>
        <v>6743.3771446363498</v>
      </c>
      <c r="I19" s="44">
        <v>0.322141361723425</v>
      </c>
      <c r="J19" s="45">
        <v>8024.30717045454</v>
      </c>
      <c r="K19" s="45">
        <f t="shared" si="2"/>
        <v>24072.921511363598</v>
      </c>
      <c r="L19" s="45">
        <v>2493.9791661909098</v>
      </c>
      <c r="M19" s="45">
        <f t="shared" si="3"/>
        <v>7481.93749857273</v>
      </c>
      <c r="N19" s="46">
        <v>0.31080305292570598</v>
      </c>
      <c r="O19" s="47">
        <v>25845.64</v>
      </c>
      <c r="P19" s="47">
        <v>8186.61</v>
      </c>
      <c r="Q19" s="54"/>
      <c r="R19" s="55"/>
      <c r="S19" s="2">
        <f t="shared" si="5"/>
        <v>25845.64</v>
      </c>
      <c r="T19" s="2">
        <f t="shared" si="6"/>
        <v>8186.61</v>
      </c>
      <c r="U19" s="8">
        <f t="shared" si="4"/>
        <v>1.23468545294635</v>
      </c>
      <c r="V19" s="8">
        <f t="shared" si="7"/>
        <v>1.2140222657591699</v>
      </c>
      <c r="W19" s="53">
        <f t="shared" si="8"/>
        <v>1.07363952430118</v>
      </c>
      <c r="X19" s="53">
        <f t="shared" si="9"/>
        <v>1.09418315798036</v>
      </c>
      <c r="Y19" s="58"/>
      <c r="Z19" s="58">
        <v>600</v>
      </c>
      <c r="AA19"/>
    </row>
    <row r="20" spans="1:27">
      <c r="A20" s="30">
        <v>18</v>
      </c>
      <c r="B20" s="31" t="s">
        <v>33</v>
      </c>
      <c r="C20" s="32">
        <v>107658</v>
      </c>
      <c r="D20" s="33" t="s">
        <v>44</v>
      </c>
      <c r="E20" s="34">
        <v>6692.6964545454503</v>
      </c>
      <c r="F20" s="34">
        <f t="shared" si="0"/>
        <v>20078.089363636402</v>
      </c>
      <c r="G20" s="34">
        <v>2055.7251702272702</v>
      </c>
      <c r="H20" s="34">
        <f t="shared" si="1"/>
        <v>6167.17551068181</v>
      </c>
      <c r="I20" s="44">
        <v>0.30715948111334002</v>
      </c>
      <c r="J20" s="45">
        <v>7696.6009227272698</v>
      </c>
      <c r="K20" s="45">
        <f t="shared" si="2"/>
        <v>23089.802768181798</v>
      </c>
      <c r="L20" s="45">
        <v>2280.8760222045498</v>
      </c>
      <c r="M20" s="45">
        <f t="shared" si="3"/>
        <v>6842.6280666136499</v>
      </c>
      <c r="N20" s="46">
        <v>0.29634848488367799</v>
      </c>
      <c r="O20" s="47">
        <v>24682.11</v>
      </c>
      <c r="P20" s="47">
        <v>7038.8</v>
      </c>
      <c r="Q20" s="54"/>
      <c r="R20" s="55"/>
      <c r="S20" s="2">
        <f t="shared" si="5"/>
        <v>24682.11</v>
      </c>
      <c r="T20" s="2">
        <f t="shared" si="6"/>
        <v>7038.8</v>
      </c>
      <c r="U20" s="8">
        <f t="shared" si="4"/>
        <v>1.22930571495025</v>
      </c>
      <c r="V20" s="8">
        <f t="shared" si="7"/>
        <v>1.1413328496665101</v>
      </c>
      <c r="W20" s="53">
        <f t="shared" si="8"/>
        <v>1.0689614912610901</v>
      </c>
      <c r="X20" s="53">
        <f t="shared" si="9"/>
        <v>1.0286690919741099</v>
      </c>
      <c r="Y20" s="58"/>
      <c r="Z20" s="58">
        <v>600</v>
      </c>
    </row>
    <row r="21" spans="1:27">
      <c r="A21" s="30">
        <v>19</v>
      </c>
      <c r="B21" s="31" t="s">
        <v>25</v>
      </c>
      <c r="C21" s="32">
        <v>102564</v>
      </c>
      <c r="D21" s="33" t="s">
        <v>45</v>
      </c>
      <c r="E21" s="34">
        <v>5244.9660000000003</v>
      </c>
      <c r="F21" s="34">
        <f t="shared" si="0"/>
        <v>15734.897999999999</v>
      </c>
      <c r="G21" s="34">
        <v>1698.7651179545501</v>
      </c>
      <c r="H21" s="34">
        <f t="shared" si="1"/>
        <v>5096.2953538636502</v>
      </c>
      <c r="I21" s="44">
        <v>0.32388486750048401</v>
      </c>
      <c r="J21" s="45">
        <v>6031.7109</v>
      </c>
      <c r="K21" s="45">
        <f t="shared" si="2"/>
        <v>18095.132699999998</v>
      </c>
      <c r="L21" s="45">
        <v>1884.82034515909</v>
      </c>
      <c r="M21" s="45">
        <f t="shared" si="3"/>
        <v>5654.4610354772703</v>
      </c>
      <c r="N21" s="46">
        <v>0.312485193075001</v>
      </c>
      <c r="O21" s="47">
        <v>19177.91</v>
      </c>
      <c r="P21" s="47">
        <v>6104.54</v>
      </c>
      <c r="Q21" s="54"/>
      <c r="R21" s="55"/>
      <c r="S21" s="2">
        <f t="shared" si="5"/>
        <v>19177.91</v>
      </c>
      <c r="T21" s="2">
        <f t="shared" si="6"/>
        <v>6104.54</v>
      </c>
      <c r="U21" s="8">
        <f t="shared" si="4"/>
        <v>1.21881374763281</v>
      </c>
      <c r="V21" s="8">
        <f t="shared" si="7"/>
        <v>1.1978387389522001</v>
      </c>
      <c r="W21" s="53">
        <f t="shared" si="8"/>
        <v>1.0598380414198301</v>
      </c>
      <c r="X21" s="53">
        <f t="shared" si="9"/>
        <v>1.07959714669512</v>
      </c>
      <c r="Y21" s="58"/>
      <c r="Z21" s="58">
        <v>600</v>
      </c>
      <c r="AA21"/>
    </row>
    <row r="22" spans="1:27">
      <c r="A22" s="30">
        <v>20</v>
      </c>
      <c r="B22" s="31" t="s">
        <v>31</v>
      </c>
      <c r="C22" s="32">
        <v>307</v>
      </c>
      <c r="D22" s="33" t="s">
        <v>46</v>
      </c>
      <c r="E22" s="34">
        <v>60703.885227272702</v>
      </c>
      <c r="F22" s="34">
        <f t="shared" si="0"/>
        <v>182111.655681818</v>
      </c>
      <c r="G22" s="34">
        <v>16229.9257193182</v>
      </c>
      <c r="H22" s="34">
        <f t="shared" si="1"/>
        <v>48689.777157954602</v>
      </c>
      <c r="I22" s="44">
        <v>0.26736222333305398</v>
      </c>
      <c r="J22" s="45">
        <v>66774.273749999993</v>
      </c>
      <c r="K22" s="45">
        <f t="shared" si="2"/>
        <v>200322.82125000001</v>
      </c>
      <c r="L22" s="45">
        <v>17224.554707499999</v>
      </c>
      <c r="M22" s="45">
        <f t="shared" si="3"/>
        <v>51673.664122499998</v>
      </c>
      <c r="N22" s="46">
        <v>0.25795195874369198</v>
      </c>
      <c r="O22" s="47">
        <v>221115.16</v>
      </c>
      <c r="P22" s="47">
        <v>52426.01</v>
      </c>
      <c r="Q22" s="54">
        <v>54427.5</v>
      </c>
      <c r="R22" s="55">
        <v>12337.5</v>
      </c>
      <c r="S22" s="2">
        <f t="shared" si="5"/>
        <v>166687.66</v>
      </c>
      <c r="T22" s="2">
        <f t="shared" si="6"/>
        <v>40088.51</v>
      </c>
      <c r="U22" s="8">
        <f t="shared" si="4"/>
        <v>1.2141735748442599</v>
      </c>
      <c r="V22" s="8">
        <f t="shared" si="7"/>
        <v>1.0767354681029799</v>
      </c>
      <c r="W22" s="56">
        <f t="shared" si="8"/>
        <v>0.832095209921071</v>
      </c>
      <c r="X22" s="56">
        <f t="shared" si="9"/>
        <v>0.77580157476280998</v>
      </c>
      <c r="Y22" s="58">
        <v>200</v>
      </c>
      <c r="Z22" s="58"/>
      <c r="AA22"/>
    </row>
    <row r="23" spans="1:27">
      <c r="A23" s="30">
        <v>21</v>
      </c>
      <c r="B23" s="31" t="s">
        <v>23</v>
      </c>
      <c r="C23" s="32">
        <v>573</v>
      </c>
      <c r="D23" s="33" t="s">
        <v>47</v>
      </c>
      <c r="E23" s="34">
        <v>5063.1238409090902</v>
      </c>
      <c r="F23" s="34">
        <f t="shared" si="0"/>
        <v>15189.371522727301</v>
      </c>
      <c r="G23" s="34">
        <v>1522.9868401363599</v>
      </c>
      <c r="H23" s="34">
        <f t="shared" si="1"/>
        <v>4568.9605204090803</v>
      </c>
      <c r="I23" s="44">
        <v>0.30079983978091102</v>
      </c>
      <c r="J23" s="45">
        <v>5822.59241704545</v>
      </c>
      <c r="K23" s="45">
        <f t="shared" si="2"/>
        <v>17467.777251136398</v>
      </c>
      <c r="L23" s="45">
        <v>1689.79016072273</v>
      </c>
      <c r="M23" s="45">
        <f t="shared" si="3"/>
        <v>5069.3704821681904</v>
      </c>
      <c r="N23" s="46">
        <v>0.290212681859015</v>
      </c>
      <c r="O23" s="47">
        <v>18340.2</v>
      </c>
      <c r="P23" s="47">
        <v>4530.79</v>
      </c>
      <c r="Q23" s="54"/>
      <c r="R23" s="55"/>
      <c r="S23" s="2">
        <f t="shared" si="5"/>
        <v>18340.2</v>
      </c>
      <c r="T23" s="2">
        <f t="shared" si="6"/>
        <v>4530.79</v>
      </c>
      <c r="U23" s="8">
        <f t="shared" si="4"/>
        <v>1.20743639541361</v>
      </c>
      <c r="V23" s="44">
        <f t="shared" si="7"/>
        <v>0.99164568828323696</v>
      </c>
      <c r="W23" s="53">
        <f t="shared" si="8"/>
        <v>1.0499446916640101</v>
      </c>
      <c r="X23" s="56">
        <f t="shared" si="9"/>
        <v>0.89375791647845004</v>
      </c>
      <c r="Y23" s="58"/>
      <c r="Z23" s="58"/>
      <c r="AA23"/>
    </row>
    <row r="24" spans="1:27">
      <c r="A24" s="30">
        <v>22</v>
      </c>
      <c r="B24" s="31" t="s">
        <v>33</v>
      </c>
      <c r="C24" s="32">
        <v>105267</v>
      </c>
      <c r="D24" s="33" t="s">
        <v>48</v>
      </c>
      <c r="E24" s="34">
        <v>6746.5265454545497</v>
      </c>
      <c r="F24" s="34">
        <f t="shared" si="0"/>
        <v>20239.5796363636</v>
      </c>
      <c r="G24" s="34">
        <v>2013.21162</v>
      </c>
      <c r="H24" s="34">
        <f t="shared" si="1"/>
        <v>6039.6348600000001</v>
      </c>
      <c r="I24" s="44">
        <v>0.29840712942223502</v>
      </c>
      <c r="J24" s="45">
        <v>7758.5055272727304</v>
      </c>
      <c r="K24" s="45">
        <f t="shared" si="2"/>
        <v>23275.516581818199</v>
      </c>
      <c r="L24" s="45">
        <v>2233.7062259999998</v>
      </c>
      <c r="M24" s="45">
        <f t="shared" si="3"/>
        <v>6701.1186779999998</v>
      </c>
      <c r="N24" s="46">
        <v>0.28790418697880299</v>
      </c>
      <c r="O24" s="47">
        <v>24027.62</v>
      </c>
      <c r="P24" s="47">
        <v>7073.68</v>
      </c>
      <c r="Q24" s="54"/>
      <c r="R24" s="55"/>
      <c r="S24" s="2">
        <f t="shared" si="5"/>
        <v>24027.62</v>
      </c>
      <c r="T24" s="2">
        <f t="shared" si="6"/>
        <v>7073.68</v>
      </c>
      <c r="U24" s="8">
        <f t="shared" si="4"/>
        <v>1.18716003156659</v>
      </c>
      <c r="V24" s="8">
        <f t="shared" si="7"/>
        <v>1.17120987675073</v>
      </c>
      <c r="W24" s="53">
        <f t="shared" si="8"/>
        <v>1.0323130709274699</v>
      </c>
      <c r="X24" s="53">
        <f t="shared" si="9"/>
        <v>1.05559688462512</v>
      </c>
      <c r="Y24" s="58"/>
      <c r="Z24" s="58">
        <v>600</v>
      </c>
    </row>
    <row r="25" spans="1:27">
      <c r="A25" s="30">
        <v>23</v>
      </c>
      <c r="B25" s="31" t="s">
        <v>33</v>
      </c>
      <c r="C25" s="32">
        <v>103198</v>
      </c>
      <c r="D25" s="33" t="s">
        <v>49</v>
      </c>
      <c r="E25" s="34">
        <v>7548.6460227272701</v>
      </c>
      <c r="F25" s="34">
        <f t="shared" si="0"/>
        <v>22645.9380681818</v>
      </c>
      <c r="G25" s="34">
        <v>2168.25945</v>
      </c>
      <c r="H25" s="34">
        <f t="shared" si="1"/>
        <v>6504.7783499999996</v>
      </c>
      <c r="I25" s="44">
        <v>0.287238193905484</v>
      </c>
      <c r="J25" s="45">
        <v>8680.9429261363603</v>
      </c>
      <c r="K25" s="45">
        <f t="shared" si="2"/>
        <v>26042.828778409101</v>
      </c>
      <c r="L25" s="45">
        <v>2405.7354850000002</v>
      </c>
      <c r="M25" s="45">
        <f t="shared" si="3"/>
        <v>7217.2064549999996</v>
      </c>
      <c r="N25" s="46">
        <v>0.27712836099369698</v>
      </c>
      <c r="O25" s="47">
        <v>26656.93</v>
      </c>
      <c r="P25" s="47">
        <v>8268.2900000000009</v>
      </c>
      <c r="Q25" s="54"/>
      <c r="R25" s="55"/>
      <c r="S25" s="2">
        <f t="shared" si="5"/>
        <v>26656.93</v>
      </c>
      <c r="T25" s="2">
        <f t="shared" si="6"/>
        <v>8268.2900000000009</v>
      </c>
      <c r="U25" s="8">
        <f t="shared" si="4"/>
        <v>1.1771174998245599</v>
      </c>
      <c r="V25" s="8">
        <f t="shared" si="7"/>
        <v>1.2711101831778799</v>
      </c>
      <c r="W25" s="53">
        <f t="shared" si="8"/>
        <v>1.0235804346300501</v>
      </c>
      <c r="X25" s="53">
        <f t="shared" si="9"/>
        <v>1.1456357874135401</v>
      </c>
      <c r="Y25" s="58"/>
      <c r="Z25" s="58">
        <v>600</v>
      </c>
    </row>
    <row r="26" spans="1:27">
      <c r="A26" s="30">
        <v>24</v>
      </c>
      <c r="B26" s="31" t="s">
        <v>21</v>
      </c>
      <c r="C26" s="32">
        <v>104428</v>
      </c>
      <c r="D26" s="33" t="s">
        <v>50</v>
      </c>
      <c r="E26" s="34">
        <v>6345.5394318181798</v>
      </c>
      <c r="F26" s="34">
        <f t="shared" si="0"/>
        <v>19036.6182954545</v>
      </c>
      <c r="G26" s="34">
        <v>1757.9039672727299</v>
      </c>
      <c r="H26" s="34">
        <f t="shared" si="1"/>
        <v>5273.7119018181902</v>
      </c>
      <c r="I26" s="44">
        <v>0.27702987053521999</v>
      </c>
      <c r="J26" s="45">
        <v>7297.3703465909102</v>
      </c>
      <c r="K26" s="45">
        <f t="shared" si="2"/>
        <v>21892.111039772699</v>
      </c>
      <c r="L26" s="45">
        <v>1950.43630654545</v>
      </c>
      <c r="M26" s="45">
        <f t="shared" si="3"/>
        <v>5851.3089196363499</v>
      </c>
      <c r="N26" s="46">
        <v>0.26727933678967403</v>
      </c>
      <c r="O26" s="47">
        <v>22370.46</v>
      </c>
      <c r="P26" s="47">
        <v>6059.21</v>
      </c>
      <c r="Q26" s="54"/>
      <c r="R26" s="55"/>
      <c r="S26" s="2">
        <f t="shared" si="5"/>
        <v>22370.46</v>
      </c>
      <c r="T26" s="2">
        <f t="shared" si="6"/>
        <v>6059.21</v>
      </c>
      <c r="U26" s="8">
        <f t="shared" si="4"/>
        <v>1.1751278327276</v>
      </c>
      <c r="V26" s="8">
        <f t="shared" si="7"/>
        <v>1.1489459630722301</v>
      </c>
      <c r="W26" s="53">
        <f t="shared" si="8"/>
        <v>1.0218502893283501</v>
      </c>
      <c r="X26" s="53">
        <f t="shared" si="9"/>
        <v>1.0355306963312001</v>
      </c>
      <c r="Y26" s="58"/>
      <c r="Z26" s="58">
        <v>600</v>
      </c>
      <c r="AA26"/>
    </row>
    <row r="27" spans="1:27">
      <c r="A27" s="30">
        <v>25</v>
      </c>
      <c r="B27" s="31" t="s">
        <v>21</v>
      </c>
      <c r="C27" s="32">
        <v>351</v>
      </c>
      <c r="D27" s="33" t="s">
        <v>51</v>
      </c>
      <c r="E27" s="34">
        <v>6990.5390454545404</v>
      </c>
      <c r="F27" s="34">
        <f t="shared" si="0"/>
        <v>20971.617136363599</v>
      </c>
      <c r="G27" s="34">
        <v>2178.7890256363598</v>
      </c>
      <c r="H27" s="34">
        <f t="shared" si="1"/>
        <v>6536.3670769090804</v>
      </c>
      <c r="I27" s="44">
        <v>0.31167682656076101</v>
      </c>
      <c r="J27" s="45">
        <v>8039.1199022727296</v>
      </c>
      <c r="K27" s="45">
        <f t="shared" si="2"/>
        <v>24117.359706818199</v>
      </c>
      <c r="L27" s="45">
        <v>2417.4182998727301</v>
      </c>
      <c r="M27" s="45">
        <f t="shared" si="3"/>
        <v>7252.2548996181904</v>
      </c>
      <c r="N27" s="46">
        <v>0.30070683473564103</v>
      </c>
      <c r="O27" s="47">
        <v>24614.42</v>
      </c>
      <c r="P27" s="47">
        <v>7292.22</v>
      </c>
      <c r="Q27" s="54"/>
      <c r="R27" s="55"/>
      <c r="S27" s="2">
        <f t="shared" si="5"/>
        <v>24614.42</v>
      </c>
      <c r="T27" s="2">
        <f t="shared" si="6"/>
        <v>7292.22</v>
      </c>
      <c r="U27" s="8">
        <f t="shared" si="4"/>
        <v>1.1737015719841599</v>
      </c>
      <c r="V27" s="8">
        <f t="shared" si="7"/>
        <v>1.1156380775738699</v>
      </c>
      <c r="W27" s="53">
        <f t="shared" si="8"/>
        <v>1.0206100625949199</v>
      </c>
      <c r="X27" s="53">
        <f t="shared" si="9"/>
        <v>1.00551071369319</v>
      </c>
      <c r="Y27" s="58"/>
      <c r="Z27" s="58">
        <v>600</v>
      </c>
      <c r="AA27"/>
    </row>
    <row r="28" spans="1:27">
      <c r="A28" s="30">
        <v>26</v>
      </c>
      <c r="B28" s="31" t="s">
        <v>21</v>
      </c>
      <c r="C28" s="32">
        <v>706</v>
      </c>
      <c r="D28" s="33" t="s">
        <v>52</v>
      </c>
      <c r="E28" s="34">
        <v>5376.6487727272697</v>
      </c>
      <c r="F28" s="34">
        <f t="shared" si="0"/>
        <v>16129.946318181799</v>
      </c>
      <c r="G28" s="34">
        <v>1790.98277113636</v>
      </c>
      <c r="H28" s="34">
        <f t="shared" si="1"/>
        <v>5372.9483134090797</v>
      </c>
      <c r="I28" s="44">
        <v>0.33310391785697702</v>
      </c>
      <c r="J28" s="45">
        <v>6183.1460886363602</v>
      </c>
      <c r="K28" s="45">
        <f t="shared" si="2"/>
        <v>18549.438265909099</v>
      </c>
      <c r="L28" s="45">
        <v>1987.1380270227301</v>
      </c>
      <c r="M28" s="45">
        <f t="shared" si="3"/>
        <v>5961.4140810681902</v>
      </c>
      <c r="N28" s="46">
        <v>0.32137976339824298</v>
      </c>
      <c r="O28" s="47">
        <v>18919.650000000001</v>
      </c>
      <c r="P28" s="47">
        <v>6043.43</v>
      </c>
      <c r="Q28" s="54"/>
      <c r="R28" s="55"/>
      <c r="S28" s="2">
        <f t="shared" si="5"/>
        <v>18919.650000000001</v>
      </c>
      <c r="T28" s="2">
        <f t="shared" si="6"/>
        <v>6043.43</v>
      </c>
      <c r="U28" s="8">
        <f t="shared" si="4"/>
        <v>1.17295182679397</v>
      </c>
      <c r="V28" s="8">
        <f t="shared" si="7"/>
        <v>1.1247884117771301</v>
      </c>
      <c r="W28" s="53">
        <f t="shared" si="8"/>
        <v>1.0199581102556201</v>
      </c>
      <c r="X28" s="53">
        <f t="shared" si="9"/>
        <v>1.0137577960223001</v>
      </c>
      <c r="Y28" s="58"/>
      <c r="Z28" s="58">
        <v>600</v>
      </c>
      <c r="AA28"/>
    </row>
    <row r="29" spans="1:27">
      <c r="A29" s="30">
        <v>27</v>
      </c>
      <c r="B29" s="31" t="s">
        <v>33</v>
      </c>
      <c r="C29" s="32">
        <v>102934</v>
      </c>
      <c r="D29" s="33" t="s">
        <v>53</v>
      </c>
      <c r="E29" s="34">
        <v>8510.2685454545408</v>
      </c>
      <c r="F29" s="34">
        <f t="shared" si="0"/>
        <v>25530.805636363599</v>
      </c>
      <c r="G29" s="34">
        <v>2560.9683960000002</v>
      </c>
      <c r="H29" s="34">
        <f t="shared" si="1"/>
        <v>7682.9051879999997</v>
      </c>
      <c r="I29" s="44">
        <v>0.30092686057102702</v>
      </c>
      <c r="J29" s="45">
        <v>9786.8088272727291</v>
      </c>
      <c r="K29" s="45">
        <f t="shared" si="2"/>
        <v>29360.426481818198</v>
      </c>
      <c r="L29" s="45">
        <v>2841.4554108000002</v>
      </c>
      <c r="M29" s="45">
        <f t="shared" si="3"/>
        <v>8524.3662323999997</v>
      </c>
      <c r="N29" s="46">
        <v>0.29033523193809302</v>
      </c>
      <c r="O29" s="47">
        <v>29827.4</v>
      </c>
      <c r="P29" s="47">
        <v>8973.32</v>
      </c>
      <c r="Q29" s="54"/>
      <c r="R29" s="55"/>
      <c r="S29" s="2">
        <f t="shared" si="5"/>
        <v>29827.4</v>
      </c>
      <c r="T29" s="2">
        <f t="shared" si="6"/>
        <v>8973.32</v>
      </c>
      <c r="U29" s="8">
        <f t="shared" si="4"/>
        <v>1.16829059078013</v>
      </c>
      <c r="V29" s="8">
        <f t="shared" si="7"/>
        <v>1.1679592264154901</v>
      </c>
      <c r="W29" s="53">
        <f t="shared" si="8"/>
        <v>1.01590486154794</v>
      </c>
      <c r="X29" s="53">
        <f t="shared" si="9"/>
        <v>1.0526671139367001</v>
      </c>
      <c r="Y29" s="58"/>
      <c r="Z29" s="58">
        <v>600</v>
      </c>
    </row>
    <row r="30" spans="1:27">
      <c r="A30" s="30">
        <v>28</v>
      </c>
      <c r="B30" s="31" t="s">
        <v>21</v>
      </c>
      <c r="C30" s="32">
        <v>104838</v>
      </c>
      <c r="D30" s="33" t="s">
        <v>54</v>
      </c>
      <c r="E30" s="34">
        <v>5005.2292954545501</v>
      </c>
      <c r="F30" s="34">
        <f t="shared" si="0"/>
        <v>15015.687886363699</v>
      </c>
      <c r="G30" s="34">
        <v>1336.1888514545501</v>
      </c>
      <c r="H30" s="34">
        <f t="shared" si="1"/>
        <v>4008.5665543636501</v>
      </c>
      <c r="I30" s="44">
        <v>0.266958569244369</v>
      </c>
      <c r="J30" s="45">
        <v>5756.0136897727298</v>
      </c>
      <c r="K30" s="45">
        <f t="shared" si="2"/>
        <v>17268.041069318198</v>
      </c>
      <c r="L30" s="45">
        <v>1482.53334470909</v>
      </c>
      <c r="M30" s="45">
        <f t="shared" si="3"/>
        <v>4447.6000341272702</v>
      </c>
      <c r="N30" s="46">
        <v>0.25756251194177199</v>
      </c>
      <c r="O30" s="47">
        <v>17438.099999999999</v>
      </c>
      <c r="P30" s="47">
        <v>4723.8999999999996</v>
      </c>
      <c r="Q30" s="54"/>
      <c r="R30" s="55"/>
      <c r="S30" s="2">
        <f t="shared" si="5"/>
        <v>17438.099999999999</v>
      </c>
      <c r="T30" s="2">
        <f t="shared" si="6"/>
        <v>4723.8999999999996</v>
      </c>
      <c r="U30" s="8">
        <f t="shared" si="4"/>
        <v>1.1613254172548599</v>
      </c>
      <c r="V30" s="8">
        <f t="shared" si="7"/>
        <v>1.1784511834679801</v>
      </c>
      <c r="W30" s="53">
        <f t="shared" si="8"/>
        <v>1.0098481889172699</v>
      </c>
      <c r="X30" s="53">
        <f t="shared" si="9"/>
        <v>1.0621233842415301</v>
      </c>
      <c r="Y30" s="58"/>
      <c r="Z30" s="58">
        <v>600</v>
      </c>
      <c r="AA30"/>
    </row>
    <row r="31" spans="1:27">
      <c r="A31" s="30">
        <v>29</v>
      </c>
      <c r="B31" s="31" t="s">
        <v>25</v>
      </c>
      <c r="C31" s="32">
        <v>385</v>
      </c>
      <c r="D31" s="33" t="s">
        <v>55</v>
      </c>
      <c r="E31" s="34">
        <v>13445.7545454545</v>
      </c>
      <c r="F31" s="34">
        <f t="shared" si="0"/>
        <v>40337.263636363503</v>
      </c>
      <c r="G31" s="34">
        <v>3468.4897418181799</v>
      </c>
      <c r="H31" s="34">
        <f t="shared" si="1"/>
        <v>10405.469225454501</v>
      </c>
      <c r="I31" s="44">
        <v>0.25796170308573202</v>
      </c>
      <c r="J31" s="45">
        <v>15462.6177272727</v>
      </c>
      <c r="K31" s="45">
        <f t="shared" si="2"/>
        <v>46387.8531818181</v>
      </c>
      <c r="L31" s="45">
        <v>3848.3719516363599</v>
      </c>
      <c r="M31" s="45">
        <f t="shared" si="3"/>
        <v>11545.1158549091</v>
      </c>
      <c r="N31" s="46">
        <v>0.24888230566863601</v>
      </c>
      <c r="O31" s="47">
        <v>46795.79</v>
      </c>
      <c r="P31" s="47">
        <v>12154.68</v>
      </c>
      <c r="Q31" s="54"/>
      <c r="R31" s="55"/>
      <c r="S31" s="2">
        <f t="shared" si="5"/>
        <v>46795.79</v>
      </c>
      <c r="T31" s="2">
        <f t="shared" si="6"/>
        <v>12154.68</v>
      </c>
      <c r="U31" s="8">
        <f t="shared" si="4"/>
        <v>1.16011315050668</v>
      </c>
      <c r="V31" s="8">
        <f t="shared" si="7"/>
        <v>1.1681049394934</v>
      </c>
      <c r="W31" s="53">
        <f t="shared" si="8"/>
        <v>1.0087940439188501</v>
      </c>
      <c r="X31" s="53">
        <f t="shared" si="9"/>
        <v>1.05279844332023</v>
      </c>
      <c r="Y31" s="58"/>
      <c r="Z31" s="58">
        <v>600</v>
      </c>
      <c r="AA31"/>
    </row>
    <row r="32" spans="1:27">
      <c r="A32" s="30">
        <v>30</v>
      </c>
      <c r="B32" s="31" t="s">
        <v>27</v>
      </c>
      <c r="C32" s="32">
        <v>578</v>
      </c>
      <c r="D32" s="33" t="s">
        <v>56</v>
      </c>
      <c r="E32" s="34">
        <v>10505.1769090909</v>
      </c>
      <c r="F32" s="34">
        <f t="shared" si="0"/>
        <v>31515.5307272727</v>
      </c>
      <c r="G32" s="34">
        <v>3450.7608316363599</v>
      </c>
      <c r="H32" s="34">
        <f t="shared" si="1"/>
        <v>10352.282494909099</v>
      </c>
      <c r="I32" s="44">
        <v>0.32848193433564798</v>
      </c>
      <c r="J32" s="45">
        <v>12080.953445454499</v>
      </c>
      <c r="K32" s="45">
        <f t="shared" si="2"/>
        <v>36242.860336363497</v>
      </c>
      <c r="L32" s="45">
        <v>3828.7013036727299</v>
      </c>
      <c r="M32" s="45">
        <f t="shared" si="3"/>
        <v>11486.103911018199</v>
      </c>
      <c r="N32" s="46">
        <v>0.31692045838594601</v>
      </c>
      <c r="O32" s="47">
        <v>36495.25</v>
      </c>
      <c r="P32" s="47">
        <v>11775.58</v>
      </c>
      <c r="Q32" s="54"/>
      <c r="R32" s="55"/>
      <c r="S32" s="2">
        <f t="shared" si="5"/>
        <v>36495.25</v>
      </c>
      <c r="T32" s="2">
        <f t="shared" si="6"/>
        <v>11775.58</v>
      </c>
      <c r="U32" s="8">
        <f t="shared" si="4"/>
        <v>1.1580084218102</v>
      </c>
      <c r="V32" s="8">
        <f t="shared" si="7"/>
        <v>1.1374863471694101</v>
      </c>
      <c r="W32" s="53">
        <f t="shared" si="8"/>
        <v>1.0069638450523499</v>
      </c>
      <c r="X32" s="53">
        <f t="shared" si="9"/>
        <v>1.0252022871483999</v>
      </c>
      <c r="Y32" s="58"/>
      <c r="Z32" s="58">
        <v>600</v>
      </c>
      <c r="AA32" s="59"/>
    </row>
    <row r="33" spans="1:27">
      <c r="A33" s="30">
        <v>31</v>
      </c>
      <c r="B33" s="31" t="s">
        <v>27</v>
      </c>
      <c r="C33" s="32">
        <v>581</v>
      </c>
      <c r="D33" s="33" t="s">
        <v>57</v>
      </c>
      <c r="E33" s="34">
        <v>12612.554181818199</v>
      </c>
      <c r="F33" s="34">
        <f t="shared" si="0"/>
        <v>37837.662545454601</v>
      </c>
      <c r="G33" s="34">
        <v>3965.7275279999999</v>
      </c>
      <c r="H33" s="34">
        <f t="shared" si="1"/>
        <v>11897.182584</v>
      </c>
      <c r="I33" s="44">
        <v>0.31442699637452098</v>
      </c>
      <c r="J33" s="45">
        <v>14504.437309090899</v>
      </c>
      <c r="K33" s="45">
        <f t="shared" si="2"/>
        <v>43513.311927272698</v>
      </c>
      <c r="L33" s="45">
        <v>4400.0691144000002</v>
      </c>
      <c r="M33" s="45">
        <f t="shared" si="3"/>
        <v>13200.2073432</v>
      </c>
      <c r="N33" s="46">
        <v>0.30336020768225003</v>
      </c>
      <c r="O33" s="47">
        <v>42682.7</v>
      </c>
      <c r="P33" s="47">
        <v>11912.3</v>
      </c>
      <c r="Q33" s="54"/>
      <c r="R33" s="55"/>
      <c r="S33" s="2">
        <f t="shared" si="5"/>
        <v>42682.7</v>
      </c>
      <c r="T33" s="2">
        <f t="shared" si="6"/>
        <v>11912.3</v>
      </c>
      <c r="U33" s="8">
        <f t="shared" si="4"/>
        <v>1.12804801165307</v>
      </c>
      <c r="V33" s="8">
        <f t="shared" si="7"/>
        <v>1.0012706719337301</v>
      </c>
      <c r="W33" s="56">
        <f t="shared" si="8"/>
        <v>0.98091131448093505</v>
      </c>
      <c r="X33" s="56">
        <f t="shared" si="9"/>
        <v>0.90243279444671298</v>
      </c>
      <c r="Y33" s="58">
        <v>200</v>
      </c>
      <c r="Z33" s="58"/>
      <c r="AA33" s="59"/>
    </row>
    <row r="34" spans="1:27">
      <c r="A34" s="30">
        <v>32</v>
      </c>
      <c r="B34" s="31" t="s">
        <v>27</v>
      </c>
      <c r="C34" s="32">
        <v>373</v>
      </c>
      <c r="D34" s="33" t="s">
        <v>58</v>
      </c>
      <c r="E34" s="34">
        <v>11236.7145</v>
      </c>
      <c r="F34" s="34">
        <f t="shared" si="0"/>
        <v>33710.143499999998</v>
      </c>
      <c r="G34" s="34">
        <v>3312.7844610000002</v>
      </c>
      <c r="H34" s="34">
        <f t="shared" si="1"/>
        <v>9938.3533829999997</v>
      </c>
      <c r="I34" s="44">
        <v>0.294817890140396</v>
      </c>
      <c r="J34" s="45">
        <v>12922.221675000001</v>
      </c>
      <c r="K34" s="45">
        <f t="shared" si="2"/>
        <v>38766.665025000002</v>
      </c>
      <c r="L34" s="45">
        <v>3675.6132352999998</v>
      </c>
      <c r="M34" s="45">
        <f t="shared" si="3"/>
        <v>11026.8397059</v>
      </c>
      <c r="N34" s="46">
        <v>0.28444127702986499</v>
      </c>
      <c r="O34" s="47">
        <v>37775.870000000003</v>
      </c>
      <c r="P34" s="47">
        <v>11811.28</v>
      </c>
      <c r="Q34" s="54"/>
      <c r="R34" s="55"/>
      <c r="S34" s="2">
        <f t="shared" si="5"/>
        <v>37775.870000000003</v>
      </c>
      <c r="T34" s="2">
        <f t="shared" si="6"/>
        <v>11811.28</v>
      </c>
      <c r="U34" s="8">
        <f t="shared" si="4"/>
        <v>1.12060840085122</v>
      </c>
      <c r="V34" s="8">
        <f t="shared" si="7"/>
        <v>1.1884544194417299</v>
      </c>
      <c r="W34" s="56">
        <f t="shared" si="8"/>
        <v>0.97444208769670904</v>
      </c>
      <c r="X34" s="56">
        <f t="shared" si="9"/>
        <v>1.07113917632087</v>
      </c>
      <c r="Y34" s="58">
        <v>200</v>
      </c>
      <c r="Z34" s="58"/>
      <c r="AA34" s="59"/>
    </row>
    <row r="35" spans="1:27">
      <c r="A35" s="30">
        <v>33</v>
      </c>
      <c r="B35" s="31" t="s">
        <v>27</v>
      </c>
      <c r="C35" s="32">
        <v>106865</v>
      </c>
      <c r="D35" s="33" t="s">
        <v>59</v>
      </c>
      <c r="E35" s="34">
        <v>4595.2272727272702</v>
      </c>
      <c r="F35" s="34">
        <f t="shared" si="0"/>
        <v>13785.6818181818</v>
      </c>
      <c r="G35" s="34">
        <v>1287.44001272727</v>
      </c>
      <c r="H35" s="34">
        <f t="shared" si="1"/>
        <v>3862.3200381818101</v>
      </c>
      <c r="I35" s="44">
        <v>0.280168952767199</v>
      </c>
      <c r="J35" s="45">
        <v>5284.5113636363603</v>
      </c>
      <c r="K35" s="45">
        <f t="shared" si="2"/>
        <v>15853.534090909099</v>
      </c>
      <c r="L35" s="45">
        <v>1428.4453474545501</v>
      </c>
      <c r="M35" s="45">
        <f t="shared" si="3"/>
        <v>4285.3360423636504</v>
      </c>
      <c r="N35" s="46">
        <v>0.270307933725704</v>
      </c>
      <c r="O35" s="47">
        <v>15374.53</v>
      </c>
      <c r="P35" s="47">
        <v>4250.82</v>
      </c>
      <c r="Q35" s="54"/>
      <c r="R35" s="55"/>
      <c r="S35" s="2">
        <f t="shared" si="5"/>
        <v>15374.53</v>
      </c>
      <c r="T35" s="2">
        <f t="shared" si="6"/>
        <v>4250.82</v>
      </c>
      <c r="U35" s="8">
        <f t="shared" si="4"/>
        <v>1.11525350742701</v>
      </c>
      <c r="V35" s="8">
        <f t="shared" si="7"/>
        <v>1.1005872009511399</v>
      </c>
      <c r="W35" s="56">
        <f t="shared" si="8"/>
        <v>0.96978565863218003</v>
      </c>
      <c r="X35" s="56">
        <f t="shared" si="9"/>
        <v>0.99194554592161899</v>
      </c>
      <c r="Y35" s="58">
        <v>200</v>
      </c>
      <c r="Z35" s="58"/>
      <c r="AA35" s="59"/>
    </row>
    <row r="36" spans="1:27">
      <c r="A36" s="30">
        <v>34</v>
      </c>
      <c r="B36" s="31" t="s">
        <v>23</v>
      </c>
      <c r="C36" s="32">
        <v>105910</v>
      </c>
      <c r="D36" s="38" t="s">
        <v>60</v>
      </c>
      <c r="E36" s="34">
        <v>3500.1807272727301</v>
      </c>
      <c r="F36" s="34">
        <f t="shared" si="0"/>
        <v>10500.5421818182</v>
      </c>
      <c r="G36" s="34">
        <v>984.17651945454497</v>
      </c>
      <c r="H36" s="34">
        <f t="shared" si="1"/>
        <v>2952.5295583636298</v>
      </c>
      <c r="I36" s="44">
        <v>0.28117877222339799</v>
      </c>
      <c r="J36" s="45">
        <v>4025.2078363636401</v>
      </c>
      <c r="K36" s="45">
        <f t="shared" si="2"/>
        <v>12075.623509090899</v>
      </c>
      <c r="L36" s="45">
        <v>1091.96728110909</v>
      </c>
      <c r="M36" s="45">
        <f t="shared" si="3"/>
        <v>3275.9018433272699</v>
      </c>
      <c r="N36" s="46">
        <v>0.271282210882202</v>
      </c>
      <c r="O36" s="47">
        <v>11629.33</v>
      </c>
      <c r="P36" s="47">
        <v>3054.79</v>
      </c>
      <c r="Q36" s="54"/>
      <c r="R36" s="55"/>
      <c r="S36" s="2">
        <f t="shared" ref="S36:S67" si="10">O36-Q36</f>
        <v>11629.33</v>
      </c>
      <c r="T36" s="2">
        <f t="shared" ref="T36:T67" si="11">P36-R36</f>
        <v>3054.79</v>
      </c>
      <c r="U36" s="8">
        <f t="shared" si="4"/>
        <v>1.10749805092315</v>
      </c>
      <c r="V36" s="8">
        <f t="shared" ref="V36:V67" si="12">P36/H36</f>
        <v>1.03463485787863</v>
      </c>
      <c r="W36" s="56">
        <f t="shared" ref="W36:W67" si="13">S36/K36</f>
        <v>0.96304178341143898</v>
      </c>
      <c r="X36" s="56">
        <f t="shared" ref="X36:X67" si="14">T36/M36</f>
        <v>0.93250351997644398</v>
      </c>
      <c r="Y36" s="58">
        <v>200</v>
      </c>
      <c r="Z36" s="58"/>
      <c r="AA36"/>
    </row>
    <row r="37" spans="1:27">
      <c r="A37" s="30">
        <v>35</v>
      </c>
      <c r="B37" s="31" t="s">
        <v>21</v>
      </c>
      <c r="C37" s="32">
        <v>754</v>
      </c>
      <c r="D37" s="33" t="s">
        <v>61</v>
      </c>
      <c r="E37" s="34">
        <v>9037.5849772727306</v>
      </c>
      <c r="F37" s="34">
        <f t="shared" si="0"/>
        <v>27112.754931818199</v>
      </c>
      <c r="G37" s="34">
        <v>2627.1704397272701</v>
      </c>
      <c r="H37" s="34">
        <f t="shared" si="1"/>
        <v>7881.51131918181</v>
      </c>
      <c r="I37" s="44">
        <v>0.29069385752210902</v>
      </c>
      <c r="J37" s="45">
        <v>10393.222723863601</v>
      </c>
      <c r="K37" s="45">
        <f t="shared" si="2"/>
        <v>31179.668171590802</v>
      </c>
      <c r="L37" s="45">
        <v>2914.90815455455</v>
      </c>
      <c r="M37" s="45">
        <f t="shared" si="3"/>
        <v>8744.7244636636497</v>
      </c>
      <c r="N37" s="46">
        <v>0.28046239669834999</v>
      </c>
      <c r="O37" s="47">
        <v>30006.91</v>
      </c>
      <c r="P37" s="47">
        <v>7888.08</v>
      </c>
      <c r="Q37" s="54"/>
      <c r="R37" s="55"/>
      <c r="S37" s="2">
        <f t="shared" si="10"/>
        <v>30006.91</v>
      </c>
      <c r="T37" s="2">
        <f t="shared" si="11"/>
        <v>7888.08</v>
      </c>
      <c r="U37" s="8">
        <f t="shared" si="4"/>
        <v>1.10674514911745</v>
      </c>
      <c r="V37" s="8">
        <f t="shared" si="12"/>
        <v>1.00083342909147</v>
      </c>
      <c r="W37" s="56">
        <f t="shared" si="13"/>
        <v>0.96238708618909097</v>
      </c>
      <c r="X37" s="56">
        <f t="shared" si="14"/>
        <v>0.90203871291505999</v>
      </c>
      <c r="Y37" s="58">
        <v>200</v>
      </c>
      <c r="Z37" s="58"/>
      <c r="AA37"/>
    </row>
    <row r="38" spans="1:27">
      <c r="A38" s="30">
        <v>36</v>
      </c>
      <c r="B38" s="31" t="s">
        <v>23</v>
      </c>
      <c r="C38" s="32">
        <v>103639</v>
      </c>
      <c r="D38" s="33" t="s">
        <v>62</v>
      </c>
      <c r="E38" s="34">
        <v>7081.3472727272701</v>
      </c>
      <c r="F38" s="34">
        <f t="shared" si="0"/>
        <v>21244.041818181799</v>
      </c>
      <c r="G38" s="34">
        <v>2314.2545427272698</v>
      </c>
      <c r="H38" s="34">
        <f t="shared" si="1"/>
        <v>6942.7636281818104</v>
      </c>
      <c r="I38" s="44">
        <v>0.32680992099346301</v>
      </c>
      <c r="J38" s="45">
        <v>8143.5493636363599</v>
      </c>
      <c r="K38" s="45">
        <f t="shared" si="2"/>
        <v>24430.648090909101</v>
      </c>
      <c r="L38" s="45">
        <v>2567.7205164545499</v>
      </c>
      <c r="M38" s="45">
        <f t="shared" si="3"/>
        <v>7703.16154936365</v>
      </c>
      <c r="N38" s="46">
        <v>0.315307294374645</v>
      </c>
      <c r="O38" s="47">
        <v>23350.93</v>
      </c>
      <c r="P38" s="47">
        <v>7669.61</v>
      </c>
      <c r="Q38" s="54"/>
      <c r="R38" s="55"/>
      <c r="S38" s="2">
        <f t="shared" si="10"/>
        <v>23350.93</v>
      </c>
      <c r="T38" s="2">
        <f t="shared" si="11"/>
        <v>7669.61</v>
      </c>
      <c r="U38" s="8">
        <f t="shared" si="4"/>
        <v>1.0991754864658101</v>
      </c>
      <c r="V38" s="8">
        <f t="shared" si="12"/>
        <v>1.1046912167465699</v>
      </c>
      <c r="W38" s="56">
        <f t="shared" si="13"/>
        <v>0.95580477083983395</v>
      </c>
      <c r="X38" s="56">
        <f t="shared" si="14"/>
        <v>0.99564444427802201</v>
      </c>
      <c r="Y38" s="58">
        <v>200</v>
      </c>
      <c r="Z38" s="58"/>
      <c r="AA38"/>
    </row>
    <row r="39" spans="1:27">
      <c r="A39" s="30">
        <v>37</v>
      </c>
      <c r="B39" s="31" t="s">
        <v>27</v>
      </c>
      <c r="C39" s="32">
        <v>744</v>
      </c>
      <c r="D39" s="33" t="s">
        <v>63</v>
      </c>
      <c r="E39" s="34">
        <v>8176.9929318181803</v>
      </c>
      <c r="F39" s="34">
        <f t="shared" si="0"/>
        <v>24530.978795454499</v>
      </c>
      <c r="G39" s="34">
        <v>2148.4391937272699</v>
      </c>
      <c r="H39" s="34">
        <f t="shared" si="1"/>
        <v>6445.3175811818101</v>
      </c>
      <c r="I39" s="44">
        <v>0.26274196537058297</v>
      </c>
      <c r="J39" s="45">
        <v>9403.5418715909109</v>
      </c>
      <c r="K39" s="45">
        <f t="shared" si="2"/>
        <v>28210.6256147727</v>
      </c>
      <c r="L39" s="45">
        <v>2383.7444387545502</v>
      </c>
      <c r="M39" s="45">
        <f t="shared" si="3"/>
        <v>7151.2333162636496</v>
      </c>
      <c r="N39" s="46">
        <v>0.253494318556297</v>
      </c>
      <c r="O39" s="47">
        <v>26892.98</v>
      </c>
      <c r="P39" s="47">
        <v>7770.05</v>
      </c>
      <c r="Q39" s="54">
        <v>3262.5</v>
      </c>
      <c r="R39" s="55">
        <v>247.95</v>
      </c>
      <c r="S39" s="2">
        <f t="shared" si="10"/>
        <v>23630.48</v>
      </c>
      <c r="T39" s="2">
        <f t="shared" si="11"/>
        <v>7522.1</v>
      </c>
      <c r="U39" s="8">
        <f t="shared" si="4"/>
        <v>1.0962864639132599</v>
      </c>
      <c r="V39" s="8">
        <f t="shared" si="12"/>
        <v>1.2055340799165499</v>
      </c>
      <c r="W39" s="56">
        <f t="shared" si="13"/>
        <v>0.83764466349252897</v>
      </c>
      <c r="X39" s="56">
        <f t="shared" si="14"/>
        <v>1.05186052074303</v>
      </c>
      <c r="Y39" s="58">
        <v>200</v>
      </c>
      <c r="Z39" s="58"/>
      <c r="AA39" s="59"/>
    </row>
    <row r="40" spans="1:27">
      <c r="A40" s="30">
        <v>38</v>
      </c>
      <c r="B40" s="31" t="s">
        <v>33</v>
      </c>
      <c r="C40" s="32">
        <v>727</v>
      </c>
      <c r="D40" s="33" t="s">
        <v>64</v>
      </c>
      <c r="E40" s="34">
        <v>5737.8119999999999</v>
      </c>
      <c r="F40" s="34">
        <f t="shared" si="0"/>
        <v>17213.436000000002</v>
      </c>
      <c r="G40" s="34">
        <v>1707.7139443636399</v>
      </c>
      <c r="H40" s="34">
        <f t="shared" si="1"/>
        <v>5123.14183309092</v>
      </c>
      <c r="I40" s="44">
        <v>0.29762459006388398</v>
      </c>
      <c r="J40" s="45">
        <v>6598.4838</v>
      </c>
      <c r="K40" s="45">
        <f t="shared" si="2"/>
        <v>19795.451400000002</v>
      </c>
      <c r="L40" s="45">
        <v>1894.74928112727</v>
      </c>
      <c r="M40" s="45">
        <f t="shared" si="3"/>
        <v>5684.2478433818096</v>
      </c>
      <c r="N40" s="46">
        <v>0.28714919041360298</v>
      </c>
      <c r="O40" s="47">
        <v>18827.28</v>
      </c>
      <c r="P40" s="47">
        <v>5374.48</v>
      </c>
      <c r="Q40" s="54"/>
      <c r="R40" s="55"/>
      <c r="S40" s="2">
        <f t="shared" si="10"/>
        <v>18827.28</v>
      </c>
      <c r="T40" s="2">
        <f t="shared" si="11"/>
        <v>5374.48</v>
      </c>
      <c r="U40" s="8">
        <f t="shared" si="4"/>
        <v>1.0937549016942301</v>
      </c>
      <c r="V40" s="8">
        <f t="shared" si="12"/>
        <v>1.0490593809614399</v>
      </c>
      <c r="W40" s="56">
        <f t="shared" si="13"/>
        <v>0.95109121886455195</v>
      </c>
      <c r="X40" s="56">
        <f t="shared" si="14"/>
        <v>0.94550416309829399</v>
      </c>
      <c r="Y40" s="58">
        <v>200</v>
      </c>
      <c r="Z40" s="58"/>
    </row>
    <row r="41" spans="1:27">
      <c r="A41" s="30">
        <v>39</v>
      </c>
      <c r="B41" s="31" t="s">
        <v>33</v>
      </c>
      <c r="C41" s="32">
        <v>570</v>
      </c>
      <c r="D41" s="33" t="s">
        <v>65</v>
      </c>
      <c r="E41" s="34">
        <v>5052.7159090909099</v>
      </c>
      <c r="F41" s="34">
        <f t="shared" si="0"/>
        <v>15158.147727272701</v>
      </c>
      <c r="G41" s="34">
        <v>1493.86486009091</v>
      </c>
      <c r="H41" s="34">
        <f t="shared" si="1"/>
        <v>4481.5945802727301</v>
      </c>
      <c r="I41" s="44">
        <v>0.295655818963249</v>
      </c>
      <c r="J41" s="45">
        <v>5810.6232954545403</v>
      </c>
      <c r="K41" s="45">
        <f t="shared" si="2"/>
        <v>17431.869886363598</v>
      </c>
      <c r="L41" s="45">
        <v>1657.4786304818199</v>
      </c>
      <c r="M41" s="45">
        <f t="shared" si="3"/>
        <v>4972.4358914454597</v>
      </c>
      <c r="N41" s="46">
        <v>0.28524971353390099</v>
      </c>
      <c r="O41" s="47">
        <v>16451.93</v>
      </c>
      <c r="P41" s="47">
        <v>5111.6000000000004</v>
      </c>
      <c r="Q41" s="54"/>
      <c r="R41" s="55"/>
      <c r="S41" s="2">
        <f t="shared" si="10"/>
        <v>16451.93</v>
      </c>
      <c r="T41" s="2">
        <f t="shared" si="11"/>
        <v>5111.6000000000004</v>
      </c>
      <c r="U41" s="8">
        <f t="shared" si="4"/>
        <v>1.0853522670450999</v>
      </c>
      <c r="V41" s="8">
        <f t="shared" si="12"/>
        <v>1.1405761740476199</v>
      </c>
      <c r="W41" s="56">
        <f t="shared" si="13"/>
        <v>0.94378458003921994</v>
      </c>
      <c r="X41" s="56">
        <f t="shared" si="14"/>
        <v>1.02798710965665</v>
      </c>
      <c r="Y41" s="58">
        <v>200</v>
      </c>
      <c r="Z41" s="58"/>
    </row>
    <row r="42" spans="1:27">
      <c r="A42" s="30">
        <v>40</v>
      </c>
      <c r="B42" s="31" t="s">
        <v>33</v>
      </c>
      <c r="C42" s="32">
        <v>111219</v>
      </c>
      <c r="D42" s="38" t="s">
        <v>66</v>
      </c>
      <c r="E42" s="34">
        <v>5045.1259090909098</v>
      </c>
      <c r="F42" s="34">
        <f t="shared" si="0"/>
        <v>15135.3777272727</v>
      </c>
      <c r="G42" s="34">
        <v>1627.85560254545</v>
      </c>
      <c r="H42" s="34">
        <f t="shared" si="1"/>
        <v>4883.5668076363499</v>
      </c>
      <c r="I42" s="44">
        <v>0.32265906379307402</v>
      </c>
      <c r="J42" s="45">
        <v>5801.8947954545401</v>
      </c>
      <c r="K42" s="45">
        <f t="shared" si="2"/>
        <v>17405.684386363599</v>
      </c>
      <c r="L42" s="45">
        <v>1806.1445494909101</v>
      </c>
      <c r="M42" s="45">
        <f t="shared" si="3"/>
        <v>5418.4336484727301</v>
      </c>
      <c r="N42" s="46">
        <v>0.31130253359745902</v>
      </c>
      <c r="O42" s="47">
        <v>16380.5</v>
      </c>
      <c r="P42" s="47">
        <v>5024.1099999999997</v>
      </c>
      <c r="Q42" s="54"/>
      <c r="R42" s="55"/>
      <c r="S42" s="2">
        <f t="shared" si="10"/>
        <v>16380.5</v>
      </c>
      <c r="T42" s="2">
        <f t="shared" si="11"/>
        <v>5024.1099999999997</v>
      </c>
      <c r="U42" s="8">
        <f t="shared" si="4"/>
        <v>1.0822656887170801</v>
      </c>
      <c r="V42" s="8">
        <f t="shared" si="12"/>
        <v>1.02877879998363</v>
      </c>
      <c r="W42" s="56">
        <f t="shared" si="13"/>
        <v>0.94110059888442099</v>
      </c>
      <c r="X42" s="56">
        <f t="shared" si="14"/>
        <v>0.927225527882236</v>
      </c>
      <c r="Y42" s="58">
        <v>200</v>
      </c>
      <c r="Z42" s="58"/>
    </row>
    <row r="43" spans="1:27">
      <c r="A43" s="30">
        <v>41</v>
      </c>
      <c r="B43" s="31" t="s">
        <v>33</v>
      </c>
      <c r="C43" s="32">
        <v>379</v>
      </c>
      <c r="D43" s="33" t="s">
        <v>67</v>
      </c>
      <c r="E43" s="34">
        <v>9327.0650681818206</v>
      </c>
      <c r="F43" s="34">
        <f t="shared" si="0"/>
        <v>27981.1952045455</v>
      </c>
      <c r="G43" s="34">
        <v>2719.0479291818201</v>
      </c>
      <c r="H43" s="34">
        <f t="shared" si="1"/>
        <v>8157.1437875454603</v>
      </c>
      <c r="I43" s="44">
        <v>0.29152235020398098</v>
      </c>
      <c r="J43" s="45">
        <v>10726.1248284091</v>
      </c>
      <c r="K43" s="45">
        <f t="shared" si="2"/>
        <v>32178.374485227301</v>
      </c>
      <c r="L43" s="45">
        <v>3016.8484166636399</v>
      </c>
      <c r="M43" s="45">
        <f t="shared" si="3"/>
        <v>9050.5452499909206</v>
      </c>
      <c r="N43" s="46">
        <v>0.28126172918230902</v>
      </c>
      <c r="O43" s="47">
        <v>30089.15</v>
      </c>
      <c r="P43" s="47">
        <v>8205.3700000000008</v>
      </c>
      <c r="Q43" s="54"/>
      <c r="R43" s="55"/>
      <c r="S43" s="2">
        <f t="shared" si="10"/>
        <v>30089.15</v>
      </c>
      <c r="T43" s="2">
        <f t="shared" si="11"/>
        <v>8205.3700000000008</v>
      </c>
      <c r="U43" s="8">
        <f t="shared" si="4"/>
        <v>1.07533469460633</v>
      </c>
      <c r="V43" s="8">
        <f t="shared" si="12"/>
        <v>1.0059121444601899</v>
      </c>
      <c r="W43" s="56">
        <f t="shared" si="13"/>
        <v>0.93507364748376498</v>
      </c>
      <c r="X43" s="56">
        <f t="shared" si="14"/>
        <v>0.90661609586541003</v>
      </c>
      <c r="Y43" s="58">
        <v>200</v>
      </c>
      <c r="Z43" s="58"/>
    </row>
    <row r="44" spans="1:27">
      <c r="A44" s="30">
        <v>42</v>
      </c>
      <c r="B44" s="31" t="s">
        <v>23</v>
      </c>
      <c r="C44" s="32">
        <v>707</v>
      </c>
      <c r="D44" s="33" t="s">
        <v>68</v>
      </c>
      <c r="E44" s="34">
        <v>12587.425886363601</v>
      </c>
      <c r="F44" s="34">
        <f t="shared" si="0"/>
        <v>37762.277659090803</v>
      </c>
      <c r="G44" s="34">
        <v>4143.3222151363598</v>
      </c>
      <c r="H44" s="34">
        <f t="shared" si="1"/>
        <v>12429.9666454091</v>
      </c>
      <c r="I44" s="44">
        <v>0.32916358376536398</v>
      </c>
      <c r="J44" s="45">
        <v>14475.5397693182</v>
      </c>
      <c r="K44" s="45">
        <f t="shared" si="2"/>
        <v>43426.619307954599</v>
      </c>
      <c r="L44" s="45">
        <v>4597.1146482227296</v>
      </c>
      <c r="M44" s="45">
        <f t="shared" si="3"/>
        <v>13791.3439446682</v>
      </c>
      <c r="N44" s="46">
        <v>0.31757811601378799</v>
      </c>
      <c r="O44" s="47">
        <v>40504.19</v>
      </c>
      <c r="P44" s="47">
        <v>12378.35</v>
      </c>
      <c r="Q44" s="54"/>
      <c r="R44" s="55"/>
      <c r="S44" s="2">
        <f t="shared" si="10"/>
        <v>40504.19</v>
      </c>
      <c r="T44" s="2">
        <f t="shared" si="11"/>
        <v>12378.35</v>
      </c>
      <c r="U44" s="8">
        <f t="shared" si="4"/>
        <v>1.0726098241653399</v>
      </c>
      <c r="V44" s="44">
        <f t="shared" si="12"/>
        <v>0.99584740274197403</v>
      </c>
      <c r="W44" s="56">
        <f t="shared" si="13"/>
        <v>0.93270419492637602</v>
      </c>
      <c r="X44" s="56">
        <f t="shared" si="14"/>
        <v>0.89754486942409495</v>
      </c>
      <c r="Y44" s="58"/>
      <c r="Z44" s="58"/>
      <c r="AA44"/>
    </row>
    <row r="45" spans="1:27">
      <c r="A45" s="30">
        <v>43</v>
      </c>
      <c r="B45" s="31" t="s">
        <v>25</v>
      </c>
      <c r="C45" s="32">
        <v>716</v>
      </c>
      <c r="D45" s="33" t="s">
        <v>69</v>
      </c>
      <c r="E45" s="34">
        <v>7380.2200909090898</v>
      </c>
      <c r="F45" s="34">
        <f t="shared" si="0"/>
        <v>22140.660272727298</v>
      </c>
      <c r="G45" s="34">
        <v>2450.5631582727301</v>
      </c>
      <c r="H45" s="34">
        <f t="shared" si="1"/>
        <v>7351.6894748181903</v>
      </c>
      <c r="I45" s="44">
        <v>0.332044726049744</v>
      </c>
      <c r="J45" s="45">
        <v>8487.2531045454507</v>
      </c>
      <c r="K45" s="45">
        <f t="shared" si="2"/>
        <v>25461.759313636401</v>
      </c>
      <c r="L45" s="45">
        <v>2718.9581708454498</v>
      </c>
      <c r="M45" s="45">
        <f t="shared" si="3"/>
        <v>8156.8745125363503</v>
      </c>
      <c r="N45" s="46">
        <v>0.320357851633915</v>
      </c>
      <c r="O45" s="47">
        <v>23663.38</v>
      </c>
      <c r="P45" s="47">
        <v>7713.06</v>
      </c>
      <c r="Q45" s="54"/>
      <c r="R45" s="55"/>
      <c r="S45" s="2">
        <f t="shared" si="10"/>
        <v>23663.38</v>
      </c>
      <c r="T45" s="2">
        <f t="shared" si="11"/>
        <v>7713.06</v>
      </c>
      <c r="U45" s="8">
        <f t="shared" si="4"/>
        <v>1.0687748110723001</v>
      </c>
      <c r="V45" s="8">
        <f t="shared" si="12"/>
        <v>1.0491547591093999</v>
      </c>
      <c r="W45" s="56">
        <f t="shared" si="13"/>
        <v>0.92936940093243103</v>
      </c>
      <c r="X45" s="56">
        <f t="shared" si="14"/>
        <v>0.94559012623594396</v>
      </c>
      <c r="Y45" s="58">
        <v>200</v>
      </c>
      <c r="Z45" s="58"/>
      <c r="AA45"/>
    </row>
    <row r="46" spans="1:27">
      <c r="A46" s="30">
        <v>44</v>
      </c>
      <c r="B46" s="31" t="s">
        <v>27</v>
      </c>
      <c r="C46" s="32">
        <v>308</v>
      </c>
      <c r="D46" s="33" t="s">
        <v>70</v>
      </c>
      <c r="E46" s="34">
        <v>8422.4547727272693</v>
      </c>
      <c r="F46" s="34">
        <f t="shared" si="0"/>
        <v>25267.364318181801</v>
      </c>
      <c r="G46" s="34">
        <v>2609.0049853636401</v>
      </c>
      <c r="H46" s="34">
        <f t="shared" si="1"/>
        <v>7827.0149560909204</v>
      </c>
      <c r="I46" s="44">
        <v>0.309767764359133</v>
      </c>
      <c r="J46" s="45">
        <v>9685.8229886363606</v>
      </c>
      <c r="K46" s="45">
        <f t="shared" si="2"/>
        <v>29057.468965909098</v>
      </c>
      <c r="L46" s="45">
        <v>2894.7531504272702</v>
      </c>
      <c r="M46" s="45">
        <f t="shared" si="3"/>
        <v>8684.2594512818105</v>
      </c>
      <c r="N46" s="46">
        <v>0.29886496519949501</v>
      </c>
      <c r="O46" s="47">
        <v>26933.9</v>
      </c>
      <c r="P46" s="47">
        <v>7376.82</v>
      </c>
      <c r="Q46" s="54"/>
      <c r="R46" s="55"/>
      <c r="S46" s="2">
        <f t="shared" si="10"/>
        <v>26933.9</v>
      </c>
      <c r="T46" s="2">
        <f t="shared" si="11"/>
        <v>7376.82</v>
      </c>
      <c r="U46" s="8">
        <f t="shared" si="4"/>
        <v>1.0659560554410099</v>
      </c>
      <c r="V46" s="44">
        <f t="shared" si="12"/>
        <v>0.94248190930814801</v>
      </c>
      <c r="W46" s="56">
        <f t="shared" si="13"/>
        <v>0.92691830907913797</v>
      </c>
      <c r="X46" s="56">
        <f t="shared" si="14"/>
        <v>0.84944721439790305</v>
      </c>
      <c r="Y46" s="58"/>
      <c r="Z46" s="58"/>
      <c r="AA46" s="59"/>
    </row>
    <row r="47" spans="1:27">
      <c r="A47" s="30">
        <v>45</v>
      </c>
      <c r="B47" s="31" t="s">
        <v>25</v>
      </c>
      <c r="C47" s="32">
        <v>721</v>
      </c>
      <c r="D47" s="33" t="s">
        <v>71</v>
      </c>
      <c r="E47" s="34">
        <v>7460.7505681818202</v>
      </c>
      <c r="F47" s="34">
        <f t="shared" si="0"/>
        <v>22382.251704545499</v>
      </c>
      <c r="G47" s="34">
        <v>2587.71970227273</v>
      </c>
      <c r="H47" s="34">
        <f t="shared" si="1"/>
        <v>7763.1591068181897</v>
      </c>
      <c r="I47" s="44">
        <v>0.34684441982401698</v>
      </c>
      <c r="J47" s="45">
        <v>8579.8631534090891</v>
      </c>
      <c r="K47" s="45">
        <f t="shared" si="2"/>
        <v>25739.5894602273</v>
      </c>
      <c r="L47" s="45">
        <v>2871.1366220454602</v>
      </c>
      <c r="M47" s="45">
        <f t="shared" si="3"/>
        <v>8613.4098661363805</v>
      </c>
      <c r="N47" s="46">
        <v>0.334636645213234</v>
      </c>
      <c r="O47" s="47">
        <v>23758.33</v>
      </c>
      <c r="P47" s="47">
        <v>6018.16</v>
      </c>
      <c r="Q47" s="54"/>
      <c r="R47" s="55"/>
      <c r="S47" s="2">
        <f t="shared" si="10"/>
        <v>23758.33</v>
      </c>
      <c r="T47" s="2">
        <f t="shared" si="11"/>
        <v>6018.16</v>
      </c>
      <c r="U47" s="8">
        <f t="shared" si="4"/>
        <v>1.06148078011182</v>
      </c>
      <c r="V47" s="44">
        <f t="shared" si="12"/>
        <v>0.77522048913236896</v>
      </c>
      <c r="W47" s="56">
        <f t="shared" si="13"/>
        <v>0.92302676531462402</v>
      </c>
      <c r="X47" s="56">
        <f t="shared" si="14"/>
        <v>0.69869657818797104</v>
      </c>
      <c r="Y47" s="58"/>
      <c r="Z47" s="58"/>
      <c r="AA47"/>
    </row>
    <row r="48" spans="1:27">
      <c r="A48" s="30">
        <v>46</v>
      </c>
      <c r="B48" s="31" t="s">
        <v>21</v>
      </c>
      <c r="C48" s="32">
        <v>101453</v>
      </c>
      <c r="D48" s="33" t="s">
        <v>72</v>
      </c>
      <c r="E48" s="34">
        <v>8022.7221590909103</v>
      </c>
      <c r="F48" s="34">
        <f t="shared" si="0"/>
        <v>24068.166477272702</v>
      </c>
      <c r="G48" s="34">
        <v>2500.1973579545502</v>
      </c>
      <c r="H48" s="34">
        <f t="shared" si="1"/>
        <v>7500.5920738636496</v>
      </c>
      <c r="I48" s="44">
        <v>0.31163952937363798</v>
      </c>
      <c r="J48" s="45">
        <v>9226.1304829545406</v>
      </c>
      <c r="K48" s="45">
        <f t="shared" si="2"/>
        <v>27678.3914488636</v>
      </c>
      <c r="L48" s="45">
        <v>2774.02849715909</v>
      </c>
      <c r="M48" s="45">
        <f t="shared" si="3"/>
        <v>8322.0854914772699</v>
      </c>
      <c r="N48" s="46">
        <v>0.30067085028595297</v>
      </c>
      <c r="O48" s="47">
        <v>25401.35</v>
      </c>
      <c r="P48" s="47">
        <v>8334.82</v>
      </c>
      <c r="Q48" s="54"/>
      <c r="R48" s="55"/>
      <c r="S48" s="2">
        <f t="shared" si="10"/>
        <v>25401.35</v>
      </c>
      <c r="T48" s="2">
        <f t="shared" si="11"/>
        <v>8334.82</v>
      </c>
      <c r="U48" s="8">
        <f t="shared" si="4"/>
        <v>1.0553919852592899</v>
      </c>
      <c r="V48" s="8">
        <f t="shared" si="12"/>
        <v>1.11122160996374</v>
      </c>
      <c r="W48" s="56">
        <f t="shared" si="13"/>
        <v>0.91773216109503797</v>
      </c>
      <c r="X48" s="56">
        <f t="shared" si="14"/>
        <v>1.0015302064050899</v>
      </c>
      <c r="Y48" s="58">
        <v>200</v>
      </c>
      <c r="Z48" s="58"/>
      <c r="AA48"/>
    </row>
    <row r="49" spans="1:27">
      <c r="A49" s="30">
        <v>47</v>
      </c>
      <c r="B49" s="31" t="s">
        <v>21</v>
      </c>
      <c r="C49" s="32">
        <v>710</v>
      </c>
      <c r="D49" s="33" t="s">
        <v>73</v>
      </c>
      <c r="E49" s="34">
        <v>5271.1959999999999</v>
      </c>
      <c r="F49" s="34">
        <f t="shared" si="0"/>
        <v>15813.588</v>
      </c>
      <c r="G49" s="34">
        <v>1664.06980090909</v>
      </c>
      <c r="H49" s="34">
        <f t="shared" si="1"/>
        <v>4992.2094027272697</v>
      </c>
      <c r="I49" s="44">
        <v>0.31569112605736699</v>
      </c>
      <c r="J49" s="45">
        <v>6061.8753999999999</v>
      </c>
      <c r="K49" s="45">
        <f t="shared" si="2"/>
        <v>18185.626199999999</v>
      </c>
      <c r="L49" s="45">
        <v>1846.32506481818</v>
      </c>
      <c r="M49" s="45">
        <f t="shared" si="3"/>
        <v>5538.9751944545396</v>
      </c>
      <c r="N49" s="46">
        <v>0.304579844187853</v>
      </c>
      <c r="O49" s="47">
        <v>16643.47</v>
      </c>
      <c r="P49" s="47">
        <v>4941.07</v>
      </c>
      <c r="Q49" s="54"/>
      <c r="R49" s="55"/>
      <c r="S49" s="2">
        <f t="shared" si="10"/>
        <v>16643.47</v>
      </c>
      <c r="T49" s="2">
        <f t="shared" si="11"/>
        <v>4941.07</v>
      </c>
      <c r="U49" s="8">
        <f t="shared" si="4"/>
        <v>1.05247904523629</v>
      </c>
      <c r="V49" s="44">
        <f t="shared" si="12"/>
        <v>0.98975615832554398</v>
      </c>
      <c r="W49" s="56">
        <f t="shared" si="13"/>
        <v>0.91519916977068405</v>
      </c>
      <c r="X49" s="56">
        <f t="shared" si="14"/>
        <v>0.89205490664534004</v>
      </c>
      <c r="Y49" s="58"/>
      <c r="Z49" s="58"/>
      <c r="AA49"/>
    </row>
    <row r="50" spans="1:27">
      <c r="A50" s="30">
        <v>48</v>
      </c>
      <c r="B50" s="31" t="s">
        <v>21</v>
      </c>
      <c r="C50" s="32">
        <v>704</v>
      </c>
      <c r="D50" s="33" t="s">
        <v>74</v>
      </c>
      <c r="E50" s="34">
        <v>6006.098</v>
      </c>
      <c r="F50" s="34">
        <f t="shared" si="0"/>
        <v>18018.294000000002</v>
      </c>
      <c r="G50" s="34">
        <v>1843.52897781818</v>
      </c>
      <c r="H50" s="34">
        <f t="shared" si="1"/>
        <v>5530.5869334545396</v>
      </c>
      <c r="I50" s="44">
        <v>0.30694287336273601</v>
      </c>
      <c r="J50" s="45">
        <v>6907.0127000000002</v>
      </c>
      <c r="K50" s="45">
        <f t="shared" si="2"/>
        <v>20721.038100000002</v>
      </c>
      <c r="L50" s="45">
        <v>2045.4392944363599</v>
      </c>
      <c r="M50" s="45">
        <f t="shared" si="3"/>
        <v>6136.3178833090797</v>
      </c>
      <c r="N50" s="46">
        <v>0.29613950100835401</v>
      </c>
      <c r="O50" s="47">
        <v>18926.63</v>
      </c>
      <c r="P50" s="47">
        <v>6092.24</v>
      </c>
      <c r="Q50" s="54"/>
      <c r="R50" s="55"/>
      <c r="S50" s="2">
        <f t="shared" si="10"/>
        <v>18926.63</v>
      </c>
      <c r="T50" s="2">
        <f t="shared" si="11"/>
        <v>6092.24</v>
      </c>
      <c r="U50" s="8">
        <f t="shared" si="4"/>
        <v>1.0504118758412999</v>
      </c>
      <c r="V50" s="8">
        <f t="shared" si="12"/>
        <v>1.1015539712698501</v>
      </c>
      <c r="W50" s="56">
        <f t="shared" si="13"/>
        <v>0.91340163116634598</v>
      </c>
      <c r="X50" s="56">
        <f t="shared" si="14"/>
        <v>0.99281688397711998</v>
      </c>
      <c r="Y50" s="58">
        <v>200</v>
      </c>
      <c r="Z50" s="58"/>
      <c r="AA50"/>
    </row>
    <row r="51" spans="1:27">
      <c r="A51" s="30">
        <v>49</v>
      </c>
      <c r="B51" s="31" t="s">
        <v>33</v>
      </c>
      <c r="C51" s="32">
        <v>752</v>
      </c>
      <c r="D51" s="38" t="s">
        <v>75</v>
      </c>
      <c r="E51" s="34">
        <v>5367.5527499999998</v>
      </c>
      <c r="F51" s="34">
        <f t="shared" si="0"/>
        <v>16102.65825</v>
      </c>
      <c r="G51" s="34">
        <v>1583.47793577273</v>
      </c>
      <c r="H51" s="34">
        <f t="shared" si="1"/>
        <v>4750.4338073181898</v>
      </c>
      <c r="I51" s="44">
        <v>0.295009291855162</v>
      </c>
      <c r="J51" s="45">
        <v>6172.6856625</v>
      </c>
      <c r="K51" s="45">
        <f t="shared" si="2"/>
        <v>18518.0569875</v>
      </c>
      <c r="L51" s="45">
        <v>1756.9064715954501</v>
      </c>
      <c r="M51" s="45">
        <f t="shared" si="3"/>
        <v>5270.7194147863502</v>
      </c>
      <c r="N51" s="46">
        <v>0.28462594203831398</v>
      </c>
      <c r="O51" s="47">
        <v>16904.45</v>
      </c>
      <c r="P51" s="47">
        <v>4761.88</v>
      </c>
      <c r="Q51" s="54"/>
      <c r="R51" s="55"/>
      <c r="S51" s="2">
        <f t="shared" si="10"/>
        <v>16904.45</v>
      </c>
      <c r="T51" s="2">
        <f t="shared" si="11"/>
        <v>4761.88</v>
      </c>
      <c r="U51" s="8">
        <f t="shared" si="4"/>
        <v>1.0497925086375099</v>
      </c>
      <c r="V51" s="8">
        <f t="shared" si="12"/>
        <v>1.0024095047202199</v>
      </c>
      <c r="W51" s="56">
        <f t="shared" si="13"/>
        <v>0.912863050989139</v>
      </c>
      <c r="X51" s="56">
        <f t="shared" si="14"/>
        <v>0.90345921026286002</v>
      </c>
      <c r="Y51" s="58">
        <v>200</v>
      </c>
      <c r="Z51" s="58"/>
    </row>
    <row r="52" spans="1:27">
      <c r="A52" s="30">
        <v>50</v>
      </c>
      <c r="B52" s="31" t="s">
        <v>33</v>
      </c>
      <c r="C52" s="32">
        <v>709</v>
      </c>
      <c r="D52" s="33" t="s">
        <v>76</v>
      </c>
      <c r="E52" s="34">
        <v>12574.545886363599</v>
      </c>
      <c r="F52" s="34">
        <f t="shared" si="0"/>
        <v>37723.637659090797</v>
      </c>
      <c r="G52" s="34">
        <v>3967.3682789999998</v>
      </c>
      <c r="H52" s="34">
        <f t="shared" si="1"/>
        <v>11902.104837000001</v>
      </c>
      <c r="I52" s="44">
        <v>0.315507877171324</v>
      </c>
      <c r="J52" s="45">
        <v>14460.7277693182</v>
      </c>
      <c r="K52" s="45">
        <f t="shared" si="2"/>
        <v>43382.183307954598</v>
      </c>
      <c r="L52" s="45">
        <v>4401.8895666999997</v>
      </c>
      <c r="M52" s="45">
        <f t="shared" si="3"/>
        <v>13205.668700099999</v>
      </c>
      <c r="N52" s="46">
        <v>0.30440304505556298</v>
      </c>
      <c r="O52" s="47">
        <v>39229.31</v>
      </c>
      <c r="P52" s="47">
        <v>12263.06</v>
      </c>
      <c r="Q52" s="54"/>
      <c r="R52" s="55"/>
      <c r="S52" s="2">
        <f t="shared" si="10"/>
        <v>39229.31</v>
      </c>
      <c r="T52" s="2">
        <f t="shared" si="11"/>
        <v>12263.06</v>
      </c>
      <c r="U52" s="8">
        <f t="shared" si="4"/>
        <v>1.0399132330374901</v>
      </c>
      <c r="V52" s="8">
        <f t="shared" si="12"/>
        <v>1.0303270024876501</v>
      </c>
      <c r="W52" s="56">
        <f t="shared" si="13"/>
        <v>0.90427237655433701</v>
      </c>
      <c r="X52" s="56">
        <f t="shared" si="14"/>
        <v>0.92862090352964399</v>
      </c>
      <c r="Y52" s="58">
        <v>200</v>
      </c>
      <c r="Z52" s="58"/>
    </row>
    <row r="53" spans="1:27">
      <c r="A53" s="30">
        <v>51</v>
      </c>
      <c r="B53" s="31" t="s">
        <v>23</v>
      </c>
      <c r="C53" s="32">
        <v>105396</v>
      </c>
      <c r="D53" s="33" t="s">
        <v>77</v>
      </c>
      <c r="E53" s="34">
        <v>3000</v>
      </c>
      <c r="F53" s="34">
        <f t="shared" si="0"/>
        <v>9000</v>
      </c>
      <c r="G53" s="34">
        <v>1017.96182411261</v>
      </c>
      <c r="H53" s="34">
        <f t="shared" si="1"/>
        <v>3053.8854723378299</v>
      </c>
      <c r="I53" s="44">
        <v>0.339320608037536</v>
      </c>
      <c r="J53" s="45">
        <v>3450</v>
      </c>
      <c r="K53" s="45">
        <f t="shared" si="2"/>
        <v>10350</v>
      </c>
      <c r="L53" s="45">
        <v>1129.4528810392301</v>
      </c>
      <c r="M53" s="45">
        <f t="shared" si="3"/>
        <v>3388.35864311769</v>
      </c>
      <c r="N53" s="46">
        <v>0.32737764667803698</v>
      </c>
      <c r="O53" s="47">
        <v>9324.9</v>
      </c>
      <c r="P53" s="47">
        <v>2299.06</v>
      </c>
      <c r="Q53" s="54"/>
      <c r="R53" s="55"/>
      <c r="S53" s="2">
        <f t="shared" si="10"/>
        <v>9324.9</v>
      </c>
      <c r="T53" s="2">
        <f t="shared" si="11"/>
        <v>2299.06</v>
      </c>
      <c r="U53" s="8">
        <f t="shared" si="4"/>
        <v>1.0361</v>
      </c>
      <c r="V53" s="44">
        <f t="shared" si="12"/>
        <v>0.75283111328991903</v>
      </c>
      <c r="W53" s="56">
        <f t="shared" si="13"/>
        <v>0.90095652173912999</v>
      </c>
      <c r="X53" s="56">
        <f t="shared" si="14"/>
        <v>0.67851731240722302</v>
      </c>
      <c r="Y53" s="58"/>
      <c r="Z53" s="58"/>
      <c r="AA53"/>
    </row>
    <row r="54" spans="1:27">
      <c r="A54" s="30">
        <v>52</v>
      </c>
      <c r="B54" s="31" t="s">
        <v>33</v>
      </c>
      <c r="C54" s="32">
        <v>745</v>
      </c>
      <c r="D54" s="33" t="s">
        <v>78</v>
      </c>
      <c r="E54" s="34">
        <v>6756.2389090909101</v>
      </c>
      <c r="F54" s="34">
        <f t="shared" si="0"/>
        <v>20268.716727272698</v>
      </c>
      <c r="G54" s="34">
        <v>1897.1182669090899</v>
      </c>
      <c r="H54" s="34">
        <f t="shared" si="1"/>
        <v>5691.3548007272702</v>
      </c>
      <c r="I54" s="44">
        <v>0.28079502404161699</v>
      </c>
      <c r="J54" s="45">
        <v>7769.6747454545402</v>
      </c>
      <c r="K54" s="45">
        <f t="shared" si="2"/>
        <v>23309.024236363599</v>
      </c>
      <c r="L54" s="45">
        <v>2104.8978866181801</v>
      </c>
      <c r="M54" s="45">
        <f t="shared" si="3"/>
        <v>6314.6936598545399</v>
      </c>
      <c r="N54" s="46">
        <v>0.27091196936520401</v>
      </c>
      <c r="O54" s="47">
        <v>20901.580000000002</v>
      </c>
      <c r="P54" s="47">
        <v>6387.7</v>
      </c>
      <c r="Q54" s="54"/>
      <c r="R54" s="55"/>
      <c r="S54" s="2">
        <f t="shared" si="10"/>
        <v>20901.580000000002</v>
      </c>
      <c r="T54" s="2">
        <f t="shared" si="11"/>
        <v>6387.7</v>
      </c>
      <c r="U54" s="8">
        <f t="shared" si="4"/>
        <v>1.03122364781366</v>
      </c>
      <c r="V54" s="8">
        <f t="shared" si="12"/>
        <v>1.1223513949936399</v>
      </c>
      <c r="W54" s="56">
        <f t="shared" si="13"/>
        <v>0.89671621549014402</v>
      </c>
      <c r="X54" s="56">
        <f t="shared" si="14"/>
        <v>1.01156134312732</v>
      </c>
      <c r="Y54" s="58">
        <v>200</v>
      </c>
      <c r="Z54" s="58"/>
    </row>
    <row r="55" spans="1:27">
      <c r="A55" s="30">
        <v>53</v>
      </c>
      <c r="B55" s="31" t="s">
        <v>25</v>
      </c>
      <c r="C55" s="32">
        <v>341</v>
      </c>
      <c r="D55" s="33" t="s">
        <v>79</v>
      </c>
      <c r="E55" s="34">
        <v>20459.391500000002</v>
      </c>
      <c r="F55" s="34">
        <f t="shared" si="0"/>
        <v>61378.174500000001</v>
      </c>
      <c r="G55" s="34">
        <v>6089.8543019999997</v>
      </c>
      <c r="H55" s="34">
        <f t="shared" si="1"/>
        <v>18269.562905999999</v>
      </c>
      <c r="I55" s="44">
        <v>0.297655690395289</v>
      </c>
      <c r="J55" s="45">
        <v>23528.300224999999</v>
      </c>
      <c r="K55" s="45">
        <f t="shared" si="2"/>
        <v>70584.900674999997</v>
      </c>
      <c r="L55" s="45">
        <v>6756.8383445999998</v>
      </c>
      <c r="M55" s="45">
        <f t="shared" si="3"/>
        <v>20270.515033799998</v>
      </c>
      <c r="N55" s="46">
        <v>0.287179196116365</v>
      </c>
      <c r="O55" s="47">
        <v>62681.9</v>
      </c>
      <c r="P55" s="47">
        <v>18323.990000000002</v>
      </c>
      <c r="Q55" s="54"/>
      <c r="R55" s="55"/>
      <c r="S55" s="2">
        <f t="shared" si="10"/>
        <v>62681.9</v>
      </c>
      <c r="T55" s="2">
        <f t="shared" si="11"/>
        <v>18323.990000000002</v>
      </c>
      <c r="U55" s="8">
        <f t="shared" si="4"/>
        <v>1.02124086469857</v>
      </c>
      <c r="V55" s="8">
        <f t="shared" si="12"/>
        <v>1.0029791130899</v>
      </c>
      <c r="W55" s="56">
        <f t="shared" si="13"/>
        <v>0.88803553452049999</v>
      </c>
      <c r="X55" s="56">
        <f t="shared" si="14"/>
        <v>0.90397259119690498</v>
      </c>
      <c r="Y55" s="58">
        <v>200</v>
      </c>
      <c r="Z55" s="58"/>
      <c r="AA55"/>
    </row>
    <row r="56" spans="1:27">
      <c r="A56" s="30">
        <v>54</v>
      </c>
      <c r="B56" s="31" t="s">
        <v>27</v>
      </c>
      <c r="C56" s="32">
        <v>742</v>
      </c>
      <c r="D56" s="33" t="s">
        <v>80</v>
      </c>
      <c r="E56" s="34">
        <v>10551.1965</v>
      </c>
      <c r="F56" s="34">
        <f t="shared" si="0"/>
        <v>31653.589499999998</v>
      </c>
      <c r="G56" s="34">
        <v>1664.2455689999999</v>
      </c>
      <c r="H56" s="34">
        <f t="shared" si="1"/>
        <v>4992.736707</v>
      </c>
      <c r="I56" s="44">
        <v>0.157730506582832</v>
      </c>
      <c r="J56" s="45">
        <v>12133.875975000001</v>
      </c>
      <c r="K56" s="45">
        <f t="shared" si="2"/>
        <v>36401.627925000001</v>
      </c>
      <c r="L56" s="45">
        <v>1846.5200837</v>
      </c>
      <c r="M56" s="45">
        <f t="shared" si="3"/>
        <v>5539.5602510999997</v>
      </c>
      <c r="N56" s="46">
        <v>0.15217891525382901</v>
      </c>
      <c r="O56" s="47">
        <v>32323.52</v>
      </c>
      <c r="P56" s="47">
        <v>4542.97</v>
      </c>
      <c r="Q56" s="54"/>
      <c r="R56" s="55"/>
      <c r="S56" s="2">
        <f t="shared" si="10"/>
        <v>32323.52</v>
      </c>
      <c r="T56" s="2">
        <f t="shared" si="11"/>
        <v>4542.97</v>
      </c>
      <c r="U56" s="8">
        <f t="shared" si="4"/>
        <v>1.0211644401340301</v>
      </c>
      <c r="V56" s="44">
        <f t="shared" si="12"/>
        <v>0.90991579700779901</v>
      </c>
      <c r="W56" s="56">
        <f t="shared" si="13"/>
        <v>0.88796907837742001</v>
      </c>
      <c r="X56" s="56">
        <f t="shared" si="14"/>
        <v>0.82009578271089201</v>
      </c>
      <c r="Y56" s="58"/>
      <c r="Z56" s="58"/>
      <c r="AA56" s="59"/>
    </row>
    <row r="57" spans="1:27">
      <c r="A57" s="30">
        <v>55</v>
      </c>
      <c r="B57" s="31" t="s">
        <v>23</v>
      </c>
      <c r="C57" s="32">
        <v>105751</v>
      </c>
      <c r="D57" s="38" t="s">
        <v>81</v>
      </c>
      <c r="E57" s="34">
        <v>8715.1107727272702</v>
      </c>
      <c r="F57" s="34">
        <f t="shared" si="0"/>
        <v>26145.332318181801</v>
      </c>
      <c r="G57" s="34">
        <v>3078.2894539090898</v>
      </c>
      <c r="H57" s="34">
        <f t="shared" si="1"/>
        <v>9234.8683617272709</v>
      </c>
      <c r="I57" s="44">
        <v>0.35321288899071401</v>
      </c>
      <c r="J57" s="45">
        <v>10022.3773886364</v>
      </c>
      <c r="K57" s="45">
        <f t="shared" si="2"/>
        <v>30067.132165909199</v>
      </c>
      <c r="L57" s="45">
        <v>3415.4354417181798</v>
      </c>
      <c r="M57" s="45">
        <f t="shared" si="3"/>
        <v>10246.306325154501</v>
      </c>
      <c r="N57" s="46">
        <v>0.34078096536164099</v>
      </c>
      <c r="O57" s="47">
        <v>26636.799999999999</v>
      </c>
      <c r="P57" s="47">
        <v>8562.16</v>
      </c>
      <c r="Q57" s="54"/>
      <c r="R57" s="55"/>
      <c r="S57" s="2">
        <f t="shared" si="10"/>
        <v>26636.799999999999</v>
      </c>
      <c r="T57" s="2">
        <f t="shared" si="11"/>
        <v>8562.16</v>
      </c>
      <c r="U57" s="8">
        <f t="shared" si="4"/>
        <v>1.01879753050515</v>
      </c>
      <c r="V57" s="44">
        <f t="shared" si="12"/>
        <v>0.92715560900518901</v>
      </c>
      <c r="W57" s="56">
        <f t="shared" si="13"/>
        <v>0.88591089609142704</v>
      </c>
      <c r="X57" s="56">
        <f t="shared" si="14"/>
        <v>0.83563381069137599</v>
      </c>
      <c r="Y57" s="58"/>
      <c r="Z57" s="58"/>
      <c r="AA57"/>
    </row>
    <row r="58" spans="1:27">
      <c r="A58" s="30">
        <v>56</v>
      </c>
      <c r="B58" s="31" t="s">
        <v>23</v>
      </c>
      <c r="C58" s="32">
        <v>712</v>
      </c>
      <c r="D58" s="33" t="s">
        <v>82</v>
      </c>
      <c r="E58" s="34">
        <v>12648.237727272701</v>
      </c>
      <c r="F58" s="34">
        <f t="shared" si="0"/>
        <v>37944.713181818101</v>
      </c>
      <c r="G58" s="34">
        <v>4131.68360563636</v>
      </c>
      <c r="H58" s="34">
        <f t="shared" si="1"/>
        <v>12395.050816909101</v>
      </c>
      <c r="I58" s="44">
        <v>0.32666081194279201</v>
      </c>
      <c r="J58" s="45">
        <v>14545.473386363599</v>
      </c>
      <c r="K58" s="45">
        <f t="shared" si="2"/>
        <v>43636.420159090798</v>
      </c>
      <c r="L58" s="45">
        <v>4584.2013338727302</v>
      </c>
      <c r="M58" s="45">
        <f t="shared" si="3"/>
        <v>13752.6040016182</v>
      </c>
      <c r="N58" s="46">
        <v>0.31516343346861497</v>
      </c>
      <c r="O58" s="47">
        <v>38633.35</v>
      </c>
      <c r="P58" s="47">
        <v>12844.61</v>
      </c>
      <c r="Q58" s="54"/>
      <c r="R58" s="55"/>
      <c r="S58" s="2">
        <f t="shared" si="10"/>
        <v>38633.35</v>
      </c>
      <c r="T58" s="2">
        <f t="shared" si="11"/>
        <v>12844.61</v>
      </c>
      <c r="U58" s="8">
        <f t="shared" si="4"/>
        <v>1.0181484259712901</v>
      </c>
      <c r="V58" s="8">
        <f t="shared" si="12"/>
        <v>1.03626924889067</v>
      </c>
      <c r="W58" s="56">
        <f t="shared" si="13"/>
        <v>0.88534645736633599</v>
      </c>
      <c r="X58" s="56">
        <f t="shared" si="14"/>
        <v>0.93397657625338704</v>
      </c>
      <c r="Y58" s="58">
        <v>200</v>
      </c>
      <c r="Z58" s="58"/>
      <c r="AA58"/>
    </row>
    <row r="59" spans="1:27">
      <c r="A59" s="30">
        <v>57</v>
      </c>
      <c r="B59" s="31" t="s">
        <v>27</v>
      </c>
      <c r="C59" s="32">
        <v>102935</v>
      </c>
      <c r="D59" s="33" t="s">
        <v>83</v>
      </c>
      <c r="E59" s="34">
        <v>5831.4429090909098</v>
      </c>
      <c r="F59" s="34">
        <f t="shared" si="0"/>
        <v>17494.328727272699</v>
      </c>
      <c r="G59" s="34">
        <v>1695.6433352727299</v>
      </c>
      <c r="H59" s="34">
        <f t="shared" si="1"/>
        <v>5086.9300058181898</v>
      </c>
      <c r="I59" s="44">
        <v>0.29077594717240701</v>
      </c>
      <c r="J59" s="45">
        <v>6706.15934545454</v>
      </c>
      <c r="K59" s="45">
        <f t="shared" si="2"/>
        <v>20118.478036363598</v>
      </c>
      <c r="L59" s="45">
        <v>1881.3566529454499</v>
      </c>
      <c r="M59" s="45">
        <f t="shared" si="3"/>
        <v>5644.0699588363505</v>
      </c>
      <c r="N59" s="46">
        <v>0.28054159706489001</v>
      </c>
      <c r="O59" s="47">
        <v>17785.259999999998</v>
      </c>
      <c r="P59" s="47">
        <v>5747.97</v>
      </c>
      <c r="Q59" s="54"/>
      <c r="R59" s="55"/>
      <c r="S59" s="2">
        <f t="shared" si="10"/>
        <v>17785.259999999998</v>
      </c>
      <c r="T59" s="2">
        <f t="shared" si="11"/>
        <v>5747.97</v>
      </c>
      <c r="U59" s="8">
        <f t="shared" si="4"/>
        <v>1.01663003349615</v>
      </c>
      <c r="V59" s="8">
        <f t="shared" si="12"/>
        <v>1.12994871040603</v>
      </c>
      <c r="W59" s="56">
        <f t="shared" si="13"/>
        <v>0.88402611608361403</v>
      </c>
      <c r="X59" s="56">
        <f t="shared" si="14"/>
        <v>1.0184087089496401</v>
      </c>
      <c r="Y59" s="58">
        <v>200</v>
      </c>
      <c r="Z59" s="58"/>
      <c r="AA59" s="59"/>
    </row>
    <row r="60" spans="1:27">
      <c r="A60" s="30">
        <v>58</v>
      </c>
      <c r="B60" s="31" t="s">
        <v>27</v>
      </c>
      <c r="C60" s="32">
        <v>511</v>
      </c>
      <c r="D60" s="38" t="s">
        <v>84</v>
      </c>
      <c r="E60" s="34">
        <v>8528.7932727272691</v>
      </c>
      <c r="F60" s="34">
        <f t="shared" si="0"/>
        <v>25586.379818181798</v>
      </c>
      <c r="G60" s="34">
        <v>2436.2047538181801</v>
      </c>
      <c r="H60" s="34">
        <f t="shared" si="1"/>
        <v>7308.6142614545397</v>
      </c>
      <c r="I60" s="44">
        <v>0.28564471853345202</v>
      </c>
      <c r="J60" s="45">
        <v>9808.1122636363598</v>
      </c>
      <c r="K60" s="45">
        <f t="shared" si="2"/>
        <v>29424.336790909099</v>
      </c>
      <c r="L60" s="45">
        <v>2703.0271792363601</v>
      </c>
      <c r="M60" s="45">
        <f t="shared" si="3"/>
        <v>8109.0815377090803</v>
      </c>
      <c r="N60" s="46">
        <v>0.275590970676167</v>
      </c>
      <c r="O60" s="47">
        <v>25933.08</v>
      </c>
      <c r="P60" s="47">
        <v>6698.2</v>
      </c>
      <c r="Q60" s="54"/>
      <c r="R60" s="55"/>
      <c r="S60" s="2">
        <f t="shared" si="10"/>
        <v>25933.08</v>
      </c>
      <c r="T60" s="2">
        <f t="shared" si="11"/>
        <v>6698.2</v>
      </c>
      <c r="U60" s="8">
        <f t="shared" si="4"/>
        <v>1.0135501850704101</v>
      </c>
      <c r="V60" s="44">
        <f t="shared" si="12"/>
        <v>0.91648016441723401</v>
      </c>
      <c r="W60" s="56">
        <f t="shared" si="13"/>
        <v>0.88134798701774797</v>
      </c>
      <c r="X60" s="56">
        <f t="shared" si="14"/>
        <v>0.82601216535458899</v>
      </c>
      <c r="Y60" s="58"/>
      <c r="Z60" s="58"/>
      <c r="AA60" s="59"/>
    </row>
    <row r="61" spans="1:27">
      <c r="A61" s="30">
        <v>59</v>
      </c>
      <c r="B61" s="31" t="s">
        <v>23</v>
      </c>
      <c r="C61" s="32">
        <v>737</v>
      </c>
      <c r="D61" s="38" t="s">
        <v>85</v>
      </c>
      <c r="E61" s="34">
        <v>9197.1904090909102</v>
      </c>
      <c r="F61" s="34">
        <f t="shared" si="0"/>
        <v>27591.5712272727</v>
      </c>
      <c r="G61" s="34">
        <v>2939.1880884545399</v>
      </c>
      <c r="H61" s="34">
        <f t="shared" si="1"/>
        <v>8817.5642653636205</v>
      </c>
      <c r="I61" s="44">
        <v>0.31957456111263299</v>
      </c>
      <c r="J61" s="45">
        <v>10576.768970454499</v>
      </c>
      <c r="K61" s="45">
        <f t="shared" si="2"/>
        <v>31730.306911363499</v>
      </c>
      <c r="L61" s="45">
        <v>3261.0991648090899</v>
      </c>
      <c r="M61" s="45">
        <f t="shared" si="3"/>
        <v>9783.2974944272701</v>
      </c>
      <c r="N61" s="46">
        <v>0.30832659519355499</v>
      </c>
      <c r="O61" s="47">
        <v>27846.46</v>
      </c>
      <c r="P61" s="47">
        <v>8315.4599999999991</v>
      </c>
      <c r="Q61" s="54"/>
      <c r="R61" s="55"/>
      <c r="S61" s="2">
        <f t="shared" si="10"/>
        <v>27846.46</v>
      </c>
      <c r="T61" s="2">
        <f t="shared" si="11"/>
        <v>8315.4599999999991</v>
      </c>
      <c r="U61" s="8">
        <f t="shared" si="4"/>
        <v>1.0092379216329399</v>
      </c>
      <c r="V61" s="44">
        <f t="shared" si="12"/>
        <v>0.94305635317726699</v>
      </c>
      <c r="W61" s="56">
        <f t="shared" si="13"/>
        <v>0.87759819272430095</v>
      </c>
      <c r="X61" s="56">
        <f t="shared" si="14"/>
        <v>0.84996495350740597</v>
      </c>
      <c r="Y61" s="58"/>
      <c r="Z61" s="58"/>
      <c r="AA61"/>
    </row>
    <row r="62" spans="1:27">
      <c r="A62" s="30">
        <v>60</v>
      </c>
      <c r="B62" s="31" t="s">
        <v>27</v>
      </c>
      <c r="C62" s="32">
        <v>585</v>
      </c>
      <c r="D62" s="33" t="s">
        <v>86</v>
      </c>
      <c r="E62" s="34">
        <v>11692.2545454545</v>
      </c>
      <c r="F62" s="34">
        <f t="shared" si="0"/>
        <v>35076.763636363503</v>
      </c>
      <c r="G62" s="34">
        <v>3708.48787527273</v>
      </c>
      <c r="H62" s="34">
        <f t="shared" si="1"/>
        <v>11125.4636258182</v>
      </c>
      <c r="I62" s="44">
        <v>0.31717474682540397</v>
      </c>
      <c r="J62" s="45">
        <v>13446.0927272727</v>
      </c>
      <c r="K62" s="45">
        <f t="shared" si="2"/>
        <v>40338.278181818103</v>
      </c>
      <c r="L62" s="45">
        <v>4114.6555949454496</v>
      </c>
      <c r="M62" s="45">
        <f t="shared" si="3"/>
        <v>12343.966784836301</v>
      </c>
      <c r="N62" s="46">
        <v>0.30601124641954103</v>
      </c>
      <c r="O62" s="47">
        <v>35387.29</v>
      </c>
      <c r="P62" s="47">
        <v>10843.13</v>
      </c>
      <c r="Q62" s="54"/>
      <c r="R62" s="55"/>
      <c r="S62" s="2">
        <f t="shared" si="10"/>
        <v>35387.29</v>
      </c>
      <c r="T62" s="2">
        <f t="shared" si="11"/>
        <v>10843.13</v>
      </c>
      <c r="U62" s="8">
        <f t="shared" si="4"/>
        <v>1.0088527655189501</v>
      </c>
      <c r="V62" s="44">
        <f t="shared" si="12"/>
        <v>0.97462275413287103</v>
      </c>
      <c r="W62" s="56">
        <f t="shared" si="13"/>
        <v>0.87726327436430596</v>
      </c>
      <c r="X62" s="56">
        <f t="shared" si="14"/>
        <v>0.87841535780216295</v>
      </c>
      <c r="Y62" s="58"/>
      <c r="Z62" s="58"/>
      <c r="AA62" s="59"/>
    </row>
    <row r="63" spans="1:27">
      <c r="A63" s="30">
        <v>61</v>
      </c>
      <c r="B63" s="31" t="s">
        <v>23</v>
      </c>
      <c r="C63" s="32">
        <v>545</v>
      </c>
      <c r="D63" s="33" t="s">
        <v>87</v>
      </c>
      <c r="E63" s="34">
        <v>4016.4250000000002</v>
      </c>
      <c r="F63" s="34">
        <f t="shared" si="0"/>
        <v>12049.275</v>
      </c>
      <c r="G63" s="34">
        <v>1274.9265365454501</v>
      </c>
      <c r="H63" s="34">
        <f t="shared" si="1"/>
        <v>3824.77960963635</v>
      </c>
      <c r="I63" s="44">
        <v>0.31742819461223698</v>
      </c>
      <c r="J63" s="45">
        <v>4618.8887500000001</v>
      </c>
      <c r="K63" s="45">
        <f t="shared" si="2"/>
        <v>13856.66625</v>
      </c>
      <c r="L63" s="45">
        <v>1414.56134769091</v>
      </c>
      <c r="M63" s="45">
        <f t="shared" si="3"/>
        <v>4243.6840430727298</v>
      </c>
      <c r="N63" s="46">
        <v>0.30625577368385598</v>
      </c>
      <c r="O63" s="47">
        <v>12079.63</v>
      </c>
      <c r="P63" s="47">
        <v>3537.72</v>
      </c>
      <c r="Q63" s="54"/>
      <c r="R63" s="55"/>
      <c r="S63" s="2">
        <f t="shared" si="10"/>
        <v>12079.63</v>
      </c>
      <c r="T63" s="2">
        <f t="shared" si="11"/>
        <v>3537.72</v>
      </c>
      <c r="U63" s="8">
        <f t="shared" si="4"/>
        <v>1.00251923870938</v>
      </c>
      <c r="V63" s="44">
        <f t="shared" si="12"/>
        <v>0.92494741163304794</v>
      </c>
      <c r="W63" s="56">
        <f t="shared" si="13"/>
        <v>0.87175585974728897</v>
      </c>
      <c r="X63" s="56">
        <f t="shared" si="14"/>
        <v>0.833643589883859</v>
      </c>
      <c r="Y63" s="58"/>
      <c r="Z63" s="58"/>
      <c r="AA63"/>
    </row>
    <row r="64" spans="1:27">
      <c r="A64" s="30">
        <v>62</v>
      </c>
      <c r="B64" s="31" t="s">
        <v>33</v>
      </c>
      <c r="C64" s="32">
        <v>730</v>
      </c>
      <c r="D64" s="33" t="s">
        <v>88</v>
      </c>
      <c r="E64" s="34">
        <v>10092.207272727301</v>
      </c>
      <c r="F64" s="34">
        <f t="shared" si="0"/>
        <v>30276.621818181899</v>
      </c>
      <c r="G64" s="34">
        <v>2994.0434083636401</v>
      </c>
      <c r="H64" s="34">
        <f t="shared" si="1"/>
        <v>8982.1302250909193</v>
      </c>
      <c r="I64" s="44">
        <v>0.29666883838727798</v>
      </c>
      <c r="J64" s="45">
        <v>11606.0383636364</v>
      </c>
      <c r="K64" s="45">
        <f t="shared" si="2"/>
        <v>34818.115090909203</v>
      </c>
      <c r="L64" s="45">
        <v>3321.9624483272701</v>
      </c>
      <c r="M64" s="45">
        <f t="shared" si="3"/>
        <v>9965.8873449818093</v>
      </c>
      <c r="N64" s="46">
        <v>0.286227078029962</v>
      </c>
      <c r="O64" s="47">
        <v>30306.959999999999</v>
      </c>
      <c r="P64" s="47">
        <v>8802.58</v>
      </c>
      <c r="Q64" s="54"/>
      <c r="R64" s="55"/>
      <c r="S64" s="2">
        <f t="shared" si="10"/>
        <v>30306.959999999999</v>
      </c>
      <c r="T64" s="2">
        <f t="shared" si="11"/>
        <v>8802.58</v>
      </c>
      <c r="U64" s="8">
        <f t="shared" si="4"/>
        <v>1.00100203325194</v>
      </c>
      <c r="V64" s="44">
        <f t="shared" si="12"/>
        <v>0.98001028479977303</v>
      </c>
      <c r="W64" s="56">
        <f t="shared" si="13"/>
        <v>0.87043655065385706</v>
      </c>
      <c r="X64" s="56">
        <f t="shared" si="14"/>
        <v>0.88327107213713596</v>
      </c>
      <c r="Y64" s="58"/>
      <c r="Z64" s="58"/>
    </row>
    <row r="65" spans="1:27">
      <c r="A65" s="30">
        <v>63</v>
      </c>
      <c r="B65" s="31" t="s">
        <v>33</v>
      </c>
      <c r="C65" s="32">
        <v>365</v>
      </c>
      <c r="D65" s="33" t="s">
        <v>89</v>
      </c>
      <c r="E65" s="34">
        <v>12873.5214545455</v>
      </c>
      <c r="F65" s="34">
        <f t="shared" si="0"/>
        <v>38620.564363636498</v>
      </c>
      <c r="G65" s="34">
        <v>3895.8367254545501</v>
      </c>
      <c r="H65" s="34">
        <f t="shared" si="1"/>
        <v>11687.510176363699</v>
      </c>
      <c r="I65" s="44">
        <v>0.30262401311173298</v>
      </c>
      <c r="J65" s="45">
        <v>14804.5496727273</v>
      </c>
      <c r="K65" s="45">
        <f t="shared" si="2"/>
        <v>44413.649018181903</v>
      </c>
      <c r="L65" s="45">
        <v>4322.52360490909</v>
      </c>
      <c r="M65" s="45">
        <f t="shared" si="3"/>
        <v>12967.5708147273</v>
      </c>
      <c r="N65" s="46">
        <v>0.29197265033140302</v>
      </c>
      <c r="O65" s="47">
        <v>38342.410000000003</v>
      </c>
      <c r="P65" s="47">
        <v>11725.74</v>
      </c>
      <c r="Q65" s="54"/>
      <c r="R65" s="55"/>
      <c r="S65" s="2">
        <f t="shared" si="10"/>
        <v>38342.410000000003</v>
      </c>
      <c r="T65" s="2">
        <f t="shared" si="11"/>
        <v>11725.74</v>
      </c>
      <c r="U65" s="44">
        <f t="shared" si="4"/>
        <v>0.99279776543352705</v>
      </c>
      <c r="V65" s="44">
        <f t="shared" si="12"/>
        <v>1.0032709981047701</v>
      </c>
      <c r="W65" s="56">
        <f t="shared" si="13"/>
        <v>0.86330240472480702</v>
      </c>
      <c r="X65" s="56">
        <f t="shared" si="14"/>
        <v>0.90423566352790197</v>
      </c>
      <c r="Y65" s="58"/>
      <c r="Z65" s="58"/>
    </row>
    <row r="66" spans="1:27">
      <c r="A66" s="30">
        <v>64</v>
      </c>
      <c r="B66" s="31" t="s">
        <v>25</v>
      </c>
      <c r="C66" s="32">
        <v>549</v>
      </c>
      <c r="D66" s="33" t="s">
        <v>90</v>
      </c>
      <c r="E66" s="34">
        <v>7115.4403636363604</v>
      </c>
      <c r="F66" s="34">
        <f t="shared" si="0"/>
        <v>21346.321090909099</v>
      </c>
      <c r="G66" s="34">
        <v>2045.617056</v>
      </c>
      <c r="H66" s="34">
        <f t="shared" si="1"/>
        <v>6136.8511680000001</v>
      </c>
      <c r="I66" s="44">
        <v>0.28748987433780998</v>
      </c>
      <c r="J66" s="45">
        <v>8182.7564181818198</v>
      </c>
      <c r="K66" s="45">
        <f t="shared" si="2"/>
        <v>24548.269254545499</v>
      </c>
      <c r="L66" s="45">
        <v>2269.6608288000002</v>
      </c>
      <c r="M66" s="45">
        <f t="shared" si="3"/>
        <v>6808.9824864000002</v>
      </c>
      <c r="N66" s="46">
        <v>0.27737118310852898</v>
      </c>
      <c r="O66" s="47">
        <v>20978.98</v>
      </c>
      <c r="P66" s="47">
        <v>5836.74</v>
      </c>
      <c r="Q66" s="54"/>
      <c r="R66" s="55"/>
      <c r="S66" s="2">
        <f t="shared" si="10"/>
        <v>20978.98</v>
      </c>
      <c r="T66" s="2">
        <f t="shared" si="11"/>
        <v>5836.74</v>
      </c>
      <c r="U66" s="44">
        <f t="shared" si="4"/>
        <v>0.98279136300139702</v>
      </c>
      <c r="V66" s="44">
        <f t="shared" si="12"/>
        <v>0.95109688017775296</v>
      </c>
      <c r="W66" s="56">
        <f t="shared" si="13"/>
        <v>0.85460118521860395</v>
      </c>
      <c r="X66" s="56">
        <f t="shared" si="14"/>
        <v>0.85721178041771695</v>
      </c>
      <c r="Y66" s="58"/>
      <c r="Z66" s="58"/>
      <c r="AA66"/>
    </row>
    <row r="67" spans="1:27">
      <c r="A67" s="30">
        <v>65</v>
      </c>
      <c r="B67" s="31" t="s">
        <v>25</v>
      </c>
      <c r="C67" s="32">
        <v>104533</v>
      </c>
      <c r="D67" s="33" t="s">
        <v>91</v>
      </c>
      <c r="E67" s="34">
        <v>5287.3513636363596</v>
      </c>
      <c r="F67" s="34">
        <f t="shared" ref="F67:F117" si="15">E67*3</f>
        <v>15862.0540909091</v>
      </c>
      <c r="G67" s="34">
        <v>1574.17638763636</v>
      </c>
      <c r="H67" s="34">
        <f t="shared" ref="H67:H117" si="16">G67*3</f>
        <v>4722.5291629090798</v>
      </c>
      <c r="I67" s="44">
        <v>0.29772494380886499</v>
      </c>
      <c r="J67" s="45">
        <v>6080.4540681818198</v>
      </c>
      <c r="K67" s="45">
        <f t="shared" ref="K67:K117" si="17">J67*3</f>
        <v>18241.362204545501</v>
      </c>
      <c r="L67" s="45">
        <v>1746.5861824727299</v>
      </c>
      <c r="M67" s="45">
        <f t="shared" ref="M67:M117" si="18">L67*3</f>
        <v>5239.7585474181897</v>
      </c>
      <c r="N67" s="46">
        <v>0.28724601203919498</v>
      </c>
      <c r="O67" s="47">
        <v>15463.59</v>
      </c>
      <c r="P67" s="47">
        <v>4443.51</v>
      </c>
      <c r="Q67" s="54"/>
      <c r="R67" s="55"/>
      <c r="S67" s="2">
        <f t="shared" si="10"/>
        <v>15463.59</v>
      </c>
      <c r="T67" s="2">
        <f t="shared" si="11"/>
        <v>4443.51</v>
      </c>
      <c r="U67" s="44">
        <f t="shared" ref="U67:U118" si="19">O67/F67</f>
        <v>0.97487941419028001</v>
      </c>
      <c r="V67" s="44">
        <f t="shared" si="12"/>
        <v>0.94091742935109701</v>
      </c>
      <c r="W67" s="56">
        <f t="shared" si="13"/>
        <v>0.84772122973067698</v>
      </c>
      <c r="X67" s="56">
        <f t="shared" si="14"/>
        <v>0.848037168084677</v>
      </c>
      <c r="Y67" s="58"/>
      <c r="Z67" s="58"/>
      <c r="AA67"/>
    </row>
    <row r="68" spans="1:27">
      <c r="A68" s="30">
        <v>66</v>
      </c>
      <c r="B68" s="31" t="s">
        <v>23</v>
      </c>
      <c r="C68" s="32">
        <v>571</v>
      </c>
      <c r="D68" s="38" t="s">
        <v>92</v>
      </c>
      <c r="E68" s="34">
        <v>18806.652022727299</v>
      </c>
      <c r="F68" s="34">
        <f t="shared" si="15"/>
        <v>56419.956068181898</v>
      </c>
      <c r="G68" s="34">
        <v>5468.5996574999999</v>
      </c>
      <c r="H68" s="34">
        <f t="shared" si="16"/>
        <v>16405.798972500001</v>
      </c>
      <c r="I68" s="44">
        <v>0.29078007350225699</v>
      </c>
      <c r="J68" s="45">
        <v>21627.649826136399</v>
      </c>
      <c r="K68" s="45">
        <f t="shared" si="17"/>
        <v>64882.949478409202</v>
      </c>
      <c r="L68" s="45">
        <v>6067.5415247499996</v>
      </c>
      <c r="M68" s="45">
        <f t="shared" si="18"/>
        <v>18202.62457425</v>
      </c>
      <c r="N68" s="46">
        <v>0.28054557816159797</v>
      </c>
      <c r="O68" s="47">
        <v>54848.94</v>
      </c>
      <c r="P68" s="47">
        <v>16877.86</v>
      </c>
      <c r="Q68" s="54"/>
      <c r="R68" s="55"/>
      <c r="S68" s="2">
        <f t="shared" ref="S68:S99" si="20">O68-Q68</f>
        <v>54848.94</v>
      </c>
      <c r="T68" s="2">
        <f t="shared" ref="T68:T99" si="21">P68-R68</f>
        <v>16877.86</v>
      </c>
      <c r="U68" s="44">
        <f t="shared" si="19"/>
        <v>0.97215495761316495</v>
      </c>
      <c r="V68" s="44">
        <f t="shared" ref="V68:V99" si="22">P68/H68</f>
        <v>1.02877403461369</v>
      </c>
      <c r="W68" s="56">
        <f t="shared" ref="W68:W99" si="23">S68/K68</f>
        <v>0.84535213705492596</v>
      </c>
      <c r="X68" s="56">
        <f t="shared" ref="X68:X99" si="24">T68/M68</f>
        <v>0.92722123291362901</v>
      </c>
      <c r="Y68" s="58"/>
      <c r="Z68" s="58"/>
      <c r="AA68"/>
    </row>
    <row r="69" spans="1:27">
      <c r="A69" s="30">
        <v>67</v>
      </c>
      <c r="B69" s="31" t="s">
        <v>33</v>
      </c>
      <c r="C69" s="32">
        <v>102565</v>
      </c>
      <c r="D69" s="33" t="s">
        <v>93</v>
      </c>
      <c r="E69" s="34">
        <v>6784.0659090909103</v>
      </c>
      <c r="F69" s="34">
        <f t="shared" si="15"/>
        <v>20352.197727272702</v>
      </c>
      <c r="G69" s="34">
        <v>2118.5124698181799</v>
      </c>
      <c r="H69" s="34">
        <f t="shared" si="16"/>
        <v>6355.5374094545396</v>
      </c>
      <c r="I69" s="44">
        <v>0.31227769573690201</v>
      </c>
      <c r="J69" s="45">
        <v>7801.6757954545501</v>
      </c>
      <c r="K69" s="45">
        <f t="shared" si="17"/>
        <v>23405.027386363701</v>
      </c>
      <c r="L69" s="45">
        <v>2350.5400260363599</v>
      </c>
      <c r="M69" s="45">
        <f t="shared" si="18"/>
        <v>7051.6200781090802</v>
      </c>
      <c r="N69" s="46">
        <v>0.30128655530723902</v>
      </c>
      <c r="O69" s="47">
        <v>19767.96</v>
      </c>
      <c r="P69" s="47">
        <v>5933.17</v>
      </c>
      <c r="Q69" s="54"/>
      <c r="R69" s="55"/>
      <c r="S69" s="2">
        <f t="shared" si="20"/>
        <v>19767.96</v>
      </c>
      <c r="T69" s="2">
        <f t="shared" si="21"/>
        <v>5933.17</v>
      </c>
      <c r="U69" s="44">
        <f t="shared" si="19"/>
        <v>0.97129362955776499</v>
      </c>
      <c r="V69" s="44">
        <f t="shared" si="22"/>
        <v>0.93354339967754396</v>
      </c>
      <c r="W69" s="56">
        <f t="shared" si="23"/>
        <v>0.84460315613718395</v>
      </c>
      <c r="X69" s="56">
        <f t="shared" si="24"/>
        <v>0.84139104691967503</v>
      </c>
      <c r="Y69" s="58"/>
      <c r="Z69" s="58"/>
    </row>
    <row r="70" spans="1:27">
      <c r="A70" s="30">
        <v>68</v>
      </c>
      <c r="B70" s="31" t="s">
        <v>33</v>
      </c>
      <c r="C70" s="32">
        <v>106569</v>
      </c>
      <c r="D70" s="33" t="s">
        <v>94</v>
      </c>
      <c r="E70" s="34">
        <v>6761.5206590909102</v>
      </c>
      <c r="F70" s="34">
        <f t="shared" si="15"/>
        <v>20284.5619772727</v>
      </c>
      <c r="G70" s="34">
        <v>2011.4929962272699</v>
      </c>
      <c r="H70" s="34">
        <f t="shared" si="16"/>
        <v>6034.4789886818098</v>
      </c>
      <c r="I70" s="44">
        <v>0.29749121501578302</v>
      </c>
      <c r="J70" s="45">
        <v>7775.7487579545405</v>
      </c>
      <c r="K70" s="45">
        <f t="shared" si="17"/>
        <v>23327.246273863599</v>
      </c>
      <c r="L70" s="45">
        <v>2231.7993720045401</v>
      </c>
      <c r="M70" s="45">
        <f t="shared" si="18"/>
        <v>6695.39811601362</v>
      </c>
      <c r="N70" s="46">
        <v>0.28702050972537202</v>
      </c>
      <c r="O70" s="47">
        <v>19697.55</v>
      </c>
      <c r="P70" s="47">
        <v>5420.18</v>
      </c>
      <c r="Q70" s="54"/>
      <c r="R70" s="55"/>
      <c r="S70" s="2">
        <f t="shared" si="20"/>
        <v>19697.55</v>
      </c>
      <c r="T70" s="2">
        <f t="shared" si="21"/>
        <v>5420.18</v>
      </c>
      <c r="U70" s="44">
        <f t="shared" si="19"/>
        <v>0.97106114601190796</v>
      </c>
      <c r="V70" s="44">
        <f t="shared" si="22"/>
        <v>0.89820181827892998</v>
      </c>
      <c r="W70" s="56">
        <f t="shared" si="23"/>
        <v>0.84440099653209399</v>
      </c>
      <c r="X70" s="56">
        <f t="shared" si="24"/>
        <v>0.809538119478865</v>
      </c>
      <c r="Y70" s="58"/>
      <c r="Z70" s="58"/>
    </row>
    <row r="71" spans="1:27">
      <c r="A71" s="30">
        <v>69</v>
      </c>
      <c r="B71" s="31" t="s">
        <v>25</v>
      </c>
      <c r="C71" s="32">
        <v>102567</v>
      </c>
      <c r="D71" s="33" t="s">
        <v>95</v>
      </c>
      <c r="E71" s="34">
        <v>3828.01186363636</v>
      </c>
      <c r="F71" s="34">
        <f t="shared" si="15"/>
        <v>11484.035590909099</v>
      </c>
      <c r="G71" s="34">
        <v>1025.30412313636</v>
      </c>
      <c r="H71" s="34">
        <f t="shared" si="16"/>
        <v>3075.9123694090799</v>
      </c>
      <c r="I71" s="44">
        <v>0.267842462265096</v>
      </c>
      <c r="J71" s="45">
        <v>4402.2136431818199</v>
      </c>
      <c r="K71" s="45">
        <f t="shared" si="17"/>
        <v>13206.6409295455</v>
      </c>
      <c r="L71" s="45">
        <v>1137.5993366227301</v>
      </c>
      <c r="M71" s="45">
        <f t="shared" si="18"/>
        <v>3412.7980098681901</v>
      </c>
      <c r="N71" s="46">
        <v>0.25841529485617998</v>
      </c>
      <c r="O71" s="47">
        <v>11103.61</v>
      </c>
      <c r="P71" s="47">
        <v>2582.79</v>
      </c>
      <c r="Q71" s="54"/>
      <c r="R71" s="55"/>
      <c r="S71" s="2">
        <f t="shared" si="20"/>
        <v>11103.61</v>
      </c>
      <c r="T71" s="2">
        <f t="shared" si="21"/>
        <v>2582.79</v>
      </c>
      <c r="U71" s="44">
        <f t="shared" si="19"/>
        <v>0.96687352735041598</v>
      </c>
      <c r="V71" s="44">
        <f t="shared" si="22"/>
        <v>0.839682568881566</v>
      </c>
      <c r="W71" s="56">
        <f t="shared" si="23"/>
        <v>0.84075958900035996</v>
      </c>
      <c r="X71" s="56">
        <f t="shared" si="24"/>
        <v>0.75679544834818802</v>
      </c>
      <c r="Y71" s="58"/>
      <c r="Z71" s="58"/>
      <c r="AA71"/>
    </row>
    <row r="72" spans="1:27">
      <c r="A72" s="30">
        <v>70</v>
      </c>
      <c r="B72" s="31" t="s">
        <v>27</v>
      </c>
      <c r="C72" s="32">
        <v>102479</v>
      </c>
      <c r="D72" s="33" t="s">
        <v>96</v>
      </c>
      <c r="E72" s="34">
        <v>6736.6714545454497</v>
      </c>
      <c r="F72" s="34">
        <f t="shared" si="15"/>
        <v>20210.014363636401</v>
      </c>
      <c r="G72" s="34">
        <v>2146.5225180000002</v>
      </c>
      <c r="H72" s="34">
        <f t="shared" si="16"/>
        <v>6439.5675540000002</v>
      </c>
      <c r="I72" s="44">
        <v>0.31863250753481098</v>
      </c>
      <c r="J72" s="45">
        <v>7747.1721727272698</v>
      </c>
      <c r="K72" s="45">
        <f t="shared" si="17"/>
        <v>23241.516518181801</v>
      </c>
      <c r="L72" s="45">
        <v>2381.6178414000001</v>
      </c>
      <c r="M72" s="45">
        <f t="shared" si="18"/>
        <v>7144.8535241999998</v>
      </c>
      <c r="N72" s="46">
        <v>0.30741769878099801</v>
      </c>
      <c r="O72" s="47">
        <v>19508.240000000002</v>
      </c>
      <c r="P72" s="47">
        <v>5844.73</v>
      </c>
      <c r="Q72" s="54"/>
      <c r="R72" s="55"/>
      <c r="S72" s="2">
        <f t="shared" si="20"/>
        <v>19508.240000000002</v>
      </c>
      <c r="T72" s="2">
        <f t="shared" si="21"/>
        <v>5844.73</v>
      </c>
      <c r="U72" s="44">
        <f t="shared" si="19"/>
        <v>0.96527590970449295</v>
      </c>
      <c r="V72" s="44">
        <f t="shared" si="22"/>
        <v>0.90762771738755799</v>
      </c>
      <c r="W72" s="56">
        <f t="shared" si="23"/>
        <v>0.83937035626477896</v>
      </c>
      <c r="X72" s="56">
        <f t="shared" si="24"/>
        <v>0.81803356502741298</v>
      </c>
      <c r="Y72" s="58"/>
      <c r="Z72" s="58"/>
      <c r="AA72" s="59"/>
    </row>
    <row r="73" spans="1:27">
      <c r="A73" s="30">
        <v>71</v>
      </c>
      <c r="B73" s="31" t="s">
        <v>23</v>
      </c>
      <c r="C73" s="32">
        <v>724</v>
      </c>
      <c r="D73" s="33" t="s">
        <v>97</v>
      </c>
      <c r="E73" s="34">
        <v>10417.7372727273</v>
      </c>
      <c r="F73" s="34">
        <f t="shared" si="15"/>
        <v>31253.211818181899</v>
      </c>
      <c r="G73" s="34">
        <v>3125.43925527273</v>
      </c>
      <c r="H73" s="34">
        <f t="shared" si="16"/>
        <v>9376.3177658181903</v>
      </c>
      <c r="I73" s="44">
        <v>0.30001133388675999</v>
      </c>
      <c r="J73" s="45">
        <v>11980.397863636401</v>
      </c>
      <c r="K73" s="45">
        <f t="shared" si="17"/>
        <v>35941.193590909199</v>
      </c>
      <c r="L73" s="45">
        <v>3467.7492689454598</v>
      </c>
      <c r="M73" s="45">
        <f t="shared" si="18"/>
        <v>10403.2478068364</v>
      </c>
      <c r="N73" s="46">
        <v>0.28945192876031101</v>
      </c>
      <c r="O73" s="47">
        <v>29759.81</v>
      </c>
      <c r="P73" s="47">
        <v>8754.94</v>
      </c>
      <c r="Q73" s="54"/>
      <c r="R73" s="55"/>
      <c r="S73" s="2">
        <f t="shared" si="20"/>
        <v>29759.81</v>
      </c>
      <c r="T73" s="2">
        <f t="shared" si="21"/>
        <v>8754.94</v>
      </c>
      <c r="U73" s="44">
        <f t="shared" si="19"/>
        <v>0.95221605296537604</v>
      </c>
      <c r="V73" s="44">
        <f t="shared" si="22"/>
        <v>0.93372902014013903</v>
      </c>
      <c r="W73" s="56">
        <f t="shared" si="23"/>
        <v>0.82801395910032605</v>
      </c>
      <c r="X73" s="56">
        <f t="shared" si="24"/>
        <v>0.84155834433231202</v>
      </c>
      <c r="Y73" s="58"/>
      <c r="Z73" s="58"/>
      <c r="AA73"/>
    </row>
    <row r="74" spans="1:27">
      <c r="A74" s="30">
        <v>72</v>
      </c>
      <c r="B74" s="31" t="s">
        <v>33</v>
      </c>
      <c r="C74" s="32">
        <v>104429</v>
      </c>
      <c r="D74" s="33" t="s">
        <v>98</v>
      </c>
      <c r="E74" s="34">
        <v>5702.7395454545403</v>
      </c>
      <c r="F74" s="34">
        <f t="shared" si="15"/>
        <v>17108.218636363599</v>
      </c>
      <c r="G74" s="34">
        <v>1351.57815354545</v>
      </c>
      <c r="H74" s="34">
        <f t="shared" si="16"/>
        <v>4054.7344606363499</v>
      </c>
      <c r="I74" s="44">
        <v>0.237005064455863</v>
      </c>
      <c r="J74" s="45">
        <v>6558.1504772727303</v>
      </c>
      <c r="K74" s="45">
        <f t="shared" si="17"/>
        <v>19674.451431818201</v>
      </c>
      <c r="L74" s="45">
        <v>1499.6081417909099</v>
      </c>
      <c r="M74" s="45">
        <f t="shared" si="18"/>
        <v>4498.8244253727298</v>
      </c>
      <c r="N74" s="46">
        <v>0.22866327129696101</v>
      </c>
      <c r="O74" s="47">
        <v>16093.97</v>
      </c>
      <c r="P74" s="47">
        <v>4219.68</v>
      </c>
      <c r="Q74" s="54"/>
      <c r="R74" s="55"/>
      <c r="S74" s="2">
        <f t="shared" si="20"/>
        <v>16093.97</v>
      </c>
      <c r="T74" s="2">
        <f t="shared" si="21"/>
        <v>4219.68</v>
      </c>
      <c r="U74" s="44">
        <f t="shared" si="19"/>
        <v>0.94071570758349998</v>
      </c>
      <c r="V74" s="44">
        <f t="shared" si="22"/>
        <v>1.04067973894837</v>
      </c>
      <c r="W74" s="56">
        <f t="shared" si="23"/>
        <v>0.81801365876825805</v>
      </c>
      <c r="X74" s="56">
        <f t="shared" si="24"/>
        <v>0.93795169604788398</v>
      </c>
      <c r="Y74" s="58"/>
      <c r="Z74" s="58"/>
    </row>
    <row r="75" spans="1:27">
      <c r="A75" s="30">
        <v>73</v>
      </c>
      <c r="B75" s="31" t="s">
        <v>25</v>
      </c>
      <c r="C75" s="32">
        <v>748</v>
      </c>
      <c r="D75" s="33" t="s">
        <v>99</v>
      </c>
      <c r="E75" s="34">
        <v>7838.4906363636401</v>
      </c>
      <c r="F75" s="34">
        <f t="shared" si="15"/>
        <v>23515.471909090898</v>
      </c>
      <c r="G75" s="34">
        <v>2341.7165176363601</v>
      </c>
      <c r="H75" s="34">
        <f t="shared" si="16"/>
        <v>7025.1495529090798</v>
      </c>
      <c r="I75" s="44">
        <v>0.29874584614196997</v>
      </c>
      <c r="J75" s="45">
        <v>9014.2642318181806</v>
      </c>
      <c r="K75" s="45">
        <f t="shared" si="17"/>
        <v>27042.7926954545</v>
      </c>
      <c r="L75" s="45">
        <v>2598.1902314727299</v>
      </c>
      <c r="M75" s="45">
        <f t="shared" si="18"/>
        <v>7794.5706944181902</v>
      </c>
      <c r="N75" s="46">
        <v>0.288230981992046</v>
      </c>
      <c r="O75" s="47">
        <v>22047.360000000001</v>
      </c>
      <c r="P75" s="47">
        <v>6525.5</v>
      </c>
      <c r="Q75" s="54"/>
      <c r="R75" s="55"/>
      <c r="S75" s="2">
        <f t="shared" si="20"/>
        <v>22047.360000000001</v>
      </c>
      <c r="T75" s="2">
        <f t="shared" si="21"/>
        <v>6525.5</v>
      </c>
      <c r="U75" s="44">
        <f t="shared" si="19"/>
        <v>0.93756825656034004</v>
      </c>
      <c r="V75" s="44">
        <f t="shared" si="22"/>
        <v>0.928877022596312</v>
      </c>
      <c r="W75" s="56">
        <f t="shared" si="23"/>
        <v>0.81527674483507895</v>
      </c>
      <c r="X75" s="56">
        <f t="shared" si="24"/>
        <v>0.83718529933573005</v>
      </c>
      <c r="Y75" s="58"/>
      <c r="Z75" s="58"/>
      <c r="AA75"/>
    </row>
    <row r="76" spans="1:27">
      <c r="A76" s="30">
        <v>74</v>
      </c>
      <c r="B76" s="31" t="s">
        <v>23</v>
      </c>
      <c r="C76" s="32">
        <v>387</v>
      </c>
      <c r="D76" s="33" t="s">
        <v>100</v>
      </c>
      <c r="E76" s="34">
        <v>10302.7074545455</v>
      </c>
      <c r="F76" s="34">
        <f t="shared" si="15"/>
        <v>30908.122363636499</v>
      </c>
      <c r="G76" s="34">
        <v>3005.9225738181799</v>
      </c>
      <c r="H76" s="34">
        <f t="shared" si="16"/>
        <v>9017.7677214545402</v>
      </c>
      <c r="I76" s="44">
        <v>0.291760451034839</v>
      </c>
      <c r="J76" s="45">
        <v>11848.113572727299</v>
      </c>
      <c r="K76" s="45">
        <f t="shared" si="17"/>
        <v>35544.340718181898</v>
      </c>
      <c r="L76" s="45">
        <v>3335.1426652363598</v>
      </c>
      <c r="M76" s="45">
        <f t="shared" si="18"/>
        <v>10005.4279957091</v>
      </c>
      <c r="N76" s="46">
        <v>0.28149144965266099</v>
      </c>
      <c r="O76" s="47">
        <v>28944.7</v>
      </c>
      <c r="P76" s="47">
        <v>8974.84</v>
      </c>
      <c r="Q76" s="54"/>
      <c r="R76" s="55"/>
      <c r="S76" s="2">
        <f t="shared" si="20"/>
        <v>28944.7</v>
      </c>
      <c r="T76" s="2">
        <f t="shared" si="21"/>
        <v>8974.84</v>
      </c>
      <c r="U76" s="44">
        <f t="shared" si="19"/>
        <v>0.93647552120647504</v>
      </c>
      <c r="V76" s="44">
        <f t="shared" si="22"/>
        <v>0.99523965101114698</v>
      </c>
      <c r="W76" s="56">
        <f t="shared" si="23"/>
        <v>0.81432654017954498</v>
      </c>
      <c r="X76" s="56">
        <f t="shared" si="24"/>
        <v>0.89699711035339302</v>
      </c>
      <c r="Y76" s="58"/>
      <c r="Z76" s="58"/>
      <c r="AA76"/>
    </row>
    <row r="77" spans="1:27">
      <c r="A77" s="30">
        <v>75</v>
      </c>
      <c r="B77" s="31" t="s">
        <v>23</v>
      </c>
      <c r="C77" s="32">
        <v>546</v>
      </c>
      <c r="D77" s="33" t="s">
        <v>101</v>
      </c>
      <c r="E77" s="34">
        <v>11297.910545454501</v>
      </c>
      <c r="F77" s="34">
        <f t="shared" si="15"/>
        <v>33893.731636363496</v>
      </c>
      <c r="G77" s="34">
        <v>3721.0741527272698</v>
      </c>
      <c r="H77" s="34">
        <f t="shared" si="16"/>
        <v>11163.222458181801</v>
      </c>
      <c r="I77" s="44">
        <v>0.32935949862201402</v>
      </c>
      <c r="J77" s="45">
        <v>12992.5971272727</v>
      </c>
      <c r="K77" s="45">
        <f t="shared" si="17"/>
        <v>38977.791381818097</v>
      </c>
      <c r="L77" s="45">
        <v>4128.6203694545502</v>
      </c>
      <c r="M77" s="45">
        <f t="shared" si="18"/>
        <v>12385.861108363601</v>
      </c>
      <c r="N77" s="46">
        <v>0.31776713531647699</v>
      </c>
      <c r="O77" s="47">
        <v>31598.61</v>
      </c>
      <c r="P77" s="47">
        <v>9883</v>
      </c>
      <c r="Q77" s="54"/>
      <c r="R77" s="55"/>
      <c r="S77" s="2">
        <f t="shared" si="20"/>
        <v>31598.61</v>
      </c>
      <c r="T77" s="2">
        <f t="shared" si="21"/>
        <v>9883</v>
      </c>
      <c r="U77" s="44">
        <f t="shared" si="19"/>
        <v>0.93228477581084201</v>
      </c>
      <c r="V77" s="44">
        <f t="shared" si="22"/>
        <v>0.88531784052699802</v>
      </c>
      <c r="W77" s="56">
        <f t="shared" si="23"/>
        <v>0.81068241374855698</v>
      </c>
      <c r="X77" s="56">
        <f t="shared" si="24"/>
        <v>0.79792595068956995</v>
      </c>
      <c r="Y77" s="58"/>
      <c r="Z77" s="58"/>
      <c r="AA77"/>
    </row>
    <row r="78" spans="1:27">
      <c r="A78" s="30">
        <v>76</v>
      </c>
      <c r="B78" s="31" t="s">
        <v>23</v>
      </c>
      <c r="C78" s="32">
        <v>740</v>
      </c>
      <c r="D78" s="33" t="s">
        <v>102</v>
      </c>
      <c r="E78" s="34">
        <v>5095.4990454545496</v>
      </c>
      <c r="F78" s="34">
        <f t="shared" si="15"/>
        <v>15286.4971363636</v>
      </c>
      <c r="G78" s="34">
        <v>1649.1224218636401</v>
      </c>
      <c r="H78" s="34">
        <f t="shared" si="16"/>
        <v>4947.3672655909204</v>
      </c>
      <c r="I78" s="44">
        <v>0.32364296551772298</v>
      </c>
      <c r="J78" s="45">
        <v>5859.8239022727303</v>
      </c>
      <c r="K78" s="45">
        <f t="shared" si="17"/>
        <v>17579.4717068182</v>
      </c>
      <c r="L78" s="45">
        <v>1829.7405918772699</v>
      </c>
      <c r="M78" s="45">
        <f t="shared" si="18"/>
        <v>5489.2217756318096</v>
      </c>
      <c r="N78" s="46">
        <v>0.31225180524070201</v>
      </c>
      <c r="O78" s="47">
        <v>14178.42</v>
      </c>
      <c r="P78" s="47">
        <v>4494.91</v>
      </c>
      <c r="Q78" s="54"/>
      <c r="R78" s="55"/>
      <c r="S78" s="2">
        <f t="shared" si="20"/>
        <v>14178.42</v>
      </c>
      <c r="T78" s="2">
        <f t="shared" si="21"/>
        <v>4494.91</v>
      </c>
      <c r="U78" s="44">
        <f t="shared" si="19"/>
        <v>0.92751268479109605</v>
      </c>
      <c r="V78" s="44">
        <f t="shared" si="22"/>
        <v>0.90854585048945702</v>
      </c>
      <c r="W78" s="56">
        <f t="shared" si="23"/>
        <v>0.806532769383559</v>
      </c>
      <c r="X78" s="56">
        <f t="shared" si="24"/>
        <v>0.81886106696474903</v>
      </c>
      <c r="Y78" s="58"/>
      <c r="Z78" s="58"/>
      <c r="AA78"/>
    </row>
    <row r="79" spans="1:27">
      <c r="A79" s="30">
        <v>77</v>
      </c>
      <c r="B79" s="31" t="s">
        <v>23</v>
      </c>
      <c r="C79" s="32">
        <v>733</v>
      </c>
      <c r="D79" s="33" t="s">
        <v>103</v>
      </c>
      <c r="E79" s="34">
        <v>5007.0088409090904</v>
      </c>
      <c r="F79" s="34">
        <f t="shared" si="15"/>
        <v>15021.026522727299</v>
      </c>
      <c r="G79" s="34">
        <v>1554.99092509091</v>
      </c>
      <c r="H79" s="34">
        <f t="shared" si="16"/>
        <v>4664.9727752727304</v>
      </c>
      <c r="I79" s="44">
        <v>0.31056284789954097</v>
      </c>
      <c r="J79" s="45">
        <v>5758.0601670454498</v>
      </c>
      <c r="K79" s="45">
        <f t="shared" si="17"/>
        <v>17274.180501136401</v>
      </c>
      <c r="L79" s="45">
        <v>1725.29945498182</v>
      </c>
      <c r="M79" s="45">
        <f t="shared" si="18"/>
        <v>5175.8983649454603</v>
      </c>
      <c r="N79" s="46">
        <v>0.29963206443309798</v>
      </c>
      <c r="O79" s="47">
        <v>13911.91</v>
      </c>
      <c r="P79" s="47">
        <v>4524.71</v>
      </c>
      <c r="Q79" s="54"/>
      <c r="R79" s="55"/>
      <c r="S79" s="2">
        <f t="shared" si="20"/>
        <v>13911.91</v>
      </c>
      <c r="T79" s="2">
        <f t="shared" si="21"/>
        <v>4524.71</v>
      </c>
      <c r="U79" s="44">
        <f t="shared" si="19"/>
        <v>0.926162401680793</v>
      </c>
      <c r="V79" s="44">
        <f t="shared" si="22"/>
        <v>0.969932777310897</v>
      </c>
      <c r="W79" s="56">
        <f t="shared" si="23"/>
        <v>0.805358610157211</v>
      </c>
      <c r="X79" s="56">
        <f t="shared" si="24"/>
        <v>0.87418834006561497</v>
      </c>
      <c r="Y79" s="58"/>
      <c r="Z79" s="58"/>
      <c r="AA79"/>
    </row>
    <row r="80" spans="1:27">
      <c r="A80" s="30">
        <v>78</v>
      </c>
      <c r="B80" s="31" t="s">
        <v>27</v>
      </c>
      <c r="C80" s="32">
        <v>355</v>
      </c>
      <c r="D80" s="33" t="s">
        <v>104</v>
      </c>
      <c r="E80" s="34">
        <v>8152.2523636363603</v>
      </c>
      <c r="F80" s="34">
        <f t="shared" si="15"/>
        <v>24456.757090909101</v>
      </c>
      <c r="G80" s="34">
        <v>2523.6522331363599</v>
      </c>
      <c r="H80" s="34">
        <f t="shared" si="16"/>
        <v>7570.9566994090801</v>
      </c>
      <c r="I80" s="44">
        <v>0.30956502823603399</v>
      </c>
      <c r="J80" s="45">
        <v>9375.0902181818201</v>
      </c>
      <c r="K80" s="45">
        <f t="shared" si="17"/>
        <v>28125.2706545455</v>
      </c>
      <c r="L80" s="45">
        <v>2800.0522396227302</v>
      </c>
      <c r="M80" s="45">
        <f t="shared" si="18"/>
        <v>8400.1567188681893</v>
      </c>
      <c r="N80" s="46">
        <v>0.29866936471633898</v>
      </c>
      <c r="O80" s="47">
        <v>22261.58</v>
      </c>
      <c r="P80" s="47">
        <v>5474.89</v>
      </c>
      <c r="Q80" s="54"/>
      <c r="R80" s="55"/>
      <c r="S80" s="2">
        <f t="shared" si="20"/>
        <v>22261.58</v>
      </c>
      <c r="T80" s="2">
        <f t="shared" si="21"/>
        <v>5474.89</v>
      </c>
      <c r="U80" s="44">
        <f t="shared" si="19"/>
        <v>0.91024251159917402</v>
      </c>
      <c r="V80" s="44">
        <f t="shared" si="22"/>
        <v>0.72314374753025901</v>
      </c>
      <c r="W80" s="56">
        <f t="shared" si="23"/>
        <v>0.79151522747754099</v>
      </c>
      <c r="X80" s="56">
        <f t="shared" si="24"/>
        <v>0.65176045914744196</v>
      </c>
      <c r="Y80" s="58"/>
      <c r="Z80" s="58"/>
      <c r="AA80" s="59"/>
    </row>
    <row r="81" spans="1:27">
      <c r="A81" s="30">
        <v>79</v>
      </c>
      <c r="B81" s="31" t="s">
        <v>25</v>
      </c>
      <c r="C81" s="32">
        <v>514</v>
      </c>
      <c r="D81" s="33" t="s">
        <v>105</v>
      </c>
      <c r="E81" s="34">
        <v>9523.2829545454606</v>
      </c>
      <c r="F81" s="34">
        <f t="shared" si="15"/>
        <v>28569.848863636402</v>
      </c>
      <c r="G81" s="34">
        <v>3100.55263636364</v>
      </c>
      <c r="H81" s="34">
        <f t="shared" si="16"/>
        <v>9301.6579090909199</v>
      </c>
      <c r="I81" s="44">
        <v>0.32557602784276701</v>
      </c>
      <c r="J81" s="45">
        <v>10951.775397727301</v>
      </c>
      <c r="K81" s="45">
        <f t="shared" si="17"/>
        <v>32855.3261931819</v>
      </c>
      <c r="L81" s="45">
        <v>3440.1369727272699</v>
      </c>
      <c r="M81" s="45">
        <f t="shared" si="18"/>
        <v>10320.4109181818</v>
      </c>
      <c r="N81" s="46">
        <v>0.31411683017542302</v>
      </c>
      <c r="O81" s="47">
        <v>25990.75</v>
      </c>
      <c r="P81" s="47">
        <v>8473.5300000000007</v>
      </c>
      <c r="Q81" s="54"/>
      <c r="R81" s="55"/>
      <c r="S81" s="2">
        <f t="shared" si="20"/>
        <v>25990.75</v>
      </c>
      <c r="T81" s="2">
        <f t="shared" si="21"/>
        <v>8473.5300000000007</v>
      </c>
      <c r="U81" s="44">
        <f t="shared" si="19"/>
        <v>0.90972654857411295</v>
      </c>
      <c r="V81" s="44">
        <f t="shared" si="22"/>
        <v>0.91096985965463695</v>
      </c>
      <c r="W81" s="56">
        <f t="shared" si="23"/>
        <v>0.79106656397748898</v>
      </c>
      <c r="X81" s="56">
        <f t="shared" si="24"/>
        <v>0.82104579625525498</v>
      </c>
      <c r="Y81" s="58"/>
      <c r="Z81" s="58"/>
      <c r="AA81"/>
    </row>
    <row r="82" spans="1:27" ht="36">
      <c r="A82" s="7">
        <v>80</v>
      </c>
      <c r="B82" s="60" t="s">
        <v>33</v>
      </c>
      <c r="C82" s="61">
        <v>582</v>
      </c>
      <c r="D82" s="62" t="s">
        <v>106</v>
      </c>
      <c r="E82" s="34">
        <v>36843.096436363601</v>
      </c>
      <c r="F82" s="34">
        <f t="shared" si="15"/>
        <v>110529.28930909099</v>
      </c>
      <c r="G82" s="34">
        <v>7044.90895996364</v>
      </c>
      <c r="H82" s="34">
        <f t="shared" si="16"/>
        <v>21134.726879890899</v>
      </c>
      <c r="I82" s="44">
        <v>0.191213813207361</v>
      </c>
      <c r="J82" s="45">
        <v>40527.406080000001</v>
      </c>
      <c r="K82" s="45">
        <f t="shared" si="17"/>
        <v>121582.21824</v>
      </c>
      <c r="L82" s="45">
        <v>7476.6466519200003</v>
      </c>
      <c r="M82" s="45">
        <f t="shared" si="18"/>
        <v>22429.939955760001</v>
      </c>
      <c r="N82" s="46">
        <v>0.18448372040296199</v>
      </c>
      <c r="O82" s="54">
        <v>122570.42</v>
      </c>
      <c r="P82" s="54">
        <v>21178.31</v>
      </c>
      <c r="Q82" s="54"/>
      <c r="R82" s="55"/>
      <c r="S82" s="2">
        <f t="shared" si="20"/>
        <v>122570.42</v>
      </c>
      <c r="T82" s="2">
        <f t="shared" si="21"/>
        <v>21178.31</v>
      </c>
      <c r="U82" s="8">
        <f t="shared" si="19"/>
        <v>1.10894063253439</v>
      </c>
      <c r="V82" s="8">
        <f t="shared" si="22"/>
        <v>1.0020621567696</v>
      </c>
      <c r="W82" s="56">
        <f t="shared" si="23"/>
        <v>1.00812784775854</v>
      </c>
      <c r="X82" s="56">
        <f t="shared" si="24"/>
        <v>0.94419824759991899</v>
      </c>
      <c r="Y82" s="58"/>
      <c r="Z82" s="58"/>
      <c r="AA82" s="23" t="s">
        <v>107</v>
      </c>
    </row>
    <row r="83" spans="1:27">
      <c r="A83" s="30">
        <v>81</v>
      </c>
      <c r="B83" s="31" t="s">
        <v>33</v>
      </c>
      <c r="C83" s="32">
        <v>106399</v>
      </c>
      <c r="D83" s="33" t="s">
        <v>108</v>
      </c>
      <c r="E83" s="34">
        <v>6841.59331818182</v>
      </c>
      <c r="F83" s="34">
        <f t="shared" si="15"/>
        <v>20524.779954545498</v>
      </c>
      <c r="G83" s="34">
        <v>2091.9607303636399</v>
      </c>
      <c r="H83" s="34">
        <f t="shared" si="16"/>
        <v>6275.8821910909201</v>
      </c>
      <c r="I83" s="44">
        <v>0.30577098536449998</v>
      </c>
      <c r="J83" s="45">
        <v>7867.8323159090896</v>
      </c>
      <c r="K83" s="45">
        <f t="shared" si="17"/>
        <v>23603.496947727301</v>
      </c>
      <c r="L83" s="45">
        <v>2321.0802389272699</v>
      </c>
      <c r="M83" s="45">
        <f t="shared" si="18"/>
        <v>6963.2407167818101</v>
      </c>
      <c r="N83" s="46">
        <v>0.295008859585626</v>
      </c>
      <c r="O83" s="47">
        <v>18639.79</v>
      </c>
      <c r="P83" s="47">
        <v>5218.16</v>
      </c>
      <c r="Q83" s="54"/>
      <c r="R83" s="55"/>
      <c r="S83" s="2">
        <f t="shared" si="20"/>
        <v>18639.79</v>
      </c>
      <c r="T83" s="2">
        <f t="shared" si="21"/>
        <v>5218.16</v>
      </c>
      <c r="U83" s="44">
        <f t="shared" si="19"/>
        <v>0.90816028436260798</v>
      </c>
      <c r="V83" s="44">
        <f t="shared" si="22"/>
        <v>0.83146238904987202</v>
      </c>
      <c r="W83" s="56">
        <f t="shared" si="23"/>
        <v>0.78970459509792101</v>
      </c>
      <c r="X83" s="56">
        <f t="shared" si="24"/>
        <v>0.74938670257714002</v>
      </c>
      <c r="Y83" s="58"/>
      <c r="Z83" s="58"/>
    </row>
    <row r="84" spans="1:27">
      <c r="A84" s="30">
        <v>82</v>
      </c>
      <c r="B84" s="31" t="s">
        <v>25</v>
      </c>
      <c r="C84" s="32">
        <v>746</v>
      </c>
      <c r="D84" s="33" t="s">
        <v>109</v>
      </c>
      <c r="E84" s="34">
        <v>10887.7964545455</v>
      </c>
      <c r="F84" s="34">
        <f t="shared" si="15"/>
        <v>32663.389363636499</v>
      </c>
      <c r="G84" s="34">
        <v>3060.4608261818198</v>
      </c>
      <c r="H84" s="34">
        <f t="shared" si="16"/>
        <v>9181.3824785454599</v>
      </c>
      <c r="I84" s="44">
        <v>0.281090929552061</v>
      </c>
      <c r="J84" s="45">
        <v>12520.9659227273</v>
      </c>
      <c r="K84" s="45">
        <f t="shared" si="17"/>
        <v>37562.897768181901</v>
      </c>
      <c r="L84" s="45">
        <v>3395.6541547636398</v>
      </c>
      <c r="M84" s="45">
        <f t="shared" si="18"/>
        <v>10186.9624642909</v>
      </c>
      <c r="N84" s="46">
        <v>0.27119745998190598</v>
      </c>
      <c r="O84" s="47">
        <v>29449.05</v>
      </c>
      <c r="P84" s="47">
        <v>11044.38</v>
      </c>
      <c r="Q84" s="54"/>
      <c r="R84" s="55"/>
      <c r="S84" s="2">
        <f t="shared" si="20"/>
        <v>29449.05</v>
      </c>
      <c r="T84" s="2">
        <f t="shared" si="21"/>
        <v>11044.38</v>
      </c>
      <c r="U84" s="44">
        <f t="shared" si="19"/>
        <v>0.90159198337160396</v>
      </c>
      <c r="V84" s="44">
        <f t="shared" si="22"/>
        <v>1.20291034882904</v>
      </c>
      <c r="W84" s="56">
        <f t="shared" si="23"/>
        <v>0.78399302901878798</v>
      </c>
      <c r="X84" s="56">
        <f t="shared" si="24"/>
        <v>1.08416812555408</v>
      </c>
      <c r="Y84" s="58"/>
      <c r="Z84" s="58"/>
      <c r="AA84"/>
    </row>
    <row r="85" spans="1:27">
      <c r="A85" s="30">
        <v>83</v>
      </c>
      <c r="B85" s="31" t="s">
        <v>21</v>
      </c>
      <c r="C85" s="32">
        <v>52</v>
      </c>
      <c r="D85" s="33" t="s">
        <v>110</v>
      </c>
      <c r="E85" s="34">
        <v>6179.1117272727297</v>
      </c>
      <c r="F85" s="34">
        <f t="shared" si="15"/>
        <v>18537.335181818202</v>
      </c>
      <c r="G85" s="34">
        <v>1890.0829328181801</v>
      </c>
      <c r="H85" s="34">
        <f t="shared" si="16"/>
        <v>5670.2487984545396</v>
      </c>
      <c r="I85" s="44">
        <v>0.30588262783401798</v>
      </c>
      <c r="J85" s="45">
        <v>7105.9784863636396</v>
      </c>
      <c r="K85" s="45">
        <f t="shared" si="17"/>
        <v>21317.935459090899</v>
      </c>
      <c r="L85" s="45">
        <v>2097.09201593636</v>
      </c>
      <c r="M85" s="45">
        <f t="shared" si="18"/>
        <v>6291.2760478090804</v>
      </c>
      <c r="N85" s="46">
        <v>0.29511657261004698</v>
      </c>
      <c r="O85" s="47">
        <v>16504.400000000001</v>
      </c>
      <c r="P85" s="47">
        <v>4489.71</v>
      </c>
      <c r="Q85" s="54"/>
      <c r="R85" s="55"/>
      <c r="S85" s="2">
        <f t="shared" si="20"/>
        <v>16504.400000000001</v>
      </c>
      <c r="T85" s="2">
        <f t="shared" si="21"/>
        <v>4489.71</v>
      </c>
      <c r="U85" s="44">
        <f t="shared" si="19"/>
        <v>0.89033293286879001</v>
      </c>
      <c r="V85" s="44">
        <f t="shared" si="22"/>
        <v>0.79180123475775799</v>
      </c>
      <c r="W85" s="56">
        <f t="shared" si="23"/>
        <v>0.77420255032068797</v>
      </c>
      <c r="X85" s="56">
        <f t="shared" si="24"/>
        <v>0.71364059785034095</v>
      </c>
      <c r="Y85" s="58"/>
      <c r="Z85" s="58"/>
      <c r="AA85"/>
    </row>
    <row r="86" spans="1:27">
      <c r="A86" s="30">
        <v>84</v>
      </c>
      <c r="B86" s="31" t="s">
        <v>23</v>
      </c>
      <c r="C86" s="32">
        <v>106485</v>
      </c>
      <c r="D86" s="38" t="s">
        <v>111</v>
      </c>
      <c r="E86" s="34">
        <v>5108.82322727273</v>
      </c>
      <c r="F86" s="34">
        <f t="shared" si="15"/>
        <v>15326.4696818182</v>
      </c>
      <c r="G86" s="34">
        <v>1126.8077586818199</v>
      </c>
      <c r="H86" s="34">
        <f t="shared" si="16"/>
        <v>3380.4232760454602</v>
      </c>
      <c r="I86" s="44">
        <v>0.22056111721903299</v>
      </c>
      <c r="J86" s="45">
        <v>5875.1467113636299</v>
      </c>
      <c r="K86" s="45">
        <f t="shared" si="17"/>
        <v>17625.440134090899</v>
      </c>
      <c r="L86" s="45">
        <v>1250.22003701364</v>
      </c>
      <c r="M86" s="45">
        <f t="shared" si="18"/>
        <v>3750.6601110409201</v>
      </c>
      <c r="N86" s="46">
        <v>0.21279809653016399</v>
      </c>
      <c r="O86" s="47">
        <v>13628.95</v>
      </c>
      <c r="P86" s="47">
        <v>3083.37</v>
      </c>
      <c r="Q86" s="54"/>
      <c r="R86" s="55"/>
      <c r="S86" s="2">
        <f t="shared" si="20"/>
        <v>13628.95</v>
      </c>
      <c r="T86" s="2">
        <f t="shared" si="21"/>
        <v>3083.37</v>
      </c>
      <c r="U86" s="44">
        <f t="shared" si="19"/>
        <v>0.88924261639769697</v>
      </c>
      <c r="V86" s="44">
        <f t="shared" si="22"/>
        <v>0.91212541986961904</v>
      </c>
      <c r="W86" s="56">
        <f t="shared" si="23"/>
        <v>0.773254449041477</v>
      </c>
      <c r="X86" s="56">
        <f t="shared" si="24"/>
        <v>0.82208728829450595</v>
      </c>
      <c r="Y86" s="58"/>
      <c r="Z86" s="58"/>
      <c r="AA86"/>
    </row>
    <row r="87" spans="1:27">
      <c r="A87" s="30">
        <v>85</v>
      </c>
      <c r="B87" s="31" t="s">
        <v>33</v>
      </c>
      <c r="C87" s="32">
        <v>357</v>
      </c>
      <c r="D87" s="33" t="s">
        <v>112</v>
      </c>
      <c r="E87" s="34">
        <v>9115.8790681818191</v>
      </c>
      <c r="F87" s="34">
        <f t="shared" si="15"/>
        <v>27347.637204545499</v>
      </c>
      <c r="G87" s="34">
        <v>2383.6293475909101</v>
      </c>
      <c r="H87" s="34">
        <f t="shared" si="16"/>
        <v>7150.8880427727299</v>
      </c>
      <c r="I87" s="44">
        <v>0.26148101897388698</v>
      </c>
      <c r="J87" s="45">
        <v>10483.2609284091</v>
      </c>
      <c r="K87" s="45">
        <f t="shared" si="17"/>
        <v>31449.7827852273</v>
      </c>
      <c r="L87" s="45">
        <v>2644.6935142318198</v>
      </c>
      <c r="M87" s="45">
        <f t="shared" si="18"/>
        <v>7934.0805426954603</v>
      </c>
      <c r="N87" s="46">
        <v>0.252277753295717</v>
      </c>
      <c r="O87" s="47">
        <v>24304.78</v>
      </c>
      <c r="P87" s="47">
        <v>5996.53</v>
      </c>
      <c r="Q87" s="51">
        <v>5135.6000000000004</v>
      </c>
      <c r="R87" s="66">
        <v>529.88</v>
      </c>
      <c r="S87" s="2">
        <f t="shared" si="20"/>
        <v>19169.18</v>
      </c>
      <c r="T87" s="2">
        <f t="shared" si="21"/>
        <v>5466.65</v>
      </c>
      <c r="U87" s="44">
        <f t="shared" si="19"/>
        <v>0.88873418270885396</v>
      </c>
      <c r="V87" s="44">
        <f t="shared" si="22"/>
        <v>0.83857137241305002</v>
      </c>
      <c r="W87" s="56">
        <f t="shared" si="23"/>
        <v>0.60951708731687004</v>
      </c>
      <c r="X87" s="56">
        <f t="shared" si="24"/>
        <v>0.68900863440728399</v>
      </c>
      <c r="Y87" s="58"/>
      <c r="Z87" s="58"/>
    </row>
    <row r="88" spans="1:27">
      <c r="A88" s="30">
        <v>86</v>
      </c>
      <c r="B88" s="31" t="s">
        <v>27</v>
      </c>
      <c r="C88" s="32">
        <v>515</v>
      </c>
      <c r="D88" s="33" t="s">
        <v>113</v>
      </c>
      <c r="E88" s="34">
        <v>8482.7639999999992</v>
      </c>
      <c r="F88" s="34">
        <f t="shared" si="15"/>
        <v>25448.292000000001</v>
      </c>
      <c r="G88" s="34">
        <v>2774.37184690909</v>
      </c>
      <c r="H88" s="34">
        <f t="shared" si="16"/>
        <v>8323.1155407272709</v>
      </c>
      <c r="I88" s="44">
        <v>0.32705988837000399</v>
      </c>
      <c r="J88" s="45">
        <v>9755.1785999999993</v>
      </c>
      <c r="K88" s="45">
        <f t="shared" si="17"/>
        <v>29265.535800000001</v>
      </c>
      <c r="L88" s="45">
        <v>3078.2316206181799</v>
      </c>
      <c r="M88" s="45">
        <f t="shared" si="18"/>
        <v>9234.6948618545393</v>
      </c>
      <c r="N88" s="46">
        <v>0.315548463727582</v>
      </c>
      <c r="O88" s="47">
        <v>22568.41</v>
      </c>
      <c r="P88" s="47">
        <v>7366.11</v>
      </c>
      <c r="Q88" s="54"/>
      <c r="R88" s="55"/>
      <c r="S88" s="2">
        <f t="shared" si="20"/>
        <v>22568.41</v>
      </c>
      <c r="T88" s="2">
        <f t="shared" si="21"/>
        <v>7366.11</v>
      </c>
      <c r="U88" s="44">
        <f t="shared" si="19"/>
        <v>0.88683397691287102</v>
      </c>
      <c r="V88" s="44">
        <f t="shared" si="22"/>
        <v>0.88501835207688995</v>
      </c>
      <c r="W88" s="56">
        <f t="shared" si="23"/>
        <v>0.77115997992423602</v>
      </c>
      <c r="X88" s="56">
        <f t="shared" si="24"/>
        <v>0.79765602547702497</v>
      </c>
      <c r="Y88" s="58"/>
      <c r="Z88" s="58"/>
      <c r="AA88" s="59"/>
    </row>
    <row r="89" spans="1:27">
      <c r="A89" s="30">
        <v>87</v>
      </c>
      <c r="B89" s="31" t="s">
        <v>25</v>
      </c>
      <c r="C89" s="32">
        <v>108656</v>
      </c>
      <c r="D89" s="33" t="s">
        <v>114</v>
      </c>
      <c r="E89" s="34">
        <v>6831.1241818181797</v>
      </c>
      <c r="F89" s="34">
        <f t="shared" si="15"/>
        <v>20493.372545454498</v>
      </c>
      <c r="G89" s="34">
        <v>1605.4255655454499</v>
      </c>
      <c r="H89" s="34">
        <f t="shared" si="16"/>
        <v>4816.2766966363497</v>
      </c>
      <c r="I89" s="44">
        <v>0.23501630519592601</v>
      </c>
      <c r="J89" s="45">
        <v>7855.7928090909099</v>
      </c>
      <c r="K89" s="45">
        <f t="shared" si="17"/>
        <v>23567.378427272699</v>
      </c>
      <c r="L89" s="45">
        <v>1781.2578893909099</v>
      </c>
      <c r="M89" s="45">
        <f t="shared" si="18"/>
        <v>5343.7736681727301</v>
      </c>
      <c r="N89" s="46">
        <v>0.226744509774952</v>
      </c>
      <c r="O89" s="47">
        <v>18152.11</v>
      </c>
      <c r="P89" s="47">
        <v>4508.1499999999996</v>
      </c>
      <c r="Q89" s="54"/>
      <c r="R89" s="55"/>
      <c r="S89" s="2">
        <f t="shared" si="20"/>
        <v>18152.11</v>
      </c>
      <c r="T89" s="2">
        <f t="shared" si="21"/>
        <v>4508.1499999999996</v>
      </c>
      <c r="U89" s="44">
        <f t="shared" si="19"/>
        <v>0.88575513667838002</v>
      </c>
      <c r="V89" s="44">
        <f t="shared" si="22"/>
        <v>0.93602387984653301</v>
      </c>
      <c r="W89" s="56">
        <f t="shared" si="23"/>
        <v>0.77022185798119902</v>
      </c>
      <c r="X89" s="56">
        <f t="shared" si="24"/>
        <v>0.84362667282305304</v>
      </c>
      <c r="Y89" s="58"/>
      <c r="Z89" s="58"/>
      <c r="AA89"/>
    </row>
    <row r="90" spans="1:27">
      <c r="A90" s="30">
        <v>88</v>
      </c>
      <c r="B90" s="31" t="s">
        <v>25</v>
      </c>
      <c r="C90" s="32">
        <v>720</v>
      </c>
      <c r="D90" s="33" t="s">
        <v>115</v>
      </c>
      <c r="E90" s="34">
        <v>6271.0850454545498</v>
      </c>
      <c r="F90" s="34">
        <f t="shared" si="15"/>
        <v>18813.255136363601</v>
      </c>
      <c r="G90" s="34">
        <v>1924.49890022727</v>
      </c>
      <c r="H90" s="34">
        <f t="shared" si="16"/>
        <v>5773.4967006818097</v>
      </c>
      <c r="I90" s="44">
        <v>0.30688451620062202</v>
      </c>
      <c r="J90" s="45">
        <v>7211.74780227273</v>
      </c>
      <c r="K90" s="45">
        <f t="shared" si="17"/>
        <v>21635.243406818201</v>
      </c>
      <c r="L90" s="45">
        <v>2135.2773512045501</v>
      </c>
      <c r="M90" s="45">
        <f t="shared" si="18"/>
        <v>6405.8320536136498</v>
      </c>
      <c r="N90" s="46">
        <v>0.29608319782503101</v>
      </c>
      <c r="O90" s="47">
        <v>16653.05</v>
      </c>
      <c r="P90" s="47">
        <v>4913.26</v>
      </c>
      <c r="Q90" s="54"/>
      <c r="R90" s="55"/>
      <c r="S90" s="2">
        <f t="shared" si="20"/>
        <v>16653.05</v>
      </c>
      <c r="T90" s="2">
        <f t="shared" si="21"/>
        <v>4913.26</v>
      </c>
      <c r="U90" s="44">
        <f t="shared" si="19"/>
        <v>0.88517642902805205</v>
      </c>
      <c r="V90" s="44">
        <f t="shared" si="22"/>
        <v>0.85100247817233199</v>
      </c>
      <c r="W90" s="56">
        <f t="shared" si="23"/>
        <v>0.769718633937435</v>
      </c>
      <c r="X90" s="56">
        <f t="shared" si="24"/>
        <v>0.76699794170038205</v>
      </c>
      <c r="Y90" s="58"/>
      <c r="Z90" s="58"/>
      <c r="AA90"/>
    </row>
    <row r="91" spans="1:27">
      <c r="A91" s="30">
        <v>89</v>
      </c>
      <c r="B91" s="31" t="s">
        <v>27</v>
      </c>
      <c r="C91" s="32">
        <v>349</v>
      </c>
      <c r="D91" s="33" t="s">
        <v>116</v>
      </c>
      <c r="E91" s="34">
        <v>6737.4217272727301</v>
      </c>
      <c r="F91" s="34">
        <f t="shared" si="15"/>
        <v>20212.265181818198</v>
      </c>
      <c r="G91" s="34">
        <v>2151.0143301818198</v>
      </c>
      <c r="H91" s="34">
        <f t="shared" si="16"/>
        <v>6453.0429905454603</v>
      </c>
      <c r="I91" s="44">
        <v>0.31926372093862299</v>
      </c>
      <c r="J91" s="45">
        <v>7748.0349863636302</v>
      </c>
      <c r="K91" s="45">
        <f t="shared" si="17"/>
        <v>23244.104959090899</v>
      </c>
      <c r="L91" s="45">
        <v>2386.6016139636399</v>
      </c>
      <c r="M91" s="45">
        <f t="shared" si="18"/>
        <v>7159.8048418909202</v>
      </c>
      <c r="N91" s="46">
        <v>0.308026695563972</v>
      </c>
      <c r="O91" s="47">
        <v>17833.12</v>
      </c>
      <c r="P91" s="47">
        <v>4438.92</v>
      </c>
      <c r="Q91" s="54"/>
      <c r="R91" s="55"/>
      <c r="S91" s="2">
        <f t="shared" si="20"/>
        <v>17833.12</v>
      </c>
      <c r="T91" s="2">
        <f t="shared" si="21"/>
        <v>4438.92</v>
      </c>
      <c r="U91" s="44">
        <f t="shared" si="19"/>
        <v>0.88229200634284499</v>
      </c>
      <c r="V91" s="44">
        <f t="shared" si="22"/>
        <v>0.68788012206079996</v>
      </c>
      <c r="W91" s="56">
        <f t="shared" si="23"/>
        <v>0.76721044029812702</v>
      </c>
      <c r="X91" s="56">
        <f t="shared" si="24"/>
        <v>0.61997779241531303</v>
      </c>
      <c r="Y91" s="58"/>
      <c r="Z91" s="58"/>
      <c r="AA91" s="59"/>
    </row>
    <row r="92" spans="1:27">
      <c r="A92" s="30">
        <v>90</v>
      </c>
      <c r="B92" s="31" t="s">
        <v>27</v>
      </c>
      <c r="C92" s="32">
        <v>103199</v>
      </c>
      <c r="D92" s="33" t="s">
        <v>117</v>
      </c>
      <c r="E92" s="34">
        <v>6555.8031818181798</v>
      </c>
      <c r="F92" s="34">
        <f t="shared" si="15"/>
        <v>19667.409545454499</v>
      </c>
      <c r="G92" s="34">
        <v>2055.99861409091</v>
      </c>
      <c r="H92" s="34">
        <f t="shared" si="16"/>
        <v>6167.9958422727304</v>
      </c>
      <c r="I92" s="44">
        <v>0.31361506089642899</v>
      </c>
      <c r="J92" s="45">
        <v>7539.1736590909104</v>
      </c>
      <c r="K92" s="45">
        <f t="shared" si="17"/>
        <v>22617.520977272699</v>
      </c>
      <c r="L92" s="45">
        <v>2281.1794146818202</v>
      </c>
      <c r="M92" s="45">
        <f t="shared" si="18"/>
        <v>6843.5382440454596</v>
      </c>
      <c r="N92" s="46">
        <v>0.30257684964334502</v>
      </c>
      <c r="O92" s="47">
        <v>17303.88</v>
      </c>
      <c r="P92" s="47">
        <v>5598.55</v>
      </c>
      <c r="Q92" s="54"/>
      <c r="R92" s="55"/>
      <c r="S92" s="2">
        <f t="shared" si="20"/>
        <v>17303.88</v>
      </c>
      <c r="T92" s="2">
        <f t="shared" si="21"/>
        <v>5598.55</v>
      </c>
      <c r="U92" s="44">
        <f t="shared" si="19"/>
        <v>0.87982507101446095</v>
      </c>
      <c r="V92" s="44">
        <f t="shared" si="22"/>
        <v>0.90767733039474496</v>
      </c>
      <c r="W92" s="56">
        <f t="shared" si="23"/>
        <v>0.76506527914300904</v>
      </c>
      <c r="X92" s="56">
        <f t="shared" si="24"/>
        <v>0.81807828061329002</v>
      </c>
      <c r="Y92" s="58"/>
      <c r="Z92" s="58"/>
      <c r="AA92" s="59"/>
    </row>
    <row r="93" spans="1:27">
      <c r="A93" s="30">
        <v>91</v>
      </c>
      <c r="B93" s="31" t="s">
        <v>33</v>
      </c>
      <c r="C93" s="32">
        <v>726</v>
      </c>
      <c r="D93" s="33" t="s">
        <v>118</v>
      </c>
      <c r="E93" s="34">
        <v>8812.3130454545408</v>
      </c>
      <c r="F93" s="34">
        <f t="shared" si="15"/>
        <v>26436.939136363599</v>
      </c>
      <c r="G93" s="34">
        <v>2701.8835142727298</v>
      </c>
      <c r="H93" s="34">
        <f t="shared" si="16"/>
        <v>8105.6505428181899</v>
      </c>
      <c r="I93" s="44">
        <v>0.30660321533474999</v>
      </c>
      <c r="J93" s="45">
        <v>10134.1600022727</v>
      </c>
      <c r="K93" s="45">
        <f t="shared" si="17"/>
        <v>30402.480006818099</v>
      </c>
      <c r="L93" s="45">
        <v>2997.8040896454499</v>
      </c>
      <c r="M93" s="45">
        <f t="shared" si="18"/>
        <v>8993.4122689363503</v>
      </c>
      <c r="N93" s="46">
        <v>0.29581179781779199</v>
      </c>
      <c r="O93" s="47">
        <v>23207.48</v>
      </c>
      <c r="P93" s="47">
        <v>5955.8</v>
      </c>
      <c r="Q93" s="54"/>
      <c r="R93" s="55"/>
      <c r="S93" s="2">
        <f t="shared" si="20"/>
        <v>23207.48</v>
      </c>
      <c r="T93" s="2">
        <f t="shared" si="21"/>
        <v>5955.8</v>
      </c>
      <c r="U93" s="44">
        <f t="shared" si="19"/>
        <v>0.87784292577496104</v>
      </c>
      <c r="V93" s="44">
        <f t="shared" si="22"/>
        <v>0.73477137566422601</v>
      </c>
      <c r="W93" s="56">
        <f t="shared" si="23"/>
        <v>0.76334167458692403</v>
      </c>
      <c r="X93" s="56">
        <f t="shared" si="24"/>
        <v>0.66224029566303799</v>
      </c>
      <c r="Y93" s="58"/>
      <c r="Z93" s="58"/>
    </row>
    <row r="94" spans="1:27">
      <c r="A94" s="30">
        <v>92</v>
      </c>
      <c r="B94" s="31" t="s">
        <v>21</v>
      </c>
      <c r="C94" s="32">
        <v>110378</v>
      </c>
      <c r="D94" s="33" t="s">
        <v>119</v>
      </c>
      <c r="E94" s="34">
        <v>3013.6959999999999</v>
      </c>
      <c r="F94" s="34">
        <f t="shared" si="15"/>
        <v>9041.0879999999997</v>
      </c>
      <c r="G94" s="34">
        <v>861.06017072727298</v>
      </c>
      <c r="H94" s="34">
        <f t="shared" si="16"/>
        <v>2583.1805121818202</v>
      </c>
      <c r="I94" s="44">
        <v>0.28571566963863398</v>
      </c>
      <c r="J94" s="45">
        <v>3465.7503999999999</v>
      </c>
      <c r="K94" s="45">
        <f t="shared" si="17"/>
        <v>10397.251200000001</v>
      </c>
      <c r="L94" s="45">
        <v>955.36676085454496</v>
      </c>
      <c r="M94" s="45">
        <f t="shared" si="18"/>
        <v>2866.1002825636401</v>
      </c>
      <c r="N94" s="46">
        <v>0.27565942453748099</v>
      </c>
      <c r="O94" s="47">
        <v>7925.27</v>
      </c>
      <c r="P94" s="47">
        <v>2339.2800000000002</v>
      </c>
      <c r="Q94" s="54"/>
      <c r="R94" s="55"/>
      <c r="S94" s="2">
        <f t="shared" si="20"/>
        <v>7925.27</v>
      </c>
      <c r="T94" s="2">
        <f t="shared" si="21"/>
        <v>2339.2800000000002</v>
      </c>
      <c r="U94" s="44">
        <f t="shared" si="19"/>
        <v>0.87658365895785995</v>
      </c>
      <c r="V94" s="44">
        <f t="shared" si="22"/>
        <v>0.90558131302414702</v>
      </c>
      <c r="W94" s="56">
        <f t="shared" si="23"/>
        <v>0.76224665996335605</v>
      </c>
      <c r="X94" s="56">
        <f t="shared" si="24"/>
        <v>0.81618916624493898</v>
      </c>
      <c r="Y94" s="58"/>
      <c r="Z94" s="58"/>
      <c r="AA94"/>
    </row>
    <row r="95" spans="1:27">
      <c r="A95" s="30">
        <v>93</v>
      </c>
      <c r="B95" s="31" t="s">
        <v>23</v>
      </c>
      <c r="C95" s="32">
        <v>377</v>
      </c>
      <c r="D95" s="33" t="s">
        <v>120</v>
      </c>
      <c r="E95" s="34">
        <v>9494.1172045454496</v>
      </c>
      <c r="F95" s="34">
        <f t="shared" si="15"/>
        <v>28482.3516136363</v>
      </c>
      <c r="G95" s="34">
        <v>3067.97707459091</v>
      </c>
      <c r="H95" s="34">
        <f t="shared" si="16"/>
        <v>9203.9312237727299</v>
      </c>
      <c r="I95" s="44">
        <v>0.32314506009279798</v>
      </c>
      <c r="J95" s="45">
        <v>10918.2347852273</v>
      </c>
      <c r="K95" s="45">
        <f t="shared" si="17"/>
        <v>32754.704355681901</v>
      </c>
      <c r="L95" s="45">
        <v>3403.9936113318199</v>
      </c>
      <c r="M95" s="45">
        <f t="shared" si="18"/>
        <v>10211.9808339955</v>
      </c>
      <c r="N95" s="46">
        <v>0.311771424437358</v>
      </c>
      <c r="O95" s="47">
        <v>24847.63</v>
      </c>
      <c r="P95" s="47">
        <v>8046.87</v>
      </c>
      <c r="Q95" s="54"/>
      <c r="R95" s="55"/>
      <c r="S95" s="2">
        <f t="shared" si="20"/>
        <v>24847.63</v>
      </c>
      <c r="T95" s="2">
        <f t="shared" si="21"/>
        <v>8046.87</v>
      </c>
      <c r="U95" s="44">
        <f t="shared" si="19"/>
        <v>0.87238688494049299</v>
      </c>
      <c r="V95" s="44">
        <f t="shared" si="22"/>
        <v>0.87428619405758201</v>
      </c>
      <c r="W95" s="56">
        <f t="shared" si="23"/>
        <v>0.758597291252599</v>
      </c>
      <c r="X95" s="56">
        <f t="shared" si="24"/>
        <v>0.78798326503043503</v>
      </c>
      <c r="Y95" s="58"/>
      <c r="Z95" s="58"/>
      <c r="AA95"/>
    </row>
    <row r="96" spans="1:27">
      <c r="A96" s="30">
        <v>94</v>
      </c>
      <c r="B96" s="31" t="s">
        <v>33</v>
      </c>
      <c r="C96" s="32">
        <v>347</v>
      </c>
      <c r="D96" s="33" t="s">
        <v>121</v>
      </c>
      <c r="E96" s="34">
        <v>6249.83863636364</v>
      </c>
      <c r="F96" s="34">
        <f t="shared" si="15"/>
        <v>18749.5159090909</v>
      </c>
      <c r="G96" s="34">
        <v>1781.30874218182</v>
      </c>
      <c r="H96" s="34">
        <f t="shared" si="16"/>
        <v>5343.9262265454599</v>
      </c>
      <c r="I96" s="44">
        <v>0.28501675736355397</v>
      </c>
      <c r="J96" s="45">
        <v>7187.3144318181803</v>
      </c>
      <c r="K96" s="45">
        <f t="shared" si="17"/>
        <v>21561.943295454501</v>
      </c>
      <c r="L96" s="45">
        <v>1976.4044615636401</v>
      </c>
      <c r="M96" s="45">
        <f t="shared" si="18"/>
        <v>5929.2133846909201</v>
      </c>
      <c r="N96" s="46">
        <v>0.274985111659246</v>
      </c>
      <c r="O96" s="47">
        <v>16296.34</v>
      </c>
      <c r="P96" s="47">
        <v>4148.18</v>
      </c>
      <c r="Q96" s="54"/>
      <c r="R96" s="55"/>
      <c r="S96" s="2">
        <f t="shared" si="20"/>
        <v>16296.34</v>
      </c>
      <c r="T96" s="2">
        <f t="shared" si="21"/>
        <v>4148.18</v>
      </c>
      <c r="U96" s="44">
        <f t="shared" si="19"/>
        <v>0.86916057347904896</v>
      </c>
      <c r="V96" s="44">
        <f t="shared" si="22"/>
        <v>0.77624200337839599</v>
      </c>
      <c r="W96" s="56">
        <f t="shared" si="23"/>
        <v>0.75579180302526106</v>
      </c>
      <c r="X96" s="56">
        <f t="shared" si="24"/>
        <v>0.69961725626379001</v>
      </c>
      <c r="Y96" s="58"/>
      <c r="Z96" s="58"/>
    </row>
    <row r="97" spans="1:27">
      <c r="A97" s="30">
        <v>95</v>
      </c>
      <c r="B97" s="31" t="s">
        <v>25</v>
      </c>
      <c r="C97" s="32">
        <v>591</v>
      </c>
      <c r="D97" s="33" t="s">
        <v>122</v>
      </c>
      <c r="E97" s="34">
        <v>5179.0434318181797</v>
      </c>
      <c r="F97" s="34">
        <f t="shared" si="15"/>
        <v>15537.130295454501</v>
      </c>
      <c r="G97" s="34">
        <v>1541.4041350909099</v>
      </c>
      <c r="H97" s="34">
        <f t="shared" si="16"/>
        <v>4624.2124052727304</v>
      </c>
      <c r="I97" s="44">
        <v>0.297623326659336</v>
      </c>
      <c r="J97" s="45">
        <v>5955.8999465909101</v>
      </c>
      <c r="K97" s="45">
        <f t="shared" si="17"/>
        <v>17867.6998397727</v>
      </c>
      <c r="L97" s="45">
        <v>1710.2245879818199</v>
      </c>
      <c r="M97" s="45">
        <f t="shared" si="18"/>
        <v>5130.6737639454605</v>
      </c>
      <c r="N97" s="46">
        <v>0.28714797147670901</v>
      </c>
      <c r="O97" s="47">
        <v>13458.79</v>
      </c>
      <c r="P97" s="47">
        <v>4153.87</v>
      </c>
      <c r="Q97" s="54"/>
      <c r="R97" s="55"/>
      <c r="S97" s="2">
        <f t="shared" si="20"/>
        <v>13458.79</v>
      </c>
      <c r="T97" s="2">
        <f t="shared" si="21"/>
        <v>4153.87</v>
      </c>
      <c r="U97" s="44">
        <f t="shared" si="19"/>
        <v>0.86623396625163596</v>
      </c>
      <c r="V97" s="44">
        <f t="shared" si="22"/>
        <v>0.89828702402674598</v>
      </c>
      <c r="W97" s="56">
        <f t="shared" si="23"/>
        <v>0.75324692717533404</v>
      </c>
      <c r="X97" s="56">
        <f t="shared" si="24"/>
        <v>0.80961491435886901</v>
      </c>
      <c r="Y97" s="58"/>
      <c r="Z97" s="58"/>
      <c r="AA97"/>
    </row>
    <row r="98" spans="1:27">
      <c r="A98" s="30">
        <v>96</v>
      </c>
      <c r="B98" s="31" t="s">
        <v>25</v>
      </c>
      <c r="C98" s="32">
        <v>594</v>
      </c>
      <c r="D98" s="33" t="s">
        <v>123</v>
      </c>
      <c r="E98" s="34">
        <v>6562.5666136363598</v>
      </c>
      <c r="F98" s="34">
        <f t="shared" si="15"/>
        <v>19687.699840909099</v>
      </c>
      <c r="G98" s="34">
        <v>1781.6400801818199</v>
      </c>
      <c r="H98" s="34">
        <f t="shared" si="16"/>
        <v>5344.9202405454598</v>
      </c>
      <c r="I98" s="44">
        <v>0.27148525646653998</v>
      </c>
      <c r="J98" s="45">
        <v>7546.9516056818202</v>
      </c>
      <c r="K98" s="45">
        <f t="shared" si="17"/>
        <v>22640.8548170455</v>
      </c>
      <c r="L98" s="45">
        <v>1976.77208896364</v>
      </c>
      <c r="M98" s="45">
        <f t="shared" si="18"/>
        <v>5930.3162668909199</v>
      </c>
      <c r="N98" s="46">
        <v>0.26192987476896001</v>
      </c>
      <c r="O98" s="47">
        <v>17000.740000000002</v>
      </c>
      <c r="P98" s="47">
        <v>4287.5600000000004</v>
      </c>
      <c r="Q98" s="54"/>
      <c r="R98" s="55"/>
      <c r="S98" s="2">
        <f t="shared" si="20"/>
        <v>17000.740000000002</v>
      </c>
      <c r="T98" s="2">
        <f t="shared" si="21"/>
        <v>4287.5600000000004</v>
      </c>
      <c r="U98" s="44">
        <f t="shared" si="19"/>
        <v>0.86352088549593498</v>
      </c>
      <c r="V98" s="44">
        <f t="shared" si="22"/>
        <v>0.80217473919918503</v>
      </c>
      <c r="W98" s="56">
        <f t="shared" si="23"/>
        <v>0.75088772651820301</v>
      </c>
      <c r="X98" s="56">
        <f t="shared" si="24"/>
        <v>0.72299010829111099</v>
      </c>
      <c r="Y98" s="58"/>
      <c r="Z98" s="58"/>
      <c r="AA98"/>
    </row>
    <row r="99" spans="1:27">
      <c r="A99" s="30">
        <v>97</v>
      </c>
      <c r="B99" s="31" t="s">
        <v>25</v>
      </c>
      <c r="C99" s="32">
        <v>717</v>
      </c>
      <c r="D99" s="33" t="s">
        <v>124</v>
      </c>
      <c r="E99" s="34">
        <v>8657.8629090909108</v>
      </c>
      <c r="F99" s="34">
        <f t="shared" si="15"/>
        <v>25973.588727272701</v>
      </c>
      <c r="G99" s="34">
        <v>2813.3350617272699</v>
      </c>
      <c r="H99" s="34">
        <f t="shared" si="16"/>
        <v>8440.0051851818098</v>
      </c>
      <c r="I99" s="44">
        <v>0.32494566976490502</v>
      </c>
      <c r="J99" s="45">
        <v>9956.5423454545507</v>
      </c>
      <c r="K99" s="45">
        <f t="shared" si="17"/>
        <v>29869.627036363701</v>
      </c>
      <c r="L99" s="45">
        <v>3121.4622351545499</v>
      </c>
      <c r="M99" s="45">
        <f t="shared" si="18"/>
        <v>9364.3867054636503</v>
      </c>
      <c r="N99" s="46">
        <v>0.31350865861375898</v>
      </c>
      <c r="O99" s="47">
        <v>22339.89</v>
      </c>
      <c r="P99" s="47">
        <v>6662.26</v>
      </c>
      <c r="Q99" s="54"/>
      <c r="R99" s="55"/>
      <c r="S99" s="2">
        <f t="shared" si="20"/>
        <v>22339.89</v>
      </c>
      <c r="T99" s="2">
        <f t="shared" si="21"/>
        <v>6662.26</v>
      </c>
      <c r="U99" s="44">
        <f t="shared" si="19"/>
        <v>0.86010024392750695</v>
      </c>
      <c r="V99" s="44">
        <f t="shared" si="22"/>
        <v>0.78936681362435501</v>
      </c>
      <c r="W99" s="56">
        <f t="shared" si="23"/>
        <v>0.74791325558913402</v>
      </c>
      <c r="X99" s="56">
        <f t="shared" si="24"/>
        <v>0.71144648438246405</v>
      </c>
      <c r="Y99" s="58"/>
      <c r="Z99" s="58"/>
      <c r="AA99"/>
    </row>
    <row r="100" spans="1:27">
      <c r="A100" s="30">
        <v>98</v>
      </c>
      <c r="B100" s="31" t="s">
        <v>21</v>
      </c>
      <c r="C100" s="32">
        <v>738</v>
      </c>
      <c r="D100" s="33" t="s">
        <v>125</v>
      </c>
      <c r="E100" s="34">
        <v>6004.3339999999998</v>
      </c>
      <c r="F100" s="34">
        <f t="shared" si="15"/>
        <v>18013.002</v>
      </c>
      <c r="G100" s="34">
        <v>1706.40729763636</v>
      </c>
      <c r="H100" s="34">
        <f t="shared" si="16"/>
        <v>5119.2218929090805</v>
      </c>
      <c r="I100" s="44">
        <v>0.28419593207778998</v>
      </c>
      <c r="J100" s="45">
        <v>6904.9840999999997</v>
      </c>
      <c r="K100" s="45">
        <f t="shared" si="17"/>
        <v>20714.952300000001</v>
      </c>
      <c r="L100" s="45">
        <v>1893.29952547273</v>
      </c>
      <c r="M100" s="45">
        <f t="shared" si="18"/>
        <v>5679.8985764181898</v>
      </c>
      <c r="N100" s="46">
        <v>0.27419317670445098</v>
      </c>
      <c r="O100" s="47">
        <v>15492.67</v>
      </c>
      <c r="P100" s="47">
        <v>3929.83</v>
      </c>
      <c r="Q100" s="54"/>
      <c r="R100" s="55"/>
      <c r="S100" s="2">
        <f t="shared" ref="S100:S117" si="25">O100-Q100</f>
        <v>15492.67</v>
      </c>
      <c r="T100" s="2">
        <f t="shared" ref="T100:T117" si="26">P100-R100</f>
        <v>3929.83</v>
      </c>
      <c r="U100" s="44">
        <f t="shared" si="19"/>
        <v>0.86008262254120704</v>
      </c>
      <c r="V100" s="44">
        <f t="shared" ref="V100:V118" si="27">P100/H100</f>
        <v>0.76766158650857197</v>
      </c>
      <c r="W100" s="56">
        <f t="shared" ref="W100:W118" si="28">S100/K100</f>
        <v>0.74789793264452697</v>
      </c>
      <c r="X100" s="56">
        <f t="shared" ref="X100:X118" si="29">T100/M100</f>
        <v>0.69188383333390402</v>
      </c>
      <c r="Y100" s="58"/>
      <c r="Z100" s="58"/>
      <c r="AA100"/>
    </row>
    <row r="101" spans="1:27">
      <c r="A101" s="30">
        <v>99</v>
      </c>
      <c r="B101" s="31" t="s">
        <v>33</v>
      </c>
      <c r="C101" s="32">
        <v>108277</v>
      </c>
      <c r="D101" s="33" t="s">
        <v>126</v>
      </c>
      <c r="E101" s="34">
        <v>4527.4682727272702</v>
      </c>
      <c r="F101" s="34">
        <f t="shared" si="15"/>
        <v>13582.4048181818</v>
      </c>
      <c r="G101" s="34">
        <v>1108.9747620000001</v>
      </c>
      <c r="H101" s="34">
        <f t="shared" si="16"/>
        <v>3326.9242859999999</v>
      </c>
      <c r="I101" s="44">
        <v>0.24494368490228499</v>
      </c>
      <c r="J101" s="45">
        <v>5206.5885136363604</v>
      </c>
      <c r="K101" s="45">
        <f t="shared" si="17"/>
        <v>15619.7655409091</v>
      </c>
      <c r="L101" s="45">
        <v>1230.4339026</v>
      </c>
      <c r="M101" s="45">
        <f t="shared" si="18"/>
        <v>3691.3017077999998</v>
      </c>
      <c r="N101" s="46">
        <v>0.23632247860137601</v>
      </c>
      <c r="O101" s="47">
        <v>11598.43</v>
      </c>
      <c r="P101" s="47">
        <v>3056.26</v>
      </c>
      <c r="Q101" s="54"/>
      <c r="R101" s="55"/>
      <c r="S101" s="2">
        <f t="shared" si="25"/>
        <v>11598.43</v>
      </c>
      <c r="T101" s="2">
        <f t="shared" si="26"/>
        <v>3056.26</v>
      </c>
      <c r="U101" s="44">
        <f t="shared" si="19"/>
        <v>0.85393051931967201</v>
      </c>
      <c r="V101" s="44">
        <f t="shared" si="27"/>
        <v>0.91864429042194296</v>
      </c>
      <c r="W101" s="56">
        <f t="shared" si="28"/>
        <v>0.742548277669279</v>
      </c>
      <c r="X101" s="56">
        <f t="shared" si="29"/>
        <v>0.827962665187159</v>
      </c>
      <c r="Y101" s="58"/>
      <c r="Z101" s="58"/>
    </row>
    <row r="102" spans="1:27">
      <c r="A102" s="30">
        <v>100</v>
      </c>
      <c r="B102" s="31" t="s">
        <v>33</v>
      </c>
      <c r="C102" s="32">
        <v>513</v>
      </c>
      <c r="D102" s="33" t="s">
        <v>127</v>
      </c>
      <c r="E102" s="34">
        <v>10456.175999999999</v>
      </c>
      <c r="F102" s="34">
        <f t="shared" si="15"/>
        <v>31368.527999999998</v>
      </c>
      <c r="G102" s="34">
        <v>3204.3660218181799</v>
      </c>
      <c r="H102" s="34">
        <f t="shared" si="16"/>
        <v>9613.0980654545401</v>
      </c>
      <c r="I102" s="44">
        <v>0.30645677940178001</v>
      </c>
      <c r="J102" s="45">
        <v>12024.6024</v>
      </c>
      <c r="K102" s="45">
        <f t="shared" si="17"/>
        <v>36073.807200000003</v>
      </c>
      <c r="L102" s="45">
        <v>3555.32039563636</v>
      </c>
      <c r="M102" s="45">
        <f t="shared" si="18"/>
        <v>10665.9611869091</v>
      </c>
      <c r="N102" s="46">
        <v>0.295670515944574</v>
      </c>
      <c r="O102" s="47">
        <v>26465.09</v>
      </c>
      <c r="P102" s="47">
        <v>8408.0499999999993</v>
      </c>
      <c r="Q102" s="54"/>
      <c r="R102" s="55"/>
      <c r="S102" s="2">
        <f t="shared" si="25"/>
        <v>26465.09</v>
      </c>
      <c r="T102" s="2">
        <f t="shared" si="26"/>
        <v>8408.0499999999993</v>
      </c>
      <c r="U102" s="44">
        <f t="shared" si="19"/>
        <v>0.84368287858454805</v>
      </c>
      <c r="V102" s="44">
        <f t="shared" si="27"/>
        <v>0.87464519166979304</v>
      </c>
      <c r="W102" s="56">
        <f t="shared" si="28"/>
        <v>0.73363728572569398</v>
      </c>
      <c r="X102" s="56">
        <f t="shared" si="29"/>
        <v>0.78830682511011196</v>
      </c>
      <c r="Y102" s="58"/>
      <c r="Z102" s="58"/>
    </row>
    <row r="103" spans="1:27">
      <c r="A103" s="30">
        <v>101</v>
      </c>
      <c r="B103" s="60" t="s">
        <v>23</v>
      </c>
      <c r="C103" s="61">
        <v>750</v>
      </c>
      <c r="D103" s="62" t="s">
        <v>128</v>
      </c>
      <c r="E103" s="34">
        <v>26465.8673863636</v>
      </c>
      <c r="F103" s="34">
        <f t="shared" si="15"/>
        <v>79397.602159090806</v>
      </c>
      <c r="G103" s="34">
        <v>7484.7533841818204</v>
      </c>
      <c r="H103" s="34">
        <f t="shared" si="16"/>
        <v>22454.260152545499</v>
      </c>
      <c r="I103" s="44">
        <v>0.28280778690965103</v>
      </c>
      <c r="J103" s="45">
        <v>30435.747494318199</v>
      </c>
      <c r="K103" s="45">
        <f t="shared" si="17"/>
        <v>91307.242482954607</v>
      </c>
      <c r="L103" s="45">
        <v>8304.5120881636303</v>
      </c>
      <c r="M103" s="45">
        <f t="shared" si="18"/>
        <v>24913.5362644909</v>
      </c>
      <c r="N103" s="46">
        <v>0.27285388964782098</v>
      </c>
      <c r="O103" s="54">
        <v>69517.42</v>
      </c>
      <c r="P103" s="54">
        <v>19539.04</v>
      </c>
      <c r="Q103" s="54"/>
      <c r="R103" s="55"/>
      <c r="S103" s="2">
        <f t="shared" si="25"/>
        <v>69517.42</v>
      </c>
      <c r="T103" s="2">
        <f t="shared" si="26"/>
        <v>19539.04</v>
      </c>
      <c r="U103" s="44">
        <f t="shared" si="19"/>
        <v>0.87556069842898199</v>
      </c>
      <c r="V103" s="44">
        <f t="shared" si="27"/>
        <v>0.87017073229130604</v>
      </c>
      <c r="W103" s="56">
        <f t="shared" si="28"/>
        <v>0.76135712906867903</v>
      </c>
      <c r="X103" s="56">
        <f t="shared" si="29"/>
        <v>0.78427405056298105</v>
      </c>
      <c r="Y103" s="58"/>
      <c r="Z103" s="58"/>
      <c r="AA103"/>
    </row>
    <row r="104" spans="1:27">
      <c r="A104" s="30">
        <v>102</v>
      </c>
      <c r="B104" s="31" t="s">
        <v>25</v>
      </c>
      <c r="C104" s="32">
        <v>107728</v>
      </c>
      <c r="D104" s="33" t="s">
        <v>129</v>
      </c>
      <c r="E104" s="34">
        <v>6702.2672727272702</v>
      </c>
      <c r="F104" s="34">
        <f t="shared" si="15"/>
        <v>20106.801818181801</v>
      </c>
      <c r="G104" s="34">
        <v>1674.18935345455</v>
      </c>
      <c r="H104" s="34">
        <f t="shared" si="16"/>
        <v>5022.5680603636501</v>
      </c>
      <c r="I104" s="44">
        <v>0.249794477798151</v>
      </c>
      <c r="J104" s="45">
        <v>7707.6073636363599</v>
      </c>
      <c r="K104" s="45">
        <f t="shared" si="17"/>
        <v>23122.8220909091</v>
      </c>
      <c r="L104" s="45">
        <v>1857.5529493090901</v>
      </c>
      <c r="M104" s="45">
        <f t="shared" si="18"/>
        <v>5572.6588479272696</v>
      </c>
      <c r="N104" s="46">
        <v>0.24100253965618701</v>
      </c>
      <c r="O104" s="47">
        <v>16797.64</v>
      </c>
      <c r="P104" s="47">
        <v>4554.99</v>
      </c>
      <c r="Q104" s="54"/>
      <c r="R104" s="55"/>
      <c r="S104" s="2">
        <f t="shared" si="25"/>
        <v>16797.64</v>
      </c>
      <c r="T104" s="2">
        <f t="shared" si="26"/>
        <v>4554.99</v>
      </c>
      <c r="U104" s="44">
        <f t="shared" si="19"/>
        <v>0.83542077710292795</v>
      </c>
      <c r="V104" s="44">
        <f t="shared" si="27"/>
        <v>0.90690458451850298</v>
      </c>
      <c r="W104" s="56">
        <f t="shared" si="28"/>
        <v>0.72645284965471901</v>
      </c>
      <c r="X104" s="56">
        <f t="shared" si="29"/>
        <v>0.81738181437290203</v>
      </c>
      <c r="Y104" s="58"/>
      <c r="Z104" s="58"/>
      <c r="AA104"/>
    </row>
    <row r="105" spans="1:27">
      <c r="A105" s="30">
        <v>103</v>
      </c>
      <c r="B105" s="31" t="s">
        <v>25</v>
      </c>
      <c r="C105" s="32">
        <v>732</v>
      </c>
      <c r="D105" s="33" t="s">
        <v>130</v>
      </c>
      <c r="E105" s="34">
        <v>5113.2372954545499</v>
      </c>
      <c r="F105" s="34">
        <f t="shared" si="15"/>
        <v>15339.711886363601</v>
      </c>
      <c r="G105" s="34">
        <v>1538.8101396818199</v>
      </c>
      <c r="H105" s="34">
        <f t="shared" si="16"/>
        <v>4616.4304190454604</v>
      </c>
      <c r="I105" s="44">
        <v>0.30094635761374799</v>
      </c>
      <c r="J105" s="45">
        <v>5880.22288977273</v>
      </c>
      <c r="K105" s="45">
        <f t="shared" si="17"/>
        <v>17640.668669318198</v>
      </c>
      <c r="L105" s="45">
        <v>1707.3464883136401</v>
      </c>
      <c r="M105" s="45">
        <f t="shared" si="18"/>
        <v>5122.03946494092</v>
      </c>
      <c r="N105" s="46">
        <v>0.290354042749496</v>
      </c>
      <c r="O105" s="47">
        <v>12759.86</v>
      </c>
      <c r="P105" s="47">
        <v>3827.61</v>
      </c>
      <c r="Q105" s="54"/>
      <c r="R105" s="55"/>
      <c r="S105" s="2">
        <f t="shared" si="25"/>
        <v>12759.86</v>
      </c>
      <c r="T105" s="2">
        <f t="shared" si="26"/>
        <v>3827.61</v>
      </c>
      <c r="U105" s="44">
        <f t="shared" si="19"/>
        <v>0.83181875217245904</v>
      </c>
      <c r="V105" s="44">
        <f t="shared" si="27"/>
        <v>0.82912762731327705</v>
      </c>
      <c r="W105" s="56">
        <f t="shared" si="28"/>
        <v>0.72332065406300505</v>
      </c>
      <c r="X105" s="56">
        <f t="shared" si="29"/>
        <v>0.74728241088321001</v>
      </c>
      <c r="Y105" s="58"/>
      <c r="Z105" s="58"/>
      <c r="AA105"/>
    </row>
    <row r="106" spans="1:27">
      <c r="A106" s="30">
        <v>104</v>
      </c>
      <c r="B106" s="31" t="s">
        <v>21</v>
      </c>
      <c r="C106" s="32">
        <v>56</v>
      </c>
      <c r="D106" s="33" t="s">
        <v>131</v>
      </c>
      <c r="E106" s="34">
        <v>5044.7010909090905</v>
      </c>
      <c r="F106" s="34">
        <f t="shared" si="15"/>
        <v>15134.1032727273</v>
      </c>
      <c r="G106" s="34">
        <v>1605.3198763636401</v>
      </c>
      <c r="H106" s="34">
        <f t="shared" si="16"/>
        <v>4815.9596290909203</v>
      </c>
      <c r="I106" s="44">
        <v>0.31821902773516902</v>
      </c>
      <c r="J106" s="45">
        <v>5801.4062545454499</v>
      </c>
      <c r="K106" s="45">
        <f t="shared" si="17"/>
        <v>17404.218763636301</v>
      </c>
      <c r="L106" s="45">
        <v>1781.1406247272701</v>
      </c>
      <c r="M106" s="45">
        <f t="shared" si="18"/>
        <v>5343.4218741818104</v>
      </c>
      <c r="N106" s="46">
        <v>0.30701877210059803</v>
      </c>
      <c r="O106" s="47">
        <v>12560.31</v>
      </c>
      <c r="P106" s="47">
        <v>3796.27</v>
      </c>
      <c r="Q106" s="54"/>
      <c r="R106" s="55"/>
      <c r="S106" s="2">
        <f t="shared" si="25"/>
        <v>12560.31</v>
      </c>
      <c r="T106" s="2">
        <f t="shared" si="26"/>
        <v>3796.27</v>
      </c>
      <c r="U106" s="44">
        <f t="shared" si="19"/>
        <v>0.82993420711186405</v>
      </c>
      <c r="V106" s="44">
        <f t="shared" si="27"/>
        <v>0.78826865098049004</v>
      </c>
      <c r="W106" s="56">
        <f t="shared" si="28"/>
        <v>0.72168191922771197</v>
      </c>
      <c r="X106" s="56">
        <f t="shared" si="29"/>
        <v>0.71045672405967197</v>
      </c>
      <c r="Y106" s="58"/>
      <c r="Z106" s="58"/>
      <c r="AA106"/>
    </row>
    <row r="107" spans="1:27">
      <c r="A107" s="30">
        <v>105</v>
      </c>
      <c r="B107" s="31" t="s">
        <v>33</v>
      </c>
      <c r="C107" s="32">
        <v>359</v>
      </c>
      <c r="D107" s="33" t="s">
        <v>132</v>
      </c>
      <c r="E107" s="34">
        <v>7088.1193636363596</v>
      </c>
      <c r="F107" s="34">
        <f t="shared" si="15"/>
        <v>21264.3580909091</v>
      </c>
      <c r="G107" s="34">
        <v>2118.2926170000001</v>
      </c>
      <c r="H107" s="34">
        <f t="shared" si="16"/>
        <v>6354.8778510000002</v>
      </c>
      <c r="I107" s="44">
        <v>0.29885114913094102</v>
      </c>
      <c r="J107" s="45">
        <v>8151.33726818182</v>
      </c>
      <c r="K107" s="45">
        <f t="shared" si="17"/>
        <v>24454.011804545498</v>
      </c>
      <c r="L107" s="45">
        <v>2350.2960941000001</v>
      </c>
      <c r="M107" s="45">
        <f t="shared" si="18"/>
        <v>7050.8882823000004</v>
      </c>
      <c r="N107" s="46">
        <v>0.28833257866463402</v>
      </c>
      <c r="O107" s="47">
        <v>17550.84</v>
      </c>
      <c r="P107" s="47">
        <v>4985.83</v>
      </c>
      <c r="Q107" s="54"/>
      <c r="R107" s="55"/>
      <c r="S107" s="2">
        <f t="shared" si="25"/>
        <v>17550.84</v>
      </c>
      <c r="T107" s="2">
        <f t="shared" si="26"/>
        <v>4985.83</v>
      </c>
      <c r="U107" s="44">
        <f t="shared" si="19"/>
        <v>0.82536420450440495</v>
      </c>
      <c r="V107" s="44">
        <f t="shared" si="27"/>
        <v>0.78456740112092505</v>
      </c>
      <c r="W107" s="56">
        <f t="shared" si="28"/>
        <v>0.71770800391687295</v>
      </c>
      <c r="X107" s="56">
        <f t="shared" si="29"/>
        <v>0.70712083362830203</v>
      </c>
      <c r="Y107" s="58"/>
      <c r="Z107" s="58"/>
    </row>
    <row r="108" spans="1:27">
      <c r="A108" s="30">
        <v>106</v>
      </c>
      <c r="B108" s="31" t="s">
        <v>25</v>
      </c>
      <c r="C108" s="32">
        <v>371</v>
      </c>
      <c r="D108" s="33" t="s">
        <v>133</v>
      </c>
      <c r="E108" s="34">
        <v>4383.0315454545498</v>
      </c>
      <c r="F108" s="34">
        <f t="shared" si="15"/>
        <v>13149.094636363699</v>
      </c>
      <c r="G108" s="34">
        <v>1443.21734836364</v>
      </c>
      <c r="H108" s="34">
        <f t="shared" si="16"/>
        <v>4329.6520450909202</v>
      </c>
      <c r="I108" s="44">
        <v>0.32927377624291498</v>
      </c>
      <c r="J108" s="45">
        <v>5040.4862772727301</v>
      </c>
      <c r="K108" s="45">
        <f t="shared" si="17"/>
        <v>15121.4588318182</v>
      </c>
      <c r="L108" s="45">
        <v>1601.2840103272699</v>
      </c>
      <c r="M108" s="45">
        <f t="shared" si="18"/>
        <v>4803.8520309818095</v>
      </c>
      <c r="N108" s="46">
        <v>0.31768443008115599</v>
      </c>
      <c r="O108" s="47">
        <v>10435.469999999999</v>
      </c>
      <c r="P108" s="47">
        <v>3425.18</v>
      </c>
      <c r="Q108" s="54"/>
      <c r="R108" s="55"/>
      <c r="S108" s="2">
        <f t="shared" si="25"/>
        <v>10435.469999999999</v>
      </c>
      <c r="T108" s="2">
        <f t="shared" si="26"/>
        <v>3425.18</v>
      </c>
      <c r="U108" s="44">
        <f t="shared" si="19"/>
        <v>0.793626503465935</v>
      </c>
      <c r="V108" s="44">
        <f t="shared" si="27"/>
        <v>0.79109821397392999</v>
      </c>
      <c r="W108" s="56">
        <f t="shared" si="28"/>
        <v>0.69011000301385905</v>
      </c>
      <c r="X108" s="56">
        <f t="shared" si="29"/>
        <v>0.71300697396792301</v>
      </c>
      <c r="Y108" s="58"/>
      <c r="Z108" s="58"/>
      <c r="AA108"/>
    </row>
    <row r="109" spans="1:27">
      <c r="A109" s="30">
        <v>107</v>
      </c>
      <c r="B109" s="31" t="s">
        <v>27</v>
      </c>
      <c r="C109" s="32">
        <v>723</v>
      </c>
      <c r="D109" s="33" t="s">
        <v>134</v>
      </c>
      <c r="E109" s="34">
        <v>4971.6334545454501</v>
      </c>
      <c r="F109" s="34">
        <f t="shared" si="15"/>
        <v>14914.9003636364</v>
      </c>
      <c r="G109" s="34">
        <v>1441.7156794090899</v>
      </c>
      <c r="H109" s="34">
        <f t="shared" si="16"/>
        <v>4325.1470382272701</v>
      </c>
      <c r="I109" s="44">
        <v>0.28998832930673202</v>
      </c>
      <c r="J109" s="45">
        <v>5717.3784727272696</v>
      </c>
      <c r="K109" s="45">
        <f t="shared" si="17"/>
        <v>17152.135418181799</v>
      </c>
      <c r="L109" s="45">
        <v>1599.61787286818</v>
      </c>
      <c r="M109" s="45">
        <f t="shared" si="18"/>
        <v>4798.8536186045403</v>
      </c>
      <c r="N109" s="46">
        <v>0.27978170073899999</v>
      </c>
      <c r="O109" s="47">
        <v>11745.73</v>
      </c>
      <c r="P109" s="47">
        <v>3404.86</v>
      </c>
      <c r="Q109" s="54"/>
      <c r="R109" s="55"/>
      <c r="S109" s="2">
        <f t="shared" si="25"/>
        <v>11745.73</v>
      </c>
      <c r="T109" s="2">
        <f t="shared" si="26"/>
        <v>3404.86</v>
      </c>
      <c r="U109" s="44">
        <f t="shared" si="19"/>
        <v>0.78751649113506195</v>
      </c>
      <c r="V109" s="44">
        <f t="shared" si="27"/>
        <v>0.78722410357534001</v>
      </c>
      <c r="W109" s="56">
        <f t="shared" si="28"/>
        <v>0.68479694881310005</v>
      </c>
      <c r="X109" s="56">
        <f t="shared" si="29"/>
        <v>0.70951528648421203</v>
      </c>
      <c r="Y109" s="58"/>
      <c r="Z109" s="58"/>
      <c r="AA109" s="59"/>
    </row>
    <row r="110" spans="1:27">
      <c r="A110" s="30">
        <v>108</v>
      </c>
      <c r="B110" s="31" t="s">
        <v>27</v>
      </c>
      <c r="C110" s="32">
        <v>102478</v>
      </c>
      <c r="D110" s="33" t="s">
        <v>135</v>
      </c>
      <c r="E110" s="34">
        <v>3614.8400909090901</v>
      </c>
      <c r="F110" s="34">
        <f t="shared" si="15"/>
        <v>10844.520272727301</v>
      </c>
      <c r="G110" s="34">
        <v>1011.22144581818</v>
      </c>
      <c r="H110" s="34">
        <f t="shared" si="16"/>
        <v>3033.6643374545401</v>
      </c>
      <c r="I110" s="44">
        <v>0.27974168161996599</v>
      </c>
      <c r="J110" s="45">
        <v>4157.0661045454499</v>
      </c>
      <c r="K110" s="45">
        <f t="shared" si="17"/>
        <v>12471.1983136363</v>
      </c>
      <c r="L110" s="45">
        <v>1121.9742708363599</v>
      </c>
      <c r="M110" s="45">
        <f t="shared" si="18"/>
        <v>3365.9228125090799</v>
      </c>
      <c r="N110" s="46">
        <v>0.26989570110746303</v>
      </c>
      <c r="O110" s="47">
        <v>8450.7099999999991</v>
      </c>
      <c r="P110" s="47">
        <v>2606.89</v>
      </c>
      <c r="Q110" s="54"/>
      <c r="R110" s="55"/>
      <c r="S110" s="2">
        <f t="shared" si="25"/>
        <v>8450.7099999999991</v>
      </c>
      <c r="T110" s="2">
        <f t="shared" si="26"/>
        <v>2606.89</v>
      </c>
      <c r="U110" s="44">
        <f t="shared" si="19"/>
        <v>0.77926084210959001</v>
      </c>
      <c r="V110" s="44">
        <f t="shared" si="27"/>
        <v>0.85932051473676396</v>
      </c>
      <c r="W110" s="56">
        <f t="shared" si="28"/>
        <v>0.67761812357356199</v>
      </c>
      <c r="X110" s="56">
        <f t="shared" si="29"/>
        <v>0.77449488452669801</v>
      </c>
      <c r="Y110" s="58"/>
      <c r="Z110" s="58"/>
      <c r="AA110" s="59"/>
    </row>
    <row r="111" spans="1:27">
      <c r="A111" s="30">
        <v>109</v>
      </c>
      <c r="B111" s="31" t="s">
        <v>27</v>
      </c>
      <c r="C111" s="32">
        <v>741</v>
      </c>
      <c r="D111" s="33" t="s">
        <v>136</v>
      </c>
      <c r="E111" s="34">
        <v>4070.2438636363599</v>
      </c>
      <c r="F111" s="34">
        <f t="shared" si="15"/>
        <v>12210.731590909099</v>
      </c>
      <c r="G111" s="34">
        <v>772.89146263636405</v>
      </c>
      <c r="H111" s="34">
        <f t="shared" si="16"/>
        <v>2318.67438790909</v>
      </c>
      <c r="I111" s="44">
        <v>0.18988824466793999</v>
      </c>
      <c r="J111" s="45">
        <v>4680.7804431818204</v>
      </c>
      <c r="K111" s="45">
        <f t="shared" si="17"/>
        <v>14042.341329545499</v>
      </c>
      <c r="L111" s="45">
        <v>857.54147997272696</v>
      </c>
      <c r="M111" s="45">
        <f t="shared" si="18"/>
        <v>2572.6244399181801</v>
      </c>
      <c r="N111" s="46">
        <v>0.183204807485011</v>
      </c>
      <c r="O111" s="47">
        <v>9509.58</v>
      </c>
      <c r="P111" s="47">
        <v>2330.2399999999998</v>
      </c>
      <c r="Q111" s="54"/>
      <c r="R111" s="55"/>
      <c r="S111" s="2">
        <f t="shared" si="25"/>
        <v>9509.58</v>
      </c>
      <c r="T111" s="2">
        <f t="shared" si="26"/>
        <v>2330.2399999999998</v>
      </c>
      <c r="U111" s="44">
        <f t="shared" si="19"/>
        <v>0.77878871787501203</v>
      </c>
      <c r="V111" s="44">
        <f t="shared" si="27"/>
        <v>1.0049880277072201</v>
      </c>
      <c r="W111" s="56">
        <f t="shared" si="28"/>
        <v>0.67720758076087795</v>
      </c>
      <c r="X111" s="56">
        <f t="shared" si="29"/>
        <v>0.90578320093783704</v>
      </c>
      <c r="Y111" s="58"/>
      <c r="Z111" s="58"/>
      <c r="AA111" s="59"/>
    </row>
    <row r="112" spans="1:27">
      <c r="A112" s="30">
        <v>110</v>
      </c>
      <c r="B112" s="31" t="s">
        <v>21</v>
      </c>
      <c r="C112" s="32">
        <v>367</v>
      </c>
      <c r="D112" s="33" t="s">
        <v>137</v>
      </c>
      <c r="E112" s="34">
        <v>7219.7000909090902</v>
      </c>
      <c r="F112" s="34">
        <f t="shared" si="15"/>
        <v>21659.100272727301</v>
      </c>
      <c r="G112" s="34">
        <v>2042.0752170000001</v>
      </c>
      <c r="H112" s="34">
        <f t="shared" si="16"/>
        <v>6126.2256509999997</v>
      </c>
      <c r="I112" s="44">
        <v>0.28284765174267301</v>
      </c>
      <c r="J112" s="45">
        <v>8302.6551045454507</v>
      </c>
      <c r="K112" s="45">
        <f t="shared" si="17"/>
        <v>24907.9653136364</v>
      </c>
      <c r="L112" s="45">
        <v>2265.7310741000001</v>
      </c>
      <c r="M112" s="45">
        <f t="shared" si="18"/>
        <v>6797.1932223000003</v>
      </c>
      <c r="N112" s="46">
        <v>0.272892351370778</v>
      </c>
      <c r="O112" s="47">
        <v>16680.89</v>
      </c>
      <c r="P112" s="47">
        <v>5699.27</v>
      </c>
      <c r="Q112" s="54"/>
      <c r="R112" s="55"/>
      <c r="S112" s="2">
        <f t="shared" si="25"/>
        <v>16680.89</v>
      </c>
      <c r="T112" s="2">
        <f t="shared" si="26"/>
        <v>5699.27</v>
      </c>
      <c r="U112" s="44">
        <f t="shared" si="19"/>
        <v>0.77015618331128199</v>
      </c>
      <c r="V112" s="44">
        <f t="shared" si="27"/>
        <v>0.93030690096596302</v>
      </c>
      <c r="W112" s="56">
        <f t="shared" si="28"/>
        <v>0.66970102896633199</v>
      </c>
      <c r="X112" s="56">
        <f t="shared" si="29"/>
        <v>0.83847403091352901</v>
      </c>
      <c r="Y112" s="58"/>
      <c r="Z112" s="58"/>
      <c r="AA112"/>
    </row>
    <row r="113" spans="1:27">
      <c r="A113" s="30">
        <v>111</v>
      </c>
      <c r="B113" s="31" t="s">
        <v>23</v>
      </c>
      <c r="C113" s="32">
        <v>104430</v>
      </c>
      <c r="D113" s="38" t="s">
        <v>138</v>
      </c>
      <c r="E113" s="34">
        <v>4031.29172727273</v>
      </c>
      <c r="F113" s="34">
        <f t="shared" si="15"/>
        <v>12093.875181818201</v>
      </c>
      <c r="G113" s="34">
        <v>1188.9587716363601</v>
      </c>
      <c r="H113" s="34">
        <f t="shared" si="16"/>
        <v>3566.8763149090801</v>
      </c>
      <c r="I113" s="44">
        <v>0.29493245641161397</v>
      </c>
      <c r="J113" s="45">
        <v>4635.9854863636401</v>
      </c>
      <c r="K113" s="45">
        <f t="shared" si="17"/>
        <v>13907.956459090899</v>
      </c>
      <c r="L113" s="45">
        <v>1319.1780656727301</v>
      </c>
      <c r="M113" s="45">
        <f t="shared" si="18"/>
        <v>3957.5341970181898</v>
      </c>
      <c r="N113" s="46">
        <v>0.28455181094785098</v>
      </c>
      <c r="O113" s="47">
        <v>9193.7999999999993</v>
      </c>
      <c r="P113" s="47">
        <v>2619.38</v>
      </c>
      <c r="Q113" s="54"/>
      <c r="R113" s="55"/>
      <c r="S113" s="2">
        <f t="shared" si="25"/>
        <v>9193.7999999999993</v>
      </c>
      <c r="T113" s="2">
        <f t="shared" si="26"/>
        <v>2619.38</v>
      </c>
      <c r="U113" s="44">
        <f t="shared" si="19"/>
        <v>0.76020298388905605</v>
      </c>
      <c r="V113" s="44">
        <f t="shared" si="27"/>
        <v>0.73436244173966203</v>
      </c>
      <c r="W113" s="56">
        <f t="shared" si="28"/>
        <v>0.66104607294700701</v>
      </c>
      <c r="X113" s="56">
        <f t="shared" si="29"/>
        <v>0.66187172860655896</v>
      </c>
      <c r="Y113" s="58"/>
      <c r="Z113" s="58"/>
      <c r="AA113"/>
    </row>
    <row r="114" spans="1:27" ht="36">
      <c r="A114" s="7">
        <v>112</v>
      </c>
      <c r="B114" s="60" t="s">
        <v>27</v>
      </c>
      <c r="C114" s="61">
        <v>337</v>
      </c>
      <c r="D114" s="62" t="s">
        <v>139</v>
      </c>
      <c r="E114" s="34">
        <v>33839.493000000002</v>
      </c>
      <c r="F114" s="34">
        <f t="shared" si="15"/>
        <v>101518.47900000001</v>
      </c>
      <c r="G114" s="34">
        <v>7701.2538750000003</v>
      </c>
      <c r="H114" s="34">
        <f t="shared" si="16"/>
        <v>23103.761624999999</v>
      </c>
      <c r="I114" s="44">
        <v>0.22758183389449699</v>
      </c>
      <c r="J114" s="45">
        <v>37223.442300000002</v>
      </c>
      <c r="K114" s="45">
        <f t="shared" si="17"/>
        <v>111670.3269</v>
      </c>
      <c r="L114" s="45">
        <v>8173.2147750000004</v>
      </c>
      <c r="M114" s="45">
        <f t="shared" si="18"/>
        <v>24519.644325000001</v>
      </c>
      <c r="N114" s="46">
        <v>0.219571707235685</v>
      </c>
      <c r="O114" s="54">
        <v>111131.94</v>
      </c>
      <c r="P114" s="54">
        <v>25540.83</v>
      </c>
      <c r="Q114" s="54"/>
      <c r="R114" s="55"/>
      <c r="S114" s="2">
        <f t="shared" si="25"/>
        <v>111131.94</v>
      </c>
      <c r="T114" s="2">
        <f t="shared" si="26"/>
        <v>25540.83</v>
      </c>
      <c r="U114" s="8">
        <f t="shared" si="19"/>
        <v>1.09469666108768</v>
      </c>
      <c r="V114" s="8">
        <f t="shared" si="27"/>
        <v>1.10548361840623</v>
      </c>
      <c r="W114" s="56">
        <f t="shared" si="28"/>
        <v>0.99517878280698402</v>
      </c>
      <c r="X114" s="56">
        <f t="shared" si="29"/>
        <v>1.0416476544873401</v>
      </c>
      <c r="Y114" s="58"/>
      <c r="Z114" s="58"/>
      <c r="AA114" s="23" t="s">
        <v>107</v>
      </c>
    </row>
    <row r="115" spans="1:27">
      <c r="A115" s="30">
        <v>113</v>
      </c>
      <c r="B115" s="31" t="s">
        <v>27</v>
      </c>
      <c r="C115" s="32">
        <v>391</v>
      </c>
      <c r="D115" s="33" t="s">
        <v>140</v>
      </c>
      <c r="E115" s="34">
        <v>8319.7009999999991</v>
      </c>
      <c r="F115" s="34">
        <f t="shared" si="15"/>
        <v>24959.102999999999</v>
      </c>
      <c r="G115" s="34">
        <v>2712.2911104545501</v>
      </c>
      <c r="H115" s="34">
        <f t="shared" si="16"/>
        <v>8136.8733313636503</v>
      </c>
      <c r="I115" s="44">
        <v>0.32600824362011899</v>
      </c>
      <c r="J115" s="45">
        <v>9567.6561500000007</v>
      </c>
      <c r="K115" s="45">
        <f t="shared" si="17"/>
        <v>28702.96845</v>
      </c>
      <c r="L115" s="45">
        <v>3009.3515654090902</v>
      </c>
      <c r="M115" s="45">
        <f t="shared" si="18"/>
        <v>9028.0546962272692</v>
      </c>
      <c r="N115" s="46">
        <v>0.314533833389183</v>
      </c>
      <c r="O115" s="47">
        <v>12606.28</v>
      </c>
      <c r="P115" s="47">
        <v>4249.7299999999996</v>
      </c>
      <c r="Q115" s="54"/>
      <c r="R115" s="55"/>
      <c r="S115" s="2">
        <f t="shared" si="25"/>
        <v>12606.28</v>
      </c>
      <c r="T115" s="2">
        <f t="shared" si="26"/>
        <v>4249.7299999999996</v>
      </c>
      <c r="U115" s="44">
        <f t="shared" si="19"/>
        <v>0.50507744609251404</v>
      </c>
      <c r="V115" s="44">
        <f t="shared" si="27"/>
        <v>0.52228046657914395</v>
      </c>
      <c r="W115" s="56">
        <f t="shared" si="28"/>
        <v>0.43919777921088199</v>
      </c>
      <c r="X115" s="56">
        <f t="shared" si="29"/>
        <v>0.47072488404128898</v>
      </c>
      <c r="Y115" s="58"/>
      <c r="Z115" s="58"/>
      <c r="AA115" s="59"/>
    </row>
    <row r="116" spans="1:27">
      <c r="A116" s="30">
        <v>114</v>
      </c>
      <c r="B116" s="31" t="s">
        <v>33</v>
      </c>
      <c r="C116" s="32">
        <v>311</v>
      </c>
      <c r="D116" s="33" t="s">
        <v>141</v>
      </c>
      <c r="E116" s="34">
        <v>6842.1188181818197</v>
      </c>
      <c r="F116" s="34">
        <f t="shared" si="15"/>
        <v>20526.356454545501</v>
      </c>
      <c r="G116" s="34">
        <v>1777.0044218181799</v>
      </c>
      <c r="H116" s="34">
        <f t="shared" si="16"/>
        <v>5331.0132654545396</v>
      </c>
      <c r="I116" s="44">
        <v>0.25971551635380602</v>
      </c>
      <c r="J116" s="45">
        <v>7868.4366409090899</v>
      </c>
      <c r="K116" s="45">
        <f t="shared" si="17"/>
        <v>23605.309922727301</v>
      </c>
      <c r="L116" s="45">
        <v>1971.6287156363601</v>
      </c>
      <c r="M116" s="45">
        <f t="shared" si="18"/>
        <v>5914.8861469090798</v>
      </c>
      <c r="N116" s="46">
        <v>0.250574390519407</v>
      </c>
      <c r="O116" s="47">
        <v>9488.5300000000007</v>
      </c>
      <c r="P116" s="47">
        <v>2955.52</v>
      </c>
      <c r="Q116" s="54"/>
      <c r="R116" s="55"/>
      <c r="S116" s="2">
        <f t="shared" si="25"/>
        <v>9488.5300000000007</v>
      </c>
      <c r="T116" s="2">
        <f t="shared" si="26"/>
        <v>2955.52</v>
      </c>
      <c r="U116" s="44">
        <f t="shared" si="19"/>
        <v>0.462260802155114</v>
      </c>
      <c r="V116" s="44">
        <f t="shared" si="27"/>
        <v>0.55440117156564706</v>
      </c>
      <c r="W116" s="56">
        <f t="shared" si="28"/>
        <v>0.40196591491749101</v>
      </c>
      <c r="X116" s="56">
        <f t="shared" si="29"/>
        <v>0.499674875660025</v>
      </c>
      <c r="Y116" s="58"/>
      <c r="Z116" s="58"/>
    </row>
    <row r="117" spans="1:27">
      <c r="A117" s="30">
        <v>115</v>
      </c>
      <c r="B117" s="31" t="s">
        <v>25</v>
      </c>
      <c r="C117" s="63">
        <v>111400</v>
      </c>
      <c r="D117" s="64" t="s">
        <v>142</v>
      </c>
      <c r="E117" s="34">
        <v>3000</v>
      </c>
      <c r="F117" s="34">
        <f t="shared" si="15"/>
        <v>9000</v>
      </c>
      <c r="G117" s="34">
        <v>840</v>
      </c>
      <c r="H117" s="34">
        <f t="shared" si="16"/>
        <v>2520</v>
      </c>
      <c r="I117" s="44">
        <v>0.28000000000000003</v>
      </c>
      <c r="J117" s="45">
        <v>3450</v>
      </c>
      <c r="K117" s="45">
        <f t="shared" si="17"/>
        <v>10350</v>
      </c>
      <c r="L117" s="45">
        <v>931.5</v>
      </c>
      <c r="M117" s="45">
        <f t="shared" si="18"/>
        <v>2794.5</v>
      </c>
      <c r="N117" s="46">
        <v>0.27</v>
      </c>
      <c r="O117" s="65">
        <v>9027.7000000000007</v>
      </c>
      <c r="P117" s="65">
        <v>2703.04</v>
      </c>
      <c r="Q117" s="54"/>
      <c r="R117" s="55"/>
      <c r="S117" s="2">
        <f t="shared" si="25"/>
        <v>9027.7000000000007</v>
      </c>
      <c r="T117" s="2">
        <f t="shared" si="26"/>
        <v>2703.04</v>
      </c>
      <c r="U117" s="44">
        <f t="shared" si="19"/>
        <v>1.00307777777778</v>
      </c>
      <c r="V117" s="44">
        <f t="shared" si="27"/>
        <v>1.0726349206349199</v>
      </c>
      <c r="W117" s="56">
        <f t="shared" si="28"/>
        <v>0.87224154589372005</v>
      </c>
      <c r="X117" s="56">
        <f t="shared" si="29"/>
        <v>0.96727142601538696</v>
      </c>
      <c r="Y117" s="58"/>
      <c r="Z117" s="58"/>
      <c r="AA117"/>
    </row>
    <row r="118" spans="1:27">
      <c r="A118" s="30" t="s">
        <v>143</v>
      </c>
      <c r="B118" s="38"/>
      <c r="C118" s="38"/>
      <c r="D118" s="38" t="s">
        <v>144</v>
      </c>
      <c r="E118" s="34">
        <f>SUM(E3:E117)</f>
        <v>1008221.52970909</v>
      </c>
      <c r="F118" s="34">
        <f>SUM(F3:F117)</f>
        <v>3024664.58912727</v>
      </c>
      <c r="G118" s="34">
        <f>SUM(G3:G117)</f>
        <v>288910.18561901699</v>
      </c>
      <c r="H118" s="34">
        <f>SUM(H3:H117)</f>
        <v>866730.55685705098</v>
      </c>
      <c r="I118" s="44">
        <f>G118/E118</f>
        <v>0.28655427116536403</v>
      </c>
      <c r="J118" s="45">
        <f>SUM(J3:J117)</f>
        <v>1152885.4354322699</v>
      </c>
      <c r="K118" s="45">
        <f>SUM(K3:K117)</f>
        <v>3458656.3062968198</v>
      </c>
      <c r="L118" s="45">
        <f>SUM(L3:L117)</f>
        <v>319057.93811576901</v>
      </c>
      <c r="M118" s="45">
        <f>SUM(M3:M117)</f>
        <v>957173.81434730696</v>
      </c>
      <c r="N118" s="46">
        <f>L118/J118</f>
        <v>0.276747305768625</v>
      </c>
      <c r="O118" s="47">
        <f>SUM(O3:O117)</f>
        <v>3188375.85</v>
      </c>
      <c r="P118" s="47">
        <f>SUM(P3:P117)</f>
        <v>881070.25</v>
      </c>
      <c r="Q118" s="54"/>
      <c r="R118" s="55"/>
      <c r="S118" s="2">
        <f>SUM(S3:S117)</f>
        <v>3123380.25</v>
      </c>
      <c r="T118" s="2">
        <f>SUM(T3:T117)</f>
        <v>867681.92</v>
      </c>
      <c r="U118" s="44">
        <f t="shared" si="19"/>
        <v>1.0541254264890101</v>
      </c>
      <c r="V118" s="44">
        <f t="shared" si="27"/>
        <v>1.01654458012297</v>
      </c>
      <c r="W118" s="56">
        <f t="shared" si="28"/>
        <v>0.90306175965318702</v>
      </c>
      <c r="X118" s="56">
        <f t="shared" si="29"/>
        <v>0.90650402987849099</v>
      </c>
      <c r="Y118" s="58">
        <v>4800</v>
      </c>
      <c r="Z118" s="58">
        <v>15000</v>
      </c>
      <c r="AA118"/>
    </row>
  </sheetData>
  <sortState ref="A3:W117">
    <sortCondition descending="1" ref="U3"/>
  </sortState>
  <mergeCells count="9">
    <mergeCell ref="U1:V1"/>
    <mergeCell ref="W1:X1"/>
    <mergeCell ref="Y1:Y2"/>
    <mergeCell ref="Z1:Z2"/>
    <mergeCell ref="A1:D1"/>
    <mergeCell ref="F1:I1"/>
    <mergeCell ref="K1:N1"/>
    <mergeCell ref="Q1:R1"/>
    <mergeCell ref="S1:T1"/>
  </mergeCells>
  <phoneticPr fontId="1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I12" sqref="I12"/>
    </sheetView>
  </sheetViews>
  <sheetFormatPr defaultColWidth="9" defaultRowHeight="24" customHeight="1"/>
  <cols>
    <col min="3" max="3" width="9.88671875" customWidth="1"/>
    <col min="5" max="5" width="14" customWidth="1"/>
    <col min="6" max="6" width="12.109375" customWidth="1"/>
    <col min="8" max="8" width="20.44140625" customWidth="1"/>
  </cols>
  <sheetData>
    <row r="1" spans="1:8" ht="24" customHeight="1">
      <c r="A1" s="88" t="s">
        <v>145</v>
      </c>
      <c r="B1" s="88"/>
      <c r="C1" s="88"/>
      <c r="D1" s="88"/>
      <c r="E1" s="88"/>
      <c r="F1" s="88"/>
      <c r="G1" s="88"/>
      <c r="H1" s="88"/>
    </row>
    <row r="2" spans="1:8" ht="24" customHeight="1">
      <c r="A2" s="3" t="s">
        <v>12</v>
      </c>
      <c r="B2" s="3" t="s">
        <v>146</v>
      </c>
      <c r="C2" s="3" t="s">
        <v>147</v>
      </c>
      <c r="D2" s="3" t="s">
        <v>148</v>
      </c>
      <c r="E2" s="3" t="s">
        <v>149</v>
      </c>
      <c r="F2" s="4" t="s">
        <v>150</v>
      </c>
      <c r="G2" s="5" t="s">
        <v>151</v>
      </c>
      <c r="H2" s="6" t="s">
        <v>152</v>
      </c>
    </row>
    <row r="3" spans="1:8" ht="24" customHeight="1">
      <c r="A3" s="7">
        <v>1</v>
      </c>
      <c r="B3" s="7" t="s">
        <v>21</v>
      </c>
      <c r="C3" s="7" t="s">
        <v>153</v>
      </c>
      <c r="D3" s="7">
        <v>17</v>
      </c>
      <c r="E3" s="7">
        <v>7</v>
      </c>
      <c r="F3" s="8">
        <f t="shared" ref="F3:F11" si="0">E3/D3</f>
        <v>0.41176470588235298</v>
      </c>
      <c r="G3" s="9">
        <f t="shared" ref="G3:G10" si="1">E3*1</f>
        <v>7</v>
      </c>
      <c r="H3" s="6"/>
    </row>
    <row r="4" spans="1:8" ht="24" customHeight="1">
      <c r="A4" s="7">
        <v>2</v>
      </c>
      <c r="B4" s="7" t="s">
        <v>154</v>
      </c>
      <c r="C4" s="7" t="s">
        <v>155</v>
      </c>
      <c r="D4" s="7">
        <v>10</v>
      </c>
      <c r="E4" s="7">
        <v>1</v>
      </c>
      <c r="F4" s="8">
        <f t="shared" si="0"/>
        <v>0.1</v>
      </c>
      <c r="G4" s="9">
        <f t="shared" si="1"/>
        <v>1</v>
      </c>
      <c r="H4" s="6"/>
    </row>
    <row r="5" spans="1:8" ht="24" customHeight="1">
      <c r="A5" s="7">
        <v>3</v>
      </c>
      <c r="B5" s="7" t="s">
        <v>27</v>
      </c>
      <c r="C5" s="7" t="s">
        <v>156</v>
      </c>
      <c r="D5" s="7">
        <v>24</v>
      </c>
      <c r="E5" s="7">
        <v>5</v>
      </c>
      <c r="F5" s="8">
        <f t="shared" si="0"/>
        <v>0.20833333333333301</v>
      </c>
      <c r="G5" s="9">
        <f t="shared" si="1"/>
        <v>5</v>
      </c>
      <c r="H5" s="6"/>
    </row>
    <row r="6" spans="1:8" ht="24" customHeight="1">
      <c r="A6" s="7">
        <v>4</v>
      </c>
      <c r="B6" s="7" t="s">
        <v>157</v>
      </c>
      <c r="C6" s="7" t="s">
        <v>158</v>
      </c>
      <c r="D6" s="7">
        <v>7</v>
      </c>
      <c r="E6" s="7">
        <v>2</v>
      </c>
      <c r="F6" s="8">
        <f t="shared" si="0"/>
        <v>0.28571428571428598</v>
      </c>
      <c r="G6" s="9">
        <f t="shared" si="1"/>
        <v>2</v>
      </c>
      <c r="H6" s="6"/>
    </row>
    <row r="7" spans="1:8" ht="24" customHeight="1">
      <c r="A7" s="7">
        <v>5</v>
      </c>
      <c r="B7" s="7" t="s">
        <v>31</v>
      </c>
      <c r="C7" s="7" t="s">
        <v>159</v>
      </c>
      <c r="D7" s="7">
        <v>2</v>
      </c>
      <c r="E7" s="7">
        <v>1</v>
      </c>
      <c r="F7" s="8">
        <f t="shared" si="0"/>
        <v>0.5</v>
      </c>
      <c r="G7" s="9">
        <v>0</v>
      </c>
      <c r="H7" s="6" t="s">
        <v>160</v>
      </c>
    </row>
    <row r="8" spans="1:8" ht="24" customHeight="1">
      <c r="A8" s="7">
        <v>6</v>
      </c>
      <c r="B8" s="7" t="s">
        <v>33</v>
      </c>
      <c r="C8" s="7" t="s">
        <v>161</v>
      </c>
      <c r="D8" s="7">
        <v>27</v>
      </c>
      <c r="E8" s="7">
        <v>5</v>
      </c>
      <c r="F8" s="8">
        <f t="shared" si="0"/>
        <v>0.18518518518518501</v>
      </c>
      <c r="G8" s="9">
        <f t="shared" si="1"/>
        <v>5</v>
      </c>
      <c r="H8" s="6"/>
    </row>
    <row r="9" spans="1:8" ht="24" customHeight="1">
      <c r="A9" s="7">
        <v>7</v>
      </c>
      <c r="B9" s="7" t="s">
        <v>162</v>
      </c>
      <c r="C9" s="7" t="s">
        <v>163</v>
      </c>
      <c r="D9" s="7">
        <v>5</v>
      </c>
      <c r="E9" s="7">
        <v>1</v>
      </c>
      <c r="F9" s="8">
        <f t="shared" si="0"/>
        <v>0.2</v>
      </c>
      <c r="G9" s="9">
        <v>0</v>
      </c>
      <c r="H9" s="6" t="s">
        <v>164</v>
      </c>
    </row>
    <row r="10" spans="1:8" ht="24" customHeight="1">
      <c r="A10" s="7">
        <v>8</v>
      </c>
      <c r="B10" s="7" t="s">
        <v>23</v>
      </c>
      <c r="C10" s="7" t="s">
        <v>165</v>
      </c>
      <c r="D10" s="7">
        <v>23</v>
      </c>
      <c r="E10" s="7">
        <v>3</v>
      </c>
      <c r="F10" s="8">
        <f t="shared" si="0"/>
        <v>0.13043478260869601</v>
      </c>
      <c r="G10" s="9">
        <f t="shared" si="1"/>
        <v>3</v>
      </c>
      <c r="H10" s="6"/>
    </row>
    <row r="11" spans="1:8" ht="24" customHeight="1">
      <c r="A11" s="88" t="s">
        <v>144</v>
      </c>
      <c r="B11" s="88"/>
      <c r="C11" s="88"/>
      <c r="D11" s="3">
        <f>SUM(D3:D10)</f>
        <v>115</v>
      </c>
      <c r="E11" s="3">
        <f t="shared" ref="E11:G11" si="2">SUM(E3:E10)</f>
        <v>25</v>
      </c>
      <c r="F11" s="10">
        <f t="shared" si="0"/>
        <v>0.217391304347826</v>
      </c>
      <c r="G11" s="11">
        <f t="shared" si="2"/>
        <v>23</v>
      </c>
      <c r="H11" s="6"/>
    </row>
  </sheetData>
  <mergeCells count="2">
    <mergeCell ref="A1:H1"/>
    <mergeCell ref="A11:C11"/>
  </mergeCells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25"/>
  <sheetViews>
    <sheetView tabSelected="1" workbookViewId="0">
      <selection activeCell="G10" sqref="G10"/>
    </sheetView>
  </sheetViews>
  <sheetFormatPr defaultColWidth="9" defaultRowHeight="14.4"/>
  <sheetData>
    <row r="1" spans="1:7">
      <c r="A1" s="89" t="s">
        <v>166</v>
      </c>
      <c r="B1" s="89"/>
      <c r="C1" s="89"/>
      <c r="D1" s="89"/>
      <c r="E1" s="89"/>
      <c r="F1" s="89"/>
      <c r="G1" s="89"/>
    </row>
    <row r="2" spans="1:7">
      <c r="A2" s="1" t="s">
        <v>12</v>
      </c>
      <c r="B2" s="1" t="s">
        <v>146</v>
      </c>
      <c r="C2" s="1" t="s">
        <v>14</v>
      </c>
      <c r="D2" s="1" t="s">
        <v>15</v>
      </c>
      <c r="E2" s="1" t="s">
        <v>167</v>
      </c>
      <c r="F2" s="1" t="s">
        <v>168</v>
      </c>
      <c r="G2" s="1" t="s">
        <v>169</v>
      </c>
    </row>
    <row r="3" spans="1:7">
      <c r="A3" s="67">
        <v>1</v>
      </c>
      <c r="B3" s="67" t="s">
        <v>176</v>
      </c>
      <c r="C3" s="67">
        <v>712</v>
      </c>
      <c r="D3" s="67" t="s">
        <v>170</v>
      </c>
      <c r="E3" s="67">
        <v>10650</v>
      </c>
      <c r="F3" s="67" t="s">
        <v>171</v>
      </c>
      <c r="G3" s="67">
        <v>40</v>
      </c>
    </row>
    <row r="4" spans="1:7">
      <c r="A4" s="67">
        <v>2</v>
      </c>
      <c r="B4" s="67" t="s">
        <v>176</v>
      </c>
      <c r="C4" s="67">
        <v>712</v>
      </c>
      <c r="D4" s="67" t="s">
        <v>170</v>
      </c>
      <c r="E4" s="67">
        <v>7050</v>
      </c>
      <c r="F4" s="67" t="s">
        <v>172</v>
      </c>
      <c r="G4" s="67">
        <v>40</v>
      </c>
    </row>
    <row r="5" spans="1:7">
      <c r="A5" s="67">
        <v>3</v>
      </c>
      <c r="B5" s="67" t="s">
        <v>176</v>
      </c>
      <c r="C5" s="67">
        <v>712</v>
      </c>
      <c r="D5" s="67" t="s">
        <v>170</v>
      </c>
      <c r="E5" s="67">
        <v>8972</v>
      </c>
      <c r="F5" s="67" t="s">
        <v>173</v>
      </c>
      <c r="G5" s="67">
        <v>40</v>
      </c>
    </row>
    <row r="6" spans="1:7">
      <c r="A6" s="67">
        <v>4</v>
      </c>
      <c r="B6" s="67" t="s">
        <v>176</v>
      </c>
      <c r="C6" s="67">
        <v>712</v>
      </c>
      <c r="D6" s="67" t="s">
        <v>170</v>
      </c>
      <c r="E6" s="6">
        <v>11383</v>
      </c>
      <c r="F6" s="6" t="s">
        <v>174</v>
      </c>
      <c r="G6" s="67">
        <v>40</v>
      </c>
    </row>
    <row r="7" spans="1:7">
      <c r="A7" s="67">
        <v>5</v>
      </c>
      <c r="B7" s="67" t="s">
        <v>176</v>
      </c>
      <c r="C7" s="67">
        <v>712</v>
      </c>
      <c r="D7" s="67" t="s">
        <v>170</v>
      </c>
      <c r="E7" s="6">
        <v>11487</v>
      </c>
      <c r="F7" s="6" t="s">
        <v>175</v>
      </c>
      <c r="G7" s="67">
        <v>40</v>
      </c>
    </row>
    <row r="8" spans="1:7">
      <c r="A8" s="67">
        <v>6</v>
      </c>
      <c r="B8" s="67" t="s">
        <v>176</v>
      </c>
      <c r="C8" s="67">
        <v>743</v>
      </c>
      <c r="D8" s="67" t="s">
        <v>177</v>
      </c>
      <c r="E8" s="67">
        <v>10893</v>
      </c>
      <c r="F8" s="67" t="s">
        <v>178</v>
      </c>
      <c r="G8" s="67">
        <v>134</v>
      </c>
    </row>
    <row r="9" spans="1:7">
      <c r="A9" s="67">
        <v>7</v>
      </c>
      <c r="B9" s="67" t="s">
        <v>176</v>
      </c>
      <c r="C9" s="67">
        <v>743</v>
      </c>
      <c r="D9" s="67" t="s">
        <v>177</v>
      </c>
      <c r="E9" s="67">
        <v>11993</v>
      </c>
      <c r="F9" s="67" t="s">
        <v>179</v>
      </c>
      <c r="G9" s="67">
        <v>133</v>
      </c>
    </row>
    <row r="10" spans="1:7">
      <c r="A10" s="67">
        <v>8</v>
      </c>
      <c r="B10" s="67" t="s">
        <v>176</v>
      </c>
      <c r="C10" s="67">
        <v>743</v>
      </c>
      <c r="D10" s="67" t="s">
        <v>177</v>
      </c>
      <c r="E10" s="67">
        <v>12189</v>
      </c>
      <c r="F10" s="67" t="s">
        <v>180</v>
      </c>
      <c r="G10" s="67">
        <v>133</v>
      </c>
    </row>
    <row r="11" spans="1:7">
      <c r="A11" s="67">
        <v>9</v>
      </c>
      <c r="B11" s="67" t="s">
        <v>176</v>
      </c>
      <c r="C11" s="67">
        <v>106568</v>
      </c>
      <c r="D11" s="67" t="s">
        <v>181</v>
      </c>
      <c r="E11" s="67">
        <v>12717</v>
      </c>
      <c r="F11" s="67" t="s">
        <v>182</v>
      </c>
      <c r="G11" s="67">
        <v>200</v>
      </c>
    </row>
    <row r="12" spans="1:7">
      <c r="A12" s="67">
        <v>10</v>
      </c>
      <c r="B12" s="67" t="s">
        <v>176</v>
      </c>
      <c r="C12" s="67">
        <v>106568</v>
      </c>
      <c r="D12" s="67" t="s">
        <v>181</v>
      </c>
      <c r="E12" s="67">
        <v>9295</v>
      </c>
      <c r="F12" s="67" t="s">
        <v>183</v>
      </c>
      <c r="G12" s="67">
        <v>200</v>
      </c>
    </row>
    <row r="13" spans="1:7">
      <c r="A13" s="67">
        <v>11</v>
      </c>
      <c r="B13" s="67" t="s">
        <v>176</v>
      </c>
      <c r="C13" s="69">
        <v>399</v>
      </c>
      <c r="D13" s="69" t="s">
        <v>184</v>
      </c>
      <c r="E13" s="6">
        <v>5665</v>
      </c>
      <c r="F13" s="68" t="s">
        <v>185</v>
      </c>
      <c r="G13" s="68">
        <v>200</v>
      </c>
    </row>
    <row r="14" spans="1:7">
      <c r="A14" s="67">
        <v>12</v>
      </c>
      <c r="B14" s="67" t="s">
        <v>176</v>
      </c>
      <c r="C14" s="69">
        <v>399</v>
      </c>
      <c r="D14" s="69" t="s">
        <v>184</v>
      </c>
      <c r="E14" s="69">
        <v>5407</v>
      </c>
      <c r="F14" s="68" t="s">
        <v>186</v>
      </c>
      <c r="G14" s="68">
        <v>200</v>
      </c>
    </row>
    <row r="15" spans="1:7">
      <c r="A15" s="67">
        <v>13</v>
      </c>
      <c r="B15" s="67" t="s">
        <v>176</v>
      </c>
      <c r="C15" s="69">
        <v>399</v>
      </c>
      <c r="D15" s="69" t="s">
        <v>184</v>
      </c>
      <c r="E15" s="69">
        <v>12440</v>
      </c>
      <c r="F15" s="68" t="s">
        <v>187</v>
      </c>
      <c r="G15" s="68">
        <v>200</v>
      </c>
    </row>
    <row r="16" spans="1:7">
      <c r="A16" s="67">
        <v>14</v>
      </c>
      <c r="B16" s="67" t="s">
        <v>176</v>
      </c>
      <c r="C16" s="69">
        <v>103639</v>
      </c>
      <c r="D16" s="69" t="s">
        <v>188</v>
      </c>
      <c r="E16" s="69">
        <v>12164</v>
      </c>
      <c r="F16" s="68" t="s">
        <v>189</v>
      </c>
      <c r="G16" s="68">
        <v>50</v>
      </c>
    </row>
    <row r="17" spans="1:7">
      <c r="A17" s="67">
        <v>15</v>
      </c>
      <c r="B17" s="67" t="s">
        <v>176</v>
      </c>
      <c r="C17" s="69">
        <v>103639</v>
      </c>
      <c r="D17" s="69" t="s">
        <v>188</v>
      </c>
      <c r="E17" s="69">
        <v>12454</v>
      </c>
      <c r="F17" s="68" t="s">
        <v>190</v>
      </c>
      <c r="G17" s="68">
        <v>50</v>
      </c>
    </row>
    <row r="18" spans="1:7">
      <c r="A18" s="67">
        <v>16</v>
      </c>
      <c r="B18" s="67" t="s">
        <v>176</v>
      </c>
      <c r="C18" s="69">
        <v>103639</v>
      </c>
      <c r="D18" s="69" t="s">
        <v>188</v>
      </c>
      <c r="E18" s="69">
        <v>11382</v>
      </c>
      <c r="F18" s="68" t="s">
        <v>191</v>
      </c>
      <c r="G18" s="68">
        <v>50</v>
      </c>
    </row>
    <row r="19" spans="1:7">
      <c r="A19" s="67">
        <v>17</v>
      </c>
      <c r="B19" s="67" t="s">
        <v>176</v>
      </c>
      <c r="C19" s="69">
        <v>103639</v>
      </c>
      <c r="D19" s="69" t="s">
        <v>188</v>
      </c>
      <c r="E19" s="69">
        <v>9682</v>
      </c>
      <c r="F19" s="68" t="s">
        <v>192</v>
      </c>
      <c r="G19" s="68">
        <v>50</v>
      </c>
    </row>
    <row r="20" spans="1:7" s="94" customFormat="1">
      <c r="A20" s="90">
        <v>18</v>
      </c>
      <c r="B20" s="90" t="s">
        <v>176</v>
      </c>
      <c r="C20" s="91">
        <v>105910</v>
      </c>
      <c r="D20" s="91" t="s">
        <v>193</v>
      </c>
      <c r="E20" s="91">
        <v>12215</v>
      </c>
      <c r="F20" s="92" t="s">
        <v>194</v>
      </c>
      <c r="G20" s="93">
        <v>100</v>
      </c>
    </row>
    <row r="21" spans="1:7" s="94" customFormat="1">
      <c r="A21" s="90">
        <v>19</v>
      </c>
      <c r="B21" s="90" t="s">
        <v>176</v>
      </c>
      <c r="C21" s="91">
        <v>105910</v>
      </c>
      <c r="D21" s="91" t="s">
        <v>193</v>
      </c>
      <c r="E21" s="91">
        <v>12146</v>
      </c>
      <c r="F21" s="92" t="s">
        <v>195</v>
      </c>
      <c r="G21" s="93">
        <v>100</v>
      </c>
    </row>
    <row r="22" spans="1:7" s="94" customFormat="1">
      <c r="A22" s="90">
        <v>20</v>
      </c>
      <c r="B22" s="90" t="s">
        <v>176</v>
      </c>
      <c r="C22" s="91">
        <v>598</v>
      </c>
      <c r="D22" s="91" t="s">
        <v>196</v>
      </c>
      <c r="E22" s="91">
        <v>6662</v>
      </c>
      <c r="F22" s="92" t="s">
        <v>197</v>
      </c>
      <c r="G22" s="93">
        <v>50</v>
      </c>
    </row>
    <row r="23" spans="1:7" s="94" customFormat="1">
      <c r="A23" s="90">
        <v>21</v>
      </c>
      <c r="B23" s="90" t="s">
        <v>176</v>
      </c>
      <c r="C23" s="91">
        <v>598</v>
      </c>
      <c r="D23" s="91" t="s">
        <v>196</v>
      </c>
      <c r="E23" s="91">
        <v>12848</v>
      </c>
      <c r="F23" s="92" t="s">
        <v>198</v>
      </c>
      <c r="G23" s="93">
        <v>50</v>
      </c>
    </row>
    <row r="24" spans="1:7" s="94" customFormat="1">
      <c r="A24" s="90">
        <v>22</v>
      </c>
      <c r="B24" s="90" t="s">
        <v>176</v>
      </c>
      <c r="C24" s="91">
        <v>598</v>
      </c>
      <c r="D24" s="91" t="s">
        <v>196</v>
      </c>
      <c r="E24" s="91">
        <v>11178</v>
      </c>
      <c r="F24" s="92" t="s">
        <v>199</v>
      </c>
      <c r="G24" s="93">
        <v>50</v>
      </c>
    </row>
    <row r="25" spans="1:7" s="94" customFormat="1">
      <c r="A25" s="90">
        <v>23</v>
      </c>
      <c r="B25" s="90" t="s">
        <v>176</v>
      </c>
      <c r="C25" s="91">
        <v>598</v>
      </c>
      <c r="D25" s="91" t="s">
        <v>196</v>
      </c>
      <c r="E25" s="91">
        <v>12888</v>
      </c>
      <c r="F25" s="92" t="s">
        <v>200</v>
      </c>
      <c r="G25" s="93">
        <v>50</v>
      </c>
    </row>
  </sheetData>
  <mergeCells count="1">
    <mergeCell ref="A1:G1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2020-04-26T03:10:43Z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