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740" firstSheet="2" activeTab="2"/>
  </bookViews>
  <sheets>
    <sheet name="总表原表" sheetId="1" state="hidden" r:id="rId1"/>
    <sheet name="任务 原表" sheetId="2" state="hidden" r:id="rId2"/>
    <sheet name="任务总表" sheetId="3" r:id="rId3"/>
    <sheet name="各门店任务明细" sheetId="4" r:id="rId4"/>
  </sheets>
  <definedNames>
    <definedName name="_xlnm._FilterDatabase" localSheetId="1" hidden="1">'任务 原表'!$A$1:$X$1</definedName>
    <definedName name="_xlnm._FilterDatabase" localSheetId="3" hidden="1">各门店任务明细!$A$2:$XES$117</definedName>
  </definedNames>
  <calcPr calcId="144525"/>
</workbook>
</file>

<file path=xl/sharedStrings.xml><?xml version="1.0" encoding="utf-8"?>
<sst xmlns="http://schemas.openxmlformats.org/spreadsheetml/2006/main" count="691" uniqueCount="186">
  <si>
    <t>序号</t>
  </si>
  <si>
    <r>
      <rPr>
        <b/>
        <sz val="11"/>
        <rFont val="宋体"/>
        <charset val="134"/>
      </rPr>
      <t>货品</t>
    </r>
    <r>
      <rPr>
        <b/>
        <sz val="11"/>
        <rFont val="Arial"/>
        <charset val="0"/>
      </rPr>
      <t>id</t>
    </r>
  </si>
  <si>
    <t>品名</t>
  </si>
  <si>
    <t>规格</t>
  </si>
  <si>
    <t>厂家</t>
  </si>
  <si>
    <t>价格</t>
  </si>
  <si>
    <t>考核价</t>
  </si>
  <si>
    <t>任务量</t>
  </si>
  <si>
    <t>毛利额</t>
  </si>
  <si>
    <t>毛利率</t>
  </si>
  <si>
    <t>毛利段提成比例</t>
  </si>
  <si>
    <t>,</t>
  </si>
  <si>
    <t>赖氨酸磷酸氢钙片</t>
  </si>
  <si>
    <t>12片x5板</t>
  </si>
  <si>
    <t>广西嘉进药业有限公司</t>
  </si>
  <si>
    <t>葡萄糖酸钙锌口服溶液</t>
  </si>
  <si>
    <t>10mlx48支（按2盒计）</t>
  </si>
  <si>
    <t>澳诺(中国)制药有限公司</t>
  </si>
  <si>
    <t>10mlx24支</t>
  </si>
  <si>
    <t>维生素D滴剂</t>
  </si>
  <si>
    <t>400单位x60粒</t>
  </si>
  <si>
    <t>青岛双鲸药业股份有限公司</t>
  </si>
  <si>
    <t>丙酸氟替卡松鼻喷雾剂（辅舒良）</t>
  </si>
  <si>
    <t>50ug：120喷</t>
  </si>
  <si>
    <t>西班牙</t>
  </si>
  <si>
    <t>盐酸赛罗唑啉鼻用喷雾剂</t>
  </si>
  <si>
    <t>10ml*10mg</t>
  </si>
  <si>
    <t>Novartis Consumer Health SA (诺华）</t>
  </si>
  <si>
    <t>蓝芩口服液</t>
  </si>
  <si>
    <t>10ml*12支</t>
  </si>
  <si>
    <t>扬子江</t>
  </si>
  <si>
    <t>奥利司他胶囊</t>
  </si>
  <si>
    <t>60mgx24粒</t>
  </si>
  <si>
    <t>山东新时代药业有限公司</t>
  </si>
  <si>
    <t>门店ID</t>
  </si>
  <si>
    <t>门店</t>
  </si>
  <si>
    <t>片区</t>
  </si>
  <si>
    <t>门店类型</t>
  </si>
  <si>
    <t>葡萄糖酸钙锌口服溶液（去年）</t>
  </si>
  <si>
    <t>奥利司他胶囊（去年）</t>
  </si>
  <si>
    <t>锦江区东大街药店</t>
  </si>
  <si>
    <t>旗舰片区</t>
  </si>
  <si>
    <t>T</t>
  </si>
  <si>
    <t>青羊区十二桥路药店</t>
  </si>
  <si>
    <t>西北片区</t>
  </si>
  <si>
    <t>A1</t>
  </si>
  <si>
    <t>武侯区浆洗街药店</t>
  </si>
  <si>
    <t>城中片区</t>
  </si>
  <si>
    <t>青羊区光华药店</t>
  </si>
  <si>
    <t>A2</t>
  </si>
  <si>
    <t>成华区二环路北四段药店</t>
  </si>
  <si>
    <t xml:space="preserve">成华区羊子山西路药店 </t>
  </si>
  <si>
    <t>新都马超东路店</t>
  </si>
  <si>
    <t>新都区新繁繁江北路药店</t>
  </si>
  <si>
    <t>高新区民丰大道药店</t>
  </si>
  <si>
    <t>东南片区</t>
  </si>
  <si>
    <t>成华区万科路药店</t>
  </si>
  <si>
    <t>成华区华泰路药店</t>
  </si>
  <si>
    <t>成汉南路店</t>
  </si>
  <si>
    <t>锦江区通盈街药店</t>
  </si>
  <si>
    <t>青羊区北东街药店</t>
  </si>
  <si>
    <t>新津县五津镇五津西路药店</t>
  </si>
  <si>
    <t>城郊一片：新津</t>
  </si>
  <si>
    <t>邛崃市中心药店</t>
  </si>
  <si>
    <t>城郊一片：邛崃</t>
  </si>
  <si>
    <t>青羊区光华村街药店</t>
  </si>
  <si>
    <t>A3</t>
  </si>
  <si>
    <t>高新区土龙路药店</t>
  </si>
  <si>
    <t>武侯区顺和街药店</t>
  </si>
  <si>
    <t>银河北街店</t>
  </si>
  <si>
    <t>高新区新乐中街药店</t>
  </si>
  <si>
    <t>高新区新园大道药店</t>
  </si>
  <si>
    <t>锦江区榕声路药店</t>
  </si>
  <si>
    <t>锦江区水杉街药店</t>
  </si>
  <si>
    <t>锦江区观音桥街药店</t>
  </si>
  <si>
    <t>高新区大源三期药店</t>
  </si>
  <si>
    <t>高新区新下街药店</t>
  </si>
  <si>
    <t>成华区杉板桥南一路药店</t>
  </si>
  <si>
    <t>成华区华油路药店</t>
  </si>
  <si>
    <t>锦江区庆云南街药店</t>
  </si>
  <si>
    <t>郫县一环路东南段店</t>
  </si>
  <si>
    <t>新津县邓双镇飞雪路药店</t>
  </si>
  <si>
    <t>邛崃市临邛镇洪川小区药店</t>
  </si>
  <si>
    <t>大邑县沙渠镇利民街药店</t>
  </si>
  <si>
    <t>城郊一片：大邑</t>
  </si>
  <si>
    <t>大邑县晋原 通达东路五段药店</t>
  </si>
  <si>
    <t>大邑县晋原镇内蒙古桃源药店</t>
  </si>
  <si>
    <t>尚贤坊街药店</t>
  </si>
  <si>
    <t>城郊二片</t>
  </si>
  <si>
    <t>青羊区清江东路药店</t>
  </si>
  <si>
    <t>B1</t>
  </si>
  <si>
    <t>金牛区金沙路药店</t>
  </si>
  <si>
    <t>贝森路店</t>
  </si>
  <si>
    <t>西林一街店</t>
  </si>
  <si>
    <t>四川太极武侯区大悦路药店</t>
  </si>
  <si>
    <t>四川太极青羊区蜀辉路药店</t>
  </si>
  <si>
    <t>万和路店</t>
  </si>
  <si>
    <t>高新区天久北巷药店</t>
  </si>
  <si>
    <t>成华区万宇路药店</t>
  </si>
  <si>
    <t>金马河店</t>
  </si>
  <si>
    <t>成华区双林路药店</t>
  </si>
  <si>
    <t>青羊区金丝街店</t>
  </si>
  <si>
    <t>成华区崔家店路药店</t>
  </si>
  <si>
    <t>郫县郫筒镇东大街药店</t>
  </si>
  <si>
    <t>武侯区科华街药店</t>
  </si>
  <si>
    <t>劼人路店</t>
  </si>
  <si>
    <t>新津县兴义镇万兴路药店</t>
  </si>
  <si>
    <t>五津西路2店</t>
  </si>
  <si>
    <t>邛崃翠荫街店</t>
  </si>
  <si>
    <t>大邑县晋原镇子龙街药店</t>
  </si>
  <si>
    <t>大邑县晋原镇东壕沟北段药店</t>
  </si>
  <si>
    <t>大邑县安仁镇千禧街药店</t>
  </si>
  <si>
    <t>大邑东街店</t>
  </si>
  <si>
    <t>大邑北街</t>
  </si>
  <si>
    <t>崇州中心药店</t>
  </si>
  <si>
    <t>崇州市怀远镇新正东街药店</t>
  </si>
  <si>
    <t>崇州市金带街药店</t>
  </si>
  <si>
    <t>都江堰幸福镇景中路药店</t>
  </si>
  <si>
    <t>江安路店</t>
  </si>
  <si>
    <t>崇州永康东路店</t>
  </si>
  <si>
    <t>金牛区沙河源药店</t>
  </si>
  <si>
    <t>B2</t>
  </si>
  <si>
    <t>金牛区枣子巷药店</t>
  </si>
  <si>
    <t>金牛区交大路第三药店</t>
  </si>
  <si>
    <t>金牛区黄苑东街药店</t>
  </si>
  <si>
    <t>蜀汉路</t>
  </si>
  <si>
    <t>双流区东升街道三强西路药店</t>
  </si>
  <si>
    <t>四川太极成都高新区元华二巷药店</t>
  </si>
  <si>
    <t>青羊区红星路药店</t>
  </si>
  <si>
    <t>锦江区柳翠路药店</t>
  </si>
  <si>
    <t>邛崃市羊安镇永康大道药店</t>
  </si>
  <si>
    <t>大邑县新场镇文昌街药店</t>
  </si>
  <si>
    <t>崇州市三江镇崇新路药店</t>
  </si>
  <si>
    <t>温江区柳城凤溪药店</t>
  </si>
  <si>
    <t>都江堰市幸福镇都江堰大道药店</t>
  </si>
  <si>
    <t>都江堰市幸福镇奎光路药店</t>
  </si>
  <si>
    <t>都江堰市幸福镇翔凤路药店</t>
  </si>
  <si>
    <t>都江堰市蒲阳镇问道西路药店</t>
  </si>
  <si>
    <t>金牛区蓉北商贸大道药店</t>
  </si>
  <si>
    <t>C1</t>
  </si>
  <si>
    <t>青羊区浣花滨河路药店</t>
  </si>
  <si>
    <t>青羊区清江东路二药房</t>
  </si>
  <si>
    <t>聚萃街店</t>
  </si>
  <si>
    <t>佳灵路店</t>
  </si>
  <si>
    <t>大华街店</t>
  </si>
  <si>
    <t>四川太极金牛区银沙路药店</t>
  </si>
  <si>
    <t>梨花街店</t>
  </si>
  <si>
    <t>双流县西航港街道锦华路一段药店</t>
  </si>
  <si>
    <t>成华区华康路药店</t>
  </si>
  <si>
    <t>合欢树店</t>
  </si>
  <si>
    <t>青羊区人民中路药店</t>
  </si>
  <si>
    <t>丝竹路</t>
  </si>
  <si>
    <t>新津武阳西路店</t>
  </si>
  <si>
    <t>邛崃市临邛镇长安大道药店</t>
  </si>
  <si>
    <t>潘家街四段店</t>
  </si>
  <si>
    <t>都江堰市聚源镇联建房药店</t>
  </si>
  <si>
    <t>都江堰市灌口镇蒲阳路药店</t>
  </si>
  <si>
    <t>蜀州中路店</t>
  </si>
  <si>
    <t>成华区新怡路药店</t>
  </si>
  <si>
    <t>C2</t>
  </si>
  <si>
    <t>花照壁</t>
  </si>
  <si>
    <t>成华区龙潭寺西路药店</t>
  </si>
  <si>
    <t>中和大道</t>
  </si>
  <si>
    <t>航中街</t>
  </si>
  <si>
    <t>四川太极高新区紫薇东路药店</t>
  </si>
  <si>
    <t>四川太极高新区中和公济桥路药店</t>
  </si>
  <si>
    <t>静明路店</t>
  </si>
  <si>
    <t>童子街店</t>
  </si>
  <si>
    <t>解放路</t>
  </si>
  <si>
    <t>四川太极都江堰市永丰街道宝莲路药店</t>
  </si>
  <si>
    <t>2020年3月重点品种任务表</t>
  </si>
  <si>
    <t>考核时间（2.26-3.25）</t>
  </si>
  <si>
    <t>奖励</t>
  </si>
  <si>
    <t>处罚</t>
  </si>
  <si>
    <t>保底提成</t>
  </si>
  <si>
    <t>完成任务提成</t>
  </si>
  <si>
    <t>差额处罚</t>
  </si>
  <si>
    <t>1元/盒</t>
  </si>
  <si>
    <t>0.5元/盒</t>
  </si>
  <si>
    <t>2元/盒</t>
  </si>
  <si>
    <t>来益牌叶黄素咀嚼片</t>
  </si>
  <si>
    <t>450mg*30粒</t>
  </si>
  <si>
    <t>浙江医药股份有限公司新昌制药厂</t>
  </si>
  <si>
    <t>无</t>
  </si>
  <si>
    <t>门店任务明细表</t>
  </si>
  <si>
    <t>来益叶黄素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</si>
</sst>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0"/>
      <name val="Arial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30" fillId="15" borderId="13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9" fontId="0" fillId="0" borderId="3" xfId="1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9" fontId="1" fillId="0" borderId="0" xfId="11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0" fontId="0" fillId="0" borderId="3" xfId="11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$A1:$XFD1048576"/>
    </sheetView>
  </sheetViews>
  <sheetFormatPr defaultColWidth="9" defaultRowHeight="19" customHeight="1"/>
  <cols>
    <col min="2" max="2" width="9.125"/>
    <col min="3" max="4" width="9.125" hidden="1" customWidth="1"/>
    <col min="5" max="5" width="27.75" customWidth="1"/>
    <col min="6" max="6" width="22.125" customWidth="1"/>
    <col min="7" max="7" width="28" customWidth="1"/>
    <col min="9" max="11" width="9" style="14"/>
    <col min="12" max="12" width="12.625" style="14"/>
  </cols>
  <sheetData>
    <row r="1" ht="37" customHeight="1" spans="1:13">
      <c r="A1" s="17" t="s">
        <v>0</v>
      </c>
      <c r="B1" s="17" t="s">
        <v>1</v>
      </c>
      <c r="C1" s="17"/>
      <c r="D1" s="17"/>
      <c r="E1" s="17" t="s">
        <v>2</v>
      </c>
      <c r="F1" s="17" t="s">
        <v>3</v>
      </c>
      <c r="G1" s="17" t="s">
        <v>4</v>
      </c>
      <c r="H1" s="16" t="s">
        <v>5</v>
      </c>
      <c r="I1" s="16" t="s">
        <v>6</v>
      </c>
      <c r="J1" s="16" t="s">
        <v>7</v>
      </c>
      <c r="K1" s="16" t="s">
        <v>8</v>
      </c>
      <c r="L1" s="16" t="s">
        <v>9</v>
      </c>
      <c r="M1" s="27" t="s">
        <v>10</v>
      </c>
    </row>
    <row r="2" customHeight="1" spans="1:13">
      <c r="A2" s="18">
        <v>1</v>
      </c>
      <c r="B2" s="18">
        <v>45375</v>
      </c>
      <c r="C2" s="18" t="s">
        <v>11</v>
      </c>
      <c r="D2" s="18" t="str">
        <f>B2&amp;C2</f>
        <v>45375,</v>
      </c>
      <c r="E2" s="19" t="s">
        <v>12</v>
      </c>
      <c r="F2" s="19" t="s">
        <v>13</v>
      </c>
      <c r="G2" s="18" t="s">
        <v>14</v>
      </c>
      <c r="H2" s="16">
        <v>68</v>
      </c>
      <c r="I2" s="16">
        <v>34.34</v>
      </c>
      <c r="J2" s="16">
        <v>1000</v>
      </c>
      <c r="K2" s="16">
        <f t="shared" ref="K2:K9" si="0">H2-I2</f>
        <v>33.66</v>
      </c>
      <c r="L2" s="43">
        <f t="shared" ref="L2:L9" si="1">K2/H2</f>
        <v>0.495</v>
      </c>
      <c r="M2" s="31">
        <v>0.03</v>
      </c>
    </row>
    <row r="3" customHeight="1" spans="1:13">
      <c r="A3" s="39">
        <v>2</v>
      </c>
      <c r="B3" s="18">
        <v>174232</v>
      </c>
      <c r="C3" s="18" t="s">
        <v>11</v>
      </c>
      <c r="D3" s="18" t="str">
        <f>B3&amp;C3</f>
        <v>174232,</v>
      </c>
      <c r="E3" s="40" t="s">
        <v>15</v>
      </c>
      <c r="F3" s="19" t="s">
        <v>16</v>
      </c>
      <c r="G3" s="39" t="s">
        <v>17</v>
      </c>
      <c r="H3" s="16">
        <v>138</v>
      </c>
      <c r="I3" s="16">
        <v>69</v>
      </c>
      <c r="J3" s="29">
        <v>14000</v>
      </c>
      <c r="K3" s="16">
        <f t="shared" si="0"/>
        <v>69</v>
      </c>
      <c r="L3" s="43">
        <f t="shared" si="1"/>
        <v>0.5</v>
      </c>
      <c r="M3" s="31">
        <v>0.03</v>
      </c>
    </row>
    <row r="4" customHeight="1" spans="1:13">
      <c r="A4" s="41"/>
      <c r="B4" s="18">
        <v>39103</v>
      </c>
      <c r="C4" s="18"/>
      <c r="D4" s="18"/>
      <c r="E4" s="42"/>
      <c r="F4" s="19" t="s">
        <v>18</v>
      </c>
      <c r="G4" s="41"/>
      <c r="H4" s="16">
        <v>69</v>
      </c>
      <c r="I4" s="16">
        <v>42</v>
      </c>
      <c r="J4" s="30"/>
      <c r="K4" s="16">
        <f t="shared" si="0"/>
        <v>27</v>
      </c>
      <c r="L4" s="43">
        <f t="shared" si="1"/>
        <v>0.391304347826087</v>
      </c>
      <c r="M4" s="31">
        <v>0.03</v>
      </c>
    </row>
    <row r="5" customHeight="1" spans="1:13">
      <c r="A5" s="18">
        <v>3</v>
      </c>
      <c r="B5" s="18">
        <v>183439</v>
      </c>
      <c r="C5" s="18" t="s">
        <v>11</v>
      </c>
      <c r="D5" s="18" t="str">
        <f>B5&amp;C5</f>
        <v>183439,</v>
      </c>
      <c r="E5" s="19" t="s">
        <v>19</v>
      </c>
      <c r="F5" s="19" t="s">
        <v>20</v>
      </c>
      <c r="G5" s="18" t="s">
        <v>21</v>
      </c>
      <c r="H5" s="16">
        <v>112</v>
      </c>
      <c r="I5" s="16">
        <v>56</v>
      </c>
      <c r="J5" s="16">
        <v>2000</v>
      </c>
      <c r="K5" s="16">
        <f t="shared" si="0"/>
        <v>56</v>
      </c>
      <c r="L5" s="43">
        <f t="shared" si="1"/>
        <v>0.5</v>
      </c>
      <c r="M5" s="31">
        <v>0.03</v>
      </c>
    </row>
    <row r="6" customHeight="1" spans="1:13">
      <c r="A6" s="18">
        <v>4</v>
      </c>
      <c r="B6" s="20">
        <v>22944</v>
      </c>
      <c r="C6" s="18" t="s">
        <v>11</v>
      </c>
      <c r="D6" s="18" t="str">
        <f>B6&amp;C6</f>
        <v>22944,</v>
      </c>
      <c r="E6" s="8" t="s">
        <v>22</v>
      </c>
      <c r="F6" s="8" t="s">
        <v>23</v>
      </c>
      <c r="G6" s="16" t="s">
        <v>24</v>
      </c>
      <c r="H6" s="16">
        <v>85</v>
      </c>
      <c r="I6" s="16">
        <v>71.5</v>
      </c>
      <c r="J6" s="29">
        <v>500</v>
      </c>
      <c r="K6" s="16">
        <f t="shared" si="0"/>
        <v>13.5</v>
      </c>
      <c r="L6" s="43">
        <f t="shared" si="1"/>
        <v>0.158823529411765</v>
      </c>
      <c r="M6" s="31">
        <v>0.02</v>
      </c>
    </row>
    <row r="7" customHeight="1" spans="1:13">
      <c r="A7" s="18">
        <v>5</v>
      </c>
      <c r="B7" s="21">
        <v>163862</v>
      </c>
      <c r="C7" s="18" t="s">
        <v>11</v>
      </c>
      <c r="D7" s="18" t="str">
        <f>B7&amp;C7</f>
        <v>163862,</v>
      </c>
      <c r="E7" s="19" t="s">
        <v>25</v>
      </c>
      <c r="F7" s="19" t="s">
        <v>26</v>
      </c>
      <c r="G7" s="22" t="s">
        <v>27</v>
      </c>
      <c r="H7" s="16">
        <v>75</v>
      </c>
      <c r="I7" s="16">
        <v>39</v>
      </c>
      <c r="J7" s="30"/>
      <c r="K7" s="16">
        <f t="shared" si="0"/>
        <v>36</v>
      </c>
      <c r="L7" s="43">
        <f t="shared" si="1"/>
        <v>0.48</v>
      </c>
      <c r="M7" s="31">
        <v>0.03</v>
      </c>
    </row>
    <row r="8" customHeight="1" spans="1:13">
      <c r="A8" s="18">
        <v>6</v>
      </c>
      <c r="B8" s="23">
        <v>67579</v>
      </c>
      <c r="C8" s="18" t="s">
        <v>11</v>
      </c>
      <c r="D8" s="18" t="str">
        <f>B8&amp;C8</f>
        <v>67579,</v>
      </c>
      <c r="E8" s="9" t="s">
        <v>28</v>
      </c>
      <c r="F8" s="9" t="s">
        <v>29</v>
      </c>
      <c r="G8" s="23" t="s">
        <v>30</v>
      </c>
      <c r="H8" s="16">
        <v>49.8</v>
      </c>
      <c r="I8" s="16">
        <v>34.9</v>
      </c>
      <c r="J8" s="16">
        <v>3284</v>
      </c>
      <c r="K8" s="16">
        <f t="shared" si="0"/>
        <v>14.9</v>
      </c>
      <c r="L8" s="43">
        <f t="shared" si="1"/>
        <v>0.299196787148594</v>
      </c>
      <c r="M8" s="31">
        <v>0.02</v>
      </c>
    </row>
    <row r="9" customHeight="1" spans="1:13">
      <c r="A9" s="18">
        <v>7</v>
      </c>
      <c r="B9" s="24">
        <v>165176</v>
      </c>
      <c r="C9" s="18" t="s">
        <v>11</v>
      </c>
      <c r="D9" s="18" t="str">
        <f>B9&amp;C9</f>
        <v>165176,</v>
      </c>
      <c r="E9" s="8" t="s">
        <v>31</v>
      </c>
      <c r="F9" s="8" t="s">
        <v>32</v>
      </c>
      <c r="G9" s="25" t="s">
        <v>33</v>
      </c>
      <c r="H9" s="16">
        <v>288</v>
      </c>
      <c r="I9" s="16">
        <v>94</v>
      </c>
      <c r="J9" s="16">
        <v>300</v>
      </c>
      <c r="K9" s="16">
        <f t="shared" si="0"/>
        <v>194</v>
      </c>
      <c r="L9" s="43">
        <f t="shared" si="1"/>
        <v>0.673611111111111</v>
      </c>
      <c r="M9" s="31">
        <v>0.05</v>
      </c>
    </row>
  </sheetData>
  <sortState ref="A1:I6">
    <sortCondition ref="B1"/>
  </sortState>
  <mergeCells count="5">
    <mergeCell ref="A3:A4"/>
    <mergeCell ref="E3:E4"/>
    <mergeCell ref="G3:G4"/>
    <mergeCell ref="J3:J4"/>
    <mergeCell ref="J6:J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6"/>
  <sheetViews>
    <sheetView workbookViewId="0">
      <pane xSplit="5" ySplit="1" topLeftCell="F2" activePane="bottomRight" state="frozen"/>
      <selection/>
      <selection pane="topRight"/>
      <selection pane="bottomLeft"/>
      <selection pane="bottomRight" activeCell="D12" sqref="D12"/>
    </sheetView>
  </sheetViews>
  <sheetFormatPr defaultColWidth="9" defaultRowHeight="21" customHeight="1"/>
  <cols>
    <col min="1" max="1" width="5.125" style="1" customWidth="1"/>
    <col min="2" max="2" width="6.5" style="1" customWidth="1"/>
    <col min="3" max="3" width="26.625" style="1" customWidth="1"/>
    <col min="4" max="4" width="13.375" style="1" customWidth="1"/>
    <col min="5" max="5" width="9.875" style="32" customWidth="1"/>
    <col min="6" max="6" width="10.25" style="32" customWidth="1"/>
    <col min="7" max="7" width="7" style="32" customWidth="1"/>
    <col min="8" max="9" width="14.375" style="2" customWidth="1"/>
    <col min="10" max="10" width="14.375" style="2" hidden="1" customWidth="1"/>
    <col min="11" max="13" width="14.375" style="2" customWidth="1"/>
    <col min="14" max="15" width="14.375" style="2" hidden="1" customWidth="1"/>
    <col min="16" max="16" width="14.375" style="2" customWidth="1"/>
    <col min="17" max="17" width="14.375" style="2" hidden="1" customWidth="1"/>
    <col min="18" max="18" width="14.375" style="2" customWidth="1"/>
    <col min="19" max="16384" width="9" style="3"/>
  </cols>
  <sheetData>
    <row r="1" ht="34" customHeight="1" spans="1:18">
      <c r="A1" s="6" t="s">
        <v>0</v>
      </c>
      <c r="B1" s="6" t="s">
        <v>34</v>
      </c>
      <c r="C1" s="6" t="s">
        <v>35</v>
      </c>
      <c r="D1" s="6" t="s">
        <v>36</v>
      </c>
      <c r="E1" s="6" t="s">
        <v>37</v>
      </c>
      <c r="F1" s="6"/>
      <c r="G1" s="6"/>
      <c r="H1" s="33" t="s">
        <v>12</v>
      </c>
      <c r="I1" s="33" t="s">
        <v>15</v>
      </c>
      <c r="J1" s="7" t="s">
        <v>38</v>
      </c>
      <c r="K1" s="33" t="s">
        <v>19</v>
      </c>
      <c r="L1" s="13" t="s">
        <v>22</v>
      </c>
      <c r="M1" s="7" t="s">
        <v>25</v>
      </c>
      <c r="N1" s="7"/>
      <c r="O1" s="35" t="s">
        <v>28</v>
      </c>
      <c r="P1" s="36" t="s">
        <v>28</v>
      </c>
      <c r="Q1" s="13" t="s">
        <v>39</v>
      </c>
      <c r="R1" s="38" t="s">
        <v>31</v>
      </c>
    </row>
    <row r="2" customHeight="1" spans="1:18">
      <c r="A2" s="8">
        <v>1</v>
      </c>
      <c r="B2" s="8">
        <v>307</v>
      </c>
      <c r="C2" s="8" t="s">
        <v>40</v>
      </c>
      <c r="D2" s="8" t="s">
        <v>41</v>
      </c>
      <c r="E2" s="1" t="s">
        <v>42</v>
      </c>
      <c r="F2" s="32">
        <v>19759</v>
      </c>
      <c r="G2" s="34">
        <f>F2/641257</f>
        <v>0.0308129190012741</v>
      </c>
      <c r="H2" s="2">
        <v>32</v>
      </c>
      <c r="I2" s="2">
        <v>452</v>
      </c>
      <c r="J2" s="37">
        <v>464</v>
      </c>
      <c r="K2" s="2">
        <v>67</v>
      </c>
      <c r="L2" s="2">
        <v>10</v>
      </c>
      <c r="M2" s="2">
        <v>18</v>
      </c>
      <c r="N2" s="2">
        <f>O2/4575.9</f>
        <v>0.020542406958194</v>
      </c>
      <c r="O2" s="2">
        <v>94</v>
      </c>
      <c r="P2" s="2">
        <v>94</v>
      </c>
      <c r="Q2" s="2">
        <v>25</v>
      </c>
      <c r="R2" s="2">
        <v>11</v>
      </c>
    </row>
    <row r="3" customHeight="1" spans="1:18">
      <c r="A3" s="8">
        <v>2</v>
      </c>
      <c r="B3" s="8">
        <v>582</v>
      </c>
      <c r="C3" s="8" t="s">
        <v>43</v>
      </c>
      <c r="D3" s="8" t="s">
        <v>44</v>
      </c>
      <c r="E3" s="1" t="s">
        <v>45</v>
      </c>
      <c r="F3" s="32">
        <v>9767</v>
      </c>
      <c r="G3" s="34">
        <f t="shared" ref="G3:G34" si="0">F3/641257</f>
        <v>0.0152310228192441</v>
      </c>
      <c r="H3" s="2">
        <v>16</v>
      </c>
      <c r="I3" s="2">
        <v>217</v>
      </c>
      <c r="J3" s="37">
        <v>59</v>
      </c>
      <c r="K3" s="2">
        <v>33</v>
      </c>
      <c r="L3" s="2">
        <v>2</v>
      </c>
      <c r="M3" s="2">
        <v>9</v>
      </c>
      <c r="N3" s="2">
        <f t="shared" ref="N3:N34" si="1">O3/4575.9</f>
        <v>0.0133307108984025</v>
      </c>
      <c r="O3" s="2">
        <v>61</v>
      </c>
      <c r="P3" s="2">
        <v>63</v>
      </c>
      <c r="Q3" s="2">
        <v>0</v>
      </c>
      <c r="R3" s="2">
        <v>5</v>
      </c>
    </row>
    <row r="4" customHeight="1" spans="1:18">
      <c r="A4" s="8">
        <v>3</v>
      </c>
      <c r="B4" s="8">
        <v>337</v>
      </c>
      <c r="C4" s="8" t="s">
        <v>46</v>
      </c>
      <c r="D4" s="8" t="s">
        <v>47</v>
      </c>
      <c r="E4" s="1" t="s">
        <v>45</v>
      </c>
      <c r="F4" s="32">
        <v>13531</v>
      </c>
      <c r="G4" s="34">
        <f t="shared" si="0"/>
        <v>0.0211007443193603</v>
      </c>
      <c r="H4" s="2">
        <v>20</v>
      </c>
      <c r="I4" s="2">
        <v>273</v>
      </c>
      <c r="J4" s="37">
        <v>120</v>
      </c>
      <c r="K4" s="2">
        <v>40</v>
      </c>
      <c r="L4" s="2">
        <v>9</v>
      </c>
      <c r="M4" s="2">
        <v>11</v>
      </c>
      <c r="N4" s="2">
        <f t="shared" si="1"/>
        <v>0.0426145676260408</v>
      </c>
      <c r="O4" s="2">
        <v>195</v>
      </c>
      <c r="P4" s="2">
        <v>79</v>
      </c>
      <c r="Q4" s="2">
        <v>9</v>
      </c>
      <c r="R4" s="2">
        <v>6</v>
      </c>
    </row>
    <row r="5" customHeight="1" spans="1:18">
      <c r="A5" s="8">
        <v>4</v>
      </c>
      <c r="B5" s="8">
        <v>343</v>
      </c>
      <c r="C5" s="8" t="s">
        <v>48</v>
      </c>
      <c r="D5" s="8" t="s">
        <v>44</v>
      </c>
      <c r="E5" s="1" t="s">
        <v>49</v>
      </c>
      <c r="F5" s="32">
        <v>9315</v>
      </c>
      <c r="G5" s="34">
        <f t="shared" si="0"/>
        <v>0.0145261572193364</v>
      </c>
      <c r="H5" s="2">
        <v>17</v>
      </c>
      <c r="I5" s="2">
        <v>239</v>
      </c>
      <c r="J5" s="37">
        <v>191</v>
      </c>
      <c r="K5" s="2">
        <v>35</v>
      </c>
      <c r="L5" s="2">
        <v>4</v>
      </c>
      <c r="M5" s="2">
        <v>7</v>
      </c>
      <c r="N5" s="2">
        <f t="shared" si="1"/>
        <v>0.0155160733407636</v>
      </c>
      <c r="O5" s="2">
        <v>71</v>
      </c>
      <c r="P5" s="2">
        <v>55</v>
      </c>
      <c r="Q5" s="2">
        <v>2</v>
      </c>
      <c r="R5" s="2">
        <v>5</v>
      </c>
    </row>
    <row r="6" customHeight="1" spans="1:18">
      <c r="A6" s="8">
        <v>5</v>
      </c>
      <c r="B6" s="8">
        <v>581</v>
      </c>
      <c r="C6" s="8" t="s">
        <v>50</v>
      </c>
      <c r="D6" s="8" t="s">
        <v>44</v>
      </c>
      <c r="E6" s="1" t="s">
        <v>49</v>
      </c>
      <c r="F6" s="32">
        <v>10824</v>
      </c>
      <c r="G6" s="34">
        <f t="shared" si="0"/>
        <v>0.0168793479057539</v>
      </c>
      <c r="H6" s="2">
        <v>17</v>
      </c>
      <c r="I6" s="2">
        <v>240</v>
      </c>
      <c r="J6" s="37">
        <v>145</v>
      </c>
      <c r="K6" s="2">
        <v>35</v>
      </c>
      <c r="L6" s="2">
        <v>4</v>
      </c>
      <c r="M6" s="2">
        <v>8</v>
      </c>
      <c r="N6" s="2">
        <f t="shared" si="1"/>
        <v>0.020542406958194</v>
      </c>
      <c r="O6" s="2">
        <v>94</v>
      </c>
      <c r="P6" s="2">
        <v>55</v>
      </c>
      <c r="Q6" s="2">
        <v>3</v>
      </c>
      <c r="R6" s="2">
        <v>5</v>
      </c>
    </row>
    <row r="7" customHeight="1" spans="1:18">
      <c r="A7" s="8">
        <v>6</v>
      </c>
      <c r="B7" s="8">
        <v>585</v>
      </c>
      <c r="C7" s="8" t="s">
        <v>51</v>
      </c>
      <c r="D7" s="8" t="s">
        <v>44</v>
      </c>
      <c r="E7" s="1" t="s">
        <v>49</v>
      </c>
      <c r="F7" s="32">
        <v>10175</v>
      </c>
      <c r="G7" s="34">
        <f t="shared" si="0"/>
        <v>0.0158672731837625</v>
      </c>
      <c r="H7" s="2">
        <v>16</v>
      </c>
      <c r="I7" s="2">
        <v>226</v>
      </c>
      <c r="J7" s="37">
        <v>241</v>
      </c>
      <c r="K7" s="2">
        <v>33</v>
      </c>
      <c r="L7" s="2">
        <v>4</v>
      </c>
      <c r="M7" s="2">
        <v>8</v>
      </c>
      <c r="N7" s="2">
        <f t="shared" si="1"/>
        <v>0.0142048558753469</v>
      </c>
      <c r="O7" s="2">
        <v>65</v>
      </c>
      <c r="P7" s="2">
        <v>50</v>
      </c>
      <c r="Q7" s="2">
        <v>2</v>
      </c>
      <c r="R7" s="2">
        <v>5</v>
      </c>
    </row>
    <row r="8" customHeight="1" spans="1:18">
      <c r="A8" s="8">
        <v>7</v>
      </c>
      <c r="B8" s="8">
        <v>709</v>
      </c>
      <c r="C8" s="8" t="s">
        <v>52</v>
      </c>
      <c r="D8" s="8" t="s">
        <v>44</v>
      </c>
      <c r="E8" s="1" t="s">
        <v>49</v>
      </c>
      <c r="F8" s="32">
        <v>9164</v>
      </c>
      <c r="G8" s="34">
        <f t="shared" si="0"/>
        <v>0.0142906822069779</v>
      </c>
      <c r="H8" s="2">
        <v>15</v>
      </c>
      <c r="I8" s="2">
        <v>204</v>
      </c>
      <c r="J8" s="37">
        <v>199</v>
      </c>
      <c r="K8" s="2">
        <v>30</v>
      </c>
      <c r="L8" s="2">
        <v>5</v>
      </c>
      <c r="M8" s="2">
        <v>7</v>
      </c>
      <c r="N8" s="2">
        <f t="shared" si="1"/>
        <v>0.0209794794466662</v>
      </c>
      <c r="O8" s="2">
        <v>96</v>
      </c>
      <c r="P8" s="2">
        <v>65</v>
      </c>
      <c r="Q8" s="2">
        <v>7</v>
      </c>
      <c r="R8" s="2">
        <v>5</v>
      </c>
    </row>
    <row r="9" customHeight="1" spans="1:18">
      <c r="A9" s="8">
        <v>8</v>
      </c>
      <c r="B9" s="8">
        <v>730</v>
      </c>
      <c r="C9" s="8" t="s">
        <v>53</v>
      </c>
      <c r="D9" s="8" t="s">
        <v>44</v>
      </c>
      <c r="E9" s="1" t="s">
        <v>49</v>
      </c>
      <c r="F9" s="32">
        <v>9107</v>
      </c>
      <c r="G9" s="34">
        <f t="shared" si="0"/>
        <v>0.0142017942884054</v>
      </c>
      <c r="H9" s="2">
        <v>15</v>
      </c>
      <c r="I9" s="2">
        <v>203</v>
      </c>
      <c r="J9" s="37">
        <v>246</v>
      </c>
      <c r="K9" s="2">
        <v>29</v>
      </c>
      <c r="L9" s="2">
        <v>2</v>
      </c>
      <c r="M9" s="2">
        <v>5</v>
      </c>
      <c r="N9" s="2">
        <f t="shared" si="1"/>
        <v>0.0113638847002775</v>
      </c>
      <c r="O9" s="2">
        <v>52</v>
      </c>
      <c r="P9" s="2">
        <v>37</v>
      </c>
      <c r="Q9" s="2">
        <v>6</v>
      </c>
      <c r="R9" s="2">
        <v>4</v>
      </c>
    </row>
    <row r="10" customHeight="1" spans="1:18">
      <c r="A10" s="8">
        <v>9</v>
      </c>
      <c r="B10" s="8">
        <v>571</v>
      </c>
      <c r="C10" s="8" t="s">
        <v>54</v>
      </c>
      <c r="D10" s="8" t="s">
        <v>55</v>
      </c>
      <c r="E10" s="1" t="s">
        <v>49</v>
      </c>
      <c r="F10" s="32">
        <v>9020</v>
      </c>
      <c r="G10" s="34">
        <f t="shared" si="0"/>
        <v>0.0140661232547949</v>
      </c>
      <c r="H10" s="2">
        <v>13</v>
      </c>
      <c r="I10" s="2">
        <v>179</v>
      </c>
      <c r="J10" s="37">
        <v>67</v>
      </c>
      <c r="K10" s="2">
        <v>26</v>
      </c>
      <c r="L10" s="2">
        <v>1</v>
      </c>
      <c r="M10" s="2">
        <v>4</v>
      </c>
      <c r="N10" s="2">
        <f t="shared" si="1"/>
        <v>0.00786730479249984</v>
      </c>
      <c r="O10" s="2">
        <v>36</v>
      </c>
      <c r="P10" s="2">
        <v>50</v>
      </c>
      <c r="Q10" s="2">
        <v>2</v>
      </c>
      <c r="R10" s="2">
        <v>4</v>
      </c>
    </row>
    <row r="11" customHeight="1" spans="1:18">
      <c r="A11" s="8">
        <v>10</v>
      </c>
      <c r="B11" s="8">
        <v>707</v>
      </c>
      <c r="C11" s="8" t="s">
        <v>56</v>
      </c>
      <c r="D11" s="8" t="s">
        <v>55</v>
      </c>
      <c r="E11" s="1" t="s">
        <v>49</v>
      </c>
      <c r="F11" s="32">
        <v>9663</v>
      </c>
      <c r="G11" s="34">
        <f t="shared" si="0"/>
        <v>0.0150688413537786</v>
      </c>
      <c r="H11" s="2">
        <v>16</v>
      </c>
      <c r="I11" s="2">
        <v>226</v>
      </c>
      <c r="J11" s="37">
        <v>283</v>
      </c>
      <c r="K11" s="2">
        <v>33</v>
      </c>
      <c r="L11" s="2">
        <v>3</v>
      </c>
      <c r="M11" s="2">
        <v>7</v>
      </c>
      <c r="N11" s="2">
        <f t="shared" si="1"/>
        <v>0.0113638847002775</v>
      </c>
      <c r="O11" s="2">
        <v>52</v>
      </c>
      <c r="P11" s="2">
        <v>37</v>
      </c>
      <c r="Q11" s="2">
        <v>4</v>
      </c>
      <c r="R11" s="2">
        <v>5</v>
      </c>
    </row>
    <row r="12" customHeight="1" spans="1:18">
      <c r="A12" s="8">
        <v>11</v>
      </c>
      <c r="B12" s="8">
        <v>712</v>
      </c>
      <c r="C12" s="8" t="s">
        <v>57</v>
      </c>
      <c r="D12" s="8" t="s">
        <v>55</v>
      </c>
      <c r="E12" s="1" t="s">
        <v>49</v>
      </c>
      <c r="F12" s="32">
        <v>9605</v>
      </c>
      <c r="G12" s="34">
        <f t="shared" si="0"/>
        <v>0.0149783939980382</v>
      </c>
      <c r="H12" s="2">
        <v>15</v>
      </c>
      <c r="I12" s="2">
        <v>214</v>
      </c>
      <c r="J12" s="37">
        <v>193</v>
      </c>
      <c r="K12" s="2">
        <v>31</v>
      </c>
      <c r="L12" s="2">
        <v>2</v>
      </c>
      <c r="M12" s="2">
        <v>6</v>
      </c>
      <c r="N12" s="2">
        <f t="shared" si="1"/>
        <v>0.0152975370965275</v>
      </c>
      <c r="O12" s="2">
        <v>70</v>
      </c>
      <c r="P12" s="2">
        <v>53</v>
      </c>
      <c r="Q12" s="2">
        <v>6</v>
      </c>
      <c r="R12" s="2">
        <v>5</v>
      </c>
    </row>
    <row r="13" customHeight="1" spans="1:18">
      <c r="A13" s="8">
        <v>12</v>
      </c>
      <c r="B13" s="8">
        <v>750</v>
      </c>
      <c r="C13" s="8" t="s">
        <v>58</v>
      </c>
      <c r="D13" s="8" t="s">
        <v>55</v>
      </c>
      <c r="E13" s="1" t="s">
        <v>49</v>
      </c>
      <c r="F13" s="32">
        <v>13669</v>
      </c>
      <c r="G13" s="34">
        <f t="shared" si="0"/>
        <v>0.0213159466485356</v>
      </c>
      <c r="H13" s="2">
        <v>20</v>
      </c>
      <c r="I13" s="2">
        <v>284</v>
      </c>
      <c r="J13" s="37">
        <v>212</v>
      </c>
      <c r="K13" s="2">
        <v>42</v>
      </c>
      <c r="L13" s="2">
        <v>25</v>
      </c>
      <c r="M13" s="2">
        <v>15</v>
      </c>
      <c r="N13" s="2">
        <f t="shared" si="1"/>
        <v>0.0485150462204157</v>
      </c>
      <c r="O13" s="2">
        <v>222</v>
      </c>
      <c r="P13" s="2">
        <v>89</v>
      </c>
      <c r="Q13" s="2">
        <v>3</v>
      </c>
      <c r="R13" s="2">
        <v>6</v>
      </c>
    </row>
    <row r="14" customHeight="1" spans="1:18">
      <c r="A14" s="8">
        <v>13</v>
      </c>
      <c r="B14" s="8">
        <v>373</v>
      </c>
      <c r="C14" s="8" t="s">
        <v>59</v>
      </c>
      <c r="D14" s="8" t="s">
        <v>47</v>
      </c>
      <c r="E14" s="1" t="s">
        <v>49</v>
      </c>
      <c r="F14" s="32">
        <v>8457</v>
      </c>
      <c r="G14" s="34">
        <f t="shared" si="0"/>
        <v>0.0131881601292462</v>
      </c>
      <c r="H14" s="2">
        <v>14</v>
      </c>
      <c r="I14" s="2">
        <v>189</v>
      </c>
      <c r="J14" s="37">
        <v>179</v>
      </c>
      <c r="K14" s="2">
        <v>27</v>
      </c>
      <c r="L14" s="2">
        <v>5</v>
      </c>
      <c r="M14" s="2">
        <v>7</v>
      </c>
      <c r="N14" s="2">
        <f t="shared" si="1"/>
        <v>0.0109268122118053</v>
      </c>
      <c r="O14" s="2">
        <v>50</v>
      </c>
      <c r="P14" s="2">
        <v>37</v>
      </c>
      <c r="Q14" s="2">
        <v>0</v>
      </c>
      <c r="R14" s="2">
        <v>4</v>
      </c>
    </row>
    <row r="15" customHeight="1" spans="1:18">
      <c r="A15" s="8">
        <v>14</v>
      </c>
      <c r="B15" s="8">
        <v>517</v>
      </c>
      <c r="C15" s="8" t="s">
        <v>60</v>
      </c>
      <c r="D15" s="8" t="s">
        <v>47</v>
      </c>
      <c r="E15" s="1" t="s">
        <v>49</v>
      </c>
      <c r="F15" s="32">
        <v>13008</v>
      </c>
      <c r="G15" s="34">
        <f t="shared" si="0"/>
        <v>0.020285158680529</v>
      </c>
      <c r="H15" s="2">
        <v>14</v>
      </c>
      <c r="I15" s="2">
        <v>199</v>
      </c>
      <c r="J15" s="37">
        <v>132</v>
      </c>
      <c r="K15" s="2">
        <v>29</v>
      </c>
      <c r="L15" s="2">
        <v>6</v>
      </c>
      <c r="M15" s="2">
        <v>10</v>
      </c>
      <c r="N15" s="2">
        <f t="shared" si="1"/>
        <v>0.0177014357831246</v>
      </c>
      <c r="O15" s="2">
        <v>81</v>
      </c>
      <c r="P15" s="2">
        <v>64</v>
      </c>
      <c r="Q15" s="2">
        <v>0</v>
      </c>
      <c r="R15" s="2">
        <v>4</v>
      </c>
    </row>
    <row r="16" customHeight="1" spans="1:18">
      <c r="A16" s="8">
        <v>15</v>
      </c>
      <c r="B16" s="8">
        <v>385</v>
      </c>
      <c r="C16" s="8" t="s">
        <v>61</v>
      </c>
      <c r="D16" s="8" t="s">
        <v>62</v>
      </c>
      <c r="E16" s="1" t="s">
        <v>49</v>
      </c>
      <c r="F16" s="32">
        <v>7087</v>
      </c>
      <c r="G16" s="34">
        <f t="shared" si="0"/>
        <v>0.011051731209172</v>
      </c>
      <c r="H16" s="2">
        <v>11</v>
      </c>
      <c r="I16" s="2">
        <v>159</v>
      </c>
      <c r="J16" s="37">
        <v>125</v>
      </c>
      <c r="K16" s="2">
        <v>23</v>
      </c>
      <c r="L16" s="2">
        <v>22</v>
      </c>
      <c r="M16" s="2">
        <v>15</v>
      </c>
      <c r="N16" s="2">
        <f t="shared" si="1"/>
        <v>0.0107082759675692</v>
      </c>
      <c r="O16" s="2">
        <v>49</v>
      </c>
      <c r="P16" s="2">
        <v>37</v>
      </c>
      <c r="Q16" s="2">
        <v>2</v>
      </c>
      <c r="R16" s="2">
        <v>3</v>
      </c>
    </row>
    <row r="17" customHeight="1" spans="1:18">
      <c r="A17" s="8">
        <v>16</v>
      </c>
      <c r="B17" s="8">
        <v>341</v>
      </c>
      <c r="C17" s="8" t="s">
        <v>63</v>
      </c>
      <c r="D17" s="8" t="s">
        <v>64</v>
      </c>
      <c r="E17" s="1" t="s">
        <v>49</v>
      </c>
      <c r="F17" s="32">
        <v>11124</v>
      </c>
      <c r="G17" s="34">
        <f t="shared" si="0"/>
        <v>0.0173471790561351</v>
      </c>
      <c r="H17" s="2">
        <v>18</v>
      </c>
      <c r="I17" s="2">
        <v>247</v>
      </c>
      <c r="J17" s="37">
        <v>201</v>
      </c>
      <c r="K17" s="2">
        <v>36</v>
      </c>
      <c r="L17" s="2">
        <v>9</v>
      </c>
      <c r="M17" s="2">
        <v>9</v>
      </c>
      <c r="N17" s="2">
        <f t="shared" si="1"/>
        <v>0.0118009571887498</v>
      </c>
      <c r="O17" s="2">
        <v>54</v>
      </c>
      <c r="P17" s="2">
        <v>30</v>
      </c>
      <c r="Q17" s="2">
        <v>10</v>
      </c>
      <c r="R17" s="2">
        <v>5</v>
      </c>
    </row>
    <row r="18" customHeight="1" spans="1:18">
      <c r="A18" s="8">
        <v>17</v>
      </c>
      <c r="B18" s="8">
        <v>365</v>
      </c>
      <c r="C18" s="8" t="s">
        <v>65</v>
      </c>
      <c r="D18" s="8" t="s">
        <v>44</v>
      </c>
      <c r="E18" s="1" t="s">
        <v>66</v>
      </c>
      <c r="F18" s="32">
        <v>5954</v>
      </c>
      <c r="G18" s="34">
        <f t="shared" si="0"/>
        <v>0.00928488889789897</v>
      </c>
      <c r="H18" s="2">
        <v>12</v>
      </c>
      <c r="I18" s="2">
        <v>168</v>
      </c>
      <c r="J18" s="37">
        <v>142</v>
      </c>
      <c r="K18" s="2">
        <v>24</v>
      </c>
      <c r="L18" s="2">
        <v>3</v>
      </c>
      <c r="M18" s="2">
        <v>5</v>
      </c>
      <c r="N18" s="2">
        <f t="shared" si="1"/>
        <v>0.0107082759675692</v>
      </c>
      <c r="O18" s="2">
        <v>49</v>
      </c>
      <c r="P18" s="2">
        <v>31</v>
      </c>
      <c r="Q18" s="2">
        <v>3</v>
      </c>
      <c r="R18" s="2">
        <v>4</v>
      </c>
    </row>
    <row r="19" customHeight="1" spans="1:18">
      <c r="A19" s="8">
        <v>18</v>
      </c>
      <c r="B19" s="8">
        <v>379</v>
      </c>
      <c r="C19" s="8" t="s">
        <v>67</v>
      </c>
      <c r="D19" s="8" t="s">
        <v>44</v>
      </c>
      <c r="E19" s="1" t="s">
        <v>66</v>
      </c>
      <c r="F19" s="32">
        <v>6803</v>
      </c>
      <c r="G19" s="34">
        <f t="shared" si="0"/>
        <v>0.0106088510534778</v>
      </c>
      <c r="H19" s="2">
        <v>14</v>
      </c>
      <c r="I19" s="2">
        <v>190</v>
      </c>
      <c r="J19" s="37">
        <v>208</v>
      </c>
      <c r="K19" s="2">
        <v>28</v>
      </c>
      <c r="L19" s="2">
        <v>3</v>
      </c>
      <c r="M19" s="2">
        <v>5</v>
      </c>
      <c r="N19" s="2">
        <f t="shared" si="1"/>
        <v>0.0111453484560414</v>
      </c>
      <c r="O19" s="2">
        <v>51</v>
      </c>
      <c r="P19" s="2">
        <v>32</v>
      </c>
      <c r="Q19" s="2">
        <v>3</v>
      </c>
      <c r="R19" s="2">
        <v>4</v>
      </c>
    </row>
    <row r="20" customHeight="1" spans="1:18">
      <c r="A20" s="8">
        <v>19</v>
      </c>
      <c r="B20" s="8">
        <v>513</v>
      </c>
      <c r="C20" s="8" t="s">
        <v>68</v>
      </c>
      <c r="D20" s="8" t="s">
        <v>44</v>
      </c>
      <c r="E20" s="1" t="s">
        <v>66</v>
      </c>
      <c r="F20" s="32">
        <v>7358</v>
      </c>
      <c r="G20" s="34">
        <f t="shared" si="0"/>
        <v>0.011474338681683</v>
      </c>
      <c r="H20" s="2">
        <v>9</v>
      </c>
      <c r="I20" s="2">
        <v>125</v>
      </c>
      <c r="J20" s="37">
        <v>98</v>
      </c>
      <c r="K20" s="2">
        <v>18</v>
      </c>
      <c r="L20" s="2">
        <v>3</v>
      </c>
      <c r="M20" s="2">
        <v>6</v>
      </c>
      <c r="N20" s="2">
        <f t="shared" si="1"/>
        <v>0.0152975370965275</v>
      </c>
      <c r="O20" s="2">
        <v>70</v>
      </c>
      <c r="P20" s="2">
        <v>47</v>
      </c>
      <c r="Q20" s="2">
        <v>7</v>
      </c>
      <c r="R20" s="2">
        <v>3</v>
      </c>
    </row>
    <row r="21" customHeight="1" spans="1:18">
      <c r="A21" s="8">
        <v>20</v>
      </c>
      <c r="B21" s="8">
        <v>102934</v>
      </c>
      <c r="C21" s="8" t="s">
        <v>69</v>
      </c>
      <c r="D21" s="8" t="s">
        <v>44</v>
      </c>
      <c r="E21" s="1" t="s">
        <v>66</v>
      </c>
      <c r="F21" s="32">
        <v>7744</v>
      </c>
      <c r="G21" s="34">
        <f t="shared" si="0"/>
        <v>0.0120762814285068</v>
      </c>
      <c r="H21" s="2">
        <v>14</v>
      </c>
      <c r="I21" s="2">
        <v>190</v>
      </c>
      <c r="J21" s="37">
        <v>183</v>
      </c>
      <c r="K21" s="2">
        <v>28</v>
      </c>
      <c r="L21" s="2">
        <v>4</v>
      </c>
      <c r="M21" s="2">
        <v>6</v>
      </c>
      <c r="N21" s="2">
        <f t="shared" si="1"/>
        <v>0.0227277694005551</v>
      </c>
      <c r="O21" s="2">
        <v>104</v>
      </c>
      <c r="P21" s="2">
        <v>63</v>
      </c>
      <c r="Q21" s="2">
        <v>4</v>
      </c>
      <c r="R21" s="2">
        <v>4</v>
      </c>
    </row>
    <row r="22" customHeight="1" spans="1:18">
      <c r="A22" s="8">
        <v>21</v>
      </c>
      <c r="B22" s="8">
        <v>387</v>
      </c>
      <c r="C22" s="8" t="s">
        <v>70</v>
      </c>
      <c r="D22" s="8" t="s">
        <v>55</v>
      </c>
      <c r="E22" s="1" t="s">
        <v>66</v>
      </c>
      <c r="F22" s="32">
        <v>7183</v>
      </c>
      <c r="G22" s="34">
        <f t="shared" si="0"/>
        <v>0.011201437177294</v>
      </c>
      <c r="H22" s="2">
        <v>14</v>
      </c>
      <c r="I22" s="2">
        <v>190</v>
      </c>
      <c r="J22" s="37">
        <v>224</v>
      </c>
      <c r="K22" s="2">
        <v>28</v>
      </c>
      <c r="L22" s="2">
        <v>1</v>
      </c>
      <c r="M22" s="2">
        <v>4</v>
      </c>
      <c r="N22" s="2">
        <f t="shared" si="1"/>
        <v>0.0203238707139579</v>
      </c>
      <c r="O22" s="2">
        <v>93</v>
      </c>
      <c r="P22" s="2">
        <v>36</v>
      </c>
      <c r="Q22" s="2">
        <v>1</v>
      </c>
      <c r="R22" s="2">
        <v>4</v>
      </c>
    </row>
    <row r="23" customHeight="1" spans="1:18">
      <c r="A23" s="8">
        <v>22</v>
      </c>
      <c r="B23" s="8">
        <v>377</v>
      </c>
      <c r="C23" s="8" t="s">
        <v>71</v>
      </c>
      <c r="D23" s="8" t="s">
        <v>55</v>
      </c>
      <c r="E23" s="1" t="s">
        <v>66</v>
      </c>
      <c r="F23" s="32">
        <v>8798</v>
      </c>
      <c r="G23" s="34">
        <f t="shared" si="0"/>
        <v>0.0137199282035128</v>
      </c>
      <c r="H23" s="2">
        <v>13</v>
      </c>
      <c r="I23" s="2">
        <v>186</v>
      </c>
      <c r="J23" s="37">
        <v>153</v>
      </c>
      <c r="K23" s="2">
        <v>27</v>
      </c>
      <c r="L23" s="2">
        <v>5</v>
      </c>
      <c r="M23" s="2">
        <v>7</v>
      </c>
      <c r="N23" s="2">
        <f t="shared" si="1"/>
        <v>0.00852291352520816</v>
      </c>
      <c r="O23" s="2">
        <v>39</v>
      </c>
      <c r="P23" s="2">
        <v>26</v>
      </c>
      <c r="Q23" s="2">
        <v>1</v>
      </c>
      <c r="R23" s="2">
        <v>4</v>
      </c>
    </row>
    <row r="24" customHeight="1" spans="1:18">
      <c r="A24" s="8">
        <v>23</v>
      </c>
      <c r="B24" s="8">
        <v>546</v>
      </c>
      <c r="C24" s="8" t="s">
        <v>72</v>
      </c>
      <c r="D24" s="8" t="s">
        <v>55</v>
      </c>
      <c r="E24" s="1" t="s">
        <v>66</v>
      </c>
      <c r="F24" s="32">
        <v>8570</v>
      </c>
      <c r="G24" s="34">
        <f t="shared" si="0"/>
        <v>0.0133643765292231</v>
      </c>
      <c r="H24" s="2">
        <v>14</v>
      </c>
      <c r="I24" s="2">
        <v>191</v>
      </c>
      <c r="J24" s="37">
        <v>192</v>
      </c>
      <c r="K24" s="2">
        <v>28</v>
      </c>
      <c r="L24" s="2">
        <v>2</v>
      </c>
      <c r="M24" s="2">
        <v>5</v>
      </c>
      <c r="N24" s="2">
        <f t="shared" si="1"/>
        <v>0.0185755807600691</v>
      </c>
      <c r="O24" s="2">
        <v>85</v>
      </c>
      <c r="P24" s="2">
        <v>34</v>
      </c>
      <c r="Q24" s="2">
        <v>0</v>
      </c>
      <c r="R24" s="2">
        <v>4</v>
      </c>
    </row>
    <row r="25" customHeight="1" spans="1:18">
      <c r="A25" s="8">
        <v>24</v>
      </c>
      <c r="B25" s="8">
        <v>598</v>
      </c>
      <c r="C25" s="8" t="s">
        <v>73</v>
      </c>
      <c r="D25" s="8" t="s">
        <v>55</v>
      </c>
      <c r="E25" s="1" t="s">
        <v>66</v>
      </c>
      <c r="F25" s="32">
        <v>6723</v>
      </c>
      <c r="G25" s="34">
        <f t="shared" si="0"/>
        <v>0.0104840960800428</v>
      </c>
      <c r="H25" s="2">
        <v>11</v>
      </c>
      <c r="I25" s="2">
        <v>151</v>
      </c>
      <c r="J25" s="37">
        <v>105</v>
      </c>
      <c r="K25" s="2">
        <v>22</v>
      </c>
      <c r="L25" s="2">
        <v>1</v>
      </c>
      <c r="M25" s="2">
        <v>4</v>
      </c>
      <c r="N25" s="2">
        <f t="shared" si="1"/>
        <v>0.00808584103673594</v>
      </c>
      <c r="O25" s="2">
        <v>37</v>
      </c>
      <c r="P25" s="2">
        <v>26</v>
      </c>
      <c r="Q25" s="2">
        <v>3</v>
      </c>
      <c r="R25" s="2">
        <v>3</v>
      </c>
    </row>
    <row r="26" customHeight="1" spans="1:18">
      <c r="A26" s="8">
        <v>25</v>
      </c>
      <c r="B26" s="8">
        <v>724</v>
      </c>
      <c r="C26" s="8" t="s">
        <v>74</v>
      </c>
      <c r="D26" s="8" t="s">
        <v>55</v>
      </c>
      <c r="E26" s="1" t="s">
        <v>66</v>
      </c>
      <c r="F26" s="32">
        <v>8629</v>
      </c>
      <c r="G26" s="34">
        <f t="shared" si="0"/>
        <v>0.0134563833221314</v>
      </c>
      <c r="H26" s="2">
        <v>14</v>
      </c>
      <c r="I26" s="2">
        <v>192</v>
      </c>
      <c r="J26" s="37">
        <v>152</v>
      </c>
      <c r="K26" s="2">
        <v>28</v>
      </c>
      <c r="L26" s="2">
        <v>4</v>
      </c>
      <c r="M26" s="2">
        <v>7</v>
      </c>
      <c r="N26" s="2">
        <f t="shared" si="1"/>
        <v>0.0065560873270832</v>
      </c>
      <c r="O26" s="2">
        <v>30</v>
      </c>
      <c r="P26" s="2">
        <v>26</v>
      </c>
      <c r="Q26" s="2">
        <v>10</v>
      </c>
      <c r="R26" s="2">
        <v>5</v>
      </c>
    </row>
    <row r="27" customHeight="1" spans="1:18">
      <c r="A27" s="8">
        <v>26</v>
      </c>
      <c r="B27" s="8">
        <v>737</v>
      </c>
      <c r="C27" s="8" t="s">
        <v>75</v>
      </c>
      <c r="D27" s="8" t="s">
        <v>55</v>
      </c>
      <c r="E27" s="1" t="s">
        <v>66</v>
      </c>
      <c r="F27" s="32">
        <v>7726</v>
      </c>
      <c r="G27" s="34">
        <f t="shared" si="0"/>
        <v>0.012048211559484</v>
      </c>
      <c r="H27" s="2">
        <v>9</v>
      </c>
      <c r="I27" s="2">
        <v>125</v>
      </c>
      <c r="J27" s="37">
        <v>46</v>
      </c>
      <c r="K27" s="2">
        <v>18</v>
      </c>
      <c r="L27" s="2">
        <v>2</v>
      </c>
      <c r="M27" s="2">
        <v>6</v>
      </c>
      <c r="N27" s="2">
        <f t="shared" si="1"/>
        <v>0.0146419283638191</v>
      </c>
      <c r="O27" s="2">
        <v>67</v>
      </c>
      <c r="P27" s="2">
        <v>30</v>
      </c>
      <c r="Q27" s="2">
        <v>3</v>
      </c>
      <c r="R27" s="2">
        <v>3</v>
      </c>
    </row>
    <row r="28" customHeight="1" spans="1:18">
      <c r="A28" s="8">
        <v>27</v>
      </c>
      <c r="B28" s="8">
        <v>105751</v>
      </c>
      <c r="C28" s="8" t="s">
        <v>76</v>
      </c>
      <c r="D28" s="8" t="s">
        <v>55</v>
      </c>
      <c r="E28" s="1" t="s">
        <v>66</v>
      </c>
      <c r="F28" s="32">
        <v>6708</v>
      </c>
      <c r="G28" s="34">
        <f t="shared" si="0"/>
        <v>0.0104607045225237</v>
      </c>
      <c r="H28" s="2">
        <v>6</v>
      </c>
      <c r="I28" s="2">
        <v>89</v>
      </c>
      <c r="J28" s="37">
        <v>24</v>
      </c>
      <c r="K28" s="2">
        <v>12</v>
      </c>
      <c r="L28" s="2">
        <v>2</v>
      </c>
      <c r="M28" s="2">
        <v>5</v>
      </c>
      <c r="N28" s="2">
        <f t="shared" si="1"/>
        <v>0.00349657990777771</v>
      </c>
      <c r="O28" s="2">
        <v>16</v>
      </c>
      <c r="P28" s="2">
        <v>20</v>
      </c>
      <c r="Q28" s="2">
        <v>0</v>
      </c>
      <c r="R28" s="2">
        <v>2</v>
      </c>
    </row>
    <row r="29" customHeight="1" spans="1:18">
      <c r="A29" s="8">
        <v>28</v>
      </c>
      <c r="B29" s="8">
        <v>511</v>
      </c>
      <c r="C29" s="8" t="s">
        <v>77</v>
      </c>
      <c r="D29" s="8" t="s">
        <v>47</v>
      </c>
      <c r="E29" s="1" t="s">
        <v>66</v>
      </c>
      <c r="F29" s="32">
        <v>7292</v>
      </c>
      <c r="G29" s="34">
        <f t="shared" si="0"/>
        <v>0.0113714158285991</v>
      </c>
      <c r="H29" s="2">
        <v>12</v>
      </c>
      <c r="I29" s="2">
        <v>163</v>
      </c>
      <c r="J29" s="37">
        <v>110</v>
      </c>
      <c r="K29" s="2">
        <v>23</v>
      </c>
      <c r="L29" s="2">
        <v>3</v>
      </c>
      <c r="M29" s="2">
        <v>6</v>
      </c>
      <c r="N29" s="2">
        <f t="shared" si="1"/>
        <v>0.0166087545619441</v>
      </c>
      <c r="O29" s="2">
        <v>76</v>
      </c>
      <c r="P29" s="2">
        <v>27</v>
      </c>
      <c r="Q29" s="2">
        <v>0</v>
      </c>
      <c r="R29" s="2">
        <v>3</v>
      </c>
    </row>
    <row r="30" customHeight="1" spans="1:18">
      <c r="A30" s="8">
        <v>29</v>
      </c>
      <c r="B30" s="8">
        <v>578</v>
      </c>
      <c r="C30" s="8" t="s">
        <v>78</v>
      </c>
      <c r="D30" s="8" t="s">
        <v>47</v>
      </c>
      <c r="E30" s="1" t="s">
        <v>66</v>
      </c>
      <c r="F30" s="32">
        <v>8076</v>
      </c>
      <c r="G30" s="34">
        <f t="shared" si="0"/>
        <v>0.012594014568262</v>
      </c>
      <c r="H30" s="2">
        <v>9</v>
      </c>
      <c r="I30" s="2">
        <v>125</v>
      </c>
      <c r="J30" s="37">
        <v>84</v>
      </c>
      <c r="K30" s="2">
        <v>18</v>
      </c>
      <c r="L30" s="2">
        <v>2</v>
      </c>
      <c r="M30" s="2">
        <v>6</v>
      </c>
      <c r="N30" s="2">
        <f t="shared" si="1"/>
        <v>0.0231648418890273</v>
      </c>
      <c r="O30" s="2">
        <v>106</v>
      </c>
      <c r="P30" s="2">
        <v>33</v>
      </c>
      <c r="Q30" s="2">
        <v>1</v>
      </c>
      <c r="R30" s="2">
        <v>3</v>
      </c>
    </row>
    <row r="31" customHeight="1" spans="1:18">
      <c r="A31" s="8">
        <v>30</v>
      </c>
      <c r="B31" s="8">
        <v>742</v>
      </c>
      <c r="C31" s="8" t="s">
        <v>79</v>
      </c>
      <c r="D31" s="8" t="s">
        <v>47</v>
      </c>
      <c r="E31" s="1" t="s">
        <v>66</v>
      </c>
      <c r="F31" s="32">
        <v>2913</v>
      </c>
      <c r="G31" s="34">
        <f t="shared" si="0"/>
        <v>0.00454264047020149</v>
      </c>
      <c r="H31" s="2">
        <v>7</v>
      </c>
      <c r="I31" s="2">
        <v>102</v>
      </c>
      <c r="J31" s="37">
        <v>36</v>
      </c>
      <c r="K31" s="2">
        <v>14</v>
      </c>
      <c r="L31" s="2">
        <v>2</v>
      </c>
      <c r="M31" s="2">
        <v>5</v>
      </c>
      <c r="N31" s="2">
        <f t="shared" si="1"/>
        <v>0.0118009571887498</v>
      </c>
      <c r="O31" s="2">
        <v>54</v>
      </c>
      <c r="P31" s="2">
        <v>27</v>
      </c>
      <c r="Q31" s="2">
        <v>0</v>
      </c>
      <c r="R31" s="2">
        <v>2</v>
      </c>
    </row>
    <row r="32" customHeight="1" spans="1:18">
      <c r="A32" s="8">
        <v>31</v>
      </c>
      <c r="B32" s="8">
        <v>747</v>
      </c>
      <c r="C32" s="8" t="s">
        <v>80</v>
      </c>
      <c r="D32" s="8" t="s">
        <v>47</v>
      </c>
      <c r="E32" s="1" t="s">
        <v>66</v>
      </c>
      <c r="F32" s="32">
        <v>4707</v>
      </c>
      <c r="G32" s="34">
        <f t="shared" si="0"/>
        <v>0.0073402707494811</v>
      </c>
      <c r="H32" s="2">
        <v>8</v>
      </c>
      <c r="I32" s="2">
        <v>107</v>
      </c>
      <c r="J32" s="37">
        <v>70</v>
      </c>
      <c r="K32" s="2">
        <v>15</v>
      </c>
      <c r="L32" s="2">
        <v>2</v>
      </c>
      <c r="M32" s="2">
        <v>4</v>
      </c>
      <c r="N32" s="2">
        <f t="shared" si="1"/>
        <v>0.00546340610590266</v>
      </c>
      <c r="O32" s="2">
        <v>25</v>
      </c>
      <c r="P32" s="2">
        <v>27</v>
      </c>
      <c r="Q32" s="2">
        <v>2</v>
      </c>
      <c r="R32" s="2">
        <v>2</v>
      </c>
    </row>
    <row r="33" customHeight="1" spans="1:18">
      <c r="A33" s="8">
        <v>32</v>
      </c>
      <c r="B33" s="8">
        <v>514</v>
      </c>
      <c r="C33" s="8" t="s">
        <v>81</v>
      </c>
      <c r="D33" s="8" t="s">
        <v>62</v>
      </c>
      <c r="E33" s="1" t="s">
        <v>66</v>
      </c>
      <c r="F33" s="32">
        <v>9595</v>
      </c>
      <c r="G33" s="34">
        <f t="shared" si="0"/>
        <v>0.0149627996263589</v>
      </c>
      <c r="H33" s="2">
        <v>16</v>
      </c>
      <c r="I33" s="2">
        <v>223</v>
      </c>
      <c r="J33" s="37">
        <v>295</v>
      </c>
      <c r="K33" s="2">
        <v>32</v>
      </c>
      <c r="L33" s="2">
        <v>6</v>
      </c>
      <c r="M33" s="2">
        <v>7</v>
      </c>
      <c r="N33" s="2">
        <f t="shared" si="1"/>
        <v>0.00961559474638869</v>
      </c>
      <c r="O33" s="2">
        <v>44</v>
      </c>
      <c r="P33" s="2">
        <v>23</v>
      </c>
      <c r="Q33" s="2">
        <v>1</v>
      </c>
      <c r="R33" s="2">
        <v>2</v>
      </c>
    </row>
    <row r="34" customHeight="1" spans="1:18">
      <c r="A34" s="8">
        <v>33</v>
      </c>
      <c r="B34" s="8">
        <v>721</v>
      </c>
      <c r="C34" s="8" t="s">
        <v>82</v>
      </c>
      <c r="D34" s="8" t="s">
        <v>64</v>
      </c>
      <c r="E34" s="1" t="s">
        <v>66</v>
      </c>
      <c r="F34" s="32">
        <v>6594</v>
      </c>
      <c r="G34" s="34">
        <f t="shared" si="0"/>
        <v>0.0102829286853789</v>
      </c>
      <c r="H34" s="2">
        <v>11</v>
      </c>
      <c r="I34" s="2">
        <v>148</v>
      </c>
      <c r="J34" s="37">
        <v>141</v>
      </c>
      <c r="K34" s="2">
        <v>21</v>
      </c>
      <c r="L34" s="2">
        <v>5</v>
      </c>
      <c r="M34" s="2">
        <v>5</v>
      </c>
      <c r="N34" s="2">
        <f t="shared" si="1"/>
        <v>0.00808584103673594</v>
      </c>
      <c r="O34" s="2">
        <v>37</v>
      </c>
      <c r="P34" s="2">
        <v>22</v>
      </c>
      <c r="Q34" s="2">
        <v>1</v>
      </c>
      <c r="R34" s="2">
        <v>3</v>
      </c>
    </row>
    <row r="35" customHeight="1" spans="1:18">
      <c r="A35" s="8">
        <v>34</v>
      </c>
      <c r="B35" s="8">
        <v>716</v>
      </c>
      <c r="C35" s="8" t="s">
        <v>83</v>
      </c>
      <c r="D35" s="8" t="s">
        <v>84</v>
      </c>
      <c r="E35" s="1" t="s">
        <v>66</v>
      </c>
      <c r="F35" s="32">
        <v>6287</v>
      </c>
      <c r="G35" s="34">
        <f t="shared" ref="G35:G66" si="2">F35/641257</f>
        <v>0.00980418147482211</v>
      </c>
      <c r="H35" s="2">
        <v>9</v>
      </c>
      <c r="I35" s="2">
        <v>129</v>
      </c>
      <c r="J35" s="37">
        <v>90</v>
      </c>
      <c r="K35" s="2">
        <v>18</v>
      </c>
      <c r="L35" s="2">
        <v>1</v>
      </c>
      <c r="M35" s="2">
        <v>4</v>
      </c>
      <c r="N35" s="2">
        <f t="shared" ref="N35:N66" si="3">O35/4575.9</f>
        <v>0.00546340610590266</v>
      </c>
      <c r="O35" s="2">
        <v>25</v>
      </c>
      <c r="P35" s="2">
        <v>18</v>
      </c>
      <c r="Q35" s="2">
        <v>0</v>
      </c>
      <c r="R35" s="2">
        <v>3</v>
      </c>
    </row>
    <row r="36" customHeight="1" spans="1:18">
      <c r="A36" s="8">
        <v>35</v>
      </c>
      <c r="B36" s="8">
        <v>717</v>
      </c>
      <c r="C36" s="8" t="s">
        <v>85</v>
      </c>
      <c r="D36" s="8" t="s">
        <v>84</v>
      </c>
      <c r="E36" s="1" t="s">
        <v>66</v>
      </c>
      <c r="F36" s="32">
        <v>5488</v>
      </c>
      <c r="G36" s="34">
        <f t="shared" si="2"/>
        <v>0.00855819117764017</v>
      </c>
      <c r="H36" s="2">
        <v>9</v>
      </c>
      <c r="I36" s="2">
        <v>124</v>
      </c>
      <c r="J36" s="37">
        <v>154</v>
      </c>
      <c r="K36" s="2">
        <v>18</v>
      </c>
      <c r="L36" s="2">
        <v>3</v>
      </c>
      <c r="M36" s="2">
        <v>4</v>
      </c>
      <c r="N36" s="2">
        <f t="shared" si="3"/>
        <v>0.00633755108284709</v>
      </c>
      <c r="O36" s="2">
        <v>29</v>
      </c>
      <c r="P36" s="2">
        <v>17</v>
      </c>
      <c r="Q36" s="2">
        <v>0</v>
      </c>
      <c r="R36" s="2">
        <v>3</v>
      </c>
    </row>
    <row r="37" customHeight="1" spans="1:18">
      <c r="A37" s="8">
        <v>36</v>
      </c>
      <c r="B37" s="8">
        <v>746</v>
      </c>
      <c r="C37" s="8" t="s">
        <v>86</v>
      </c>
      <c r="D37" s="8" t="s">
        <v>84</v>
      </c>
      <c r="E37" s="1" t="s">
        <v>66</v>
      </c>
      <c r="F37" s="32">
        <v>7442</v>
      </c>
      <c r="G37" s="34">
        <f t="shared" si="2"/>
        <v>0.0116053314037897</v>
      </c>
      <c r="H37" s="2">
        <v>13</v>
      </c>
      <c r="I37" s="2">
        <v>186</v>
      </c>
      <c r="J37" s="37">
        <v>431</v>
      </c>
      <c r="K37" s="2">
        <v>27</v>
      </c>
      <c r="L37" s="2">
        <v>3</v>
      </c>
      <c r="M37" s="2">
        <v>6</v>
      </c>
      <c r="N37" s="2">
        <f t="shared" si="3"/>
        <v>0.00961559474638869</v>
      </c>
      <c r="O37" s="2">
        <v>44</v>
      </c>
      <c r="P37" s="2">
        <v>29</v>
      </c>
      <c r="Q37" s="2">
        <v>5</v>
      </c>
      <c r="R37" s="2">
        <v>3</v>
      </c>
    </row>
    <row r="38" customHeight="1" spans="1:18">
      <c r="A38" s="8">
        <v>37</v>
      </c>
      <c r="B38" s="8">
        <v>754</v>
      </c>
      <c r="C38" s="8" t="s">
        <v>87</v>
      </c>
      <c r="D38" s="8" t="s">
        <v>88</v>
      </c>
      <c r="E38" s="1" t="s">
        <v>66</v>
      </c>
      <c r="F38" s="32">
        <v>6246</v>
      </c>
      <c r="G38" s="34">
        <f t="shared" si="2"/>
        <v>0.00974024455093668</v>
      </c>
      <c r="H38" s="2">
        <v>7</v>
      </c>
      <c r="I38" s="2">
        <v>93</v>
      </c>
      <c r="J38" s="37">
        <v>60</v>
      </c>
      <c r="K38" s="2">
        <v>13</v>
      </c>
      <c r="L38" s="2">
        <v>0</v>
      </c>
      <c r="M38" s="2">
        <v>3</v>
      </c>
      <c r="N38" s="2">
        <f t="shared" si="3"/>
        <v>0.0187941170043052</v>
      </c>
      <c r="O38" s="2">
        <v>86</v>
      </c>
      <c r="P38" s="2">
        <v>33</v>
      </c>
      <c r="Q38" s="2">
        <v>4</v>
      </c>
      <c r="R38" s="2">
        <v>2</v>
      </c>
    </row>
    <row r="39" customHeight="1" spans="1:18">
      <c r="A39" s="8">
        <v>38</v>
      </c>
      <c r="B39" s="8">
        <v>357</v>
      </c>
      <c r="C39" s="8" t="s">
        <v>89</v>
      </c>
      <c r="D39" s="8" t="s">
        <v>44</v>
      </c>
      <c r="E39" s="1" t="s">
        <v>90</v>
      </c>
      <c r="F39" s="32">
        <v>4699</v>
      </c>
      <c r="G39" s="34">
        <f t="shared" si="2"/>
        <v>0.0073277952521376</v>
      </c>
      <c r="H39" s="2">
        <v>7</v>
      </c>
      <c r="I39" s="2">
        <v>93</v>
      </c>
      <c r="J39" s="37">
        <v>44</v>
      </c>
      <c r="K39" s="2">
        <v>13</v>
      </c>
      <c r="L39" s="2">
        <v>0</v>
      </c>
      <c r="M39" s="2">
        <v>3</v>
      </c>
      <c r="N39" s="2">
        <f t="shared" si="3"/>
        <v>0.0109268122118053</v>
      </c>
      <c r="O39" s="2">
        <v>50</v>
      </c>
      <c r="P39" s="2">
        <v>32</v>
      </c>
      <c r="Q39" s="2">
        <v>1</v>
      </c>
      <c r="R39" s="2">
        <v>2</v>
      </c>
    </row>
    <row r="40" customHeight="1" spans="1:18">
      <c r="A40" s="8">
        <v>39</v>
      </c>
      <c r="B40" s="8">
        <v>745</v>
      </c>
      <c r="C40" s="8" t="s">
        <v>91</v>
      </c>
      <c r="D40" s="8" t="s">
        <v>44</v>
      </c>
      <c r="E40" s="1" t="s">
        <v>90</v>
      </c>
      <c r="F40" s="32">
        <v>4483</v>
      </c>
      <c r="G40" s="34">
        <f t="shared" si="2"/>
        <v>0.00699095682386313</v>
      </c>
      <c r="H40" s="2">
        <v>7</v>
      </c>
      <c r="I40" s="2">
        <v>102</v>
      </c>
      <c r="J40" s="37">
        <v>91</v>
      </c>
      <c r="K40" s="2">
        <v>14</v>
      </c>
      <c r="L40" s="2">
        <v>3</v>
      </c>
      <c r="M40" s="2">
        <v>6</v>
      </c>
      <c r="N40" s="2">
        <f t="shared" si="3"/>
        <v>0.00721169605979152</v>
      </c>
      <c r="O40" s="2">
        <v>33</v>
      </c>
      <c r="P40" s="2">
        <v>23</v>
      </c>
      <c r="Q40" s="2">
        <v>0</v>
      </c>
      <c r="R40" s="2">
        <v>2</v>
      </c>
    </row>
    <row r="41" customHeight="1" spans="1:18">
      <c r="A41" s="8">
        <v>40</v>
      </c>
      <c r="B41" s="8">
        <v>103198</v>
      </c>
      <c r="C41" s="8" t="s">
        <v>92</v>
      </c>
      <c r="D41" s="8" t="s">
        <v>44</v>
      </c>
      <c r="E41" s="1" t="s">
        <v>90</v>
      </c>
      <c r="F41" s="32">
        <v>6611</v>
      </c>
      <c r="G41" s="34">
        <f t="shared" si="2"/>
        <v>0.0103094391172338</v>
      </c>
      <c r="H41" s="2">
        <v>11</v>
      </c>
      <c r="I41" s="2">
        <v>148</v>
      </c>
      <c r="J41" s="37">
        <v>56</v>
      </c>
      <c r="K41" s="2">
        <v>21</v>
      </c>
      <c r="L41" s="2">
        <v>6</v>
      </c>
      <c r="M41" s="2">
        <v>6</v>
      </c>
      <c r="N41" s="2">
        <f t="shared" si="3"/>
        <v>0.0118009571887498</v>
      </c>
      <c r="O41" s="2">
        <v>54</v>
      </c>
      <c r="P41" s="2">
        <v>23</v>
      </c>
      <c r="Q41" s="2">
        <v>0</v>
      </c>
      <c r="R41" s="2">
        <v>3</v>
      </c>
    </row>
    <row r="42" customHeight="1" spans="1:18">
      <c r="A42" s="8">
        <v>41</v>
      </c>
      <c r="B42" s="8">
        <v>103199</v>
      </c>
      <c r="C42" s="8" t="s">
        <v>93</v>
      </c>
      <c r="D42" s="8" t="s">
        <v>44</v>
      </c>
      <c r="E42" s="1" t="s">
        <v>90</v>
      </c>
      <c r="F42" s="32">
        <v>6529</v>
      </c>
      <c r="G42" s="34">
        <f t="shared" si="2"/>
        <v>0.0101815652694629</v>
      </c>
      <c r="H42" s="2">
        <v>11</v>
      </c>
      <c r="I42" s="2">
        <v>147</v>
      </c>
      <c r="J42" s="37">
        <v>62</v>
      </c>
      <c r="K42" s="2">
        <v>21</v>
      </c>
      <c r="L42" s="2">
        <v>4</v>
      </c>
      <c r="M42" s="2">
        <v>5</v>
      </c>
      <c r="N42" s="2">
        <f t="shared" si="3"/>
        <v>0.00961559474638869</v>
      </c>
      <c r="O42" s="2">
        <v>44</v>
      </c>
      <c r="P42" s="2">
        <v>20</v>
      </c>
      <c r="Q42" s="2">
        <v>0</v>
      </c>
      <c r="R42" s="2">
        <v>3</v>
      </c>
    </row>
    <row r="43" customHeight="1" spans="1:18">
      <c r="A43" s="8">
        <v>42</v>
      </c>
      <c r="B43" s="8">
        <v>106569</v>
      </c>
      <c r="C43" s="8" t="s">
        <v>94</v>
      </c>
      <c r="D43" s="8" t="s">
        <v>44</v>
      </c>
      <c r="E43" s="1" t="s">
        <v>90</v>
      </c>
      <c r="F43" s="32">
        <v>4358</v>
      </c>
      <c r="G43" s="34">
        <f t="shared" si="2"/>
        <v>0.00679602717787096</v>
      </c>
      <c r="H43" s="2">
        <v>6</v>
      </c>
      <c r="I43" s="2">
        <v>84</v>
      </c>
      <c r="J43" s="37">
        <v>0</v>
      </c>
      <c r="K43" s="2">
        <v>12</v>
      </c>
      <c r="L43" s="2">
        <v>0</v>
      </c>
      <c r="M43" s="2">
        <v>3</v>
      </c>
      <c r="N43" s="2">
        <f t="shared" si="3"/>
        <v>0</v>
      </c>
      <c r="O43" s="2">
        <v>0</v>
      </c>
      <c r="P43" s="2">
        <v>18</v>
      </c>
      <c r="Q43" s="2">
        <v>0</v>
      </c>
      <c r="R43" s="2">
        <v>2</v>
      </c>
    </row>
    <row r="44" customHeight="1" spans="1:18">
      <c r="A44" s="8">
        <v>43</v>
      </c>
      <c r="B44" s="8">
        <v>106399</v>
      </c>
      <c r="C44" s="8" t="s">
        <v>95</v>
      </c>
      <c r="D44" s="8" t="s">
        <v>44</v>
      </c>
      <c r="E44" s="1" t="s">
        <v>90</v>
      </c>
      <c r="F44" s="32">
        <v>4910</v>
      </c>
      <c r="G44" s="34">
        <f t="shared" si="2"/>
        <v>0.00765683649457238</v>
      </c>
      <c r="H44" s="2">
        <v>6</v>
      </c>
      <c r="I44" s="2">
        <v>84</v>
      </c>
      <c r="J44" s="37">
        <v>0</v>
      </c>
      <c r="K44" s="2">
        <v>12</v>
      </c>
      <c r="L44" s="2">
        <v>0</v>
      </c>
      <c r="M44" s="2">
        <v>3</v>
      </c>
      <c r="N44" s="2">
        <f t="shared" si="3"/>
        <v>0</v>
      </c>
      <c r="O44" s="2">
        <v>0</v>
      </c>
      <c r="P44" s="2">
        <v>18</v>
      </c>
      <c r="Q44" s="2">
        <v>0</v>
      </c>
      <c r="R44" s="2">
        <v>2</v>
      </c>
    </row>
    <row r="45" customHeight="1" spans="1:18">
      <c r="A45" s="8">
        <v>44</v>
      </c>
      <c r="B45" s="8">
        <v>107658</v>
      </c>
      <c r="C45" s="8" t="s">
        <v>96</v>
      </c>
      <c r="D45" s="8" t="s">
        <v>44</v>
      </c>
      <c r="E45" s="1" t="s">
        <v>90</v>
      </c>
      <c r="F45" s="32">
        <v>6691</v>
      </c>
      <c r="G45" s="34">
        <f t="shared" si="2"/>
        <v>0.0104341940906688</v>
      </c>
      <c r="H45" s="2">
        <v>6</v>
      </c>
      <c r="I45" s="2">
        <v>84</v>
      </c>
      <c r="J45" s="37">
        <v>0</v>
      </c>
      <c r="K45" s="2">
        <v>12</v>
      </c>
      <c r="L45" s="2">
        <v>0</v>
      </c>
      <c r="M45" s="2">
        <v>5</v>
      </c>
      <c r="N45" s="2">
        <f t="shared" si="3"/>
        <v>0</v>
      </c>
      <c r="O45" s="2">
        <v>0</v>
      </c>
      <c r="P45" s="2">
        <v>18</v>
      </c>
      <c r="Q45" s="2">
        <v>0</v>
      </c>
      <c r="R45" s="2">
        <v>2</v>
      </c>
    </row>
    <row r="46" customHeight="1" spans="1:18">
      <c r="A46" s="8">
        <v>45</v>
      </c>
      <c r="B46" s="8">
        <v>399</v>
      </c>
      <c r="C46" s="8" t="s">
        <v>97</v>
      </c>
      <c r="D46" s="8" t="s">
        <v>55</v>
      </c>
      <c r="E46" s="1" t="s">
        <v>90</v>
      </c>
      <c r="F46" s="32">
        <v>4822</v>
      </c>
      <c r="G46" s="34">
        <f t="shared" si="2"/>
        <v>0.00751960602379389</v>
      </c>
      <c r="H46" s="2">
        <v>8</v>
      </c>
      <c r="I46" s="2">
        <v>109</v>
      </c>
      <c r="J46" s="37">
        <v>115</v>
      </c>
      <c r="K46" s="2">
        <v>15</v>
      </c>
      <c r="L46" s="2">
        <v>3</v>
      </c>
      <c r="M46" s="2">
        <v>4</v>
      </c>
      <c r="N46" s="2">
        <f t="shared" si="3"/>
        <v>0.018357044515833</v>
      </c>
      <c r="O46" s="2">
        <v>84</v>
      </c>
      <c r="P46" s="2">
        <v>46</v>
      </c>
      <c r="Q46" s="2">
        <v>3</v>
      </c>
      <c r="R46" s="2">
        <v>2</v>
      </c>
    </row>
    <row r="47" customHeight="1" spans="1:18">
      <c r="A47" s="8">
        <v>46</v>
      </c>
      <c r="B47" s="8">
        <v>743</v>
      </c>
      <c r="C47" s="8" t="s">
        <v>98</v>
      </c>
      <c r="D47" s="8" t="s">
        <v>55</v>
      </c>
      <c r="E47" s="1" t="s">
        <v>90</v>
      </c>
      <c r="F47" s="32">
        <v>5712</v>
      </c>
      <c r="G47" s="34">
        <f t="shared" si="2"/>
        <v>0.00890750510325813</v>
      </c>
      <c r="H47" s="2">
        <v>9</v>
      </c>
      <c r="I47" s="2">
        <v>129</v>
      </c>
      <c r="J47" s="37">
        <v>112</v>
      </c>
      <c r="K47" s="2">
        <v>18</v>
      </c>
      <c r="L47" s="2">
        <v>4</v>
      </c>
      <c r="M47" s="2">
        <v>4</v>
      </c>
      <c r="N47" s="2">
        <f t="shared" si="3"/>
        <v>0.0152975370965275</v>
      </c>
      <c r="O47" s="2">
        <v>70</v>
      </c>
      <c r="P47" s="2">
        <v>46</v>
      </c>
      <c r="Q47" s="2">
        <v>1</v>
      </c>
      <c r="R47" s="2">
        <v>3</v>
      </c>
    </row>
    <row r="48" customHeight="1" spans="1:18">
      <c r="A48" s="8">
        <v>47</v>
      </c>
      <c r="B48" s="8">
        <v>103639</v>
      </c>
      <c r="C48" s="8" t="s">
        <v>99</v>
      </c>
      <c r="D48" s="8" t="s">
        <v>55</v>
      </c>
      <c r="E48" s="1" t="s">
        <v>90</v>
      </c>
      <c r="F48" s="32">
        <v>5969</v>
      </c>
      <c r="G48" s="34">
        <f t="shared" si="2"/>
        <v>0.00930828045541803</v>
      </c>
      <c r="H48" s="2">
        <v>6</v>
      </c>
      <c r="I48" s="2">
        <v>84</v>
      </c>
      <c r="J48" s="37">
        <v>46</v>
      </c>
      <c r="K48" s="2">
        <v>12</v>
      </c>
      <c r="L48" s="2">
        <v>6</v>
      </c>
      <c r="M48" s="2">
        <v>5</v>
      </c>
      <c r="N48" s="2">
        <f t="shared" si="3"/>
        <v>0.00895998601368037</v>
      </c>
      <c r="O48" s="2">
        <v>41</v>
      </c>
      <c r="P48" s="2">
        <v>29</v>
      </c>
      <c r="Q48" s="2">
        <v>0</v>
      </c>
      <c r="R48" s="2">
        <v>2</v>
      </c>
    </row>
    <row r="49" customHeight="1" spans="1:18">
      <c r="A49" s="8">
        <v>48</v>
      </c>
      <c r="B49" s="8">
        <v>355</v>
      </c>
      <c r="C49" s="8" t="s">
        <v>100</v>
      </c>
      <c r="D49" s="8" t="s">
        <v>47</v>
      </c>
      <c r="E49" s="1" t="s">
        <v>90</v>
      </c>
      <c r="F49" s="32">
        <v>4802</v>
      </c>
      <c r="G49" s="34">
        <f t="shared" si="2"/>
        <v>0.00748841728043515</v>
      </c>
      <c r="H49" s="2">
        <v>8</v>
      </c>
      <c r="I49" s="2">
        <v>109</v>
      </c>
      <c r="J49" s="37">
        <v>69</v>
      </c>
      <c r="K49" s="2">
        <v>15</v>
      </c>
      <c r="L49" s="2">
        <v>4</v>
      </c>
      <c r="M49" s="2">
        <v>4</v>
      </c>
      <c r="N49" s="2">
        <f t="shared" si="3"/>
        <v>0.010271203479097</v>
      </c>
      <c r="O49" s="2">
        <v>47</v>
      </c>
      <c r="P49" s="2">
        <v>29</v>
      </c>
      <c r="Q49" s="2">
        <v>0</v>
      </c>
      <c r="R49" s="2">
        <v>2</v>
      </c>
    </row>
    <row r="50" customHeight="1" spans="1:18">
      <c r="A50" s="8">
        <v>49</v>
      </c>
      <c r="B50" s="8">
        <v>391</v>
      </c>
      <c r="C50" s="8" t="s">
        <v>101</v>
      </c>
      <c r="D50" s="8" t="s">
        <v>47</v>
      </c>
      <c r="E50" s="1" t="s">
        <v>90</v>
      </c>
      <c r="F50" s="32">
        <v>5044</v>
      </c>
      <c r="G50" s="34">
        <f t="shared" si="2"/>
        <v>0.00786580107507598</v>
      </c>
      <c r="H50" s="2">
        <v>9</v>
      </c>
      <c r="I50" s="2">
        <v>129</v>
      </c>
      <c r="J50" s="37">
        <v>262</v>
      </c>
      <c r="K50" s="2">
        <v>18</v>
      </c>
      <c r="L50" s="2">
        <v>4</v>
      </c>
      <c r="M50" s="2">
        <v>4</v>
      </c>
      <c r="N50" s="2">
        <f t="shared" si="3"/>
        <v>0.0181385082715968</v>
      </c>
      <c r="O50" s="2">
        <v>83</v>
      </c>
      <c r="P50" s="2">
        <v>48</v>
      </c>
      <c r="Q50" s="2">
        <v>1</v>
      </c>
      <c r="R50" s="2">
        <v>3</v>
      </c>
    </row>
    <row r="51" customHeight="1" spans="1:18">
      <c r="A51" s="8">
        <v>50</v>
      </c>
      <c r="B51" s="8">
        <v>515</v>
      </c>
      <c r="C51" s="8" t="s">
        <v>102</v>
      </c>
      <c r="D51" s="8" t="s">
        <v>47</v>
      </c>
      <c r="E51" s="1" t="s">
        <v>90</v>
      </c>
      <c r="F51" s="32">
        <v>7197</v>
      </c>
      <c r="G51" s="34">
        <f t="shared" si="2"/>
        <v>0.0112232692976451</v>
      </c>
      <c r="H51" s="2">
        <v>12</v>
      </c>
      <c r="I51" s="2">
        <v>161</v>
      </c>
      <c r="J51" s="37">
        <v>174</v>
      </c>
      <c r="K51" s="2">
        <v>23</v>
      </c>
      <c r="L51" s="2">
        <v>3</v>
      </c>
      <c r="M51" s="2">
        <v>4</v>
      </c>
      <c r="N51" s="2">
        <f t="shared" si="3"/>
        <v>0.014423392119583</v>
      </c>
      <c r="O51" s="2">
        <v>66</v>
      </c>
      <c r="P51" s="2">
        <v>32</v>
      </c>
      <c r="Q51" s="2">
        <v>0</v>
      </c>
      <c r="R51" s="2">
        <v>3</v>
      </c>
    </row>
    <row r="52" customHeight="1" spans="1:18">
      <c r="A52" s="8">
        <v>51</v>
      </c>
      <c r="B52" s="8">
        <v>572</v>
      </c>
      <c r="C52" s="8" t="s">
        <v>103</v>
      </c>
      <c r="D52" s="8" t="s">
        <v>47</v>
      </c>
      <c r="E52" s="1" t="s">
        <v>90</v>
      </c>
      <c r="F52" s="32">
        <v>5165</v>
      </c>
      <c r="G52" s="34">
        <f t="shared" si="2"/>
        <v>0.0080544929723964</v>
      </c>
      <c r="H52" s="2">
        <v>8</v>
      </c>
      <c r="I52" s="2">
        <v>117</v>
      </c>
      <c r="J52" s="37">
        <v>47</v>
      </c>
      <c r="K52" s="2">
        <v>17</v>
      </c>
      <c r="L52" s="2">
        <v>4</v>
      </c>
      <c r="M52" s="2">
        <v>4</v>
      </c>
      <c r="N52" s="2">
        <f t="shared" si="3"/>
        <v>0.0067746235713193</v>
      </c>
      <c r="O52" s="2">
        <v>31</v>
      </c>
      <c r="P52" s="2">
        <v>21</v>
      </c>
      <c r="Q52" s="2">
        <v>0</v>
      </c>
      <c r="R52" s="2">
        <v>3</v>
      </c>
    </row>
    <row r="53" customHeight="1" spans="1:18">
      <c r="A53" s="8">
        <v>52</v>
      </c>
      <c r="B53" s="8">
        <v>744</v>
      </c>
      <c r="C53" s="8" t="s">
        <v>104</v>
      </c>
      <c r="D53" s="8" t="s">
        <v>47</v>
      </c>
      <c r="E53" s="1" t="s">
        <v>90</v>
      </c>
      <c r="F53" s="32">
        <v>6009</v>
      </c>
      <c r="G53" s="34">
        <f t="shared" si="2"/>
        <v>0.00937065794213553</v>
      </c>
      <c r="H53" s="2">
        <v>10</v>
      </c>
      <c r="I53" s="2">
        <v>135</v>
      </c>
      <c r="J53" s="37">
        <v>61</v>
      </c>
      <c r="K53" s="2">
        <v>19</v>
      </c>
      <c r="L53" s="2">
        <v>4</v>
      </c>
      <c r="M53" s="2">
        <v>5</v>
      </c>
      <c r="N53" s="2">
        <f t="shared" si="3"/>
        <v>0.00786730479249984</v>
      </c>
      <c r="O53" s="2">
        <v>36</v>
      </c>
      <c r="P53" s="2">
        <v>21</v>
      </c>
      <c r="Q53" s="2">
        <v>4</v>
      </c>
      <c r="R53" s="2">
        <v>3</v>
      </c>
    </row>
    <row r="54" customHeight="1" spans="1:18">
      <c r="A54" s="8">
        <v>53</v>
      </c>
      <c r="B54" s="8">
        <v>102479</v>
      </c>
      <c r="C54" s="8" t="s">
        <v>105</v>
      </c>
      <c r="D54" s="8" t="s">
        <v>47</v>
      </c>
      <c r="E54" s="1" t="s">
        <v>90</v>
      </c>
      <c r="F54" s="32">
        <v>5608</v>
      </c>
      <c r="G54" s="34">
        <f t="shared" si="2"/>
        <v>0.00874532363779265</v>
      </c>
      <c r="H54" s="2">
        <v>9</v>
      </c>
      <c r="I54" s="2">
        <v>126</v>
      </c>
      <c r="J54" s="37">
        <v>42</v>
      </c>
      <c r="K54" s="2">
        <v>18</v>
      </c>
      <c r="L54" s="2">
        <v>0</v>
      </c>
      <c r="M54" s="2">
        <v>3</v>
      </c>
      <c r="N54" s="2">
        <f t="shared" si="3"/>
        <v>0.0109268122118053</v>
      </c>
      <c r="O54" s="2">
        <v>50</v>
      </c>
      <c r="P54" s="2">
        <v>20</v>
      </c>
      <c r="Q54" s="2">
        <v>4</v>
      </c>
      <c r="R54" s="2">
        <v>3</v>
      </c>
    </row>
    <row r="55" customHeight="1" spans="1:18">
      <c r="A55" s="8">
        <v>54</v>
      </c>
      <c r="B55" s="8">
        <v>371</v>
      </c>
      <c r="C55" s="8" t="s">
        <v>106</v>
      </c>
      <c r="D55" s="8" t="s">
        <v>62</v>
      </c>
      <c r="E55" s="1" t="s">
        <v>90</v>
      </c>
      <c r="F55" s="32">
        <v>5185</v>
      </c>
      <c r="G55" s="34">
        <f t="shared" si="2"/>
        <v>0.00808568171575515</v>
      </c>
      <c r="H55" s="2">
        <v>8</v>
      </c>
      <c r="I55" s="2">
        <v>117</v>
      </c>
      <c r="J55" s="37">
        <v>95</v>
      </c>
      <c r="K55" s="2">
        <v>17</v>
      </c>
      <c r="L55" s="2">
        <v>2</v>
      </c>
      <c r="M55" s="2">
        <v>4</v>
      </c>
      <c r="N55" s="2">
        <f t="shared" si="3"/>
        <v>0.00284097117506939</v>
      </c>
      <c r="O55" s="2">
        <v>13</v>
      </c>
      <c r="P55" s="2">
        <v>21</v>
      </c>
      <c r="Q55" s="2">
        <v>2</v>
      </c>
      <c r="R55" s="2">
        <v>3</v>
      </c>
    </row>
    <row r="56" customHeight="1" spans="1:18">
      <c r="A56" s="8">
        <v>55</v>
      </c>
      <c r="B56" s="8">
        <v>108656</v>
      </c>
      <c r="C56" s="8" t="s">
        <v>107</v>
      </c>
      <c r="D56" s="8" t="s">
        <v>62</v>
      </c>
      <c r="E56" s="1" t="s">
        <v>90</v>
      </c>
      <c r="F56" s="32">
        <v>3424</v>
      </c>
      <c r="G56" s="34">
        <f t="shared" si="2"/>
        <v>0.00533951286301748</v>
      </c>
      <c r="H56" s="2">
        <v>6</v>
      </c>
      <c r="I56" s="2">
        <v>79</v>
      </c>
      <c r="J56" s="37">
        <v>0</v>
      </c>
      <c r="K56" s="2">
        <v>11</v>
      </c>
      <c r="L56" s="2">
        <v>0</v>
      </c>
      <c r="M56" s="2">
        <v>3</v>
      </c>
      <c r="N56" s="2">
        <f t="shared" si="3"/>
        <v>0</v>
      </c>
      <c r="O56" s="2">
        <v>0</v>
      </c>
      <c r="P56" s="2">
        <v>20</v>
      </c>
      <c r="Q56" s="2">
        <v>0</v>
      </c>
      <c r="R56" s="2">
        <v>2</v>
      </c>
    </row>
    <row r="57" customHeight="1" spans="1:18">
      <c r="A57" s="8">
        <v>56</v>
      </c>
      <c r="B57" s="8">
        <v>102564</v>
      </c>
      <c r="C57" s="8" t="s">
        <v>108</v>
      </c>
      <c r="D57" s="8" t="s">
        <v>64</v>
      </c>
      <c r="E57" s="1" t="s">
        <v>90</v>
      </c>
      <c r="F57" s="32">
        <v>4193</v>
      </c>
      <c r="G57" s="34">
        <f t="shared" si="2"/>
        <v>0.0065387200451613</v>
      </c>
      <c r="H57" s="2">
        <v>7</v>
      </c>
      <c r="I57" s="2">
        <v>96</v>
      </c>
      <c r="J57" s="37">
        <v>46</v>
      </c>
      <c r="K57" s="2">
        <v>13</v>
      </c>
      <c r="L57" s="2">
        <v>3</v>
      </c>
      <c r="M57" s="2">
        <v>4</v>
      </c>
      <c r="N57" s="2">
        <f t="shared" si="3"/>
        <v>0.00349657990777771</v>
      </c>
      <c r="O57" s="2">
        <v>16</v>
      </c>
      <c r="P57" s="2">
        <v>21</v>
      </c>
      <c r="Q57" s="2">
        <v>0</v>
      </c>
      <c r="R57" s="2">
        <v>2</v>
      </c>
    </row>
    <row r="58" customHeight="1" spans="1:18">
      <c r="A58" s="8">
        <v>57</v>
      </c>
      <c r="B58" s="8">
        <v>539</v>
      </c>
      <c r="C58" s="8" t="s">
        <v>109</v>
      </c>
      <c r="D58" s="8" t="s">
        <v>84</v>
      </c>
      <c r="E58" s="1" t="s">
        <v>90</v>
      </c>
      <c r="F58" s="32">
        <v>4913</v>
      </c>
      <c r="G58" s="34">
        <f t="shared" si="2"/>
        <v>0.00766151480607619</v>
      </c>
      <c r="H58" s="2">
        <v>8</v>
      </c>
      <c r="I58" s="2">
        <v>111</v>
      </c>
      <c r="J58" s="37">
        <v>98</v>
      </c>
      <c r="K58" s="2">
        <v>16</v>
      </c>
      <c r="L58" s="2">
        <v>0</v>
      </c>
      <c r="M58" s="2">
        <v>3</v>
      </c>
      <c r="N58" s="2">
        <f t="shared" si="3"/>
        <v>0.00262243493083328</v>
      </c>
      <c r="O58" s="2">
        <v>12</v>
      </c>
      <c r="P58" s="2">
        <v>18</v>
      </c>
      <c r="Q58" s="2">
        <v>2</v>
      </c>
      <c r="R58" s="2">
        <v>2</v>
      </c>
    </row>
    <row r="59" customHeight="1" spans="1:18">
      <c r="A59" s="8">
        <v>58</v>
      </c>
      <c r="B59" s="8">
        <v>549</v>
      </c>
      <c r="C59" s="8" t="s">
        <v>110</v>
      </c>
      <c r="D59" s="8" t="s">
        <v>84</v>
      </c>
      <c r="E59" s="1" t="s">
        <v>90</v>
      </c>
      <c r="F59" s="32">
        <v>4724</v>
      </c>
      <c r="G59" s="34">
        <f t="shared" si="2"/>
        <v>0.00736678118133603</v>
      </c>
      <c r="H59" s="2">
        <v>8</v>
      </c>
      <c r="I59" s="2">
        <v>107</v>
      </c>
      <c r="J59" s="37">
        <v>169</v>
      </c>
      <c r="K59" s="2">
        <v>15</v>
      </c>
      <c r="L59" s="2">
        <v>1</v>
      </c>
      <c r="M59" s="2">
        <v>4</v>
      </c>
      <c r="N59" s="2">
        <f t="shared" si="3"/>
        <v>0.00633755108284709</v>
      </c>
      <c r="O59" s="2">
        <v>29</v>
      </c>
      <c r="P59" s="2">
        <v>21</v>
      </c>
      <c r="Q59" s="2">
        <v>0</v>
      </c>
      <c r="R59" s="2">
        <v>2</v>
      </c>
    </row>
    <row r="60" customHeight="1" spans="1:18">
      <c r="A60" s="8">
        <v>59</v>
      </c>
      <c r="B60" s="8">
        <v>594</v>
      </c>
      <c r="C60" s="8" t="s">
        <v>111</v>
      </c>
      <c r="D60" s="8" t="s">
        <v>84</v>
      </c>
      <c r="E60" s="1" t="s">
        <v>90</v>
      </c>
      <c r="F60" s="32">
        <v>3776</v>
      </c>
      <c r="G60" s="34">
        <f t="shared" si="2"/>
        <v>0.00588843474613143</v>
      </c>
      <c r="H60" s="2">
        <v>6</v>
      </c>
      <c r="I60" s="2">
        <v>86</v>
      </c>
      <c r="J60" s="37">
        <v>83.25</v>
      </c>
      <c r="K60" s="2">
        <v>12</v>
      </c>
      <c r="L60" s="2">
        <v>2</v>
      </c>
      <c r="M60" s="2">
        <v>3</v>
      </c>
      <c r="N60" s="2">
        <f t="shared" si="3"/>
        <v>0.00611901483861098</v>
      </c>
      <c r="O60" s="2">
        <v>28</v>
      </c>
      <c r="P60" s="2">
        <v>20</v>
      </c>
      <c r="Q60" s="2">
        <v>0</v>
      </c>
      <c r="R60" s="2">
        <v>2</v>
      </c>
    </row>
    <row r="61" customHeight="1" spans="1:18">
      <c r="A61" s="8">
        <v>60</v>
      </c>
      <c r="B61" s="8">
        <v>748</v>
      </c>
      <c r="C61" s="8" t="s">
        <v>112</v>
      </c>
      <c r="D61" s="8" t="s">
        <v>84</v>
      </c>
      <c r="E61" s="1" t="s">
        <v>90</v>
      </c>
      <c r="F61" s="32">
        <v>5038</v>
      </c>
      <c r="G61" s="34">
        <f t="shared" si="2"/>
        <v>0.00785644445206836</v>
      </c>
      <c r="H61" s="2">
        <v>8</v>
      </c>
      <c r="I61" s="2">
        <v>114</v>
      </c>
      <c r="J61" s="37">
        <v>192</v>
      </c>
      <c r="K61" s="2">
        <v>16</v>
      </c>
      <c r="L61" s="2">
        <v>5</v>
      </c>
      <c r="M61" s="2">
        <v>4</v>
      </c>
      <c r="N61" s="2">
        <f t="shared" si="3"/>
        <v>0.00546340610590266</v>
      </c>
      <c r="O61" s="2">
        <v>25</v>
      </c>
      <c r="P61" s="2">
        <v>21</v>
      </c>
      <c r="Q61" s="2">
        <v>2</v>
      </c>
      <c r="R61" s="2">
        <v>2</v>
      </c>
    </row>
    <row r="62" customHeight="1" spans="1:18">
      <c r="A62" s="8">
        <v>61</v>
      </c>
      <c r="B62" s="8">
        <v>107728</v>
      </c>
      <c r="C62" s="8" t="s">
        <v>113</v>
      </c>
      <c r="D62" s="8" t="s">
        <v>84</v>
      </c>
      <c r="E62" s="1" t="s">
        <v>90</v>
      </c>
      <c r="F62" s="32">
        <v>3606</v>
      </c>
      <c r="G62" s="34">
        <f t="shared" si="2"/>
        <v>0.00562333042758208</v>
      </c>
      <c r="H62" s="2">
        <v>6</v>
      </c>
      <c r="I62" s="2">
        <v>83</v>
      </c>
      <c r="J62" s="37">
        <v>0</v>
      </c>
      <c r="K62" s="2">
        <v>11</v>
      </c>
      <c r="L62" s="2">
        <v>0</v>
      </c>
      <c r="M62" s="2">
        <v>3</v>
      </c>
      <c r="N62" s="2">
        <f t="shared" si="3"/>
        <v>0</v>
      </c>
      <c r="O62" s="2">
        <v>0</v>
      </c>
      <c r="P62" s="2">
        <v>20</v>
      </c>
      <c r="Q62" s="2">
        <v>0</v>
      </c>
      <c r="R62" s="2">
        <v>2</v>
      </c>
    </row>
    <row r="63" customHeight="1" spans="1:18">
      <c r="A63" s="8">
        <v>62</v>
      </c>
      <c r="B63" s="8">
        <v>52</v>
      </c>
      <c r="C63" s="8" t="s">
        <v>114</v>
      </c>
      <c r="D63" s="8" t="s">
        <v>88</v>
      </c>
      <c r="E63" s="1" t="s">
        <v>90</v>
      </c>
      <c r="F63" s="32">
        <v>4570</v>
      </c>
      <c r="G63" s="34">
        <f t="shared" si="2"/>
        <v>0.00712662785747368</v>
      </c>
      <c r="H63" s="2">
        <v>7</v>
      </c>
      <c r="I63" s="2">
        <v>104</v>
      </c>
      <c r="J63" s="37">
        <v>69</v>
      </c>
      <c r="K63" s="2">
        <v>15</v>
      </c>
      <c r="L63" s="2">
        <v>3</v>
      </c>
      <c r="M63" s="2">
        <v>4</v>
      </c>
      <c r="N63" s="2">
        <f t="shared" si="3"/>
        <v>0.00852291352520816</v>
      </c>
      <c r="O63" s="2">
        <v>39</v>
      </c>
      <c r="P63" s="2">
        <v>21</v>
      </c>
      <c r="Q63" s="2">
        <v>0</v>
      </c>
      <c r="R63" s="2">
        <v>2</v>
      </c>
    </row>
    <row r="64" customHeight="1" spans="1:18">
      <c r="A64" s="8">
        <v>63</v>
      </c>
      <c r="B64" s="8">
        <v>54</v>
      </c>
      <c r="C64" s="8" t="s">
        <v>115</v>
      </c>
      <c r="D64" s="8" t="s">
        <v>88</v>
      </c>
      <c r="E64" s="1" t="s">
        <v>90</v>
      </c>
      <c r="F64" s="32">
        <v>6925</v>
      </c>
      <c r="G64" s="34">
        <f t="shared" si="2"/>
        <v>0.0107991023879661</v>
      </c>
      <c r="H64" s="2">
        <v>11</v>
      </c>
      <c r="I64" s="2">
        <v>155</v>
      </c>
      <c r="J64" s="37">
        <v>187</v>
      </c>
      <c r="K64" s="2">
        <v>22</v>
      </c>
      <c r="L64" s="2">
        <v>6</v>
      </c>
      <c r="M64" s="2">
        <v>5</v>
      </c>
      <c r="N64" s="2">
        <f t="shared" si="3"/>
        <v>0.0115824209445136</v>
      </c>
      <c r="O64" s="2">
        <v>53</v>
      </c>
      <c r="P64" s="2">
        <v>35</v>
      </c>
      <c r="Q64" s="2">
        <v>0</v>
      </c>
      <c r="R64" s="2">
        <v>3</v>
      </c>
    </row>
    <row r="65" customHeight="1" spans="1:18">
      <c r="A65" s="8">
        <v>64</v>
      </c>
      <c r="B65" s="8">
        <v>367</v>
      </c>
      <c r="C65" s="8" t="s">
        <v>116</v>
      </c>
      <c r="D65" s="8" t="s">
        <v>88</v>
      </c>
      <c r="E65" s="1" t="s">
        <v>90</v>
      </c>
      <c r="F65" s="32">
        <v>5606</v>
      </c>
      <c r="G65" s="34">
        <f t="shared" si="2"/>
        <v>0.00874220476345677</v>
      </c>
      <c r="H65" s="2">
        <v>9</v>
      </c>
      <c r="I65" s="2">
        <v>126</v>
      </c>
      <c r="J65" s="37">
        <v>119</v>
      </c>
      <c r="K65" s="2">
        <v>18</v>
      </c>
      <c r="L65" s="2">
        <v>3</v>
      </c>
      <c r="M65" s="2">
        <v>4</v>
      </c>
      <c r="N65" s="2">
        <f t="shared" si="3"/>
        <v>0.0104897397233331</v>
      </c>
      <c r="O65" s="2">
        <v>48</v>
      </c>
      <c r="P65" s="2">
        <v>21</v>
      </c>
      <c r="Q65" s="2">
        <v>0</v>
      </c>
      <c r="R65" s="2">
        <v>3</v>
      </c>
    </row>
    <row r="66" customHeight="1" spans="1:18">
      <c r="A66" s="8">
        <v>65</v>
      </c>
      <c r="B66" s="8">
        <v>587</v>
      </c>
      <c r="C66" s="8" t="s">
        <v>117</v>
      </c>
      <c r="D66" s="8" t="s">
        <v>88</v>
      </c>
      <c r="E66" s="1" t="s">
        <v>90</v>
      </c>
      <c r="F66" s="32">
        <v>4185</v>
      </c>
      <c r="G66" s="34">
        <f t="shared" si="2"/>
        <v>0.0065262445478178</v>
      </c>
      <c r="H66" s="2">
        <v>7</v>
      </c>
      <c r="I66" s="2">
        <v>95</v>
      </c>
      <c r="J66" s="37">
        <v>92</v>
      </c>
      <c r="K66" s="2">
        <v>13</v>
      </c>
      <c r="L66" s="2">
        <v>1</v>
      </c>
      <c r="M66" s="2">
        <v>3</v>
      </c>
      <c r="N66" s="2">
        <f t="shared" si="3"/>
        <v>0.0124565659214581</v>
      </c>
      <c r="O66" s="2">
        <v>57</v>
      </c>
      <c r="P66" s="2">
        <v>35</v>
      </c>
      <c r="Q66" s="2">
        <v>2</v>
      </c>
      <c r="R66" s="2">
        <v>2</v>
      </c>
    </row>
    <row r="67" customHeight="1" spans="1:18">
      <c r="A67" s="8">
        <v>66</v>
      </c>
      <c r="B67" s="8">
        <v>101453</v>
      </c>
      <c r="C67" s="8" t="s">
        <v>118</v>
      </c>
      <c r="D67" s="8" t="s">
        <v>88</v>
      </c>
      <c r="E67" s="1" t="s">
        <v>90</v>
      </c>
      <c r="F67" s="32">
        <v>5900</v>
      </c>
      <c r="G67" s="34">
        <f t="shared" ref="G67:G98" si="4">F67/641257</f>
        <v>0.00920067929083035</v>
      </c>
      <c r="H67" s="2">
        <v>10</v>
      </c>
      <c r="I67" s="2">
        <v>133</v>
      </c>
      <c r="J67" s="37">
        <v>113</v>
      </c>
      <c r="K67" s="2">
        <v>19</v>
      </c>
      <c r="L67" s="2">
        <v>4</v>
      </c>
      <c r="M67" s="2">
        <v>5</v>
      </c>
      <c r="N67" s="2">
        <f t="shared" ref="N67:N98" si="5">O67/4575.9</f>
        <v>0.00852291352520816</v>
      </c>
      <c r="O67" s="2">
        <v>39</v>
      </c>
      <c r="P67" s="2">
        <v>21</v>
      </c>
      <c r="Q67" s="2">
        <v>2</v>
      </c>
      <c r="R67" s="2">
        <v>3</v>
      </c>
    </row>
    <row r="68" customHeight="1" spans="1:18">
      <c r="A68" s="8">
        <v>67</v>
      </c>
      <c r="B68" s="8">
        <v>104428</v>
      </c>
      <c r="C68" s="8" t="s">
        <v>119</v>
      </c>
      <c r="D68" s="8" t="s">
        <v>88</v>
      </c>
      <c r="E68" s="1" t="s">
        <v>90</v>
      </c>
      <c r="F68" s="32">
        <v>4499</v>
      </c>
      <c r="G68" s="34">
        <f t="shared" si="4"/>
        <v>0.00701590781855013</v>
      </c>
      <c r="H68" s="2">
        <v>6</v>
      </c>
      <c r="I68" s="2">
        <v>80</v>
      </c>
      <c r="J68" s="37">
        <v>38</v>
      </c>
      <c r="K68" s="2">
        <v>11</v>
      </c>
      <c r="L68" s="2">
        <v>2</v>
      </c>
      <c r="M68" s="2">
        <v>4</v>
      </c>
      <c r="N68" s="2">
        <f t="shared" si="5"/>
        <v>0.0150790008522914</v>
      </c>
      <c r="O68" s="2">
        <v>69</v>
      </c>
      <c r="P68" s="2">
        <v>35</v>
      </c>
      <c r="Q68" s="2">
        <v>4</v>
      </c>
      <c r="R68" s="2">
        <v>2</v>
      </c>
    </row>
    <row r="69" customHeight="1" spans="1:18">
      <c r="A69" s="8">
        <v>68</v>
      </c>
      <c r="B69" s="8">
        <v>339</v>
      </c>
      <c r="C69" s="8" t="s">
        <v>120</v>
      </c>
      <c r="D69" s="8" t="s">
        <v>44</v>
      </c>
      <c r="E69" s="1" t="s">
        <v>121</v>
      </c>
      <c r="F69" s="32">
        <v>3745</v>
      </c>
      <c r="G69" s="34">
        <f t="shared" si="4"/>
        <v>0.00584009219392537</v>
      </c>
      <c r="H69" s="2">
        <v>6</v>
      </c>
      <c r="I69" s="2">
        <v>86</v>
      </c>
      <c r="J69" s="37">
        <v>72</v>
      </c>
      <c r="K69" s="2">
        <v>12</v>
      </c>
      <c r="L69" s="2">
        <v>1</v>
      </c>
      <c r="M69" s="2">
        <v>3</v>
      </c>
      <c r="N69" s="2">
        <f t="shared" si="5"/>
        <v>0.00502633361743045</v>
      </c>
      <c r="O69" s="2">
        <v>23</v>
      </c>
      <c r="P69" s="2">
        <v>26</v>
      </c>
      <c r="Q69" s="2">
        <v>0</v>
      </c>
      <c r="R69" s="2">
        <v>2</v>
      </c>
    </row>
    <row r="70" customHeight="1" spans="1:18">
      <c r="A70" s="8">
        <v>69</v>
      </c>
      <c r="B70" s="8">
        <v>359</v>
      </c>
      <c r="C70" s="8" t="s">
        <v>122</v>
      </c>
      <c r="D70" s="8" t="s">
        <v>44</v>
      </c>
      <c r="E70" s="1" t="s">
        <v>121</v>
      </c>
      <c r="F70" s="32">
        <v>5789</v>
      </c>
      <c r="G70" s="34">
        <f t="shared" si="4"/>
        <v>0.00902758176518931</v>
      </c>
      <c r="H70" s="2">
        <v>9</v>
      </c>
      <c r="I70" s="2">
        <v>130</v>
      </c>
      <c r="J70" s="37">
        <v>22</v>
      </c>
      <c r="K70" s="2">
        <v>19</v>
      </c>
      <c r="L70" s="2">
        <v>4</v>
      </c>
      <c r="M70" s="2">
        <v>5</v>
      </c>
      <c r="N70" s="2">
        <f t="shared" si="5"/>
        <v>0.00349657990777771</v>
      </c>
      <c r="O70" s="2">
        <v>16</v>
      </c>
      <c r="P70" s="2">
        <v>24</v>
      </c>
      <c r="Q70" s="2">
        <v>3</v>
      </c>
      <c r="R70" s="2">
        <v>3</v>
      </c>
    </row>
    <row r="71" customHeight="1" spans="1:18">
      <c r="A71" s="8">
        <v>70</v>
      </c>
      <c r="B71" s="8">
        <v>726</v>
      </c>
      <c r="C71" s="8" t="s">
        <v>123</v>
      </c>
      <c r="D71" s="8" t="s">
        <v>44</v>
      </c>
      <c r="E71" s="1" t="s">
        <v>121</v>
      </c>
      <c r="F71" s="32">
        <v>4408</v>
      </c>
      <c r="G71" s="34">
        <f t="shared" si="4"/>
        <v>0.00687399903626783</v>
      </c>
      <c r="H71" s="2">
        <v>6</v>
      </c>
      <c r="I71" s="2">
        <v>90</v>
      </c>
      <c r="J71" s="37">
        <v>43</v>
      </c>
      <c r="K71" s="2">
        <v>13</v>
      </c>
      <c r="L71" s="2">
        <v>1</v>
      </c>
      <c r="M71" s="2">
        <v>3</v>
      </c>
      <c r="N71" s="2">
        <f t="shared" si="5"/>
        <v>0.0100526672348609</v>
      </c>
      <c r="O71" s="2">
        <v>46</v>
      </c>
      <c r="P71" s="2">
        <v>26</v>
      </c>
      <c r="Q71" s="2">
        <v>0</v>
      </c>
      <c r="R71" s="2">
        <v>2</v>
      </c>
    </row>
    <row r="72" customHeight="1" spans="1:18">
      <c r="A72" s="8">
        <v>71</v>
      </c>
      <c r="B72" s="8">
        <v>727</v>
      </c>
      <c r="C72" s="8" t="s">
        <v>124</v>
      </c>
      <c r="D72" s="8" t="s">
        <v>44</v>
      </c>
      <c r="E72" s="1" t="s">
        <v>121</v>
      </c>
      <c r="F72" s="32">
        <v>4192</v>
      </c>
      <c r="G72" s="34">
        <f t="shared" si="4"/>
        <v>0.00653716060799336</v>
      </c>
      <c r="H72" s="2">
        <v>7</v>
      </c>
      <c r="I72" s="2">
        <v>96</v>
      </c>
      <c r="J72" s="37">
        <v>77</v>
      </c>
      <c r="K72" s="2">
        <v>13</v>
      </c>
      <c r="L72" s="2">
        <v>0</v>
      </c>
      <c r="M72" s="2">
        <v>3</v>
      </c>
      <c r="N72" s="2">
        <f t="shared" si="5"/>
        <v>0.0067746235713193</v>
      </c>
      <c r="O72" s="2">
        <v>31</v>
      </c>
      <c r="P72" s="2">
        <v>24</v>
      </c>
      <c r="Q72" s="2">
        <v>0</v>
      </c>
      <c r="R72" s="2">
        <v>2</v>
      </c>
    </row>
    <row r="73" customHeight="1" spans="1:18">
      <c r="A73" s="8">
        <v>72</v>
      </c>
      <c r="B73" s="8">
        <v>105267</v>
      </c>
      <c r="C73" s="8" t="s">
        <v>125</v>
      </c>
      <c r="D73" s="8" t="s">
        <v>44</v>
      </c>
      <c r="E73" s="1" t="s">
        <v>121</v>
      </c>
      <c r="F73" s="32">
        <v>4378</v>
      </c>
      <c r="G73" s="34">
        <f t="shared" si="4"/>
        <v>0.00682721592122971</v>
      </c>
      <c r="H73" s="2">
        <v>6</v>
      </c>
      <c r="I73" s="2">
        <v>90</v>
      </c>
      <c r="J73" s="37">
        <v>45</v>
      </c>
      <c r="K73" s="2">
        <v>13</v>
      </c>
      <c r="L73" s="2">
        <v>1</v>
      </c>
      <c r="M73" s="2">
        <v>3</v>
      </c>
      <c r="N73" s="2">
        <f t="shared" si="5"/>
        <v>0.00458926112895824</v>
      </c>
      <c r="O73" s="2">
        <v>21</v>
      </c>
      <c r="P73" s="2">
        <v>26</v>
      </c>
      <c r="Q73" s="2">
        <v>0</v>
      </c>
      <c r="R73" s="2">
        <v>2</v>
      </c>
    </row>
    <row r="74" customHeight="1" spans="1:18">
      <c r="A74" s="8">
        <v>73</v>
      </c>
      <c r="B74" s="8">
        <v>733</v>
      </c>
      <c r="C74" s="8" t="s">
        <v>126</v>
      </c>
      <c r="D74" s="8" t="s">
        <v>55</v>
      </c>
      <c r="E74" s="1" t="s">
        <v>121</v>
      </c>
      <c r="F74" s="32">
        <v>5052</v>
      </c>
      <c r="G74" s="34">
        <f t="shared" si="4"/>
        <v>0.00787827657241948</v>
      </c>
      <c r="H74" s="2">
        <v>8</v>
      </c>
      <c r="I74" s="2">
        <v>114</v>
      </c>
      <c r="J74" s="37">
        <v>37</v>
      </c>
      <c r="K74" s="2">
        <v>16</v>
      </c>
      <c r="L74" s="2">
        <v>3</v>
      </c>
      <c r="M74" s="2">
        <v>4</v>
      </c>
      <c r="N74" s="2">
        <f t="shared" si="5"/>
        <v>0.00721169605979152</v>
      </c>
      <c r="O74" s="2">
        <v>33</v>
      </c>
      <c r="P74" s="2">
        <v>24</v>
      </c>
      <c r="Q74" s="2">
        <v>4</v>
      </c>
      <c r="R74" s="2">
        <v>2</v>
      </c>
    </row>
    <row r="75" customHeight="1" spans="1:18">
      <c r="A75" s="8">
        <v>74</v>
      </c>
      <c r="B75" s="8">
        <v>106485</v>
      </c>
      <c r="C75" s="8" t="s">
        <v>127</v>
      </c>
      <c r="D75" s="8" t="s">
        <v>55</v>
      </c>
      <c r="E75" s="1" t="s">
        <v>121</v>
      </c>
      <c r="F75" s="32">
        <v>4747</v>
      </c>
      <c r="G75" s="34">
        <f t="shared" si="4"/>
        <v>0.00740264823619859</v>
      </c>
      <c r="H75" s="2">
        <v>6</v>
      </c>
      <c r="I75" s="2">
        <v>90</v>
      </c>
      <c r="J75" s="37">
        <v>0</v>
      </c>
      <c r="K75" s="2">
        <v>13</v>
      </c>
      <c r="L75" s="2">
        <v>0</v>
      </c>
      <c r="M75" s="2">
        <v>4</v>
      </c>
      <c r="N75" s="2">
        <f t="shared" si="5"/>
        <v>0</v>
      </c>
      <c r="O75" s="2">
        <v>0</v>
      </c>
      <c r="P75" s="2">
        <v>24</v>
      </c>
      <c r="Q75" s="2">
        <v>0</v>
      </c>
      <c r="R75" s="2">
        <v>2</v>
      </c>
    </row>
    <row r="76" customHeight="1" spans="1:18">
      <c r="A76" s="8">
        <v>75</v>
      </c>
      <c r="B76" s="8">
        <v>308</v>
      </c>
      <c r="C76" s="8" t="s">
        <v>128</v>
      </c>
      <c r="D76" s="8" t="s">
        <v>47</v>
      </c>
      <c r="E76" s="1" t="s">
        <v>121</v>
      </c>
      <c r="F76" s="32">
        <v>4820</v>
      </c>
      <c r="G76" s="34">
        <f t="shared" si="4"/>
        <v>0.00751648714945802</v>
      </c>
      <c r="H76" s="2">
        <v>7</v>
      </c>
      <c r="I76" s="2">
        <v>100</v>
      </c>
      <c r="J76" s="37">
        <v>52</v>
      </c>
      <c r="K76" s="2">
        <v>14</v>
      </c>
      <c r="L76" s="2">
        <v>0</v>
      </c>
      <c r="M76" s="2">
        <v>4</v>
      </c>
      <c r="N76" s="2">
        <f t="shared" si="5"/>
        <v>0.0098341309906248</v>
      </c>
      <c r="O76" s="2">
        <v>45</v>
      </c>
      <c r="P76" s="2">
        <v>33</v>
      </c>
      <c r="Q76" s="2">
        <v>0</v>
      </c>
      <c r="R76" s="2">
        <v>2</v>
      </c>
    </row>
    <row r="77" customHeight="1" spans="1:18">
      <c r="A77" s="8">
        <v>76</v>
      </c>
      <c r="B77" s="8">
        <v>723</v>
      </c>
      <c r="C77" s="8" t="s">
        <v>129</v>
      </c>
      <c r="D77" s="8" t="s">
        <v>47</v>
      </c>
      <c r="E77" s="1" t="s">
        <v>121</v>
      </c>
      <c r="F77" s="32">
        <v>4741</v>
      </c>
      <c r="G77" s="34">
        <f t="shared" si="4"/>
        <v>0.00739329161319097</v>
      </c>
      <c r="H77" s="2">
        <v>7</v>
      </c>
      <c r="I77" s="2">
        <v>100</v>
      </c>
      <c r="J77" s="37">
        <v>72</v>
      </c>
      <c r="K77" s="2">
        <v>14</v>
      </c>
      <c r="L77" s="2">
        <v>3</v>
      </c>
      <c r="M77" s="2">
        <v>4</v>
      </c>
      <c r="N77" s="2">
        <f t="shared" si="5"/>
        <v>0.00437072488472213</v>
      </c>
      <c r="O77" s="2">
        <v>20</v>
      </c>
      <c r="P77" s="2">
        <v>23</v>
      </c>
      <c r="Q77" s="2">
        <v>0</v>
      </c>
      <c r="R77" s="2">
        <v>2</v>
      </c>
    </row>
    <row r="78" customHeight="1" spans="1:18">
      <c r="A78" s="8">
        <v>77</v>
      </c>
      <c r="B78" s="8">
        <v>732</v>
      </c>
      <c r="C78" s="8" t="s">
        <v>130</v>
      </c>
      <c r="D78" s="8" t="s">
        <v>64</v>
      </c>
      <c r="E78" s="1" t="s">
        <v>121</v>
      </c>
      <c r="F78" s="32">
        <v>3763</v>
      </c>
      <c r="G78" s="34">
        <f t="shared" si="4"/>
        <v>0.00586816206294824</v>
      </c>
      <c r="H78" s="2">
        <v>6</v>
      </c>
      <c r="I78" s="2">
        <v>80</v>
      </c>
      <c r="J78" s="37">
        <v>35</v>
      </c>
      <c r="K78" s="2">
        <v>11</v>
      </c>
      <c r="L78" s="2">
        <v>5</v>
      </c>
      <c r="M78" s="2">
        <v>4</v>
      </c>
      <c r="N78" s="2">
        <f t="shared" si="5"/>
        <v>0.00284097117506939</v>
      </c>
      <c r="O78" s="2">
        <v>13</v>
      </c>
      <c r="P78" s="2">
        <v>22</v>
      </c>
      <c r="Q78" s="2">
        <v>2</v>
      </c>
      <c r="R78" s="2">
        <v>2</v>
      </c>
    </row>
    <row r="79" customHeight="1" spans="1:18">
      <c r="A79" s="8">
        <v>78</v>
      </c>
      <c r="B79" s="8">
        <v>720</v>
      </c>
      <c r="C79" s="8" t="s">
        <v>131</v>
      </c>
      <c r="D79" s="8" t="s">
        <v>84</v>
      </c>
      <c r="E79" s="1" t="s">
        <v>121</v>
      </c>
      <c r="F79" s="32">
        <v>4360</v>
      </c>
      <c r="G79" s="34">
        <f t="shared" si="4"/>
        <v>0.00679914605220684</v>
      </c>
      <c r="H79" s="2">
        <v>7</v>
      </c>
      <c r="I79" s="2">
        <v>99</v>
      </c>
      <c r="J79" s="37">
        <v>98</v>
      </c>
      <c r="K79" s="2">
        <v>14</v>
      </c>
      <c r="L79" s="2">
        <v>1</v>
      </c>
      <c r="M79" s="2">
        <v>3</v>
      </c>
      <c r="N79" s="2">
        <f t="shared" si="5"/>
        <v>0.000437072488472213</v>
      </c>
      <c r="O79" s="2">
        <v>2</v>
      </c>
      <c r="P79" s="2">
        <v>22</v>
      </c>
      <c r="Q79" s="2">
        <v>0</v>
      </c>
      <c r="R79" s="2">
        <v>2</v>
      </c>
    </row>
    <row r="80" customHeight="1" spans="1:18">
      <c r="A80" s="8">
        <v>79</v>
      </c>
      <c r="B80" s="8">
        <v>56</v>
      </c>
      <c r="C80" s="8" t="s">
        <v>132</v>
      </c>
      <c r="D80" s="8" t="s">
        <v>88</v>
      </c>
      <c r="E80" s="1" t="s">
        <v>121</v>
      </c>
      <c r="F80" s="32">
        <v>3126</v>
      </c>
      <c r="G80" s="34">
        <f t="shared" si="4"/>
        <v>0.00487480058697215</v>
      </c>
      <c r="H80" s="2">
        <v>5</v>
      </c>
      <c r="I80" s="2">
        <v>72</v>
      </c>
      <c r="J80" s="37">
        <v>36</v>
      </c>
      <c r="K80" s="2">
        <v>10</v>
      </c>
      <c r="L80" s="2">
        <v>1</v>
      </c>
      <c r="M80" s="2">
        <v>3</v>
      </c>
      <c r="N80" s="2">
        <f t="shared" si="5"/>
        <v>0.00830437728097205</v>
      </c>
      <c r="O80" s="2">
        <v>38</v>
      </c>
      <c r="P80" s="2">
        <v>24</v>
      </c>
      <c r="Q80" s="2">
        <v>0</v>
      </c>
      <c r="R80" s="2">
        <v>2</v>
      </c>
    </row>
    <row r="81" customHeight="1" spans="1:18">
      <c r="A81" s="8">
        <v>80</v>
      </c>
      <c r="B81" s="8">
        <v>329</v>
      </c>
      <c r="C81" s="8" t="s">
        <v>133</v>
      </c>
      <c r="D81" s="8" t="s">
        <v>88</v>
      </c>
      <c r="E81" s="1" t="s">
        <v>121</v>
      </c>
      <c r="F81" s="32">
        <v>3106</v>
      </c>
      <c r="G81" s="34">
        <f t="shared" si="4"/>
        <v>0.0048436118436134</v>
      </c>
      <c r="H81" s="2">
        <v>5</v>
      </c>
      <c r="I81" s="2">
        <v>72</v>
      </c>
      <c r="J81" s="37">
        <v>74</v>
      </c>
      <c r="K81" s="2">
        <v>10</v>
      </c>
      <c r="L81" s="2">
        <v>0</v>
      </c>
      <c r="M81" s="2">
        <v>3</v>
      </c>
      <c r="N81" s="2">
        <f t="shared" si="5"/>
        <v>0.00611901483861098</v>
      </c>
      <c r="O81" s="2">
        <v>28</v>
      </c>
      <c r="P81" s="2">
        <v>24</v>
      </c>
      <c r="Q81" s="2">
        <v>0</v>
      </c>
      <c r="R81" s="2">
        <v>2</v>
      </c>
    </row>
    <row r="82" customHeight="1" spans="1:18">
      <c r="A82" s="8">
        <v>81</v>
      </c>
      <c r="B82" s="8">
        <v>351</v>
      </c>
      <c r="C82" s="8" t="s">
        <v>134</v>
      </c>
      <c r="D82" s="8" t="s">
        <v>88</v>
      </c>
      <c r="E82" s="1" t="s">
        <v>121</v>
      </c>
      <c r="F82" s="32">
        <v>3435</v>
      </c>
      <c r="G82" s="34">
        <f t="shared" si="4"/>
        <v>0.00535666667186479</v>
      </c>
      <c r="H82" s="2">
        <v>6</v>
      </c>
      <c r="I82" s="2">
        <v>79</v>
      </c>
      <c r="J82" s="37">
        <v>73</v>
      </c>
      <c r="K82" s="2">
        <v>11</v>
      </c>
      <c r="L82" s="2">
        <v>0</v>
      </c>
      <c r="M82" s="2">
        <v>3</v>
      </c>
      <c r="N82" s="2">
        <f t="shared" si="5"/>
        <v>0.00240389868659717</v>
      </c>
      <c r="O82" s="2">
        <v>11</v>
      </c>
      <c r="P82" s="2">
        <v>24</v>
      </c>
      <c r="Q82" s="2">
        <v>3</v>
      </c>
      <c r="R82" s="2">
        <v>2</v>
      </c>
    </row>
    <row r="83" customHeight="1" spans="1:18">
      <c r="A83" s="8">
        <v>82</v>
      </c>
      <c r="B83" s="8">
        <v>704</v>
      </c>
      <c r="C83" s="8" t="s">
        <v>135</v>
      </c>
      <c r="D83" s="8" t="s">
        <v>88</v>
      </c>
      <c r="E83" s="1" t="s">
        <v>121</v>
      </c>
      <c r="F83" s="32">
        <v>3947</v>
      </c>
      <c r="G83" s="34">
        <f t="shared" si="4"/>
        <v>0.00615509850184871</v>
      </c>
      <c r="H83" s="2">
        <v>5</v>
      </c>
      <c r="I83" s="2">
        <v>72</v>
      </c>
      <c r="J83" s="37">
        <v>28</v>
      </c>
      <c r="K83" s="2">
        <v>10</v>
      </c>
      <c r="L83" s="2">
        <v>2</v>
      </c>
      <c r="M83" s="2">
        <v>3</v>
      </c>
      <c r="N83" s="2">
        <f t="shared" si="5"/>
        <v>0.00393365239624992</v>
      </c>
      <c r="O83" s="2">
        <v>18</v>
      </c>
      <c r="P83" s="2">
        <v>24</v>
      </c>
      <c r="Q83" s="2">
        <v>3</v>
      </c>
      <c r="R83" s="2">
        <v>2</v>
      </c>
    </row>
    <row r="84" customHeight="1" spans="1:18">
      <c r="A84" s="8">
        <v>83</v>
      </c>
      <c r="B84" s="8">
        <v>706</v>
      </c>
      <c r="C84" s="8" t="s">
        <v>136</v>
      </c>
      <c r="D84" s="8" t="s">
        <v>88</v>
      </c>
      <c r="E84" s="1" t="s">
        <v>121</v>
      </c>
      <c r="F84" s="32">
        <v>3525</v>
      </c>
      <c r="G84" s="34">
        <f t="shared" si="4"/>
        <v>0.00549701601697915</v>
      </c>
      <c r="H84" s="2">
        <v>6</v>
      </c>
      <c r="I84" s="2">
        <v>81</v>
      </c>
      <c r="J84" s="37">
        <v>42</v>
      </c>
      <c r="K84" s="2">
        <v>11</v>
      </c>
      <c r="L84" s="2">
        <v>2</v>
      </c>
      <c r="M84" s="2">
        <v>3</v>
      </c>
      <c r="N84" s="2">
        <f t="shared" si="5"/>
        <v>0.0049170654953124</v>
      </c>
      <c r="O84" s="2">
        <v>22.5</v>
      </c>
      <c r="P84" s="2">
        <v>20</v>
      </c>
      <c r="Q84" s="2">
        <v>0</v>
      </c>
      <c r="R84" s="2">
        <v>2</v>
      </c>
    </row>
    <row r="85" customHeight="1" spans="1:18">
      <c r="A85" s="8">
        <v>84</v>
      </c>
      <c r="B85" s="8">
        <v>710</v>
      </c>
      <c r="C85" s="8" t="s">
        <v>137</v>
      </c>
      <c r="D85" s="8" t="s">
        <v>88</v>
      </c>
      <c r="E85" s="1" t="s">
        <v>121</v>
      </c>
      <c r="F85" s="32">
        <v>4596</v>
      </c>
      <c r="G85" s="34">
        <f t="shared" si="4"/>
        <v>0.00716717322384005</v>
      </c>
      <c r="H85" s="2">
        <v>5</v>
      </c>
      <c r="I85" s="2">
        <v>72</v>
      </c>
      <c r="J85" s="37">
        <v>28</v>
      </c>
      <c r="K85" s="2">
        <v>10</v>
      </c>
      <c r="L85" s="2">
        <v>2</v>
      </c>
      <c r="M85" s="2">
        <v>4</v>
      </c>
      <c r="N85" s="2">
        <f t="shared" si="5"/>
        <v>0.00196682619812496</v>
      </c>
      <c r="O85" s="2">
        <v>9</v>
      </c>
      <c r="P85" s="2">
        <v>20</v>
      </c>
      <c r="Q85" s="2">
        <v>0</v>
      </c>
      <c r="R85" s="2">
        <v>2</v>
      </c>
    </row>
    <row r="86" customHeight="1" spans="1:18">
      <c r="A86" s="8">
        <v>85</v>
      </c>
      <c r="B86" s="8">
        <v>311</v>
      </c>
      <c r="C86" s="8" t="s">
        <v>138</v>
      </c>
      <c r="D86" s="8" t="s">
        <v>44</v>
      </c>
      <c r="E86" s="1" t="s">
        <v>139</v>
      </c>
      <c r="F86" s="32">
        <v>1898</v>
      </c>
      <c r="G86" s="34">
        <f t="shared" si="4"/>
        <v>0.00295981174474509</v>
      </c>
      <c r="H86" s="2">
        <v>5</v>
      </c>
      <c r="I86" s="2">
        <v>72</v>
      </c>
      <c r="J86" s="37">
        <v>67</v>
      </c>
      <c r="K86" s="2">
        <v>10</v>
      </c>
      <c r="L86" s="2">
        <v>3</v>
      </c>
      <c r="M86" s="2">
        <v>3</v>
      </c>
      <c r="N86" s="2">
        <f t="shared" si="5"/>
        <v>0.00152975370965275</v>
      </c>
      <c r="O86" s="2">
        <v>7</v>
      </c>
      <c r="P86" s="2">
        <v>18</v>
      </c>
      <c r="Q86" s="2">
        <v>3</v>
      </c>
      <c r="R86" s="2">
        <v>2</v>
      </c>
    </row>
    <row r="87" customHeight="1" spans="1:18">
      <c r="A87" s="8">
        <v>86</v>
      </c>
      <c r="B87" s="8">
        <v>570</v>
      </c>
      <c r="C87" s="8" t="s">
        <v>140</v>
      </c>
      <c r="D87" s="8" t="s">
        <v>44</v>
      </c>
      <c r="E87" s="1" t="s">
        <v>139</v>
      </c>
      <c r="F87" s="32">
        <v>4027</v>
      </c>
      <c r="G87" s="34">
        <f t="shared" si="4"/>
        <v>0.0062798534752837</v>
      </c>
      <c r="H87" s="2">
        <v>7</v>
      </c>
      <c r="I87" s="2">
        <v>92</v>
      </c>
      <c r="J87" s="37">
        <v>48</v>
      </c>
      <c r="K87" s="2">
        <v>13</v>
      </c>
      <c r="L87" s="2">
        <v>1</v>
      </c>
      <c r="M87" s="2">
        <v>3</v>
      </c>
      <c r="N87" s="2">
        <f t="shared" si="5"/>
        <v>0.00480779737319434</v>
      </c>
      <c r="O87" s="2">
        <v>22</v>
      </c>
      <c r="P87" s="2">
        <v>18</v>
      </c>
      <c r="Q87" s="2">
        <v>0</v>
      </c>
      <c r="R87" s="2">
        <v>2</v>
      </c>
    </row>
    <row r="88" customHeight="1" spans="1:18">
      <c r="A88" s="8">
        <v>87</v>
      </c>
      <c r="B88" s="8">
        <v>347</v>
      </c>
      <c r="C88" s="8" t="s">
        <v>141</v>
      </c>
      <c r="D88" s="8" t="s">
        <v>44</v>
      </c>
      <c r="E88" s="1" t="s">
        <v>139</v>
      </c>
      <c r="F88" s="32">
        <v>3851</v>
      </c>
      <c r="G88" s="34">
        <f t="shared" si="4"/>
        <v>0.00600539253372673</v>
      </c>
      <c r="H88" s="2">
        <v>6</v>
      </c>
      <c r="I88" s="2">
        <v>88</v>
      </c>
      <c r="J88" s="37">
        <v>41</v>
      </c>
      <c r="K88" s="2">
        <v>12</v>
      </c>
      <c r="L88" s="2">
        <v>4</v>
      </c>
      <c r="M88" s="2">
        <v>3</v>
      </c>
      <c r="N88" s="2">
        <f t="shared" si="5"/>
        <v>0.00830437728097205</v>
      </c>
      <c r="O88" s="2">
        <v>38</v>
      </c>
      <c r="P88" s="2">
        <v>24</v>
      </c>
      <c r="Q88" s="2">
        <v>0</v>
      </c>
      <c r="R88" s="2">
        <v>2</v>
      </c>
    </row>
    <row r="89" customHeight="1" spans="1:18">
      <c r="A89" s="8">
        <v>88</v>
      </c>
      <c r="B89" s="8">
        <v>752</v>
      </c>
      <c r="C89" s="8" t="s">
        <v>142</v>
      </c>
      <c r="D89" s="8" t="s">
        <v>44</v>
      </c>
      <c r="E89" s="1" t="s">
        <v>139</v>
      </c>
      <c r="F89" s="32">
        <v>3550</v>
      </c>
      <c r="G89" s="34">
        <f t="shared" si="4"/>
        <v>0.00553600194617759</v>
      </c>
      <c r="H89" s="2">
        <v>6</v>
      </c>
      <c r="I89" s="2">
        <v>82</v>
      </c>
      <c r="J89" s="37">
        <v>35</v>
      </c>
      <c r="K89" s="2">
        <v>11</v>
      </c>
      <c r="L89" s="2">
        <v>3</v>
      </c>
      <c r="M89" s="2">
        <v>3</v>
      </c>
      <c r="N89" s="2">
        <f t="shared" si="5"/>
        <v>0.00196682619812496</v>
      </c>
      <c r="O89" s="2">
        <v>9</v>
      </c>
      <c r="P89" s="2">
        <v>20</v>
      </c>
      <c r="Q89" s="2">
        <v>0</v>
      </c>
      <c r="R89" s="2">
        <v>2</v>
      </c>
    </row>
    <row r="90" customHeight="1" spans="1:18">
      <c r="A90" s="8">
        <v>89</v>
      </c>
      <c r="B90" s="8">
        <v>102565</v>
      </c>
      <c r="C90" s="8" t="s">
        <v>143</v>
      </c>
      <c r="D90" s="8" t="s">
        <v>44</v>
      </c>
      <c r="E90" s="1" t="s">
        <v>139</v>
      </c>
      <c r="F90" s="32">
        <v>5191</v>
      </c>
      <c r="G90" s="34">
        <f t="shared" si="4"/>
        <v>0.00809503833876277</v>
      </c>
      <c r="H90" s="2">
        <v>7</v>
      </c>
      <c r="I90" s="2">
        <v>93</v>
      </c>
      <c r="J90" s="37">
        <v>53</v>
      </c>
      <c r="K90" s="2">
        <v>13</v>
      </c>
      <c r="L90" s="2">
        <v>8</v>
      </c>
      <c r="M90" s="2">
        <v>4</v>
      </c>
      <c r="N90" s="2">
        <f t="shared" si="5"/>
        <v>0.00611901483861098</v>
      </c>
      <c r="O90" s="2">
        <v>28</v>
      </c>
      <c r="P90" s="2">
        <v>24</v>
      </c>
      <c r="Q90" s="2">
        <v>1</v>
      </c>
      <c r="R90" s="2">
        <v>2</v>
      </c>
    </row>
    <row r="91" customHeight="1" spans="1:18">
      <c r="A91" s="8">
        <v>90</v>
      </c>
      <c r="B91" s="8">
        <v>104429</v>
      </c>
      <c r="C91" s="8" t="s">
        <v>144</v>
      </c>
      <c r="D91" s="8" t="s">
        <v>44</v>
      </c>
      <c r="E91" s="1" t="s">
        <v>139</v>
      </c>
      <c r="F91" s="32">
        <v>3391</v>
      </c>
      <c r="G91" s="34">
        <f t="shared" si="4"/>
        <v>0.00528805143647555</v>
      </c>
      <c r="H91" s="2">
        <v>5</v>
      </c>
      <c r="I91" s="2">
        <v>72</v>
      </c>
      <c r="J91" s="37">
        <v>29</v>
      </c>
      <c r="K91" s="2">
        <v>10</v>
      </c>
      <c r="L91" s="2">
        <v>3</v>
      </c>
      <c r="M91" s="2">
        <v>3</v>
      </c>
      <c r="N91" s="2">
        <f t="shared" si="5"/>
        <v>0.00152975370965275</v>
      </c>
      <c r="O91" s="2">
        <v>7</v>
      </c>
      <c r="P91" s="2">
        <v>18</v>
      </c>
      <c r="Q91" s="2">
        <v>0</v>
      </c>
      <c r="R91" s="2">
        <v>2</v>
      </c>
    </row>
    <row r="92" customHeight="1" spans="1:18">
      <c r="A92" s="8">
        <v>91</v>
      </c>
      <c r="B92" s="8">
        <v>108277</v>
      </c>
      <c r="C92" s="8" t="s">
        <v>145</v>
      </c>
      <c r="D92" s="8" t="s">
        <v>44</v>
      </c>
      <c r="E92" s="1" t="s">
        <v>139</v>
      </c>
      <c r="F92" s="32">
        <v>3727</v>
      </c>
      <c r="G92" s="34">
        <f t="shared" si="4"/>
        <v>0.0058120223249025</v>
      </c>
      <c r="H92" s="2">
        <v>5</v>
      </c>
      <c r="I92" s="2">
        <v>72</v>
      </c>
      <c r="J92" s="37">
        <v>0</v>
      </c>
      <c r="K92" s="2">
        <v>10</v>
      </c>
      <c r="L92" s="2">
        <v>0</v>
      </c>
      <c r="M92" s="2">
        <v>3</v>
      </c>
      <c r="N92" s="2">
        <f t="shared" si="5"/>
        <v>0</v>
      </c>
      <c r="O92" s="2">
        <v>0</v>
      </c>
      <c r="P92" s="2">
        <v>18</v>
      </c>
      <c r="Q92" s="2">
        <v>0</v>
      </c>
      <c r="R92" s="2">
        <v>2</v>
      </c>
    </row>
    <row r="93" customHeight="1" spans="1:18">
      <c r="A93" s="8">
        <v>92</v>
      </c>
      <c r="B93" s="8">
        <v>106066</v>
      </c>
      <c r="C93" s="8" t="s">
        <v>146</v>
      </c>
      <c r="D93" s="8" t="s">
        <v>41</v>
      </c>
      <c r="E93" s="1" t="s">
        <v>139</v>
      </c>
      <c r="F93" s="32">
        <v>5569</v>
      </c>
      <c r="G93" s="34">
        <f t="shared" si="4"/>
        <v>0.00868450558824309</v>
      </c>
      <c r="H93" s="2">
        <v>5</v>
      </c>
      <c r="I93" s="2">
        <v>72</v>
      </c>
      <c r="J93" s="37">
        <v>44</v>
      </c>
      <c r="K93" s="2">
        <v>10</v>
      </c>
      <c r="L93" s="2">
        <v>2</v>
      </c>
      <c r="M93" s="2">
        <v>4</v>
      </c>
      <c r="N93" s="2">
        <f t="shared" si="5"/>
        <v>0.00415218864048602</v>
      </c>
      <c r="O93" s="2">
        <v>19</v>
      </c>
      <c r="P93" s="2">
        <v>18</v>
      </c>
      <c r="Q93" s="2">
        <v>6</v>
      </c>
      <c r="R93" s="2">
        <v>2</v>
      </c>
    </row>
    <row r="94" customHeight="1" spans="1:18">
      <c r="A94" s="8">
        <v>93</v>
      </c>
      <c r="B94" s="8">
        <v>573</v>
      </c>
      <c r="C94" s="8" t="s">
        <v>147</v>
      </c>
      <c r="D94" s="8" t="s">
        <v>55</v>
      </c>
      <c r="E94" s="1" t="s">
        <v>139</v>
      </c>
      <c r="F94" s="32">
        <v>4485</v>
      </c>
      <c r="G94" s="34">
        <f t="shared" si="4"/>
        <v>0.00699407569819901</v>
      </c>
      <c r="H94" s="2">
        <v>7</v>
      </c>
      <c r="I94" s="2">
        <v>102</v>
      </c>
      <c r="J94" s="37">
        <v>94</v>
      </c>
      <c r="K94" s="2">
        <v>14</v>
      </c>
      <c r="L94" s="2">
        <v>3</v>
      </c>
      <c r="M94" s="2">
        <v>3</v>
      </c>
      <c r="N94" s="2">
        <f t="shared" si="5"/>
        <v>0.00939705850215258</v>
      </c>
      <c r="O94" s="2">
        <v>43</v>
      </c>
      <c r="P94" s="2">
        <v>24</v>
      </c>
      <c r="Q94" s="2">
        <v>3</v>
      </c>
      <c r="R94" s="2">
        <v>2</v>
      </c>
    </row>
    <row r="95" customHeight="1" spans="1:18">
      <c r="A95" s="8">
        <v>94</v>
      </c>
      <c r="B95" s="8">
        <v>740</v>
      </c>
      <c r="C95" s="8" t="s">
        <v>148</v>
      </c>
      <c r="D95" s="8" t="s">
        <v>55</v>
      </c>
      <c r="E95" s="1" t="s">
        <v>139</v>
      </c>
      <c r="F95" s="32">
        <v>3770</v>
      </c>
      <c r="G95" s="34">
        <f t="shared" si="4"/>
        <v>0.0058790781231238</v>
      </c>
      <c r="H95" s="2">
        <v>6</v>
      </c>
      <c r="I95" s="2">
        <v>86</v>
      </c>
      <c r="J95" s="37">
        <v>137</v>
      </c>
      <c r="K95" s="2">
        <v>12</v>
      </c>
      <c r="L95" s="2">
        <v>2</v>
      </c>
      <c r="M95" s="2">
        <v>3</v>
      </c>
      <c r="N95" s="2">
        <f t="shared" si="5"/>
        <v>0.00590047859437488</v>
      </c>
      <c r="O95" s="2">
        <v>27</v>
      </c>
      <c r="P95" s="2">
        <v>18</v>
      </c>
      <c r="Q95" s="2">
        <v>1</v>
      </c>
      <c r="R95" s="2">
        <v>2</v>
      </c>
    </row>
    <row r="96" customHeight="1" spans="1:18">
      <c r="A96" s="8">
        <v>95</v>
      </c>
      <c r="B96" s="8">
        <v>753</v>
      </c>
      <c r="C96" s="8" t="s">
        <v>149</v>
      </c>
      <c r="D96" s="8" t="s">
        <v>55</v>
      </c>
      <c r="E96" s="1" t="s">
        <v>139</v>
      </c>
      <c r="F96" s="32">
        <v>2771</v>
      </c>
      <c r="G96" s="34">
        <f t="shared" si="4"/>
        <v>0.00432120039235439</v>
      </c>
      <c r="H96" s="2">
        <v>5</v>
      </c>
      <c r="I96" s="2">
        <v>64</v>
      </c>
      <c r="J96" s="37">
        <v>26</v>
      </c>
      <c r="K96" s="2">
        <v>9</v>
      </c>
      <c r="L96" s="2">
        <v>3</v>
      </c>
      <c r="M96" s="2">
        <v>2</v>
      </c>
      <c r="N96" s="2">
        <f t="shared" si="5"/>
        <v>0.00480779737319434</v>
      </c>
      <c r="O96" s="2">
        <v>22</v>
      </c>
      <c r="P96" s="2">
        <v>18</v>
      </c>
      <c r="Q96" s="2">
        <v>0</v>
      </c>
      <c r="R96" s="2">
        <v>1</v>
      </c>
    </row>
    <row r="97" customHeight="1" spans="1:18">
      <c r="A97" s="8">
        <v>96</v>
      </c>
      <c r="B97" s="8">
        <v>349</v>
      </c>
      <c r="C97" s="8" t="s">
        <v>150</v>
      </c>
      <c r="D97" s="8" t="s">
        <v>47</v>
      </c>
      <c r="E97" s="1" t="s">
        <v>139</v>
      </c>
      <c r="F97" s="32">
        <v>3966</v>
      </c>
      <c r="G97" s="34">
        <f t="shared" si="4"/>
        <v>0.00618472780803952</v>
      </c>
      <c r="H97" s="2">
        <v>7</v>
      </c>
      <c r="I97" s="2">
        <v>91</v>
      </c>
      <c r="J97" s="37">
        <v>50</v>
      </c>
      <c r="K97" s="2">
        <v>13</v>
      </c>
      <c r="L97" s="2">
        <v>2</v>
      </c>
      <c r="M97" s="2">
        <v>3</v>
      </c>
      <c r="N97" s="2">
        <f t="shared" si="5"/>
        <v>0.0155160733407636</v>
      </c>
      <c r="O97" s="2">
        <v>71</v>
      </c>
      <c r="P97" s="2">
        <v>24</v>
      </c>
      <c r="Q97" s="2">
        <v>1</v>
      </c>
      <c r="R97" s="2">
        <v>2</v>
      </c>
    </row>
    <row r="98" customHeight="1" spans="1:18">
      <c r="A98" s="8">
        <v>97</v>
      </c>
      <c r="B98" s="8">
        <v>106865</v>
      </c>
      <c r="C98" s="8" t="s">
        <v>151</v>
      </c>
      <c r="D98" s="8" t="s">
        <v>47</v>
      </c>
      <c r="E98" s="1" t="s">
        <v>139</v>
      </c>
      <c r="F98" s="32">
        <v>3417</v>
      </c>
      <c r="G98" s="34">
        <f t="shared" si="4"/>
        <v>0.00532859680284192</v>
      </c>
      <c r="H98" s="2">
        <v>5</v>
      </c>
      <c r="I98" s="2">
        <v>72</v>
      </c>
      <c r="J98" s="37">
        <v>0</v>
      </c>
      <c r="K98" s="2">
        <v>10</v>
      </c>
      <c r="L98" s="2">
        <v>0</v>
      </c>
      <c r="M98" s="2">
        <v>3</v>
      </c>
      <c r="N98" s="2">
        <f t="shared" si="5"/>
        <v>0</v>
      </c>
      <c r="O98" s="2">
        <v>0</v>
      </c>
      <c r="P98" s="2">
        <v>18</v>
      </c>
      <c r="Q98" s="2">
        <v>0</v>
      </c>
      <c r="R98" s="2">
        <v>2</v>
      </c>
    </row>
    <row r="99" customHeight="1" spans="1:18">
      <c r="A99" s="8">
        <v>98</v>
      </c>
      <c r="B99" s="8">
        <v>102567</v>
      </c>
      <c r="C99" s="8" t="s">
        <v>152</v>
      </c>
      <c r="D99" s="8" t="s">
        <v>62</v>
      </c>
      <c r="E99" s="1" t="s">
        <v>139</v>
      </c>
      <c r="F99" s="32">
        <v>2425</v>
      </c>
      <c r="G99" s="34">
        <f t="shared" ref="G99:G116" si="6">F99/641257</f>
        <v>0.00378163513224807</v>
      </c>
      <c r="H99" s="2">
        <v>5</v>
      </c>
      <c r="I99" s="2">
        <v>72</v>
      </c>
      <c r="J99" s="37">
        <v>47</v>
      </c>
      <c r="K99" s="2">
        <v>10</v>
      </c>
      <c r="L99" s="2">
        <v>1</v>
      </c>
      <c r="M99" s="2">
        <v>2</v>
      </c>
      <c r="N99" s="2">
        <f t="shared" ref="N99:N116" si="7">O99/4575.9</f>
        <v>0.00240389868659717</v>
      </c>
      <c r="O99" s="2">
        <v>11</v>
      </c>
      <c r="P99" s="2">
        <v>18</v>
      </c>
      <c r="Q99" s="2">
        <v>0</v>
      </c>
      <c r="R99" s="2">
        <v>2</v>
      </c>
    </row>
    <row r="100" customHeight="1" spans="1:18">
      <c r="A100" s="8">
        <v>99</v>
      </c>
      <c r="B100" s="8">
        <v>591</v>
      </c>
      <c r="C100" s="8" t="s">
        <v>153</v>
      </c>
      <c r="D100" s="8" t="s">
        <v>64</v>
      </c>
      <c r="E100" s="1" t="s">
        <v>139</v>
      </c>
      <c r="F100" s="32">
        <v>3038</v>
      </c>
      <c r="G100" s="34">
        <f t="shared" si="6"/>
        <v>0.00473757011619366</v>
      </c>
      <c r="H100" s="2">
        <v>5</v>
      </c>
      <c r="I100" s="2">
        <v>70</v>
      </c>
      <c r="J100" s="37">
        <v>94</v>
      </c>
      <c r="K100" s="2">
        <v>10</v>
      </c>
      <c r="L100" s="2">
        <v>2</v>
      </c>
      <c r="M100" s="2">
        <v>2</v>
      </c>
      <c r="N100" s="2">
        <f t="shared" si="7"/>
        <v>0.00546340610590266</v>
      </c>
      <c r="O100" s="2">
        <v>25</v>
      </c>
      <c r="P100" s="2">
        <v>18</v>
      </c>
      <c r="Q100" s="2">
        <v>0</v>
      </c>
      <c r="R100" s="2">
        <v>2</v>
      </c>
    </row>
    <row r="101" customHeight="1" spans="1:18">
      <c r="A101" s="8">
        <v>100</v>
      </c>
      <c r="B101" s="8">
        <v>104533</v>
      </c>
      <c r="C101" s="8" t="s">
        <v>154</v>
      </c>
      <c r="D101" s="8" t="s">
        <v>84</v>
      </c>
      <c r="E101" s="1" t="s">
        <v>139</v>
      </c>
      <c r="F101" s="32">
        <v>3954</v>
      </c>
      <c r="G101" s="34">
        <f t="shared" si="6"/>
        <v>0.00616601456202427</v>
      </c>
      <c r="H101" s="2">
        <v>6</v>
      </c>
      <c r="I101" s="2">
        <v>90</v>
      </c>
      <c r="J101" s="37">
        <v>59</v>
      </c>
      <c r="K101" s="2">
        <v>13</v>
      </c>
      <c r="L101" s="2">
        <v>0</v>
      </c>
      <c r="M101" s="2">
        <v>3</v>
      </c>
      <c r="N101" s="2">
        <f t="shared" si="7"/>
        <v>0.00480779737319434</v>
      </c>
      <c r="O101" s="2">
        <v>22</v>
      </c>
      <c r="P101" s="2">
        <v>18</v>
      </c>
      <c r="Q101" s="2">
        <v>0</v>
      </c>
      <c r="R101" s="2">
        <v>2</v>
      </c>
    </row>
    <row r="102" customHeight="1" spans="1:18">
      <c r="A102" s="8">
        <v>101</v>
      </c>
      <c r="B102" s="8">
        <v>713</v>
      </c>
      <c r="C102" s="8" t="s">
        <v>155</v>
      </c>
      <c r="D102" s="8" t="s">
        <v>88</v>
      </c>
      <c r="E102" s="1" t="s">
        <v>139</v>
      </c>
      <c r="F102" s="32">
        <v>1551</v>
      </c>
      <c r="G102" s="34">
        <f t="shared" si="6"/>
        <v>0.00241868704747083</v>
      </c>
      <c r="H102" s="2">
        <v>5</v>
      </c>
      <c r="I102" s="2">
        <v>72</v>
      </c>
      <c r="J102" s="37">
        <v>25</v>
      </c>
      <c r="K102" s="2">
        <v>10</v>
      </c>
      <c r="L102" s="2">
        <v>1</v>
      </c>
      <c r="M102" s="2">
        <v>2</v>
      </c>
      <c r="N102" s="2">
        <f t="shared" si="7"/>
        <v>0.00131121746541664</v>
      </c>
      <c r="O102" s="2">
        <v>6</v>
      </c>
      <c r="P102" s="2">
        <v>18</v>
      </c>
      <c r="Q102" s="2">
        <v>0</v>
      </c>
      <c r="R102" s="2">
        <v>2</v>
      </c>
    </row>
    <row r="103" customHeight="1" spans="1:18">
      <c r="A103" s="8">
        <v>102</v>
      </c>
      <c r="B103" s="8">
        <v>738</v>
      </c>
      <c r="C103" s="8" t="s">
        <v>156</v>
      </c>
      <c r="D103" s="8" t="s">
        <v>88</v>
      </c>
      <c r="E103" s="1" t="s">
        <v>139</v>
      </c>
      <c r="F103" s="32">
        <v>2549</v>
      </c>
      <c r="G103" s="34">
        <f t="shared" si="6"/>
        <v>0.0039750053410723</v>
      </c>
      <c r="H103" s="2">
        <v>4</v>
      </c>
      <c r="I103" s="2">
        <v>60</v>
      </c>
      <c r="J103" s="37">
        <v>44</v>
      </c>
      <c r="K103" s="2">
        <v>9</v>
      </c>
      <c r="L103" s="2">
        <v>0</v>
      </c>
      <c r="M103" s="2">
        <v>2</v>
      </c>
      <c r="N103" s="2">
        <f t="shared" si="7"/>
        <v>0.00502633361743045</v>
      </c>
      <c r="O103" s="2">
        <v>23</v>
      </c>
      <c r="P103" s="2">
        <v>18</v>
      </c>
      <c r="Q103" s="2">
        <v>0</v>
      </c>
      <c r="R103" s="2">
        <v>1</v>
      </c>
    </row>
    <row r="104" customHeight="1" spans="1:18">
      <c r="A104" s="8">
        <v>103</v>
      </c>
      <c r="B104" s="8">
        <v>104838</v>
      </c>
      <c r="C104" s="8" t="s">
        <v>157</v>
      </c>
      <c r="D104" s="8" t="s">
        <v>88</v>
      </c>
      <c r="E104" s="1" t="s">
        <v>139</v>
      </c>
      <c r="F104" s="32">
        <v>4282</v>
      </c>
      <c r="G104" s="34">
        <f t="shared" si="6"/>
        <v>0.00667750995310772</v>
      </c>
      <c r="H104" s="2">
        <v>5</v>
      </c>
      <c r="I104" s="2">
        <v>72</v>
      </c>
      <c r="J104" s="37">
        <v>40</v>
      </c>
      <c r="K104" s="2">
        <v>10</v>
      </c>
      <c r="L104" s="2">
        <v>1</v>
      </c>
      <c r="M104" s="2">
        <v>3</v>
      </c>
      <c r="N104" s="2">
        <f t="shared" si="7"/>
        <v>0.00305950741930549</v>
      </c>
      <c r="O104" s="2">
        <v>14</v>
      </c>
      <c r="P104" s="2">
        <v>18</v>
      </c>
      <c r="Q104" s="2">
        <v>0</v>
      </c>
      <c r="R104" s="2">
        <v>2</v>
      </c>
    </row>
    <row r="105" customHeight="1" spans="1:18">
      <c r="A105" s="8">
        <v>104</v>
      </c>
      <c r="B105" s="8">
        <v>741</v>
      </c>
      <c r="C105" s="8" t="s">
        <v>158</v>
      </c>
      <c r="D105" s="8" t="s">
        <v>44</v>
      </c>
      <c r="E105" s="1" t="s">
        <v>159</v>
      </c>
      <c r="F105" s="32">
        <v>2162</v>
      </c>
      <c r="G105" s="34">
        <f t="shared" si="6"/>
        <v>0.00337150315708055</v>
      </c>
      <c r="H105" s="2">
        <v>5</v>
      </c>
      <c r="I105" s="2">
        <v>72</v>
      </c>
      <c r="J105" s="37">
        <v>58</v>
      </c>
      <c r="K105" s="2">
        <v>10</v>
      </c>
      <c r="L105" s="2">
        <v>0</v>
      </c>
      <c r="M105" s="2">
        <v>2</v>
      </c>
      <c r="N105" s="2">
        <f t="shared" si="7"/>
        <v>0.00524486986166656</v>
      </c>
      <c r="O105" s="2">
        <v>24</v>
      </c>
      <c r="P105" s="2">
        <v>18</v>
      </c>
      <c r="Q105" s="2">
        <v>0</v>
      </c>
      <c r="R105" s="2">
        <v>2</v>
      </c>
    </row>
    <row r="106" customHeight="1" spans="1:18">
      <c r="A106" s="8">
        <v>105</v>
      </c>
      <c r="B106" s="8">
        <v>111219</v>
      </c>
      <c r="C106" s="8" t="s">
        <v>160</v>
      </c>
      <c r="D106" s="8" t="s">
        <v>44</v>
      </c>
      <c r="E106" s="1" t="s">
        <v>159</v>
      </c>
      <c r="F106" s="32">
        <v>772</v>
      </c>
      <c r="G106" s="34">
        <f t="shared" si="6"/>
        <v>0.00120388549364763</v>
      </c>
      <c r="H106" s="2">
        <v>4</v>
      </c>
      <c r="I106" s="2">
        <v>58</v>
      </c>
      <c r="J106" s="37">
        <v>0</v>
      </c>
      <c r="K106" s="2">
        <v>9</v>
      </c>
      <c r="L106" s="2">
        <v>0</v>
      </c>
      <c r="M106" s="2">
        <v>2</v>
      </c>
      <c r="N106" s="2">
        <f t="shared" si="7"/>
        <v>0</v>
      </c>
      <c r="O106" s="2">
        <v>0</v>
      </c>
      <c r="P106" s="2">
        <v>18</v>
      </c>
      <c r="Q106" s="2">
        <v>0</v>
      </c>
      <c r="R106" s="2">
        <v>1</v>
      </c>
    </row>
    <row r="107" customHeight="1" spans="1:18">
      <c r="A107" s="8">
        <v>106</v>
      </c>
      <c r="B107" s="8">
        <v>545</v>
      </c>
      <c r="C107" s="8" t="s">
        <v>161</v>
      </c>
      <c r="D107" s="8" t="s">
        <v>55</v>
      </c>
      <c r="E107" s="1" t="s">
        <v>159</v>
      </c>
      <c r="F107" s="32">
        <v>2718</v>
      </c>
      <c r="G107" s="34">
        <f t="shared" si="6"/>
        <v>0.00423855022245371</v>
      </c>
      <c r="H107" s="2">
        <v>5</v>
      </c>
      <c r="I107" s="2">
        <v>63</v>
      </c>
      <c r="J107" s="37">
        <v>65</v>
      </c>
      <c r="K107" s="2">
        <v>9</v>
      </c>
      <c r="L107" s="2">
        <v>1</v>
      </c>
      <c r="M107" s="2">
        <v>2</v>
      </c>
      <c r="N107" s="2">
        <f t="shared" si="7"/>
        <v>0.00349657990777771</v>
      </c>
      <c r="O107" s="2">
        <v>16</v>
      </c>
      <c r="P107" s="2">
        <v>18</v>
      </c>
      <c r="Q107" s="2">
        <v>1</v>
      </c>
      <c r="R107" s="2">
        <v>1</v>
      </c>
    </row>
    <row r="108" customHeight="1" spans="1:18">
      <c r="A108" s="8">
        <v>107</v>
      </c>
      <c r="B108" s="8">
        <v>104430</v>
      </c>
      <c r="C108" s="8" t="s">
        <v>162</v>
      </c>
      <c r="D108" s="8" t="s">
        <v>55</v>
      </c>
      <c r="E108" s="1" t="s">
        <v>159</v>
      </c>
      <c r="F108" s="32">
        <v>3736</v>
      </c>
      <c r="G108" s="34">
        <f t="shared" si="6"/>
        <v>0.00582605725941393</v>
      </c>
      <c r="H108" s="2">
        <v>5</v>
      </c>
      <c r="I108" s="2">
        <v>72</v>
      </c>
      <c r="J108" s="37">
        <v>49</v>
      </c>
      <c r="K108" s="2">
        <v>10</v>
      </c>
      <c r="L108" s="2">
        <v>1</v>
      </c>
      <c r="M108" s="2">
        <v>3</v>
      </c>
      <c r="N108" s="2">
        <f t="shared" si="7"/>
        <v>0.00874144976944426</v>
      </c>
      <c r="O108" s="2">
        <v>40</v>
      </c>
      <c r="P108" s="2">
        <v>24</v>
      </c>
      <c r="Q108" s="2">
        <v>2</v>
      </c>
      <c r="R108" s="2">
        <v>2</v>
      </c>
    </row>
    <row r="109" customHeight="1" spans="1:18">
      <c r="A109" s="8">
        <v>108</v>
      </c>
      <c r="B109" s="8">
        <v>105396</v>
      </c>
      <c r="C109" s="8" t="s">
        <v>163</v>
      </c>
      <c r="D109" s="8" t="s">
        <v>55</v>
      </c>
      <c r="E109" s="1" t="s">
        <v>159</v>
      </c>
      <c r="F109" s="32">
        <v>2106</v>
      </c>
      <c r="G109" s="34">
        <f t="shared" si="6"/>
        <v>0.00328417467567605</v>
      </c>
      <c r="H109" s="2">
        <v>5</v>
      </c>
      <c r="I109" s="2">
        <v>72</v>
      </c>
      <c r="J109" s="37">
        <v>15</v>
      </c>
      <c r="K109" s="2">
        <v>10</v>
      </c>
      <c r="L109" s="2">
        <v>3</v>
      </c>
      <c r="M109" s="2">
        <v>2</v>
      </c>
      <c r="N109" s="2">
        <f t="shared" si="7"/>
        <v>0.00699315981555541</v>
      </c>
      <c r="O109" s="2">
        <v>32</v>
      </c>
      <c r="P109" s="2">
        <v>22</v>
      </c>
      <c r="Q109" s="2">
        <v>0</v>
      </c>
      <c r="R109" s="2">
        <v>2</v>
      </c>
    </row>
    <row r="110" customHeight="1" spans="1:18">
      <c r="A110" s="8">
        <v>109</v>
      </c>
      <c r="B110" s="8">
        <v>105910</v>
      </c>
      <c r="C110" s="8" t="s">
        <v>164</v>
      </c>
      <c r="D110" s="8" t="s">
        <v>55</v>
      </c>
      <c r="E110" s="1" t="s">
        <v>159</v>
      </c>
      <c r="F110" s="32">
        <v>3105</v>
      </c>
      <c r="G110" s="34">
        <f t="shared" si="6"/>
        <v>0.00484205240644547</v>
      </c>
      <c r="H110" s="2">
        <v>5</v>
      </c>
      <c r="I110" s="2">
        <v>72</v>
      </c>
      <c r="J110" s="37">
        <v>8</v>
      </c>
      <c r="K110" s="2">
        <v>10</v>
      </c>
      <c r="L110" s="2">
        <v>2</v>
      </c>
      <c r="M110" s="2">
        <v>2</v>
      </c>
      <c r="N110" s="2">
        <f t="shared" si="7"/>
        <v>0.00502633361743045</v>
      </c>
      <c r="O110" s="2">
        <v>23</v>
      </c>
      <c r="P110" s="2">
        <v>18</v>
      </c>
      <c r="Q110" s="2">
        <v>0</v>
      </c>
      <c r="R110" s="2">
        <v>2</v>
      </c>
    </row>
    <row r="111" customHeight="1" spans="1:18">
      <c r="A111" s="8">
        <v>110</v>
      </c>
      <c r="B111" s="8">
        <v>106568</v>
      </c>
      <c r="C111" s="8" t="s">
        <v>165</v>
      </c>
      <c r="D111" s="8" t="s">
        <v>55</v>
      </c>
      <c r="E111" s="1" t="s">
        <v>159</v>
      </c>
      <c r="F111" s="32">
        <v>2042</v>
      </c>
      <c r="G111" s="34">
        <f t="shared" si="6"/>
        <v>0.00318437069692806</v>
      </c>
      <c r="H111" s="2">
        <v>4</v>
      </c>
      <c r="I111" s="2">
        <v>58</v>
      </c>
      <c r="J111" s="37">
        <v>0</v>
      </c>
      <c r="K111" s="2">
        <v>9</v>
      </c>
      <c r="L111" s="2">
        <v>0</v>
      </c>
      <c r="M111" s="2">
        <v>2</v>
      </c>
      <c r="N111" s="2">
        <f t="shared" si="7"/>
        <v>0</v>
      </c>
      <c r="O111" s="2">
        <v>0</v>
      </c>
      <c r="P111" s="2">
        <v>18</v>
      </c>
      <c r="Q111" s="2">
        <v>0</v>
      </c>
      <c r="R111" s="2">
        <v>1</v>
      </c>
    </row>
    <row r="112" customHeight="1" spans="1:18">
      <c r="A112" s="8">
        <v>111</v>
      </c>
      <c r="B112" s="8">
        <v>102478</v>
      </c>
      <c r="C112" s="8" t="s">
        <v>166</v>
      </c>
      <c r="D112" s="8" t="s">
        <v>47</v>
      </c>
      <c r="E112" s="1" t="s">
        <v>159</v>
      </c>
      <c r="F112" s="32">
        <v>2474</v>
      </c>
      <c r="G112" s="34">
        <f t="shared" si="6"/>
        <v>0.003858047553477</v>
      </c>
      <c r="H112" s="2">
        <v>4</v>
      </c>
      <c r="I112" s="2">
        <v>58</v>
      </c>
      <c r="J112" s="37">
        <v>54</v>
      </c>
      <c r="K112" s="2">
        <v>9</v>
      </c>
      <c r="L112" s="2">
        <v>0</v>
      </c>
      <c r="M112" s="2">
        <v>2</v>
      </c>
      <c r="N112" s="2">
        <f t="shared" si="7"/>
        <v>0.00284097117506939</v>
      </c>
      <c r="O112" s="2">
        <v>13</v>
      </c>
      <c r="P112" s="2">
        <v>18</v>
      </c>
      <c r="Q112" s="2">
        <v>2</v>
      </c>
      <c r="R112" s="2">
        <v>1</v>
      </c>
    </row>
    <row r="113" customHeight="1" spans="1:18">
      <c r="A113" s="8">
        <v>112</v>
      </c>
      <c r="B113" s="8">
        <v>102935</v>
      </c>
      <c r="C113" s="8" t="s">
        <v>167</v>
      </c>
      <c r="D113" s="8" t="s">
        <v>47</v>
      </c>
      <c r="E113" s="1" t="s">
        <v>159</v>
      </c>
      <c r="F113" s="32">
        <v>4113</v>
      </c>
      <c r="G113" s="34">
        <f t="shared" si="6"/>
        <v>0.00641396507172631</v>
      </c>
      <c r="H113" s="2">
        <v>5</v>
      </c>
      <c r="I113" s="2">
        <v>70</v>
      </c>
      <c r="J113" s="37">
        <v>36</v>
      </c>
      <c r="K113" s="2">
        <v>10</v>
      </c>
      <c r="L113" s="2">
        <v>4</v>
      </c>
      <c r="M113" s="2">
        <v>3</v>
      </c>
      <c r="N113" s="2">
        <f t="shared" si="7"/>
        <v>0.00764876854826373</v>
      </c>
      <c r="O113" s="2">
        <v>35</v>
      </c>
      <c r="P113" s="2">
        <v>20</v>
      </c>
      <c r="Q113" s="2">
        <v>4</v>
      </c>
      <c r="R113" s="2">
        <v>2</v>
      </c>
    </row>
    <row r="114" customHeight="1" spans="1:18">
      <c r="A114" s="8">
        <v>113</v>
      </c>
      <c r="B114" s="8">
        <v>107829</v>
      </c>
      <c r="C114" s="8" t="s">
        <v>168</v>
      </c>
      <c r="D114" s="8" t="s">
        <v>47</v>
      </c>
      <c r="E114" s="1" t="s">
        <v>159</v>
      </c>
      <c r="F114" s="32">
        <v>2280</v>
      </c>
      <c r="G114" s="34">
        <f t="shared" si="6"/>
        <v>0.00355551674289715</v>
      </c>
      <c r="H114" s="2">
        <v>4</v>
      </c>
      <c r="I114" s="2">
        <v>58</v>
      </c>
      <c r="J114" s="37">
        <v>0</v>
      </c>
      <c r="K114" s="2">
        <v>9</v>
      </c>
      <c r="L114" s="2">
        <v>0</v>
      </c>
      <c r="M114" s="2">
        <v>2</v>
      </c>
      <c r="N114" s="2">
        <f t="shared" si="7"/>
        <v>0</v>
      </c>
      <c r="O114" s="2">
        <v>0</v>
      </c>
      <c r="P114" s="2">
        <v>18</v>
      </c>
      <c r="Q114" s="2">
        <v>0</v>
      </c>
      <c r="R114" s="2">
        <v>1</v>
      </c>
    </row>
    <row r="115" customHeight="1" spans="1:18">
      <c r="A115" s="8">
        <v>114</v>
      </c>
      <c r="B115" s="8">
        <v>110378</v>
      </c>
      <c r="C115" s="8" t="s">
        <v>169</v>
      </c>
      <c r="D115" s="8" t="s">
        <v>88</v>
      </c>
      <c r="E115" s="1" t="s">
        <v>159</v>
      </c>
      <c r="F115" s="32">
        <v>1343</v>
      </c>
      <c r="G115" s="34">
        <f t="shared" si="6"/>
        <v>0.00209432411653986</v>
      </c>
      <c r="H115" s="2">
        <v>4</v>
      </c>
      <c r="I115" s="2">
        <v>58</v>
      </c>
      <c r="J115" s="37">
        <v>0</v>
      </c>
      <c r="K115" s="2">
        <v>9</v>
      </c>
      <c r="L115" s="2">
        <v>0</v>
      </c>
      <c r="M115" s="2">
        <v>2</v>
      </c>
      <c r="N115" s="2">
        <f t="shared" si="7"/>
        <v>0</v>
      </c>
      <c r="O115" s="2">
        <v>0</v>
      </c>
      <c r="P115" s="2">
        <v>18</v>
      </c>
      <c r="Q115" s="2">
        <v>0</v>
      </c>
      <c r="R115" s="2">
        <v>1</v>
      </c>
    </row>
    <row r="116" customHeight="1" spans="6:18">
      <c r="F116" s="32">
        <f>SUM(F2:F115)</f>
        <v>641257</v>
      </c>
      <c r="G116" s="34">
        <f t="shared" si="6"/>
        <v>1</v>
      </c>
      <c r="H116" s="2">
        <f>SUM(H2:H115)</f>
        <v>1003</v>
      </c>
      <c r="I116" s="2">
        <f>SUM(I2:I115)</f>
        <v>14003</v>
      </c>
      <c r="J116" s="2">
        <f>SUM(J2:J115)</f>
        <v>10589.25</v>
      </c>
      <c r="K116" s="2">
        <f>SUM(K2:K115)</f>
        <v>2005</v>
      </c>
      <c r="M116" s="2">
        <f>SUM(M2:M115)</f>
        <v>514</v>
      </c>
      <c r="N116" s="2">
        <f t="shared" si="7"/>
        <v>0</v>
      </c>
      <c r="O116" s="2">
        <v>0</v>
      </c>
      <c r="P116" s="2">
        <f>SUM(P2:P115)</f>
        <v>3284</v>
      </c>
      <c r="Q116" s="2">
        <v>0</v>
      </c>
      <c r="R116" s="2">
        <v>301</v>
      </c>
    </row>
  </sheetData>
  <sortState ref="A2:R115">
    <sortCondition ref="E2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E12" sqref="E12"/>
    </sheetView>
  </sheetViews>
  <sheetFormatPr defaultColWidth="9" defaultRowHeight="19" customHeight="1"/>
  <cols>
    <col min="2" max="2" width="9.125"/>
    <col min="3" max="4" width="9.125" hidden="1" customWidth="1"/>
    <col min="5" max="5" width="27.75" customWidth="1"/>
    <col min="6" max="6" width="22.125" customWidth="1"/>
    <col min="7" max="7" width="28" customWidth="1"/>
    <col min="8" max="8" width="11.125" style="14"/>
  </cols>
  <sheetData>
    <row r="1" ht="28" customHeight="1" spans="1:11">
      <c r="A1" s="15" t="s">
        <v>170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customHeight="1" spans="1:11">
      <c r="A2" s="16"/>
      <c r="B2" s="16"/>
      <c r="C2" s="16"/>
      <c r="D2" s="16"/>
      <c r="E2" s="16" t="s">
        <v>171</v>
      </c>
      <c r="F2" s="16"/>
      <c r="G2" s="16"/>
      <c r="H2" s="16"/>
      <c r="I2" s="16" t="s">
        <v>172</v>
      </c>
      <c r="J2" s="16"/>
      <c r="K2" s="16" t="s">
        <v>173</v>
      </c>
    </row>
    <row r="3" ht="37" customHeight="1" spans="1:11">
      <c r="A3" s="17" t="s">
        <v>0</v>
      </c>
      <c r="B3" s="17" t="s">
        <v>1</v>
      </c>
      <c r="C3" s="17"/>
      <c r="D3" s="17"/>
      <c r="E3" s="17" t="s">
        <v>2</v>
      </c>
      <c r="F3" s="17" t="s">
        <v>3</v>
      </c>
      <c r="G3" s="17" t="s">
        <v>4</v>
      </c>
      <c r="H3" s="16" t="s">
        <v>7</v>
      </c>
      <c r="I3" s="27" t="s">
        <v>174</v>
      </c>
      <c r="J3" s="27" t="s">
        <v>175</v>
      </c>
      <c r="K3" s="16" t="s">
        <v>176</v>
      </c>
    </row>
    <row r="4" ht="25" customHeight="1" spans="1:11">
      <c r="A4" s="18">
        <v>1</v>
      </c>
      <c r="B4" s="18">
        <v>45375</v>
      </c>
      <c r="C4" s="18" t="s">
        <v>11</v>
      </c>
      <c r="D4" s="18" t="str">
        <f t="shared" ref="D4:D12" si="0">B4&amp;C4</f>
        <v>45375,</v>
      </c>
      <c r="E4" s="19" t="s">
        <v>12</v>
      </c>
      <c r="F4" s="19" t="s">
        <v>13</v>
      </c>
      <c r="G4" s="18" t="s">
        <v>14</v>
      </c>
      <c r="H4" s="9">
        <f ca="1">SUM(H4:XAX4)</f>
        <v>1003</v>
      </c>
      <c r="I4" s="28">
        <v>0.03</v>
      </c>
      <c r="J4" s="28">
        <f>I4+1%</f>
        <v>0.04</v>
      </c>
      <c r="K4" s="16" t="s">
        <v>177</v>
      </c>
    </row>
    <row r="5" ht="25" customHeight="1" spans="1:11">
      <c r="A5" s="18">
        <v>2</v>
      </c>
      <c r="B5" s="18">
        <v>174232</v>
      </c>
      <c r="C5" s="18" t="s">
        <v>11</v>
      </c>
      <c r="D5" s="18" t="str">
        <f t="shared" si="0"/>
        <v>174232,</v>
      </c>
      <c r="E5" s="19" t="s">
        <v>15</v>
      </c>
      <c r="F5" s="19" t="s">
        <v>16</v>
      </c>
      <c r="G5" s="18" t="s">
        <v>17</v>
      </c>
      <c r="H5" s="9">
        <f ca="1">SUM(H5:XAX5)</f>
        <v>14003</v>
      </c>
      <c r="I5" s="28">
        <v>0.03</v>
      </c>
      <c r="J5" s="28">
        <f t="shared" ref="J5:J11" si="1">I5+1%</f>
        <v>0.04</v>
      </c>
      <c r="K5" s="16" t="s">
        <v>177</v>
      </c>
    </row>
    <row r="6" ht="25" customHeight="1" spans="1:11">
      <c r="A6" s="18"/>
      <c r="B6" s="18">
        <v>39103</v>
      </c>
      <c r="C6" s="18"/>
      <c r="D6" s="18"/>
      <c r="E6" s="19"/>
      <c r="F6" s="19" t="s">
        <v>18</v>
      </c>
      <c r="G6" s="18"/>
      <c r="H6" s="9"/>
      <c r="I6" s="28">
        <v>0.03</v>
      </c>
      <c r="J6" s="28">
        <f t="shared" si="1"/>
        <v>0.04</v>
      </c>
      <c r="K6" s="16" t="s">
        <v>177</v>
      </c>
    </row>
    <row r="7" ht="25" customHeight="1" spans="1:11">
      <c r="A7" s="18">
        <v>3</v>
      </c>
      <c r="B7" s="18">
        <v>183439</v>
      </c>
      <c r="C7" s="18" t="s">
        <v>11</v>
      </c>
      <c r="D7" s="18" t="str">
        <f t="shared" si="0"/>
        <v>183439,</v>
      </c>
      <c r="E7" s="19" t="s">
        <v>19</v>
      </c>
      <c r="F7" s="19" t="s">
        <v>20</v>
      </c>
      <c r="G7" s="18" t="s">
        <v>21</v>
      </c>
      <c r="H7" s="9">
        <f ca="1">SUM(H7:XAX7)</f>
        <v>2005</v>
      </c>
      <c r="I7" s="28">
        <v>0.03</v>
      </c>
      <c r="J7" s="28">
        <f t="shared" si="1"/>
        <v>0.04</v>
      </c>
      <c r="K7" s="16" t="s">
        <v>177</v>
      </c>
    </row>
    <row r="8" ht="25" customHeight="1" spans="1:11">
      <c r="A8" s="18">
        <v>4</v>
      </c>
      <c r="B8" s="20">
        <v>22944</v>
      </c>
      <c r="C8" s="18" t="s">
        <v>11</v>
      </c>
      <c r="D8" s="18" t="str">
        <f t="shared" si="0"/>
        <v>22944,</v>
      </c>
      <c r="E8" s="8" t="s">
        <v>22</v>
      </c>
      <c r="F8" s="8" t="s">
        <v>23</v>
      </c>
      <c r="G8" s="16" t="s">
        <v>24</v>
      </c>
      <c r="H8" s="9">
        <f ca="1">SUM(H8:XAX8)</f>
        <v>514</v>
      </c>
      <c r="I8" s="28">
        <v>0.02</v>
      </c>
      <c r="J8" s="28">
        <f t="shared" si="1"/>
        <v>0.03</v>
      </c>
      <c r="K8" s="29" t="s">
        <v>178</v>
      </c>
    </row>
    <row r="9" ht="25" customHeight="1" spans="1:11">
      <c r="A9" s="18">
        <v>5</v>
      </c>
      <c r="B9" s="21">
        <v>163862</v>
      </c>
      <c r="C9" s="18" t="s">
        <v>11</v>
      </c>
      <c r="D9" s="18" t="str">
        <f t="shared" si="0"/>
        <v>163862,</v>
      </c>
      <c r="E9" s="19" t="s">
        <v>25</v>
      </c>
      <c r="F9" s="19" t="s">
        <v>26</v>
      </c>
      <c r="G9" s="22" t="s">
        <v>27</v>
      </c>
      <c r="H9" s="9"/>
      <c r="I9" s="28">
        <v>0.03</v>
      </c>
      <c r="J9" s="28">
        <f t="shared" si="1"/>
        <v>0.04</v>
      </c>
      <c r="K9" s="30"/>
    </row>
    <row r="10" ht="25" customHeight="1" spans="1:11">
      <c r="A10" s="18">
        <v>6</v>
      </c>
      <c r="B10" s="23">
        <v>67579</v>
      </c>
      <c r="C10" s="18" t="s">
        <v>11</v>
      </c>
      <c r="D10" s="18" t="str">
        <f t="shared" si="0"/>
        <v>67579,</v>
      </c>
      <c r="E10" s="9" t="s">
        <v>28</v>
      </c>
      <c r="F10" s="9" t="s">
        <v>29</v>
      </c>
      <c r="G10" s="23" t="s">
        <v>30</v>
      </c>
      <c r="H10" s="9">
        <v>3284</v>
      </c>
      <c r="I10" s="28">
        <v>0.02</v>
      </c>
      <c r="J10" s="28">
        <f t="shared" si="1"/>
        <v>0.03</v>
      </c>
      <c r="K10" s="16" t="s">
        <v>177</v>
      </c>
    </row>
    <row r="11" ht="25" customHeight="1" spans="1:11">
      <c r="A11" s="18">
        <v>7</v>
      </c>
      <c r="B11" s="24">
        <v>165176</v>
      </c>
      <c r="C11" s="18" t="s">
        <v>11</v>
      </c>
      <c r="D11" s="18" t="str">
        <f t="shared" si="0"/>
        <v>165176,</v>
      </c>
      <c r="E11" s="8" t="s">
        <v>31</v>
      </c>
      <c r="F11" s="8" t="s">
        <v>32</v>
      </c>
      <c r="G11" s="25" t="s">
        <v>33</v>
      </c>
      <c r="H11" s="9">
        <v>307</v>
      </c>
      <c r="I11" s="28">
        <v>0.05</v>
      </c>
      <c r="J11" s="28">
        <f t="shared" si="1"/>
        <v>0.06</v>
      </c>
      <c r="K11" s="16" t="s">
        <v>179</v>
      </c>
    </row>
    <row r="12" customHeight="1" spans="1:11">
      <c r="A12" s="18">
        <v>8</v>
      </c>
      <c r="B12" s="26">
        <v>139954</v>
      </c>
      <c r="C12" s="18" t="s">
        <v>11</v>
      </c>
      <c r="D12" s="18" t="str">
        <f t="shared" si="0"/>
        <v>139954,</v>
      </c>
      <c r="E12" s="26" t="s">
        <v>180</v>
      </c>
      <c r="F12" s="26" t="s">
        <v>181</v>
      </c>
      <c r="G12" s="26" t="s">
        <v>182</v>
      </c>
      <c r="H12" s="16">
        <v>1021</v>
      </c>
      <c r="I12" s="31">
        <v>0.05</v>
      </c>
      <c r="J12" s="31">
        <v>0.06</v>
      </c>
      <c r="K12" s="16" t="s">
        <v>183</v>
      </c>
    </row>
  </sheetData>
  <mergeCells count="9">
    <mergeCell ref="A1:K1"/>
    <mergeCell ref="E2:H2"/>
    <mergeCell ref="I2:J2"/>
    <mergeCell ref="A5:A6"/>
    <mergeCell ref="E5:E6"/>
    <mergeCell ref="G5:G6"/>
    <mergeCell ref="H5:H6"/>
    <mergeCell ref="H8:H9"/>
    <mergeCell ref="K8:K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7"/>
  <sheetViews>
    <sheetView workbookViewId="0">
      <pane xSplit="4" ySplit="2" topLeftCell="F3" activePane="bottomRight" state="frozen"/>
      <selection/>
      <selection pane="topRight"/>
      <selection pane="bottomLeft"/>
      <selection pane="bottomRight" activeCell="M5" sqref="M5"/>
    </sheetView>
  </sheetViews>
  <sheetFormatPr defaultColWidth="9" defaultRowHeight="21" customHeight="1"/>
  <cols>
    <col min="1" max="1" width="5.125" style="1" customWidth="1"/>
    <col min="2" max="2" width="6.5" style="1" customWidth="1"/>
    <col min="3" max="3" width="26.625" style="1" customWidth="1"/>
    <col min="4" max="4" width="13.375" style="1" customWidth="1"/>
    <col min="5" max="10" width="14.375" style="2" customWidth="1"/>
    <col min="11" max="11" width="11.125" style="2"/>
    <col min="12" max="16373" width="9" style="3"/>
  </cols>
  <sheetData>
    <row r="1" ht="34" customHeight="1" spans="1:11">
      <c r="A1" s="4" t="s">
        <v>184</v>
      </c>
      <c r="B1" s="5"/>
      <c r="C1" s="5"/>
      <c r="D1" s="5"/>
      <c r="E1" s="5"/>
      <c r="F1" s="5"/>
      <c r="G1" s="5"/>
      <c r="H1" s="5"/>
      <c r="I1" s="5"/>
      <c r="J1" s="5"/>
      <c r="K1" s="11"/>
    </row>
    <row r="2" ht="34" customHeight="1" spans="1:11">
      <c r="A2" s="6" t="s">
        <v>0</v>
      </c>
      <c r="B2" s="6" t="s">
        <v>34</v>
      </c>
      <c r="C2" s="6" t="s">
        <v>35</v>
      </c>
      <c r="D2" s="6" t="s">
        <v>36</v>
      </c>
      <c r="E2" s="7" t="s">
        <v>12</v>
      </c>
      <c r="F2" s="7" t="s">
        <v>15</v>
      </c>
      <c r="G2" s="7" t="s">
        <v>19</v>
      </c>
      <c r="H2" s="7" t="s">
        <v>25</v>
      </c>
      <c r="I2" s="12" t="s">
        <v>28</v>
      </c>
      <c r="J2" s="13" t="s">
        <v>31</v>
      </c>
      <c r="K2" s="9" t="s">
        <v>185</v>
      </c>
    </row>
    <row r="3" customHeight="1" spans="1:11">
      <c r="A3" s="8">
        <v>1</v>
      </c>
      <c r="B3" s="8">
        <v>582</v>
      </c>
      <c r="C3" s="8" t="s">
        <v>43</v>
      </c>
      <c r="D3" s="8" t="s">
        <v>44</v>
      </c>
      <c r="E3" s="9">
        <v>16</v>
      </c>
      <c r="F3" s="9">
        <v>217</v>
      </c>
      <c r="G3" s="9">
        <v>33</v>
      </c>
      <c r="H3" s="9">
        <v>9</v>
      </c>
      <c r="I3" s="9">
        <v>63</v>
      </c>
      <c r="J3" s="9">
        <v>5</v>
      </c>
      <c r="K3" s="9">
        <v>23</v>
      </c>
    </row>
    <row r="4" customHeight="1" spans="1:11">
      <c r="A4" s="8">
        <v>2</v>
      </c>
      <c r="B4" s="8">
        <v>343</v>
      </c>
      <c r="C4" s="8" t="s">
        <v>48</v>
      </c>
      <c r="D4" s="8" t="s">
        <v>44</v>
      </c>
      <c r="E4" s="9">
        <v>17</v>
      </c>
      <c r="F4" s="9">
        <v>239</v>
      </c>
      <c r="G4" s="9">
        <v>35</v>
      </c>
      <c r="H4" s="9">
        <v>7</v>
      </c>
      <c r="I4" s="9">
        <v>55</v>
      </c>
      <c r="J4" s="9">
        <v>5</v>
      </c>
      <c r="K4" s="9">
        <v>16</v>
      </c>
    </row>
    <row r="5" customHeight="1" spans="1:11">
      <c r="A5" s="8">
        <v>3</v>
      </c>
      <c r="B5" s="8">
        <v>581</v>
      </c>
      <c r="C5" s="8" t="s">
        <v>50</v>
      </c>
      <c r="D5" s="8" t="s">
        <v>44</v>
      </c>
      <c r="E5" s="9">
        <v>17</v>
      </c>
      <c r="F5" s="9">
        <v>240</v>
      </c>
      <c r="G5" s="9">
        <v>35</v>
      </c>
      <c r="H5" s="9">
        <v>8</v>
      </c>
      <c r="I5" s="9">
        <v>55</v>
      </c>
      <c r="J5" s="9">
        <v>5</v>
      </c>
      <c r="K5" s="9">
        <v>16</v>
      </c>
    </row>
    <row r="6" customHeight="1" spans="1:11">
      <c r="A6" s="8">
        <v>4</v>
      </c>
      <c r="B6" s="8">
        <v>585</v>
      </c>
      <c r="C6" s="8" t="s">
        <v>51</v>
      </c>
      <c r="D6" s="8" t="s">
        <v>44</v>
      </c>
      <c r="E6" s="9">
        <v>16</v>
      </c>
      <c r="F6" s="9">
        <v>226</v>
      </c>
      <c r="G6" s="9">
        <v>33</v>
      </c>
      <c r="H6" s="9">
        <v>8</v>
      </c>
      <c r="I6" s="9">
        <v>50</v>
      </c>
      <c r="J6" s="9">
        <v>5</v>
      </c>
      <c r="K6" s="9">
        <v>16</v>
      </c>
    </row>
    <row r="7" customHeight="1" spans="1:11">
      <c r="A7" s="8">
        <v>5</v>
      </c>
      <c r="B7" s="8">
        <v>709</v>
      </c>
      <c r="C7" s="8" t="s">
        <v>52</v>
      </c>
      <c r="D7" s="8" t="s">
        <v>44</v>
      </c>
      <c r="E7" s="9">
        <v>15</v>
      </c>
      <c r="F7" s="9">
        <v>204</v>
      </c>
      <c r="G7" s="9">
        <v>30</v>
      </c>
      <c r="H7" s="9">
        <v>7</v>
      </c>
      <c r="I7" s="9">
        <v>65</v>
      </c>
      <c r="J7" s="9">
        <v>5</v>
      </c>
      <c r="K7" s="9">
        <v>16</v>
      </c>
    </row>
    <row r="8" customHeight="1" spans="1:11">
      <c r="A8" s="8">
        <v>6</v>
      </c>
      <c r="B8" s="8">
        <v>730</v>
      </c>
      <c r="C8" s="8" t="s">
        <v>53</v>
      </c>
      <c r="D8" s="8" t="s">
        <v>44</v>
      </c>
      <c r="E8" s="9">
        <v>15</v>
      </c>
      <c r="F8" s="9">
        <v>203</v>
      </c>
      <c r="G8" s="9">
        <v>29</v>
      </c>
      <c r="H8" s="9">
        <v>5</v>
      </c>
      <c r="I8" s="9">
        <v>37</v>
      </c>
      <c r="J8" s="9">
        <v>4</v>
      </c>
      <c r="K8" s="9">
        <v>12</v>
      </c>
    </row>
    <row r="9" customHeight="1" spans="1:11">
      <c r="A9" s="8">
        <v>7</v>
      </c>
      <c r="B9" s="8">
        <v>365</v>
      </c>
      <c r="C9" s="8" t="s">
        <v>65</v>
      </c>
      <c r="D9" s="8" t="s">
        <v>44</v>
      </c>
      <c r="E9" s="9">
        <v>12</v>
      </c>
      <c r="F9" s="9">
        <v>168</v>
      </c>
      <c r="G9" s="9">
        <v>24</v>
      </c>
      <c r="H9" s="9">
        <v>5</v>
      </c>
      <c r="I9" s="9">
        <v>31</v>
      </c>
      <c r="J9" s="9">
        <v>4</v>
      </c>
      <c r="K9" s="9">
        <v>12</v>
      </c>
    </row>
    <row r="10" customHeight="1" spans="1:11">
      <c r="A10" s="8">
        <v>8</v>
      </c>
      <c r="B10" s="8">
        <v>379</v>
      </c>
      <c r="C10" s="8" t="s">
        <v>67</v>
      </c>
      <c r="D10" s="8" t="s">
        <v>44</v>
      </c>
      <c r="E10" s="9">
        <v>14</v>
      </c>
      <c r="F10" s="9">
        <v>190</v>
      </c>
      <c r="G10" s="9">
        <v>28</v>
      </c>
      <c r="H10" s="9">
        <v>5</v>
      </c>
      <c r="I10" s="9">
        <v>32</v>
      </c>
      <c r="J10" s="9">
        <v>4</v>
      </c>
      <c r="K10" s="9">
        <v>12</v>
      </c>
    </row>
    <row r="11" customHeight="1" spans="1:11">
      <c r="A11" s="8">
        <v>9</v>
      </c>
      <c r="B11" s="8">
        <v>513</v>
      </c>
      <c r="C11" s="8" t="s">
        <v>68</v>
      </c>
      <c r="D11" s="8" t="s">
        <v>44</v>
      </c>
      <c r="E11" s="9">
        <v>9</v>
      </c>
      <c r="F11" s="9">
        <v>125</v>
      </c>
      <c r="G11" s="9">
        <v>18</v>
      </c>
      <c r="H11" s="9">
        <v>6</v>
      </c>
      <c r="I11" s="9">
        <v>47</v>
      </c>
      <c r="J11" s="9">
        <v>3</v>
      </c>
      <c r="K11" s="9">
        <v>12</v>
      </c>
    </row>
    <row r="12" customHeight="1" spans="1:11">
      <c r="A12" s="8">
        <v>10</v>
      </c>
      <c r="B12" s="8">
        <v>102934</v>
      </c>
      <c r="C12" s="8" t="s">
        <v>69</v>
      </c>
      <c r="D12" s="8" t="s">
        <v>44</v>
      </c>
      <c r="E12" s="9">
        <v>14</v>
      </c>
      <c r="F12" s="9">
        <v>190</v>
      </c>
      <c r="G12" s="9">
        <v>28</v>
      </c>
      <c r="H12" s="9">
        <v>6</v>
      </c>
      <c r="I12" s="9">
        <v>63</v>
      </c>
      <c r="J12" s="9">
        <v>4</v>
      </c>
      <c r="K12" s="9">
        <v>14</v>
      </c>
    </row>
    <row r="13" customHeight="1" spans="1:11">
      <c r="A13" s="8">
        <v>11</v>
      </c>
      <c r="B13" s="8">
        <v>357</v>
      </c>
      <c r="C13" s="8" t="s">
        <v>89</v>
      </c>
      <c r="D13" s="8" t="s">
        <v>44</v>
      </c>
      <c r="E13" s="9">
        <v>7</v>
      </c>
      <c r="F13" s="9">
        <v>93</v>
      </c>
      <c r="G13" s="9">
        <v>13</v>
      </c>
      <c r="H13" s="9">
        <v>3</v>
      </c>
      <c r="I13" s="9">
        <v>32</v>
      </c>
      <c r="J13" s="9">
        <v>2</v>
      </c>
      <c r="K13" s="9">
        <v>9</v>
      </c>
    </row>
    <row r="14" customHeight="1" spans="1:11">
      <c r="A14" s="8">
        <v>12</v>
      </c>
      <c r="B14" s="8">
        <v>745</v>
      </c>
      <c r="C14" s="8" t="s">
        <v>91</v>
      </c>
      <c r="D14" s="8" t="s">
        <v>44</v>
      </c>
      <c r="E14" s="9">
        <v>7</v>
      </c>
      <c r="F14" s="9">
        <v>102</v>
      </c>
      <c r="G14" s="9">
        <v>14</v>
      </c>
      <c r="H14" s="9">
        <v>6</v>
      </c>
      <c r="I14" s="9">
        <v>23</v>
      </c>
      <c r="J14" s="9">
        <v>2</v>
      </c>
      <c r="K14" s="9">
        <v>7</v>
      </c>
    </row>
    <row r="15" customHeight="1" spans="1:11">
      <c r="A15" s="8">
        <v>13</v>
      </c>
      <c r="B15" s="8">
        <v>103198</v>
      </c>
      <c r="C15" s="8" t="s">
        <v>92</v>
      </c>
      <c r="D15" s="8" t="s">
        <v>44</v>
      </c>
      <c r="E15" s="9">
        <v>11</v>
      </c>
      <c r="F15" s="9">
        <v>148</v>
      </c>
      <c r="G15" s="9">
        <v>21</v>
      </c>
      <c r="H15" s="9">
        <v>6</v>
      </c>
      <c r="I15" s="9">
        <v>23</v>
      </c>
      <c r="J15" s="9">
        <v>3</v>
      </c>
      <c r="K15" s="9">
        <v>7</v>
      </c>
    </row>
    <row r="16" customHeight="1" spans="1:11">
      <c r="A16" s="8">
        <v>14</v>
      </c>
      <c r="B16" s="8">
        <v>103199</v>
      </c>
      <c r="C16" s="8" t="s">
        <v>93</v>
      </c>
      <c r="D16" s="8" t="s">
        <v>44</v>
      </c>
      <c r="E16" s="9">
        <v>11</v>
      </c>
      <c r="F16" s="9">
        <v>147</v>
      </c>
      <c r="G16" s="9">
        <v>21</v>
      </c>
      <c r="H16" s="9">
        <v>5</v>
      </c>
      <c r="I16" s="9">
        <v>20</v>
      </c>
      <c r="J16" s="9">
        <v>3</v>
      </c>
      <c r="K16" s="9">
        <v>7</v>
      </c>
    </row>
    <row r="17" customHeight="1" spans="1:11">
      <c r="A17" s="8">
        <v>15</v>
      </c>
      <c r="B17" s="8">
        <v>106569</v>
      </c>
      <c r="C17" s="8" t="s">
        <v>94</v>
      </c>
      <c r="D17" s="8" t="s">
        <v>44</v>
      </c>
      <c r="E17" s="9">
        <v>6</v>
      </c>
      <c r="F17" s="9">
        <v>84</v>
      </c>
      <c r="G17" s="9">
        <v>12</v>
      </c>
      <c r="H17" s="9">
        <v>3</v>
      </c>
      <c r="I17" s="9">
        <v>18</v>
      </c>
      <c r="J17" s="9">
        <v>2</v>
      </c>
      <c r="K17" s="9">
        <v>7</v>
      </c>
    </row>
    <row r="18" customHeight="1" spans="1:11">
      <c r="A18" s="8">
        <v>16</v>
      </c>
      <c r="B18" s="8">
        <v>106399</v>
      </c>
      <c r="C18" s="8" t="s">
        <v>95</v>
      </c>
      <c r="D18" s="8" t="s">
        <v>44</v>
      </c>
      <c r="E18" s="9">
        <v>6</v>
      </c>
      <c r="F18" s="9">
        <v>84</v>
      </c>
      <c r="G18" s="9">
        <v>12</v>
      </c>
      <c r="H18" s="9">
        <v>3</v>
      </c>
      <c r="I18" s="9">
        <v>18</v>
      </c>
      <c r="J18" s="9">
        <v>2</v>
      </c>
      <c r="K18" s="9">
        <v>7</v>
      </c>
    </row>
    <row r="19" customHeight="1" spans="1:11">
      <c r="A19" s="8">
        <v>17</v>
      </c>
      <c r="B19" s="8">
        <v>107658</v>
      </c>
      <c r="C19" s="8" t="s">
        <v>96</v>
      </c>
      <c r="D19" s="8" t="s">
        <v>44</v>
      </c>
      <c r="E19" s="9">
        <v>6</v>
      </c>
      <c r="F19" s="9">
        <v>84</v>
      </c>
      <c r="G19" s="9">
        <v>12</v>
      </c>
      <c r="H19" s="9">
        <v>5</v>
      </c>
      <c r="I19" s="9">
        <v>18</v>
      </c>
      <c r="J19" s="9">
        <v>2</v>
      </c>
      <c r="K19" s="9">
        <v>7</v>
      </c>
    </row>
    <row r="20" customHeight="1" spans="1:11">
      <c r="A20" s="8">
        <v>18</v>
      </c>
      <c r="B20" s="8">
        <v>339</v>
      </c>
      <c r="C20" s="8" t="s">
        <v>120</v>
      </c>
      <c r="D20" s="8" t="s">
        <v>44</v>
      </c>
      <c r="E20" s="9">
        <v>6</v>
      </c>
      <c r="F20" s="9">
        <v>86</v>
      </c>
      <c r="G20" s="9">
        <v>12</v>
      </c>
      <c r="H20" s="9">
        <v>3</v>
      </c>
      <c r="I20" s="9">
        <v>26</v>
      </c>
      <c r="J20" s="9">
        <v>2</v>
      </c>
      <c r="K20" s="9">
        <v>9</v>
      </c>
    </row>
    <row r="21" customHeight="1" spans="1:11">
      <c r="A21" s="8">
        <v>19</v>
      </c>
      <c r="B21" s="8">
        <v>359</v>
      </c>
      <c r="C21" s="8" t="s">
        <v>122</v>
      </c>
      <c r="D21" s="8" t="s">
        <v>44</v>
      </c>
      <c r="E21" s="9">
        <v>9</v>
      </c>
      <c r="F21" s="9">
        <v>130</v>
      </c>
      <c r="G21" s="9">
        <v>19</v>
      </c>
      <c r="H21" s="9">
        <v>5</v>
      </c>
      <c r="I21" s="9">
        <v>24</v>
      </c>
      <c r="J21" s="9">
        <v>3</v>
      </c>
      <c r="K21" s="9">
        <v>7</v>
      </c>
    </row>
    <row r="22" customHeight="1" spans="1:11">
      <c r="A22" s="8">
        <v>20</v>
      </c>
      <c r="B22" s="8">
        <v>726</v>
      </c>
      <c r="C22" s="8" t="s">
        <v>123</v>
      </c>
      <c r="D22" s="8" t="s">
        <v>44</v>
      </c>
      <c r="E22" s="9">
        <v>6</v>
      </c>
      <c r="F22" s="9">
        <v>90</v>
      </c>
      <c r="G22" s="9">
        <v>13</v>
      </c>
      <c r="H22" s="9">
        <v>3</v>
      </c>
      <c r="I22" s="9">
        <v>26</v>
      </c>
      <c r="J22" s="9">
        <v>2</v>
      </c>
      <c r="K22" s="9">
        <v>7</v>
      </c>
    </row>
    <row r="23" customHeight="1" spans="1:11">
      <c r="A23" s="8">
        <v>21</v>
      </c>
      <c r="B23" s="8">
        <v>727</v>
      </c>
      <c r="C23" s="8" t="s">
        <v>124</v>
      </c>
      <c r="D23" s="8" t="s">
        <v>44</v>
      </c>
      <c r="E23" s="9">
        <v>7</v>
      </c>
      <c r="F23" s="9">
        <v>96</v>
      </c>
      <c r="G23" s="9">
        <v>13</v>
      </c>
      <c r="H23" s="9">
        <v>3</v>
      </c>
      <c r="I23" s="9">
        <v>24</v>
      </c>
      <c r="J23" s="9">
        <v>2</v>
      </c>
      <c r="K23" s="9">
        <v>12</v>
      </c>
    </row>
    <row r="24" customHeight="1" spans="1:11">
      <c r="A24" s="8">
        <v>22</v>
      </c>
      <c r="B24" s="8">
        <v>105267</v>
      </c>
      <c r="C24" s="8" t="s">
        <v>125</v>
      </c>
      <c r="D24" s="8" t="s">
        <v>44</v>
      </c>
      <c r="E24" s="9">
        <v>6</v>
      </c>
      <c r="F24" s="9">
        <v>90</v>
      </c>
      <c r="G24" s="9">
        <v>13</v>
      </c>
      <c r="H24" s="9">
        <v>3</v>
      </c>
      <c r="I24" s="9">
        <v>26</v>
      </c>
      <c r="J24" s="9">
        <v>2</v>
      </c>
      <c r="K24" s="9">
        <v>7</v>
      </c>
    </row>
    <row r="25" customHeight="1" spans="1:11">
      <c r="A25" s="8">
        <v>23</v>
      </c>
      <c r="B25" s="8">
        <v>311</v>
      </c>
      <c r="C25" s="8" t="s">
        <v>138</v>
      </c>
      <c r="D25" s="8" t="s">
        <v>44</v>
      </c>
      <c r="E25" s="9">
        <v>5</v>
      </c>
      <c r="F25" s="9">
        <v>72</v>
      </c>
      <c r="G25" s="9">
        <v>10</v>
      </c>
      <c r="H25" s="9">
        <v>3</v>
      </c>
      <c r="I25" s="9">
        <v>18</v>
      </c>
      <c r="J25" s="9">
        <v>2</v>
      </c>
      <c r="K25" s="9">
        <v>7</v>
      </c>
    </row>
    <row r="26" customHeight="1" spans="1:11">
      <c r="A26" s="8">
        <v>24</v>
      </c>
      <c r="B26" s="8">
        <v>570</v>
      </c>
      <c r="C26" s="8" t="s">
        <v>140</v>
      </c>
      <c r="D26" s="8" t="s">
        <v>44</v>
      </c>
      <c r="E26" s="9">
        <v>7</v>
      </c>
      <c r="F26" s="9">
        <v>92</v>
      </c>
      <c r="G26" s="9">
        <v>13</v>
      </c>
      <c r="H26" s="9">
        <v>3</v>
      </c>
      <c r="I26" s="9">
        <v>18</v>
      </c>
      <c r="J26" s="9">
        <v>2</v>
      </c>
      <c r="K26" s="9">
        <v>7</v>
      </c>
    </row>
    <row r="27" customHeight="1" spans="1:11">
      <c r="A27" s="8">
        <v>25</v>
      </c>
      <c r="B27" s="8">
        <v>347</v>
      </c>
      <c r="C27" s="8" t="s">
        <v>141</v>
      </c>
      <c r="D27" s="8" t="s">
        <v>44</v>
      </c>
      <c r="E27" s="9">
        <v>6</v>
      </c>
      <c r="F27" s="9">
        <v>88</v>
      </c>
      <c r="G27" s="9">
        <v>12</v>
      </c>
      <c r="H27" s="9">
        <v>3</v>
      </c>
      <c r="I27" s="9">
        <v>24</v>
      </c>
      <c r="J27" s="9">
        <v>2</v>
      </c>
      <c r="K27" s="9">
        <v>7</v>
      </c>
    </row>
    <row r="28" customHeight="1" spans="1:11">
      <c r="A28" s="8">
        <v>26</v>
      </c>
      <c r="B28" s="8">
        <v>752</v>
      </c>
      <c r="C28" s="8" t="s">
        <v>142</v>
      </c>
      <c r="D28" s="8" t="s">
        <v>44</v>
      </c>
      <c r="E28" s="9">
        <v>6</v>
      </c>
      <c r="F28" s="9">
        <v>82</v>
      </c>
      <c r="G28" s="9">
        <v>11</v>
      </c>
      <c r="H28" s="9">
        <v>3</v>
      </c>
      <c r="I28" s="9">
        <v>20</v>
      </c>
      <c r="J28" s="9">
        <v>2</v>
      </c>
      <c r="K28" s="9">
        <v>15</v>
      </c>
    </row>
    <row r="29" customHeight="1" spans="1:11">
      <c r="A29" s="8">
        <v>27</v>
      </c>
      <c r="B29" s="8">
        <v>102565</v>
      </c>
      <c r="C29" s="8" t="s">
        <v>143</v>
      </c>
      <c r="D29" s="8" t="s">
        <v>44</v>
      </c>
      <c r="E29" s="9">
        <v>7</v>
      </c>
      <c r="F29" s="9">
        <v>93</v>
      </c>
      <c r="G29" s="9">
        <v>13</v>
      </c>
      <c r="H29" s="9">
        <v>4</v>
      </c>
      <c r="I29" s="9">
        <v>24</v>
      </c>
      <c r="J29" s="9">
        <v>2</v>
      </c>
      <c r="K29" s="9">
        <v>7</v>
      </c>
    </row>
    <row r="30" customHeight="1" spans="1:11">
      <c r="A30" s="8">
        <v>28</v>
      </c>
      <c r="B30" s="8">
        <v>104429</v>
      </c>
      <c r="C30" s="8" t="s">
        <v>144</v>
      </c>
      <c r="D30" s="8" t="s">
        <v>44</v>
      </c>
      <c r="E30" s="9">
        <v>5</v>
      </c>
      <c r="F30" s="9">
        <v>72</v>
      </c>
      <c r="G30" s="9">
        <v>10</v>
      </c>
      <c r="H30" s="9">
        <v>3</v>
      </c>
      <c r="I30" s="9">
        <v>18</v>
      </c>
      <c r="J30" s="9">
        <v>2</v>
      </c>
      <c r="K30" s="9">
        <v>7</v>
      </c>
    </row>
    <row r="31" customHeight="1" spans="1:11">
      <c r="A31" s="8">
        <v>29</v>
      </c>
      <c r="B31" s="8">
        <v>108277</v>
      </c>
      <c r="C31" s="8" t="s">
        <v>145</v>
      </c>
      <c r="D31" s="8" t="s">
        <v>44</v>
      </c>
      <c r="E31" s="9">
        <v>5</v>
      </c>
      <c r="F31" s="9">
        <v>72</v>
      </c>
      <c r="G31" s="9">
        <v>10</v>
      </c>
      <c r="H31" s="9">
        <v>3</v>
      </c>
      <c r="I31" s="9">
        <v>18</v>
      </c>
      <c r="J31" s="9">
        <v>2</v>
      </c>
      <c r="K31" s="9">
        <v>7</v>
      </c>
    </row>
    <row r="32" customHeight="1" spans="1:11">
      <c r="A32" s="8">
        <v>30</v>
      </c>
      <c r="B32" s="8">
        <v>741</v>
      </c>
      <c r="C32" s="8" t="s">
        <v>158</v>
      </c>
      <c r="D32" s="8" t="s">
        <v>44</v>
      </c>
      <c r="E32" s="9">
        <v>5</v>
      </c>
      <c r="F32" s="9">
        <v>72</v>
      </c>
      <c r="G32" s="9">
        <v>10</v>
      </c>
      <c r="H32" s="9">
        <v>2</v>
      </c>
      <c r="I32" s="9">
        <v>18</v>
      </c>
      <c r="J32" s="9">
        <v>2</v>
      </c>
      <c r="K32" s="9">
        <v>7</v>
      </c>
    </row>
    <row r="33" customHeight="1" spans="1:11">
      <c r="A33" s="8">
        <v>31</v>
      </c>
      <c r="B33" s="8">
        <v>111219</v>
      </c>
      <c r="C33" s="10" t="s">
        <v>160</v>
      </c>
      <c r="D33" s="8" t="s">
        <v>44</v>
      </c>
      <c r="E33" s="9">
        <v>4</v>
      </c>
      <c r="F33" s="9">
        <v>48</v>
      </c>
      <c r="G33" s="9">
        <v>9</v>
      </c>
      <c r="H33" s="9">
        <v>2</v>
      </c>
      <c r="I33" s="9">
        <v>14</v>
      </c>
      <c r="J33" s="9">
        <v>1</v>
      </c>
      <c r="K33" s="9">
        <v>7</v>
      </c>
    </row>
    <row r="34" customHeight="1" spans="1:11">
      <c r="A34" s="8">
        <v>32</v>
      </c>
      <c r="B34" s="8">
        <v>307</v>
      </c>
      <c r="C34" s="8" t="s">
        <v>40</v>
      </c>
      <c r="D34" s="8" t="s">
        <v>41</v>
      </c>
      <c r="E34" s="9">
        <v>32</v>
      </c>
      <c r="F34" s="9">
        <v>452</v>
      </c>
      <c r="G34" s="9">
        <v>67</v>
      </c>
      <c r="H34" s="9">
        <v>18</v>
      </c>
      <c r="I34" s="9">
        <v>94</v>
      </c>
      <c r="J34" s="9">
        <v>11</v>
      </c>
      <c r="K34" s="9">
        <v>28</v>
      </c>
    </row>
    <row r="35" customHeight="1" spans="1:11">
      <c r="A35" s="8">
        <v>33</v>
      </c>
      <c r="B35" s="8">
        <v>106066</v>
      </c>
      <c r="C35" s="8" t="s">
        <v>146</v>
      </c>
      <c r="D35" s="8" t="s">
        <v>41</v>
      </c>
      <c r="E35" s="9">
        <v>5</v>
      </c>
      <c r="F35" s="9">
        <v>72</v>
      </c>
      <c r="G35" s="9">
        <v>10</v>
      </c>
      <c r="H35" s="9">
        <v>4</v>
      </c>
      <c r="I35" s="9">
        <v>18</v>
      </c>
      <c r="J35" s="9">
        <v>2</v>
      </c>
      <c r="K35" s="9">
        <v>7</v>
      </c>
    </row>
    <row r="36" customHeight="1" spans="1:11">
      <c r="A36" s="8">
        <v>34</v>
      </c>
      <c r="B36" s="8">
        <v>571</v>
      </c>
      <c r="C36" s="8" t="s">
        <v>54</v>
      </c>
      <c r="D36" s="8" t="s">
        <v>55</v>
      </c>
      <c r="E36" s="9">
        <v>13</v>
      </c>
      <c r="F36" s="9">
        <v>179</v>
      </c>
      <c r="G36" s="9">
        <v>26</v>
      </c>
      <c r="H36" s="9">
        <v>4</v>
      </c>
      <c r="I36" s="9">
        <v>50</v>
      </c>
      <c r="J36" s="9">
        <v>4</v>
      </c>
      <c r="K36" s="9">
        <v>7</v>
      </c>
    </row>
    <row r="37" customHeight="1" spans="1:11">
      <c r="A37" s="8">
        <v>35</v>
      </c>
      <c r="B37" s="8">
        <v>707</v>
      </c>
      <c r="C37" s="8" t="s">
        <v>56</v>
      </c>
      <c r="D37" s="8" t="s">
        <v>55</v>
      </c>
      <c r="E37" s="9">
        <v>16</v>
      </c>
      <c r="F37" s="9">
        <v>226</v>
      </c>
      <c r="G37" s="9">
        <v>33</v>
      </c>
      <c r="H37" s="9">
        <v>7</v>
      </c>
      <c r="I37" s="9">
        <v>37</v>
      </c>
      <c r="J37" s="9">
        <v>5</v>
      </c>
      <c r="K37" s="9">
        <v>12</v>
      </c>
    </row>
    <row r="38" customHeight="1" spans="1:11">
      <c r="A38" s="8">
        <v>36</v>
      </c>
      <c r="B38" s="8">
        <v>712</v>
      </c>
      <c r="C38" s="8" t="s">
        <v>57</v>
      </c>
      <c r="D38" s="8" t="s">
        <v>55</v>
      </c>
      <c r="E38" s="9">
        <v>15</v>
      </c>
      <c r="F38" s="9">
        <v>214</v>
      </c>
      <c r="G38" s="9">
        <v>31</v>
      </c>
      <c r="H38" s="9">
        <v>6</v>
      </c>
      <c r="I38" s="9">
        <v>53</v>
      </c>
      <c r="J38" s="9">
        <v>5</v>
      </c>
      <c r="K38" s="9">
        <v>18</v>
      </c>
    </row>
    <row r="39" customHeight="1" spans="1:11">
      <c r="A39" s="8">
        <v>37</v>
      </c>
      <c r="B39" s="8">
        <v>750</v>
      </c>
      <c r="C39" s="8" t="s">
        <v>58</v>
      </c>
      <c r="D39" s="8" t="s">
        <v>55</v>
      </c>
      <c r="E39" s="9">
        <v>20</v>
      </c>
      <c r="F39" s="9">
        <v>284</v>
      </c>
      <c r="G39" s="9">
        <v>42</v>
      </c>
      <c r="H39" s="9">
        <v>15</v>
      </c>
      <c r="I39" s="9">
        <v>89</v>
      </c>
      <c r="J39" s="9">
        <v>6</v>
      </c>
      <c r="K39" s="9">
        <v>17</v>
      </c>
    </row>
    <row r="40" customHeight="1" spans="1:11">
      <c r="A40" s="8">
        <v>38</v>
      </c>
      <c r="B40" s="8">
        <v>387</v>
      </c>
      <c r="C40" s="8" t="s">
        <v>70</v>
      </c>
      <c r="D40" s="8" t="s">
        <v>55</v>
      </c>
      <c r="E40" s="9">
        <v>14</v>
      </c>
      <c r="F40" s="9">
        <v>190</v>
      </c>
      <c r="G40" s="9">
        <v>28</v>
      </c>
      <c r="H40" s="9">
        <v>4</v>
      </c>
      <c r="I40" s="9">
        <v>36</v>
      </c>
      <c r="J40" s="9">
        <v>4</v>
      </c>
      <c r="K40" s="9">
        <v>7</v>
      </c>
    </row>
    <row r="41" customHeight="1" spans="1:11">
      <c r="A41" s="8">
        <v>39</v>
      </c>
      <c r="B41" s="8">
        <v>377</v>
      </c>
      <c r="C41" s="8" t="s">
        <v>71</v>
      </c>
      <c r="D41" s="8" t="s">
        <v>55</v>
      </c>
      <c r="E41" s="9">
        <v>13</v>
      </c>
      <c r="F41" s="9">
        <v>186</v>
      </c>
      <c r="G41" s="9">
        <v>27</v>
      </c>
      <c r="H41" s="9">
        <v>7</v>
      </c>
      <c r="I41" s="9">
        <v>26</v>
      </c>
      <c r="J41" s="9">
        <v>4</v>
      </c>
      <c r="K41" s="9">
        <v>12</v>
      </c>
    </row>
    <row r="42" customHeight="1" spans="1:11">
      <c r="A42" s="8">
        <v>40</v>
      </c>
      <c r="B42" s="8">
        <v>546</v>
      </c>
      <c r="C42" s="8" t="s">
        <v>72</v>
      </c>
      <c r="D42" s="8" t="s">
        <v>55</v>
      </c>
      <c r="E42" s="9">
        <v>14</v>
      </c>
      <c r="F42" s="9">
        <v>191</v>
      </c>
      <c r="G42" s="9">
        <v>28</v>
      </c>
      <c r="H42" s="9">
        <v>5</v>
      </c>
      <c r="I42" s="9">
        <v>34</v>
      </c>
      <c r="J42" s="9">
        <v>4</v>
      </c>
      <c r="K42" s="9">
        <v>7</v>
      </c>
    </row>
    <row r="43" customHeight="1" spans="1:11">
      <c r="A43" s="8">
        <v>41</v>
      </c>
      <c r="B43" s="8">
        <v>598</v>
      </c>
      <c r="C43" s="8" t="s">
        <v>73</v>
      </c>
      <c r="D43" s="8" t="s">
        <v>55</v>
      </c>
      <c r="E43" s="9">
        <v>11</v>
      </c>
      <c r="F43" s="9">
        <v>151</v>
      </c>
      <c r="G43" s="9">
        <v>22</v>
      </c>
      <c r="H43" s="9">
        <v>4</v>
      </c>
      <c r="I43" s="9">
        <v>26</v>
      </c>
      <c r="J43" s="9">
        <v>3</v>
      </c>
      <c r="K43" s="9">
        <v>7</v>
      </c>
    </row>
    <row r="44" customHeight="1" spans="1:11">
      <c r="A44" s="8">
        <v>42</v>
      </c>
      <c r="B44" s="8">
        <v>724</v>
      </c>
      <c r="C44" s="8" t="s">
        <v>74</v>
      </c>
      <c r="D44" s="8" t="s">
        <v>55</v>
      </c>
      <c r="E44" s="9">
        <v>14</v>
      </c>
      <c r="F44" s="9">
        <v>192</v>
      </c>
      <c r="G44" s="9">
        <v>28</v>
      </c>
      <c r="H44" s="9">
        <v>7</v>
      </c>
      <c r="I44" s="9">
        <v>26</v>
      </c>
      <c r="J44" s="9">
        <v>5</v>
      </c>
      <c r="K44" s="9">
        <v>7</v>
      </c>
    </row>
    <row r="45" customHeight="1" spans="1:11">
      <c r="A45" s="8">
        <v>43</v>
      </c>
      <c r="B45" s="8">
        <v>737</v>
      </c>
      <c r="C45" s="8" t="s">
        <v>75</v>
      </c>
      <c r="D45" s="8" t="s">
        <v>55</v>
      </c>
      <c r="E45" s="9">
        <v>9</v>
      </c>
      <c r="F45" s="9">
        <v>125</v>
      </c>
      <c r="G45" s="9">
        <v>18</v>
      </c>
      <c r="H45" s="9">
        <v>6</v>
      </c>
      <c r="I45" s="9">
        <v>30</v>
      </c>
      <c r="J45" s="9">
        <v>3</v>
      </c>
      <c r="K45" s="9">
        <v>12</v>
      </c>
    </row>
    <row r="46" customHeight="1" spans="1:11">
      <c r="A46" s="8">
        <v>44</v>
      </c>
      <c r="B46" s="8">
        <v>105751</v>
      </c>
      <c r="C46" s="8" t="s">
        <v>76</v>
      </c>
      <c r="D46" s="8" t="s">
        <v>55</v>
      </c>
      <c r="E46" s="9">
        <v>6</v>
      </c>
      <c r="F46" s="9">
        <v>89</v>
      </c>
      <c r="G46" s="9">
        <v>12</v>
      </c>
      <c r="H46" s="9">
        <v>5</v>
      </c>
      <c r="I46" s="9">
        <v>20</v>
      </c>
      <c r="J46" s="9">
        <v>2</v>
      </c>
      <c r="K46" s="9">
        <v>7</v>
      </c>
    </row>
    <row r="47" customHeight="1" spans="1:11">
      <c r="A47" s="8">
        <v>45</v>
      </c>
      <c r="B47" s="8">
        <v>399</v>
      </c>
      <c r="C47" s="8" t="s">
        <v>97</v>
      </c>
      <c r="D47" s="8" t="s">
        <v>55</v>
      </c>
      <c r="E47" s="9">
        <v>8</v>
      </c>
      <c r="F47" s="9">
        <v>109</v>
      </c>
      <c r="G47" s="9">
        <v>15</v>
      </c>
      <c r="H47" s="9">
        <v>4</v>
      </c>
      <c r="I47" s="9">
        <v>46</v>
      </c>
      <c r="J47" s="9">
        <v>2</v>
      </c>
      <c r="K47" s="9">
        <v>12</v>
      </c>
    </row>
    <row r="48" customHeight="1" spans="1:11">
      <c r="A48" s="8">
        <v>46</v>
      </c>
      <c r="B48" s="8">
        <v>743</v>
      </c>
      <c r="C48" s="8" t="s">
        <v>98</v>
      </c>
      <c r="D48" s="8" t="s">
        <v>55</v>
      </c>
      <c r="E48" s="9">
        <v>9</v>
      </c>
      <c r="F48" s="9">
        <v>129</v>
      </c>
      <c r="G48" s="9">
        <v>18</v>
      </c>
      <c r="H48" s="9">
        <v>4</v>
      </c>
      <c r="I48" s="9">
        <v>46</v>
      </c>
      <c r="J48" s="9">
        <v>3</v>
      </c>
      <c r="K48" s="9">
        <v>7</v>
      </c>
    </row>
    <row r="49" customHeight="1" spans="1:11">
      <c r="A49" s="8">
        <v>47</v>
      </c>
      <c r="B49" s="8">
        <v>103639</v>
      </c>
      <c r="C49" s="8" t="s">
        <v>99</v>
      </c>
      <c r="D49" s="8" t="s">
        <v>55</v>
      </c>
      <c r="E49" s="9">
        <v>6</v>
      </c>
      <c r="F49" s="9">
        <v>84</v>
      </c>
      <c r="G49" s="9">
        <v>12</v>
      </c>
      <c r="H49" s="9">
        <v>5</v>
      </c>
      <c r="I49" s="9">
        <v>29</v>
      </c>
      <c r="J49" s="9">
        <v>2</v>
      </c>
      <c r="K49" s="9">
        <v>7</v>
      </c>
    </row>
    <row r="50" customHeight="1" spans="1:11">
      <c r="A50" s="8">
        <v>48</v>
      </c>
      <c r="B50" s="8">
        <v>733</v>
      </c>
      <c r="C50" s="8" t="s">
        <v>126</v>
      </c>
      <c r="D50" s="8" t="s">
        <v>55</v>
      </c>
      <c r="E50" s="9">
        <v>8</v>
      </c>
      <c r="F50" s="9">
        <v>114</v>
      </c>
      <c r="G50" s="9">
        <v>16</v>
      </c>
      <c r="H50" s="9">
        <v>4</v>
      </c>
      <c r="I50" s="9">
        <v>24</v>
      </c>
      <c r="J50" s="9">
        <v>2</v>
      </c>
      <c r="K50" s="9">
        <v>7</v>
      </c>
    </row>
    <row r="51" customHeight="1" spans="1:11">
      <c r="A51" s="8">
        <v>49</v>
      </c>
      <c r="B51" s="8">
        <v>106485</v>
      </c>
      <c r="C51" s="8" t="s">
        <v>127</v>
      </c>
      <c r="D51" s="8" t="s">
        <v>55</v>
      </c>
      <c r="E51" s="9">
        <v>6</v>
      </c>
      <c r="F51" s="9">
        <v>90</v>
      </c>
      <c r="G51" s="9">
        <v>13</v>
      </c>
      <c r="H51" s="9">
        <v>4</v>
      </c>
      <c r="I51" s="9">
        <v>24</v>
      </c>
      <c r="J51" s="9">
        <v>2</v>
      </c>
      <c r="K51" s="9">
        <v>7</v>
      </c>
    </row>
    <row r="52" customHeight="1" spans="1:11">
      <c r="A52" s="8">
        <v>50</v>
      </c>
      <c r="B52" s="8">
        <v>573</v>
      </c>
      <c r="C52" s="8" t="s">
        <v>147</v>
      </c>
      <c r="D52" s="8" t="s">
        <v>55</v>
      </c>
      <c r="E52" s="9">
        <v>7</v>
      </c>
      <c r="F52" s="9">
        <v>102</v>
      </c>
      <c r="G52" s="9">
        <v>14</v>
      </c>
      <c r="H52" s="9">
        <v>3</v>
      </c>
      <c r="I52" s="9">
        <v>24</v>
      </c>
      <c r="J52" s="9">
        <v>2</v>
      </c>
      <c r="K52" s="9">
        <v>7</v>
      </c>
    </row>
    <row r="53" customHeight="1" spans="1:11">
      <c r="A53" s="8">
        <v>51</v>
      </c>
      <c r="B53" s="8">
        <v>740</v>
      </c>
      <c r="C53" s="8" t="s">
        <v>148</v>
      </c>
      <c r="D53" s="8" t="s">
        <v>55</v>
      </c>
      <c r="E53" s="9">
        <v>6</v>
      </c>
      <c r="F53" s="9">
        <v>86</v>
      </c>
      <c r="G53" s="9">
        <v>12</v>
      </c>
      <c r="H53" s="9">
        <v>3</v>
      </c>
      <c r="I53" s="9">
        <v>18</v>
      </c>
      <c r="J53" s="9">
        <v>2</v>
      </c>
      <c r="K53" s="9">
        <v>7</v>
      </c>
    </row>
    <row r="54" customHeight="1" spans="1:11">
      <c r="A54" s="8">
        <v>52</v>
      </c>
      <c r="B54" s="8">
        <v>753</v>
      </c>
      <c r="C54" s="8" t="s">
        <v>149</v>
      </c>
      <c r="D54" s="8" t="s">
        <v>55</v>
      </c>
      <c r="E54" s="9">
        <v>5</v>
      </c>
      <c r="F54" s="9">
        <v>64</v>
      </c>
      <c r="G54" s="9">
        <v>9</v>
      </c>
      <c r="H54" s="9">
        <v>2</v>
      </c>
      <c r="I54" s="9">
        <v>18</v>
      </c>
      <c r="J54" s="9">
        <v>1</v>
      </c>
      <c r="K54" s="9">
        <v>6</v>
      </c>
    </row>
    <row r="55" customHeight="1" spans="1:11">
      <c r="A55" s="8">
        <v>53</v>
      </c>
      <c r="B55" s="8">
        <v>545</v>
      </c>
      <c r="C55" s="8" t="s">
        <v>161</v>
      </c>
      <c r="D55" s="8" t="s">
        <v>55</v>
      </c>
      <c r="E55" s="9">
        <v>5</v>
      </c>
      <c r="F55" s="9">
        <v>63</v>
      </c>
      <c r="G55" s="9">
        <v>9</v>
      </c>
      <c r="H55" s="9">
        <v>2</v>
      </c>
      <c r="I55" s="9">
        <v>18</v>
      </c>
      <c r="J55" s="9">
        <v>1</v>
      </c>
      <c r="K55" s="9">
        <v>6</v>
      </c>
    </row>
    <row r="56" customHeight="1" spans="1:11">
      <c r="A56" s="8">
        <v>54</v>
      </c>
      <c r="B56" s="8">
        <v>104430</v>
      </c>
      <c r="C56" s="8" t="s">
        <v>162</v>
      </c>
      <c r="D56" s="8" t="s">
        <v>55</v>
      </c>
      <c r="E56" s="9">
        <v>5</v>
      </c>
      <c r="F56" s="9">
        <v>72</v>
      </c>
      <c r="G56" s="9">
        <v>10</v>
      </c>
      <c r="H56" s="9">
        <v>3</v>
      </c>
      <c r="I56" s="9">
        <v>24</v>
      </c>
      <c r="J56" s="9">
        <v>2</v>
      </c>
      <c r="K56" s="9">
        <v>6</v>
      </c>
    </row>
    <row r="57" customHeight="1" spans="1:11">
      <c r="A57" s="8">
        <v>55</v>
      </c>
      <c r="B57" s="8">
        <v>105396</v>
      </c>
      <c r="C57" s="8" t="s">
        <v>163</v>
      </c>
      <c r="D57" s="8" t="s">
        <v>55</v>
      </c>
      <c r="E57" s="9">
        <v>5</v>
      </c>
      <c r="F57" s="9">
        <v>72</v>
      </c>
      <c r="G57" s="9">
        <v>10</v>
      </c>
      <c r="H57" s="9">
        <v>2</v>
      </c>
      <c r="I57" s="9">
        <v>22</v>
      </c>
      <c r="J57" s="9">
        <v>2</v>
      </c>
      <c r="K57" s="9">
        <v>7</v>
      </c>
    </row>
    <row r="58" customHeight="1" spans="1:11">
      <c r="A58" s="8">
        <v>56</v>
      </c>
      <c r="B58" s="8">
        <v>105910</v>
      </c>
      <c r="C58" s="8" t="s">
        <v>164</v>
      </c>
      <c r="D58" s="8" t="s">
        <v>55</v>
      </c>
      <c r="E58" s="9">
        <v>5</v>
      </c>
      <c r="F58" s="9">
        <v>72</v>
      </c>
      <c r="G58" s="9">
        <v>10</v>
      </c>
      <c r="H58" s="9">
        <v>2</v>
      </c>
      <c r="I58" s="9">
        <v>18</v>
      </c>
      <c r="J58" s="9">
        <v>2</v>
      </c>
      <c r="K58" s="9">
        <v>7</v>
      </c>
    </row>
    <row r="59" customHeight="1" spans="1:11">
      <c r="A59" s="8">
        <v>57</v>
      </c>
      <c r="B59" s="8">
        <v>106568</v>
      </c>
      <c r="C59" s="8" t="s">
        <v>165</v>
      </c>
      <c r="D59" s="8" t="s">
        <v>55</v>
      </c>
      <c r="E59" s="9">
        <v>4</v>
      </c>
      <c r="F59" s="9">
        <v>58</v>
      </c>
      <c r="G59" s="9">
        <v>9</v>
      </c>
      <c r="H59" s="9">
        <v>2</v>
      </c>
      <c r="I59" s="9">
        <v>18</v>
      </c>
      <c r="J59" s="9">
        <v>1</v>
      </c>
      <c r="K59" s="9">
        <v>6</v>
      </c>
    </row>
    <row r="60" customHeight="1" spans="1:11">
      <c r="A60" s="8">
        <v>58</v>
      </c>
      <c r="B60" s="8">
        <v>337</v>
      </c>
      <c r="C60" s="8" t="s">
        <v>46</v>
      </c>
      <c r="D60" s="8" t="s">
        <v>47</v>
      </c>
      <c r="E60" s="9">
        <v>20</v>
      </c>
      <c r="F60" s="9">
        <v>273</v>
      </c>
      <c r="G60" s="9">
        <v>40</v>
      </c>
      <c r="H60" s="9">
        <v>11</v>
      </c>
      <c r="I60" s="9">
        <v>79</v>
      </c>
      <c r="J60" s="9">
        <v>6</v>
      </c>
      <c r="K60" s="9">
        <v>23</v>
      </c>
    </row>
    <row r="61" customHeight="1" spans="1:11">
      <c r="A61" s="8">
        <v>59</v>
      </c>
      <c r="B61" s="8">
        <v>373</v>
      </c>
      <c r="C61" s="8" t="s">
        <v>59</v>
      </c>
      <c r="D61" s="8" t="s">
        <v>47</v>
      </c>
      <c r="E61" s="9">
        <v>14</v>
      </c>
      <c r="F61" s="9">
        <v>189</v>
      </c>
      <c r="G61" s="9">
        <v>27</v>
      </c>
      <c r="H61" s="9">
        <v>7</v>
      </c>
      <c r="I61" s="9">
        <v>37</v>
      </c>
      <c r="J61" s="9">
        <v>4</v>
      </c>
      <c r="K61" s="9">
        <v>7</v>
      </c>
    </row>
    <row r="62" customHeight="1" spans="1:11">
      <c r="A62" s="8">
        <v>60</v>
      </c>
      <c r="B62" s="8">
        <v>517</v>
      </c>
      <c r="C62" s="8" t="s">
        <v>60</v>
      </c>
      <c r="D62" s="8" t="s">
        <v>47</v>
      </c>
      <c r="E62" s="9">
        <v>14</v>
      </c>
      <c r="F62" s="9">
        <v>199</v>
      </c>
      <c r="G62" s="9">
        <v>29</v>
      </c>
      <c r="H62" s="9">
        <v>10</v>
      </c>
      <c r="I62" s="9">
        <v>64</v>
      </c>
      <c r="J62" s="9">
        <v>4</v>
      </c>
      <c r="K62" s="9">
        <v>15</v>
      </c>
    </row>
    <row r="63" customHeight="1" spans="1:11">
      <c r="A63" s="8">
        <v>61</v>
      </c>
      <c r="B63" s="8">
        <v>511</v>
      </c>
      <c r="C63" s="8" t="s">
        <v>77</v>
      </c>
      <c r="D63" s="8" t="s">
        <v>47</v>
      </c>
      <c r="E63" s="9">
        <v>12</v>
      </c>
      <c r="F63" s="9">
        <v>163</v>
      </c>
      <c r="G63" s="9">
        <v>23</v>
      </c>
      <c r="H63" s="9">
        <v>6</v>
      </c>
      <c r="I63" s="9">
        <v>27</v>
      </c>
      <c r="J63" s="9">
        <v>3</v>
      </c>
      <c r="K63" s="9">
        <v>7</v>
      </c>
    </row>
    <row r="64" customHeight="1" spans="1:11">
      <c r="A64" s="8">
        <v>62</v>
      </c>
      <c r="B64" s="8">
        <v>578</v>
      </c>
      <c r="C64" s="8" t="s">
        <v>78</v>
      </c>
      <c r="D64" s="8" t="s">
        <v>47</v>
      </c>
      <c r="E64" s="9">
        <v>9</v>
      </c>
      <c r="F64" s="9">
        <v>125</v>
      </c>
      <c r="G64" s="9">
        <v>18</v>
      </c>
      <c r="H64" s="9">
        <v>6</v>
      </c>
      <c r="I64" s="9">
        <v>33</v>
      </c>
      <c r="J64" s="9">
        <v>3</v>
      </c>
      <c r="K64" s="9">
        <v>7</v>
      </c>
    </row>
    <row r="65" customHeight="1" spans="1:11">
      <c r="A65" s="8">
        <v>63</v>
      </c>
      <c r="B65" s="8">
        <v>742</v>
      </c>
      <c r="C65" s="8" t="s">
        <v>79</v>
      </c>
      <c r="D65" s="8" t="s">
        <v>47</v>
      </c>
      <c r="E65" s="9">
        <v>7</v>
      </c>
      <c r="F65" s="9">
        <v>102</v>
      </c>
      <c r="G65" s="9">
        <v>14</v>
      </c>
      <c r="H65" s="9">
        <v>5</v>
      </c>
      <c r="I65" s="9">
        <v>27</v>
      </c>
      <c r="J65" s="9">
        <v>2</v>
      </c>
      <c r="K65" s="9">
        <v>7</v>
      </c>
    </row>
    <row r="66" customHeight="1" spans="1:11">
      <c r="A66" s="8">
        <v>64</v>
      </c>
      <c r="B66" s="8">
        <v>747</v>
      </c>
      <c r="C66" s="8" t="s">
        <v>80</v>
      </c>
      <c r="D66" s="8" t="s">
        <v>47</v>
      </c>
      <c r="E66" s="9">
        <v>8</v>
      </c>
      <c r="F66" s="9">
        <v>107</v>
      </c>
      <c r="G66" s="9">
        <v>15</v>
      </c>
      <c r="H66" s="9">
        <v>4</v>
      </c>
      <c r="I66" s="9">
        <v>27</v>
      </c>
      <c r="J66" s="9">
        <v>2</v>
      </c>
      <c r="K66" s="9">
        <v>7</v>
      </c>
    </row>
    <row r="67" customHeight="1" spans="1:11">
      <c r="A67" s="8">
        <v>65</v>
      </c>
      <c r="B67" s="8">
        <v>355</v>
      </c>
      <c r="C67" s="8" t="s">
        <v>100</v>
      </c>
      <c r="D67" s="8" t="s">
        <v>47</v>
      </c>
      <c r="E67" s="9">
        <v>8</v>
      </c>
      <c r="F67" s="9">
        <v>109</v>
      </c>
      <c r="G67" s="9">
        <v>15</v>
      </c>
      <c r="H67" s="9">
        <v>4</v>
      </c>
      <c r="I67" s="9">
        <v>29</v>
      </c>
      <c r="J67" s="9">
        <v>2</v>
      </c>
      <c r="K67" s="9">
        <v>7</v>
      </c>
    </row>
    <row r="68" customHeight="1" spans="1:11">
      <c r="A68" s="8">
        <v>66</v>
      </c>
      <c r="B68" s="8">
        <v>391</v>
      </c>
      <c r="C68" s="8" t="s">
        <v>101</v>
      </c>
      <c r="D68" s="8" t="s">
        <v>47</v>
      </c>
      <c r="E68" s="9">
        <v>9</v>
      </c>
      <c r="F68" s="9">
        <v>129</v>
      </c>
      <c r="G68" s="9">
        <v>18</v>
      </c>
      <c r="H68" s="9">
        <v>4</v>
      </c>
      <c r="I68" s="9">
        <v>48</v>
      </c>
      <c r="J68" s="9">
        <v>3</v>
      </c>
      <c r="K68" s="9">
        <v>17</v>
      </c>
    </row>
    <row r="69" customHeight="1" spans="1:11">
      <c r="A69" s="8">
        <v>67</v>
      </c>
      <c r="B69" s="8">
        <v>515</v>
      </c>
      <c r="C69" s="8" t="s">
        <v>102</v>
      </c>
      <c r="D69" s="8" t="s">
        <v>47</v>
      </c>
      <c r="E69" s="9">
        <v>12</v>
      </c>
      <c r="F69" s="9">
        <v>161</v>
      </c>
      <c r="G69" s="9">
        <v>23</v>
      </c>
      <c r="H69" s="9">
        <v>4</v>
      </c>
      <c r="I69" s="9">
        <v>32</v>
      </c>
      <c r="J69" s="9">
        <v>3</v>
      </c>
      <c r="K69" s="9">
        <v>12</v>
      </c>
    </row>
    <row r="70" customHeight="1" spans="1:11">
      <c r="A70" s="8">
        <v>68</v>
      </c>
      <c r="B70" s="8">
        <v>572</v>
      </c>
      <c r="C70" s="8" t="s">
        <v>103</v>
      </c>
      <c r="D70" s="8" t="s">
        <v>47</v>
      </c>
      <c r="E70" s="9">
        <v>8</v>
      </c>
      <c r="F70" s="9">
        <v>117</v>
      </c>
      <c r="G70" s="9">
        <v>17</v>
      </c>
      <c r="H70" s="9">
        <v>4</v>
      </c>
      <c r="I70" s="9">
        <v>21</v>
      </c>
      <c r="J70" s="9">
        <v>3</v>
      </c>
      <c r="K70" s="9">
        <v>7</v>
      </c>
    </row>
    <row r="71" customHeight="1" spans="1:11">
      <c r="A71" s="8">
        <v>69</v>
      </c>
      <c r="B71" s="8">
        <v>744</v>
      </c>
      <c r="C71" s="8" t="s">
        <v>104</v>
      </c>
      <c r="D71" s="8" t="s">
        <v>47</v>
      </c>
      <c r="E71" s="9">
        <v>10</v>
      </c>
      <c r="F71" s="9">
        <v>135</v>
      </c>
      <c r="G71" s="9">
        <v>19</v>
      </c>
      <c r="H71" s="9">
        <v>5</v>
      </c>
      <c r="I71" s="9">
        <v>21</v>
      </c>
      <c r="J71" s="9">
        <v>3</v>
      </c>
      <c r="K71" s="9">
        <v>9</v>
      </c>
    </row>
    <row r="72" customHeight="1" spans="1:11">
      <c r="A72" s="8">
        <v>70</v>
      </c>
      <c r="B72" s="8">
        <v>102479</v>
      </c>
      <c r="C72" s="8" t="s">
        <v>105</v>
      </c>
      <c r="D72" s="8" t="s">
        <v>47</v>
      </c>
      <c r="E72" s="9">
        <v>9</v>
      </c>
      <c r="F72" s="9">
        <v>126</v>
      </c>
      <c r="G72" s="9">
        <v>18</v>
      </c>
      <c r="H72" s="9">
        <v>3</v>
      </c>
      <c r="I72" s="9">
        <v>20</v>
      </c>
      <c r="J72" s="9">
        <v>3</v>
      </c>
      <c r="K72" s="9">
        <v>7</v>
      </c>
    </row>
    <row r="73" customHeight="1" spans="1:11">
      <c r="A73" s="8">
        <v>71</v>
      </c>
      <c r="B73" s="8">
        <v>308</v>
      </c>
      <c r="C73" s="8" t="s">
        <v>128</v>
      </c>
      <c r="D73" s="8" t="s">
        <v>47</v>
      </c>
      <c r="E73" s="9">
        <v>7</v>
      </c>
      <c r="F73" s="9">
        <v>100</v>
      </c>
      <c r="G73" s="9">
        <v>14</v>
      </c>
      <c r="H73" s="9">
        <v>4</v>
      </c>
      <c r="I73" s="9">
        <v>33</v>
      </c>
      <c r="J73" s="9">
        <v>2</v>
      </c>
      <c r="K73" s="9">
        <v>7</v>
      </c>
    </row>
    <row r="74" customHeight="1" spans="1:11">
      <c r="A74" s="8">
        <v>72</v>
      </c>
      <c r="B74" s="8">
        <v>723</v>
      </c>
      <c r="C74" s="8" t="s">
        <v>129</v>
      </c>
      <c r="D74" s="8" t="s">
        <v>47</v>
      </c>
      <c r="E74" s="9">
        <v>7</v>
      </c>
      <c r="F74" s="9">
        <v>100</v>
      </c>
      <c r="G74" s="9">
        <v>14</v>
      </c>
      <c r="H74" s="9">
        <v>4</v>
      </c>
      <c r="I74" s="9">
        <v>23</v>
      </c>
      <c r="J74" s="9">
        <v>2</v>
      </c>
      <c r="K74" s="9">
        <v>7</v>
      </c>
    </row>
    <row r="75" customHeight="1" spans="1:11">
      <c r="A75" s="8">
        <v>73</v>
      </c>
      <c r="B75" s="8">
        <v>349</v>
      </c>
      <c r="C75" s="8" t="s">
        <v>150</v>
      </c>
      <c r="D75" s="8" t="s">
        <v>47</v>
      </c>
      <c r="E75" s="9">
        <v>7</v>
      </c>
      <c r="F75" s="9">
        <v>91</v>
      </c>
      <c r="G75" s="9">
        <v>13</v>
      </c>
      <c r="H75" s="9">
        <v>3</v>
      </c>
      <c r="I75" s="9">
        <v>24</v>
      </c>
      <c r="J75" s="9">
        <v>2</v>
      </c>
      <c r="K75" s="9">
        <v>7</v>
      </c>
    </row>
    <row r="76" customHeight="1" spans="1:11">
      <c r="A76" s="8">
        <v>74</v>
      </c>
      <c r="B76" s="8">
        <v>106865</v>
      </c>
      <c r="C76" s="8" t="s">
        <v>151</v>
      </c>
      <c r="D76" s="8" t="s">
        <v>47</v>
      </c>
      <c r="E76" s="9">
        <v>5</v>
      </c>
      <c r="F76" s="9">
        <v>72</v>
      </c>
      <c r="G76" s="9">
        <v>10</v>
      </c>
      <c r="H76" s="9">
        <v>3</v>
      </c>
      <c r="I76" s="9">
        <v>18</v>
      </c>
      <c r="J76" s="9">
        <v>2</v>
      </c>
      <c r="K76" s="9">
        <v>7</v>
      </c>
    </row>
    <row r="77" customHeight="1" spans="1:11">
      <c r="A77" s="8">
        <v>75</v>
      </c>
      <c r="B77" s="8">
        <v>102478</v>
      </c>
      <c r="C77" s="8" t="s">
        <v>166</v>
      </c>
      <c r="D77" s="8" t="s">
        <v>47</v>
      </c>
      <c r="E77" s="9">
        <v>4</v>
      </c>
      <c r="F77" s="9">
        <v>58</v>
      </c>
      <c r="G77" s="9">
        <v>9</v>
      </c>
      <c r="H77" s="9">
        <v>2</v>
      </c>
      <c r="I77" s="9">
        <v>18</v>
      </c>
      <c r="J77" s="9">
        <v>1</v>
      </c>
      <c r="K77" s="9">
        <v>7</v>
      </c>
    </row>
    <row r="78" customHeight="1" spans="1:11">
      <c r="A78" s="8">
        <v>76</v>
      </c>
      <c r="B78" s="8">
        <v>102935</v>
      </c>
      <c r="C78" s="8" t="s">
        <v>167</v>
      </c>
      <c r="D78" s="8" t="s">
        <v>47</v>
      </c>
      <c r="E78" s="9">
        <v>5</v>
      </c>
      <c r="F78" s="9">
        <v>70</v>
      </c>
      <c r="G78" s="9">
        <v>10</v>
      </c>
      <c r="H78" s="9">
        <v>3</v>
      </c>
      <c r="I78" s="9">
        <v>20</v>
      </c>
      <c r="J78" s="9">
        <v>2</v>
      </c>
      <c r="K78" s="9">
        <v>7</v>
      </c>
    </row>
    <row r="79" customHeight="1" spans="1:11">
      <c r="A79" s="8">
        <v>77</v>
      </c>
      <c r="B79" s="8">
        <v>107829</v>
      </c>
      <c r="C79" s="8" t="s">
        <v>168</v>
      </c>
      <c r="D79" s="8" t="s">
        <v>47</v>
      </c>
      <c r="E79" s="9">
        <v>4</v>
      </c>
      <c r="F79" s="9">
        <v>58</v>
      </c>
      <c r="G79" s="9">
        <v>9</v>
      </c>
      <c r="H79" s="9">
        <v>2</v>
      </c>
      <c r="I79" s="9">
        <v>18</v>
      </c>
      <c r="J79" s="9">
        <v>1</v>
      </c>
      <c r="K79" s="9">
        <v>7</v>
      </c>
    </row>
    <row r="80" customHeight="1" spans="1:11">
      <c r="A80" s="8">
        <v>78</v>
      </c>
      <c r="B80" s="8">
        <v>385</v>
      </c>
      <c r="C80" s="8" t="s">
        <v>61</v>
      </c>
      <c r="D80" s="8" t="s">
        <v>62</v>
      </c>
      <c r="E80" s="9">
        <v>11</v>
      </c>
      <c r="F80" s="9">
        <v>159</v>
      </c>
      <c r="G80" s="9">
        <v>23</v>
      </c>
      <c r="H80" s="9">
        <v>15</v>
      </c>
      <c r="I80" s="9">
        <v>37</v>
      </c>
      <c r="J80" s="9">
        <v>3</v>
      </c>
      <c r="K80" s="9">
        <v>7</v>
      </c>
    </row>
    <row r="81" customHeight="1" spans="1:11">
      <c r="A81" s="8">
        <v>79</v>
      </c>
      <c r="B81" s="8">
        <v>514</v>
      </c>
      <c r="C81" s="8" t="s">
        <v>81</v>
      </c>
      <c r="D81" s="8" t="s">
        <v>62</v>
      </c>
      <c r="E81" s="9">
        <v>16</v>
      </c>
      <c r="F81" s="9">
        <v>223</v>
      </c>
      <c r="G81" s="9">
        <v>32</v>
      </c>
      <c r="H81" s="9">
        <v>7</v>
      </c>
      <c r="I81" s="9">
        <v>23</v>
      </c>
      <c r="J81" s="9">
        <v>2</v>
      </c>
      <c r="K81" s="9">
        <v>18</v>
      </c>
    </row>
    <row r="82" customHeight="1" spans="1:11">
      <c r="A82" s="8">
        <v>80</v>
      </c>
      <c r="B82" s="8">
        <v>371</v>
      </c>
      <c r="C82" s="8" t="s">
        <v>106</v>
      </c>
      <c r="D82" s="8" t="s">
        <v>62</v>
      </c>
      <c r="E82" s="9">
        <v>8</v>
      </c>
      <c r="F82" s="9">
        <v>117</v>
      </c>
      <c r="G82" s="9">
        <v>17</v>
      </c>
      <c r="H82" s="9">
        <v>4</v>
      </c>
      <c r="I82" s="9">
        <v>21</v>
      </c>
      <c r="J82" s="9">
        <v>3</v>
      </c>
      <c r="K82" s="9">
        <v>7</v>
      </c>
    </row>
    <row r="83" customHeight="1" spans="1:11">
      <c r="A83" s="8">
        <v>81</v>
      </c>
      <c r="B83" s="8">
        <v>108656</v>
      </c>
      <c r="C83" s="8" t="s">
        <v>107</v>
      </c>
      <c r="D83" s="8" t="s">
        <v>62</v>
      </c>
      <c r="E83" s="9">
        <v>6</v>
      </c>
      <c r="F83" s="9">
        <v>79</v>
      </c>
      <c r="G83" s="9">
        <v>11</v>
      </c>
      <c r="H83" s="9">
        <v>3</v>
      </c>
      <c r="I83" s="9">
        <v>20</v>
      </c>
      <c r="J83" s="9">
        <v>2</v>
      </c>
      <c r="K83" s="9">
        <v>7</v>
      </c>
    </row>
    <row r="84" customHeight="1" spans="1:11">
      <c r="A84" s="8">
        <v>82</v>
      </c>
      <c r="B84" s="8">
        <v>102567</v>
      </c>
      <c r="C84" s="8" t="s">
        <v>152</v>
      </c>
      <c r="D84" s="8" t="s">
        <v>62</v>
      </c>
      <c r="E84" s="9">
        <v>5</v>
      </c>
      <c r="F84" s="9">
        <v>72</v>
      </c>
      <c r="G84" s="9">
        <v>10</v>
      </c>
      <c r="H84" s="9">
        <v>2</v>
      </c>
      <c r="I84" s="9">
        <v>18</v>
      </c>
      <c r="J84" s="9">
        <v>2</v>
      </c>
      <c r="K84" s="9">
        <v>7</v>
      </c>
    </row>
    <row r="85" customHeight="1" spans="1:11">
      <c r="A85" s="8">
        <v>83</v>
      </c>
      <c r="B85" s="8">
        <v>341</v>
      </c>
      <c r="C85" s="8" t="s">
        <v>63</v>
      </c>
      <c r="D85" s="8" t="s">
        <v>64</v>
      </c>
      <c r="E85" s="9">
        <v>18</v>
      </c>
      <c r="F85" s="9">
        <v>247</v>
      </c>
      <c r="G85" s="9">
        <v>36</v>
      </c>
      <c r="H85" s="9">
        <v>9</v>
      </c>
      <c r="I85" s="9">
        <v>30</v>
      </c>
      <c r="J85" s="9">
        <v>5</v>
      </c>
      <c r="K85" s="9">
        <v>8</v>
      </c>
    </row>
    <row r="86" customHeight="1" spans="1:11">
      <c r="A86" s="8">
        <v>84</v>
      </c>
      <c r="B86" s="8">
        <v>721</v>
      </c>
      <c r="C86" s="8" t="s">
        <v>82</v>
      </c>
      <c r="D86" s="8" t="s">
        <v>64</v>
      </c>
      <c r="E86" s="9">
        <v>11</v>
      </c>
      <c r="F86" s="9">
        <v>148</v>
      </c>
      <c r="G86" s="9">
        <v>21</v>
      </c>
      <c r="H86" s="9">
        <v>5</v>
      </c>
      <c r="I86" s="9">
        <v>22</v>
      </c>
      <c r="J86" s="9">
        <v>3</v>
      </c>
      <c r="K86" s="9">
        <v>7</v>
      </c>
    </row>
    <row r="87" customHeight="1" spans="1:11">
      <c r="A87" s="8">
        <v>85</v>
      </c>
      <c r="B87" s="8">
        <v>102564</v>
      </c>
      <c r="C87" s="8" t="s">
        <v>108</v>
      </c>
      <c r="D87" s="8" t="s">
        <v>64</v>
      </c>
      <c r="E87" s="9">
        <v>7</v>
      </c>
      <c r="F87" s="9">
        <v>96</v>
      </c>
      <c r="G87" s="9">
        <v>13</v>
      </c>
      <c r="H87" s="9">
        <v>4</v>
      </c>
      <c r="I87" s="9">
        <v>21</v>
      </c>
      <c r="J87" s="9">
        <v>2</v>
      </c>
      <c r="K87" s="9">
        <v>7</v>
      </c>
    </row>
    <row r="88" customHeight="1" spans="1:11">
      <c r="A88" s="8">
        <v>86</v>
      </c>
      <c r="B88" s="8">
        <v>732</v>
      </c>
      <c r="C88" s="8" t="s">
        <v>130</v>
      </c>
      <c r="D88" s="8" t="s">
        <v>64</v>
      </c>
      <c r="E88" s="9">
        <v>6</v>
      </c>
      <c r="F88" s="9">
        <v>80</v>
      </c>
      <c r="G88" s="9">
        <v>11</v>
      </c>
      <c r="H88" s="9">
        <v>4</v>
      </c>
      <c r="I88" s="9">
        <v>22</v>
      </c>
      <c r="J88" s="9">
        <v>2</v>
      </c>
      <c r="K88" s="9">
        <v>7</v>
      </c>
    </row>
    <row r="89" customHeight="1" spans="1:11">
      <c r="A89" s="8">
        <v>87</v>
      </c>
      <c r="B89" s="8">
        <v>591</v>
      </c>
      <c r="C89" s="8" t="s">
        <v>153</v>
      </c>
      <c r="D89" s="8" t="s">
        <v>64</v>
      </c>
      <c r="E89" s="9">
        <v>5</v>
      </c>
      <c r="F89" s="9">
        <v>70</v>
      </c>
      <c r="G89" s="9">
        <v>10</v>
      </c>
      <c r="H89" s="9">
        <v>2</v>
      </c>
      <c r="I89" s="9">
        <v>18</v>
      </c>
      <c r="J89" s="9">
        <v>2</v>
      </c>
      <c r="K89" s="9">
        <v>7</v>
      </c>
    </row>
    <row r="90" customHeight="1" spans="1:11">
      <c r="A90" s="8">
        <v>88</v>
      </c>
      <c r="B90" s="8">
        <v>716</v>
      </c>
      <c r="C90" s="8" t="s">
        <v>83</v>
      </c>
      <c r="D90" s="8" t="s">
        <v>84</v>
      </c>
      <c r="E90" s="9">
        <v>9</v>
      </c>
      <c r="F90" s="9">
        <v>129</v>
      </c>
      <c r="G90" s="9">
        <v>18</v>
      </c>
      <c r="H90" s="9">
        <v>4</v>
      </c>
      <c r="I90" s="9">
        <v>18</v>
      </c>
      <c r="J90" s="9">
        <v>3</v>
      </c>
      <c r="K90" s="9">
        <v>7</v>
      </c>
    </row>
    <row r="91" customHeight="1" spans="1:11">
      <c r="A91" s="8">
        <v>89</v>
      </c>
      <c r="B91" s="8">
        <v>717</v>
      </c>
      <c r="C91" s="8" t="s">
        <v>85</v>
      </c>
      <c r="D91" s="8" t="s">
        <v>84</v>
      </c>
      <c r="E91" s="9">
        <v>9</v>
      </c>
      <c r="F91" s="9">
        <v>124</v>
      </c>
      <c r="G91" s="9">
        <v>18</v>
      </c>
      <c r="H91" s="9">
        <v>4</v>
      </c>
      <c r="I91" s="9">
        <v>17</v>
      </c>
      <c r="J91" s="9">
        <v>3</v>
      </c>
      <c r="K91" s="9">
        <v>7</v>
      </c>
    </row>
    <row r="92" customHeight="1" spans="1:11">
      <c r="A92" s="8">
        <v>90</v>
      </c>
      <c r="B92" s="8">
        <v>746</v>
      </c>
      <c r="C92" s="8" t="s">
        <v>86</v>
      </c>
      <c r="D92" s="8" t="s">
        <v>84</v>
      </c>
      <c r="E92" s="9">
        <v>13</v>
      </c>
      <c r="F92" s="9">
        <v>186</v>
      </c>
      <c r="G92" s="9">
        <v>27</v>
      </c>
      <c r="H92" s="9">
        <v>6</v>
      </c>
      <c r="I92" s="9">
        <v>29</v>
      </c>
      <c r="J92" s="9">
        <v>3</v>
      </c>
      <c r="K92" s="9">
        <v>7</v>
      </c>
    </row>
    <row r="93" customHeight="1" spans="1:11">
      <c r="A93" s="8">
        <v>91</v>
      </c>
      <c r="B93" s="8">
        <v>539</v>
      </c>
      <c r="C93" s="8" t="s">
        <v>109</v>
      </c>
      <c r="D93" s="8" t="s">
        <v>84</v>
      </c>
      <c r="E93" s="9">
        <v>8</v>
      </c>
      <c r="F93" s="9">
        <v>111</v>
      </c>
      <c r="G93" s="9">
        <v>16</v>
      </c>
      <c r="H93" s="9">
        <v>3</v>
      </c>
      <c r="I93" s="9">
        <v>18</v>
      </c>
      <c r="J93" s="9">
        <v>2</v>
      </c>
      <c r="K93" s="9">
        <v>7</v>
      </c>
    </row>
    <row r="94" customHeight="1" spans="1:11">
      <c r="A94" s="8">
        <v>92</v>
      </c>
      <c r="B94" s="8">
        <v>549</v>
      </c>
      <c r="C94" s="8" t="s">
        <v>110</v>
      </c>
      <c r="D94" s="8" t="s">
        <v>84</v>
      </c>
      <c r="E94" s="9">
        <v>8</v>
      </c>
      <c r="F94" s="9">
        <v>107</v>
      </c>
      <c r="G94" s="9">
        <v>15</v>
      </c>
      <c r="H94" s="9">
        <v>4</v>
      </c>
      <c r="I94" s="9">
        <v>21</v>
      </c>
      <c r="J94" s="9">
        <v>2</v>
      </c>
      <c r="K94" s="9">
        <v>7</v>
      </c>
    </row>
    <row r="95" customHeight="1" spans="1:11">
      <c r="A95" s="8">
        <v>93</v>
      </c>
      <c r="B95" s="8">
        <v>594</v>
      </c>
      <c r="C95" s="8" t="s">
        <v>111</v>
      </c>
      <c r="D95" s="8" t="s">
        <v>84</v>
      </c>
      <c r="E95" s="9">
        <v>6</v>
      </c>
      <c r="F95" s="9">
        <v>86</v>
      </c>
      <c r="G95" s="9">
        <v>12</v>
      </c>
      <c r="H95" s="9">
        <v>3</v>
      </c>
      <c r="I95" s="9">
        <v>20</v>
      </c>
      <c r="J95" s="9">
        <v>2</v>
      </c>
      <c r="K95" s="9">
        <v>7</v>
      </c>
    </row>
    <row r="96" customHeight="1" spans="1:11">
      <c r="A96" s="8">
        <v>94</v>
      </c>
      <c r="B96" s="8">
        <v>748</v>
      </c>
      <c r="C96" s="8" t="s">
        <v>112</v>
      </c>
      <c r="D96" s="8" t="s">
        <v>84</v>
      </c>
      <c r="E96" s="9">
        <v>8</v>
      </c>
      <c r="F96" s="9">
        <v>114</v>
      </c>
      <c r="G96" s="9">
        <v>16</v>
      </c>
      <c r="H96" s="9">
        <v>4</v>
      </c>
      <c r="I96" s="9">
        <v>21</v>
      </c>
      <c r="J96" s="9">
        <v>2</v>
      </c>
      <c r="K96" s="9">
        <v>7</v>
      </c>
    </row>
    <row r="97" customHeight="1" spans="1:11">
      <c r="A97" s="8">
        <v>95</v>
      </c>
      <c r="B97" s="8">
        <v>107728</v>
      </c>
      <c r="C97" s="8" t="s">
        <v>113</v>
      </c>
      <c r="D97" s="8" t="s">
        <v>84</v>
      </c>
      <c r="E97" s="9">
        <v>6</v>
      </c>
      <c r="F97" s="9">
        <v>83</v>
      </c>
      <c r="G97" s="9">
        <v>11</v>
      </c>
      <c r="H97" s="9">
        <v>3</v>
      </c>
      <c r="I97" s="9">
        <v>20</v>
      </c>
      <c r="J97" s="9">
        <v>2</v>
      </c>
      <c r="K97" s="9">
        <v>7</v>
      </c>
    </row>
    <row r="98" customHeight="1" spans="1:11">
      <c r="A98" s="8">
        <v>96</v>
      </c>
      <c r="B98" s="8">
        <v>720</v>
      </c>
      <c r="C98" s="8" t="s">
        <v>131</v>
      </c>
      <c r="D98" s="8" t="s">
        <v>84</v>
      </c>
      <c r="E98" s="9">
        <v>7</v>
      </c>
      <c r="F98" s="9">
        <v>99</v>
      </c>
      <c r="G98" s="9">
        <v>14</v>
      </c>
      <c r="H98" s="9">
        <v>3</v>
      </c>
      <c r="I98" s="9">
        <v>22</v>
      </c>
      <c r="J98" s="9">
        <v>2</v>
      </c>
      <c r="K98" s="9">
        <v>7</v>
      </c>
    </row>
    <row r="99" customHeight="1" spans="1:11">
      <c r="A99" s="8">
        <v>97</v>
      </c>
      <c r="B99" s="8">
        <v>104533</v>
      </c>
      <c r="C99" s="8" t="s">
        <v>154</v>
      </c>
      <c r="D99" s="8" t="s">
        <v>84</v>
      </c>
      <c r="E99" s="9">
        <v>6</v>
      </c>
      <c r="F99" s="9">
        <v>90</v>
      </c>
      <c r="G99" s="9">
        <v>13</v>
      </c>
      <c r="H99" s="9">
        <v>3</v>
      </c>
      <c r="I99" s="9">
        <v>18</v>
      </c>
      <c r="J99" s="9">
        <v>2</v>
      </c>
      <c r="K99" s="9">
        <v>7</v>
      </c>
    </row>
    <row r="100" customHeight="1" spans="1:11">
      <c r="A100" s="8">
        <v>98</v>
      </c>
      <c r="B100" s="8">
        <v>754</v>
      </c>
      <c r="C100" s="8" t="s">
        <v>87</v>
      </c>
      <c r="D100" s="8" t="s">
        <v>88</v>
      </c>
      <c r="E100" s="9">
        <v>7</v>
      </c>
      <c r="F100" s="9">
        <v>93</v>
      </c>
      <c r="G100" s="9">
        <v>13</v>
      </c>
      <c r="H100" s="9">
        <v>3</v>
      </c>
      <c r="I100" s="9">
        <v>33</v>
      </c>
      <c r="J100" s="9">
        <v>2</v>
      </c>
      <c r="K100" s="9">
        <v>7</v>
      </c>
    </row>
    <row r="101" customHeight="1" spans="1:11">
      <c r="A101" s="8">
        <v>99</v>
      </c>
      <c r="B101" s="8">
        <v>52</v>
      </c>
      <c r="C101" s="8" t="s">
        <v>114</v>
      </c>
      <c r="D101" s="8" t="s">
        <v>88</v>
      </c>
      <c r="E101" s="9">
        <v>7</v>
      </c>
      <c r="F101" s="9">
        <v>104</v>
      </c>
      <c r="G101" s="9">
        <v>15</v>
      </c>
      <c r="H101" s="9">
        <v>4</v>
      </c>
      <c r="I101" s="9">
        <v>21</v>
      </c>
      <c r="J101" s="9">
        <v>2</v>
      </c>
      <c r="K101" s="9">
        <v>7</v>
      </c>
    </row>
    <row r="102" customHeight="1" spans="1:11">
      <c r="A102" s="8">
        <v>100</v>
      </c>
      <c r="B102" s="8">
        <v>54</v>
      </c>
      <c r="C102" s="8" t="s">
        <v>115</v>
      </c>
      <c r="D102" s="8" t="s">
        <v>88</v>
      </c>
      <c r="E102" s="9">
        <v>11</v>
      </c>
      <c r="F102" s="9">
        <v>155</v>
      </c>
      <c r="G102" s="9">
        <v>22</v>
      </c>
      <c r="H102" s="9">
        <v>5</v>
      </c>
      <c r="I102" s="9">
        <v>35</v>
      </c>
      <c r="J102" s="9">
        <v>3</v>
      </c>
      <c r="K102" s="9">
        <v>12</v>
      </c>
    </row>
    <row r="103" customHeight="1" spans="1:11">
      <c r="A103" s="8">
        <v>101</v>
      </c>
      <c r="B103" s="8">
        <v>367</v>
      </c>
      <c r="C103" s="8" t="s">
        <v>116</v>
      </c>
      <c r="D103" s="8" t="s">
        <v>88</v>
      </c>
      <c r="E103" s="9">
        <v>9</v>
      </c>
      <c r="F103" s="9">
        <v>126</v>
      </c>
      <c r="G103" s="9">
        <v>18</v>
      </c>
      <c r="H103" s="9">
        <v>4</v>
      </c>
      <c r="I103" s="9">
        <v>21</v>
      </c>
      <c r="J103" s="9">
        <v>3</v>
      </c>
      <c r="K103" s="9">
        <v>7</v>
      </c>
    </row>
    <row r="104" customHeight="1" spans="1:11">
      <c r="A104" s="8">
        <v>102</v>
      </c>
      <c r="B104" s="8">
        <v>587</v>
      </c>
      <c r="C104" s="8" t="s">
        <v>117</v>
      </c>
      <c r="D104" s="8" t="s">
        <v>88</v>
      </c>
      <c r="E104" s="9">
        <v>7</v>
      </c>
      <c r="F104" s="9">
        <v>95</v>
      </c>
      <c r="G104" s="9">
        <v>13</v>
      </c>
      <c r="H104" s="9">
        <v>3</v>
      </c>
      <c r="I104" s="9">
        <v>35</v>
      </c>
      <c r="J104" s="9">
        <v>2</v>
      </c>
      <c r="K104" s="9">
        <v>7</v>
      </c>
    </row>
    <row r="105" customHeight="1" spans="1:11">
      <c r="A105" s="8">
        <v>103</v>
      </c>
      <c r="B105" s="8">
        <v>101453</v>
      </c>
      <c r="C105" s="8" t="s">
        <v>118</v>
      </c>
      <c r="D105" s="8" t="s">
        <v>88</v>
      </c>
      <c r="E105" s="9">
        <v>10</v>
      </c>
      <c r="F105" s="9">
        <v>133</v>
      </c>
      <c r="G105" s="9">
        <v>19</v>
      </c>
      <c r="H105" s="9">
        <v>5</v>
      </c>
      <c r="I105" s="9">
        <v>21</v>
      </c>
      <c r="J105" s="9">
        <v>3</v>
      </c>
      <c r="K105" s="9">
        <v>15</v>
      </c>
    </row>
    <row r="106" customHeight="1" spans="1:11">
      <c r="A106" s="8">
        <v>104</v>
      </c>
      <c r="B106" s="8">
        <v>104428</v>
      </c>
      <c r="C106" s="8" t="s">
        <v>119</v>
      </c>
      <c r="D106" s="8" t="s">
        <v>88</v>
      </c>
      <c r="E106" s="9">
        <v>6</v>
      </c>
      <c r="F106" s="9">
        <v>80</v>
      </c>
      <c r="G106" s="9">
        <v>11</v>
      </c>
      <c r="H106" s="9">
        <v>4</v>
      </c>
      <c r="I106" s="9">
        <v>35</v>
      </c>
      <c r="J106" s="9">
        <v>2</v>
      </c>
      <c r="K106" s="9">
        <v>7</v>
      </c>
    </row>
    <row r="107" customHeight="1" spans="1:11">
      <c r="A107" s="8">
        <v>105</v>
      </c>
      <c r="B107" s="8">
        <v>56</v>
      </c>
      <c r="C107" s="8" t="s">
        <v>132</v>
      </c>
      <c r="D107" s="8" t="s">
        <v>88</v>
      </c>
      <c r="E107" s="9">
        <v>5</v>
      </c>
      <c r="F107" s="9">
        <v>72</v>
      </c>
      <c r="G107" s="9">
        <v>10</v>
      </c>
      <c r="H107" s="9">
        <v>3</v>
      </c>
      <c r="I107" s="9">
        <v>24</v>
      </c>
      <c r="J107" s="9">
        <v>2</v>
      </c>
      <c r="K107" s="9">
        <v>7</v>
      </c>
    </row>
    <row r="108" customHeight="1" spans="1:11">
      <c r="A108" s="8">
        <v>106</v>
      </c>
      <c r="B108" s="8">
        <v>329</v>
      </c>
      <c r="C108" s="8" t="s">
        <v>133</v>
      </c>
      <c r="D108" s="8" t="s">
        <v>88</v>
      </c>
      <c r="E108" s="9">
        <v>5</v>
      </c>
      <c r="F108" s="9">
        <v>72</v>
      </c>
      <c r="G108" s="9">
        <v>10</v>
      </c>
      <c r="H108" s="9">
        <v>3</v>
      </c>
      <c r="I108" s="9">
        <v>24</v>
      </c>
      <c r="J108" s="9">
        <v>2</v>
      </c>
      <c r="K108" s="9">
        <v>12</v>
      </c>
    </row>
    <row r="109" customHeight="1" spans="1:11">
      <c r="A109" s="8">
        <v>107</v>
      </c>
      <c r="B109" s="8">
        <v>351</v>
      </c>
      <c r="C109" s="8" t="s">
        <v>134</v>
      </c>
      <c r="D109" s="8" t="s">
        <v>88</v>
      </c>
      <c r="E109" s="9">
        <v>6</v>
      </c>
      <c r="F109" s="9">
        <v>79</v>
      </c>
      <c r="G109" s="9">
        <v>11</v>
      </c>
      <c r="H109" s="9">
        <v>3</v>
      </c>
      <c r="I109" s="9">
        <v>24</v>
      </c>
      <c r="J109" s="9">
        <v>2</v>
      </c>
      <c r="K109" s="9">
        <v>7</v>
      </c>
    </row>
    <row r="110" customHeight="1" spans="1:11">
      <c r="A110" s="8">
        <v>108</v>
      </c>
      <c r="B110" s="8">
        <v>704</v>
      </c>
      <c r="C110" s="8" t="s">
        <v>135</v>
      </c>
      <c r="D110" s="8" t="s">
        <v>88</v>
      </c>
      <c r="E110" s="9">
        <v>5</v>
      </c>
      <c r="F110" s="9">
        <v>72</v>
      </c>
      <c r="G110" s="9">
        <v>10</v>
      </c>
      <c r="H110" s="9">
        <v>3</v>
      </c>
      <c r="I110" s="9">
        <v>24</v>
      </c>
      <c r="J110" s="9">
        <v>2</v>
      </c>
      <c r="K110" s="9">
        <v>7</v>
      </c>
    </row>
    <row r="111" customHeight="1" spans="1:11">
      <c r="A111" s="8">
        <v>109</v>
      </c>
      <c r="B111" s="8">
        <v>706</v>
      </c>
      <c r="C111" s="8" t="s">
        <v>136</v>
      </c>
      <c r="D111" s="8" t="s">
        <v>88</v>
      </c>
      <c r="E111" s="9">
        <v>6</v>
      </c>
      <c r="F111" s="9">
        <v>81</v>
      </c>
      <c r="G111" s="9">
        <v>11</v>
      </c>
      <c r="H111" s="9">
        <v>3</v>
      </c>
      <c r="I111" s="9">
        <v>20</v>
      </c>
      <c r="J111" s="9">
        <v>2</v>
      </c>
      <c r="K111" s="9">
        <v>7</v>
      </c>
    </row>
    <row r="112" customHeight="1" spans="1:11">
      <c r="A112" s="8">
        <v>110</v>
      </c>
      <c r="B112" s="8">
        <v>710</v>
      </c>
      <c r="C112" s="8" t="s">
        <v>137</v>
      </c>
      <c r="D112" s="8" t="s">
        <v>88</v>
      </c>
      <c r="E112" s="9">
        <v>5</v>
      </c>
      <c r="F112" s="9">
        <v>72</v>
      </c>
      <c r="G112" s="9">
        <v>10</v>
      </c>
      <c r="H112" s="9">
        <v>4</v>
      </c>
      <c r="I112" s="9">
        <v>20</v>
      </c>
      <c r="J112" s="9">
        <v>2</v>
      </c>
      <c r="K112" s="9">
        <v>7</v>
      </c>
    </row>
    <row r="113" customHeight="1" spans="1:11">
      <c r="A113" s="8">
        <v>111</v>
      </c>
      <c r="B113" s="8">
        <v>713</v>
      </c>
      <c r="C113" s="8" t="s">
        <v>155</v>
      </c>
      <c r="D113" s="8" t="s">
        <v>88</v>
      </c>
      <c r="E113" s="9">
        <v>5</v>
      </c>
      <c r="F113" s="9">
        <v>72</v>
      </c>
      <c r="G113" s="9">
        <v>10</v>
      </c>
      <c r="H113" s="9">
        <v>2</v>
      </c>
      <c r="I113" s="9">
        <v>18</v>
      </c>
      <c r="J113" s="9">
        <v>2</v>
      </c>
      <c r="K113" s="9">
        <v>6</v>
      </c>
    </row>
    <row r="114" customHeight="1" spans="1:11">
      <c r="A114" s="8">
        <v>112</v>
      </c>
      <c r="B114" s="8">
        <v>738</v>
      </c>
      <c r="C114" s="8" t="s">
        <v>156</v>
      </c>
      <c r="D114" s="8" t="s">
        <v>88</v>
      </c>
      <c r="E114" s="9">
        <v>4</v>
      </c>
      <c r="F114" s="9">
        <v>60</v>
      </c>
      <c r="G114" s="9">
        <v>9</v>
      </c>
      <c r="H114" s="9">
        <v>2</v>
      </c>
      <c r="I114" s="9">
        <v>18</v>
      </c>
      <c r="J114" s="9">
        <v>1</v>
      </c>
      <c r="K114" s="9">
        <v>7</v>
      </c>
    </row>
    <row r="115" customHeight="1" spans="1:11">
      <c r="A115" s="8">
        <v>113</v>
      </c>
      <c r="B115" s="8">
        <v>104838</v>
      </c>
      <c r="C115" s="8" t="s">
        <v>157</v>
      </c>
      <c r="D115" s="8" t="s">
        <v>88</v>
      </c>
      <c r="E115" s="9">
        <v>5</v>
      </c>
      <c r="F115" s="9">
        <v>72</v>
      </c>
      <c r="G115" s="9">
        <v>10</v>
      </c>
      <c r="H115" s="9">
        <v>3</v>
      </c>
      <c r="I115" s="9">
        <v>18</v>
      </c>
      <c r="J115" s="9">
        <v>2</v>
      </c>
      <c r="K115" s="9">
        <v>7</v>
      </c>
    </row>
    <row r="116" customHeight="1" spans="1:11">
      <c r="A116" s="8">
        <v>114</v>
      </c>
      <c r="B116" s="8">
        <v>110378</v>
      </c>
      <c r="C116" s="10" t="s">
        <v>169</v>
      </c>
      <c r="D116" s="8" t="s">
        <v>88</v>
      </c>
      <c r="E116" s="9">
        <v>4</v>
      </c>
      <c r="F116" s="9">
        <v>48</v>
      </c>
      <c r="G116" s="9">
        <v>9</v>
      </c>
      <c r="H116" s="9">
        <v>2</v>
      </c>
      <c r="I116" s="9">
        <v>12</v>
      </c>
      <c r="J116" s="9">
        <v>1</v>
      </c>
      <c r="K116" s="9">
        <v>6</v>
      </c>
    </row>
    <row r="117" customHeight="1" spans="1:11">
      <c r="A117" s="8"/>
      <c r="B117" s="8"/>
      <c r="C117" s="8"/>
      <c r="D117" s="8"/>
      <c r="E117" s="9">
        <f t="shared" ref="E117:L117" si="0">SUM(E3:E116)</f>
        <v>1003</v>
      </c>
      <c r="F117" s="9">
        <f t="shared" si="0"/>
        <v>13983</v>
      </c>
      <c r="G117" s="9">
        <f t="shared" si="0"/>
        <v>2005</v>
      </c>
      <c r="H117" s="9">
        <f t="shared" si="0"/>
        <v>514</v>
      </c>
      <c r="I117" s="9">
        <f t="shared" si="0"/>
        <v>3274</v>
      </c>
      <c r="J117" s="9">
        <f t="shared" si="0"/>
        <v>307</v>
      </c>
      <c r="K117" s="9">
        <f t="shared" si="0"/>
        <v>1021</v>
      </c>
    </row>
  </sheetData>
  <sortState ref="A2:K116">
    <sortCondition ref="D2" descending="1"/>
  </sortState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总表原表</vt:lpstr>
      <vt:lpstr>任务 原表</vt:lpstr>
      <vt:lpstr>任务总表</vt:lpstr>
      <vt:lpstr>各门店任务明细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2020-03-04T09:14:00Z</dcterms:created>
  <dcterms:modified xsi:type="dcterms:W3CDTF">2020-03-06T01:37:30Z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eadingLayout">
    <vt:bool>true</vt:bool>
  </property>
</Properties>
</file>