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Sheet1!$A$2:$O$27</definedName>
  </definedNames>
  <calcPr calcId="144525"/>
</workbook>
</file>

<file path=xl/sharedStrings.xml><?xml version="1.0" encoding="utf-8"?>
<sst xmlns="http://schemas.openxmlformats.org/spreadsheetml/2006/main" count="241" uniqueCount="179">
  <si>
    <t>小程序找药（2020.3.19）</t>
  </si>
  <si>
    <t>序号</t>
  </si>
  <si>
    <t>创建时间</t>
  </si>
  <si>
    <t>编号</t>
  </si>
  <si>
    <t>药品名称</t>
  </si>
  <si>
    <t>药品规格</t>
  </si>
  <si>
    <t>药品数量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</si>
  <si>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</si>
  <si>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</si>
  <si>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</si>
  <si>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</si>
  <si>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</si>
  <si>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</si>
  <si>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</si>
  <si>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</si>
  <si>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</si>
  <si>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2020-03-19 08:21:14</t>
  </si>
  <si>
    <t>a5397</t>
  </si>
  <si>
    <t>健身长春膏</t>
  </si>
  <si>
    <t>200g</t>
  </si>
  <si>
    <t>李时珍医药</t>
  </si>
  <si>
    <t>Z42021685</t>
  </si>
  <si>
    <t>紧急</t>
  </si>
  <si>
    <t>员工</t>
  </si>
  <si>
    <t>目录外淘汰，公司无库存（禁请原因厂家停止合作，建议删除，黄华，2017.10.20）请采购部核实是否还能购进</t>
  </si>
  <si>
    <t>2020-03-19 09:53:32</t>
  </si>
  <si>
    <t>a5398</t>
  </si>
  <si>
    <t>骨龙胶囊</t>
  </si>
  <si>
    <t>48粒</t>
  </si>
  <si>
    <t>东阿阿胶制药有限公司</t>
  </si>
  <si>
    <t>z37021385</t>
  </si>
  <si>
    <t>请采购部找渠道</t>
  </si>
  <si>
    <t>2020-03-19 11:28:45</t>
  </si>
  <si>
    <t>a5399</t>
  </si>
  <si>
    <t>金刚藤丸</t>
  </si>
  <si>
    <t>4gx9袋</t>
  </si>
  <si>
    <t>怀化正好制药有限公司</t>
  </si>
  <si>
    <t>Z20090650</t>
  </si>
  <si>
    <t>普通</t>
  </si>
  <si>
    <t>2020-03-19 11:29:43</t>
  </si>
  <si>
    <t>a5400</t>
  </si>
  <si>
    <t>老蔻丸</t>
  </si>
  <si>
    <t>9gX10丸</t>
  </si>
  <si>
    <t>颈复康药业</t>
  </si>
  <si>
    <t>Z15021509</t>
  </si>
  <si>
    <t>2020-03-19 11:44:46</t>
  </si>
  <si>
    <t>a5401</t>
  </si>
  <si>
    <t>人参归脾丸</t>
  </si>
  <si>
    <t>9g*10丸</t>
  </si>
  <si>
    <t>北京同仁堂</t>
  </si>
  <si>
    <t>Z11020104</t>
  </si>
  <si>
    <t>已回复卫联有渠道，请采购部尽快报送新品</t>
  </si>
  <si>
    <t>2020-03-19 13:57:50</t>
  </si>
  <si>
    <t>a5402</t>
  </si>
  <si>
    <t>盐酸托莫西汀胶囊</t>
  </si>
  <si>
    <t>25mg*7粒</t>
  </si>
  <si>
    <t>LlLLY DELCARIBEINC</t>
  </si>
  <si>
    <t>注册证号H20160109</t>
  </si>
  <si>
    <t>在待经营目录，公司无库存，请采购部购进单独铺货到店</t>
  </si>
  <si>
    <t>2020-03-19 14:04:10</t>
  </si>
  <si>
    <t>a5403</t>
  </si>
  <si>
    <t>熊去氧胆酸片</t>
  </si>
  <si>
    <t>0.25g12片</t>
  </si>
  <si>
    <t>武汉普元药业</t>
  </si>
  <si>
    <t>H20123209</t>
  </si>
  <si>
    <t>2020-03-19 15:06:01</t>
  </si>
  <si>
    <t>a5404</t>
  </si>
  <si>
    <t>疏风定痛丸</t>
  </si>
  <si>
    <t>10丸</t>
  </si>
  <si>
    <t>内蒙古</t>
  </si>
  <si>
    <t>z15020270</t>
  </si>
  <si>
    <t>2020-03-19 15:43:26</t>
  </si>
  <si>
    <t>a5405</t>
  </si>
  <si>
    <t>胆舒软胶囊</t>
  </si>
  <si>
    <t>24粒</t>
  </si>
  <si>
    <t>四川迪菲特</t>
  </si>
  <si>
    <t>Z20063766</t>
  </si>
  <si>
    <t>2020-03-19 15:47:32</t>
  </si>
  <si>
    <t>a5406</t>
  </si>
  <si>
    <t>非洛地平缓释片</t>
  </si>
  <si>
    <t>5mg*14片</t>
  </si>
  <si>
    <t>合肥立方</t>
  </si>
  <si>
    <t>H20040773</t>
  </si>
  <si>
    <t>已回复科伦有渠道，请采购部尽快报送新品</t>
  </si>
  <si>
    <t>2020-03-19 15:54:41</t>
  </si>
  <si>
    <t>a5407</t>
  </si>
  <si>
    <t>盐酸二甲双胍缓释片</t>
  </si>
  <si>
    <t>0.5g*30片</t>
  </si>
  <si>
    <t>悦康药业</t>
  </si>
  <si>
    <t>H20051289</t>
  </si>
  <si>
    <t>在待经营目录（14年禁请）累计8家门店需求，请采购部购进铺货到店</t>
  </si>
  <si>
    <t>2020-03-19 16:11:24</t>
  </si>
  <si>
    <t>a5408</t>
  </si>
  <si>
    <t>降浊祛瘀颗粒</t>
  </si>
  <si>
    <r>
      <t>3g*12</t>
    </r>
    <r>
      <rPr>
        <sz val="11"/>
        <color rgb="FF000000"/>
        <rFont val="宋体"/>
        <charset val="0"/>
      </rPr>
      <t>袋</t>
    </r>
  </si>
  <si>
    <t>南京同仁堂</t>
  </si>
  <si>
    <t>z20025362</t>
  </si>
  <si>
    <t>请采购部找渠道（累计4家门店需求)</t>
  </si>
  <si>
    <t>2020-03-19 16:19:51</t>
  </si>
  <si>
    <t>b614</t>
  </si>
  <si>
    <t>蛇胆川贝液</t>
  </si>
  <si>
    <t>10mlx6支</t>
  </si>
  <si>
    <t>广西梧州制药(集团)股份有限公司</t>
  </si>
  <si>
    <t>Z45020242</t>
  </si>
  <si>
    <t>公司在营且有库存，新下街库存4盒，请核实上报原因</t>
  </si>
  <si>
    <t>2020-03-19 16:28:37</t>
  </si>
  <si>
    <t>a5409</t>
  </si>
  <si>
    <t>天麻首乌片</t>
  </si>
  <si>
    <r>
      <t>200</t>
    </r>
    <r>
      <rPr>
        <sz val="11"/>
        <color rgb="FF000000"/>
        <rFont val="宋体"/>
        <charset val="0"/>
      </rPr>
      <t>片</t>
    </r>
  </si>
  <si>
    <t>国华</t>
  </si>
  <si>
    <t>z43020206</t>
  </si>
  <si>
    <t>2020-03-19 16:28:39</t>
  </si>
  <si>
    <t>b615</t>
  </si>
  <si>
    <t>重复</t>
  </si>
  <si>
    <t>2020-03-19 17:42:45</t>
  </si>
  <si>
    <t>a5410</t>
  </si>
  <si>
    <t>他扎罗汀乳膏</t>
  </si>
  <si>
    <t>15g.15</t>
  </si>
  <si>
    <t>重庆华邦</t>
  </si>
  <si>
    <t>刘先生</t>
  </si>
  <si>
    <t>顾客</t>
  </si>
  <si>
    <t>已回复九州通有渠道，请采购部尽快报送新品（航中店报送过需求）</t>
  </si>
  <si>
    <t>2020-03-19 17:50:44</t>
  </si>
  <si>
    <t>b616</t>
  </si>
  <si>
    <t>复方醋酸地塞米松乳膏(皮炎平软膏)</t>
  </si>
  <si>
    <t>20g</t>
  </si>
  <si>
    <t>华润三九</t>
  </si>
  <si>
    <t>张三</t>
  </si>
  <si>
    <t>电话顾客空号，已在小程序会员中心的“找药记录”回复顾客公司有货</t>
  </si>
  <si>
    <t>2020-03-19 18:38:11</t>
  </si>
  <si>
    <t>a5411</t>
  </si>
  <si>
    <t>盐酸左氧氟沙星胶囊</t>
  </si>
  <si>
    <t>0.1g*18粒</t>
  </si>
  <si>
    <t>广东安诺药业股份有限公司</t>
  </si>
  <si>
    <t>H20000162</t>
  </si>
  <si>
    <t>2020-03-19 18:47:08</t>
  </si>
  <si>
    <t>a5412</t>
  </si>
  <si>
    <t>葡萄糖酸钙锌口服溶液</t>
  </si>
  <si>
    <t>10ml*18支</t>
  </si>
  <si>
    <t>湖北午时药业股份有限公司</t>
  </si>
  <si>
    <t>H20059419</t>
  </si>
  <si>
    <t>2020-03-19 19:27:24</t>
  </si>
  <si>
    <t>a5413</t>
  </si>
  <si>
    <t>盐酸奥洛他定片</t>
  </si>
  <si>
    <t>5mg×14片</t>
  </si>
  <si>
    <t>安斯泰来</t>
  </si>
  <si>
    <t>J20150019</t>
  </si>
  <si>
    <t>在特殊目录，仓库无库存，门店42家库存96盒，90天销售354盒，请采购部购进并铺货到店</t>
  </si>
  <si>
    <t>2020-03-19 19:38:44</t>
  </si>
  <si>
    <t>b617</t>
  </si>
  <si>
    <t>卡泊三醇软膏</t>
  </si>
  <si>
    <t>10g</t>
  </si>
  <si>
    <t>澳美制药</t>
  </si>
  <si>
    <t>HC20120012</t>
  </si>
  <si>
    <t>目录外淘汰，公司无库存（禁请原因此规格做医院，建议暂时禁请），请门店推荐同厂家30g装ID184013，性价比更高</t>
  </si>
  <si>
    <t>2020-03-19 19:40:16</t>
  </si>
  <si>
    <t>a5414</t>
  </si>
  <si>
    <t>过氧苯甲酰凝胶</t>
  </si>
  <si>
    <t>15g</t>
  </si>
  <si>
    <t>法国高德美</t>
  </si>
  <si>
    <t>H20140076</t>
  </si>
  <si>
    <t>在零售目录，公司无库存禁请原因原批件已过期，无最新进口注册批件，质管部不同意引进邓群19.4.30邓群19.4.30）请采购核实是否有最新进口注册批件</t>
  </si>
  <si>
    <t>2020-03-19 19:41:51</t>
  </si>
  <si>
    <t>a5415</t>
  </si>
  <si>
    <t>复方甘草酸苷片</t>
  </si>
  <si>
    <t>21片</t>
  </si>
  <si>
    <t>卫材</t>
  </si>
  <si>
    <t>J20130077</t>
  </si>
  <si>
    <t>在零售目录，仓库无库存，崔家店库存2盒，请采购部购进（禁请原因商业缺货、预计8月下旬有货，建议暂时禁请。周莉2019.7.24）</t>
  </si>
  <si>
    <t>2020-03-19 19:43:18</t>
  </si>
  <si>
    <t>a5416</t>
  </si>
  <si>
    <t>100片</t>
  </si>
  <si>
    <t>目录外淘汰，公司无库存（禁请原因厂家不再生产此规格周莉2019.1.4），请采购核实是否厂家不在再生产</t>
  </si>
  <si>
    <t>2020-03-19 19:47:37</t>
  </si>
  <si>
    <t>a5417</t>
  </si>
  <si>
    <t>卡泊三醇搽剂（达力士）</t>
  </si>
  <si>
    <t>30ml</t>
  </si>
  <si>
    <t>爱尔兰利奥制药</t>
  </si>
  <si>
    <t>JX19980022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</si>
</sst>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Calibri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11"/>
      <color rgb="FF000000"/>
      <name val="宋体"/>
      <charset val="0"/>
    </font>
    <font>
      <sz val="10"/>
      <name val="Arial"/>
      <charset val="0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741</v>
          </cell>
          <cell r="B114" t="str">
            <v>成华区新怡路店</v>
          </cell>
        </row>
        <row r="115">
          <cell r="A115">
            <v>110378</v>
          </cell>
          <cell r="B115" t="str">
            <v>都江堰宝莲路</v>
          </cell>
        </row>
        <row r="116">
          <cell r="A116">
            <v>111219</v>
          </cell>
          <cell r="B116" t="str">
            <v>花照壁街店</v>
          </cell>
        </row>
        <row r="117">
          <cell r="A117">
            <v>111064</v>
          </cell>
          <cell r="B117" t="str">
            <v>邛崃涌泉路店</v>
          </cell>
        </row>
        <row r="118">
          <cell r="A118">
            <v>111400</v>
          </cell>
          <cell r="B118" t="str">
            <v>邛崃杏林路店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27"/>
  <sheetViews>
    <sheetView tabSelected="1" workbookViewId="0">
      <selection activeCell="A2" sqref="$A2:$XFD2"/>
    </sheetView>
  </sheetViews>
  <sheetFormatPr defaultColWidth="9" defaultRowHeight="13.5"/>
  <cols>
    <col min="1" max="1" width="4" customWidth="1"/>
    <col min="2" max="2" width="10.625" customWidth="1"/>
    <col min="3" max="3" width="7.125" customWidth="1"/>
    <col min="4" max="4" width="17.125" customWidth="1"/>
    <col min="5" max="5" width="8.625" customWidth="1"/>
    <col min="6" max="6" width="5.5" customWidth="1"/>
    <col min="7" max="7" width="9.625" customWidth="1"/>
    <col min="8" max="8" width="8.125" customWidth="1"/>
    <col min="9" max="9" width="4.375" customWidth="1"/>
    <col min="10" max="10" width="7" customWidth="1"/>
    <col min="11" max="11" width="11.5" customWidth="1"/>
    <col min="12" max="12" width="5" customWidth="1"/>
    <col min="13" max="13" width="4.625" customWidth="1"/>
    <col min="14" max="14" width="5.875" customWidth="1"/>
    <col min="15" max="15" width="124" customWidth="1"/>
  </cols>
  <sheetData>
    <row r="1" ht="22.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2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2" customFormat="1" ht="15" spans="1:15">
      <c r="A3" s="8">
        <v>1</v>
      </c>
      <c r="B3" s="9" t="s">
        <v>16</v>
      </c>
      <c r="C3" s="8" t="s">
        <v>17</v>
      </c>
      <c r="D3" s="9" t="s">
        <v>18</v>
      </c>
      <c r="E3" s="9" t="s">
        <v>19</v>
      </c>
      <c r="F3" s="9">
        <v>1</v>
      </c>
      <c r="G3" s="9" t="s">
        <v>20</v>
      </c>
      <c r="H3" s="9" t="s">
        <v>21</v>
      </c>
      <c r="I3" s="9">
        <v>50</v>
      </c>
      <c r="J3" s="9">
        <v>594</v>
      </c>
      <c r="K3" s="11" t="str">
        <f>VLOOKUP(J3,[1]Sheet1!$A$1:$B$65536,2,0)</f>
        <v>大邑县安仁镇千禧街药店</v>
      </c>
      <c r="L3" s="9" t="s">
        <v>22</v>
      </c>
      <c r="M3" s="16" t="s">
        <v>23</v>
      </c>
      <c r="N3" s="21">
        <v>101340</v>
      </c>
      <c r="O3" s="16" t="s">
        <v>24</v>
      </c>
    </row>
    <row r="4" s="2" customFormat="1" ht="15" spans="1:15">
      <c r="A4" s="8">
        <v>2</v>
      </c>
      <c r="B4" s="9" t="s">
        <v>25</v>
      </c>
      <c r="C4" s="8" t="s">
        <v>26</v>
      </c>
      <c r="D4" s="9" t="s">
        <v>27</v>
      </c>
      <c r="E4" s="9" t="s">
        <v>28</v>
      </c>
      <c r="F4" s="9">
        <v>2</v>
      </c>
      <c r="G4" s="9" t="s">
        <v>29</v>
      </c>
      <c r="H4" s="9" t="s">
        <v>30</v>
      </c>
      <c r="I4" s="9">
        <v>0</v>
      </c>
      <c r="J4" s="9">
        <v>104428</v>
      </c>
      <c r="K4" s="11" t="str">
        <f>VLOOKUP(J4,[1]Sheet1!$A$1:$B$65536,2,0)</f>
        <v>永康东路药店 </v>
      </c>
      <c r="L4" s="9" t="s">
        <v>22</v>
      </c>
      <c r="M4" s="16" t="s">
        <v>23</v>
      </c>
      <c r="N4" s="16"/>
      <c r="O4" s="16" t="s">
        <v>31</v>
      </c>
    </row>
    <row r="5" s="2" customFormat="1" ht="15" spans="1:15">
      <c r="A5" s="8">
        <v>3</v>
      </c>
      <c r="B5" s="9" t="s">
        <v>32</v>
      </c>
      <c r="C5" s="8" t="s">
        <v>33</v>
      </c>
      <c r="D5" s="9" t="s">
        <v>34</v>
      </c>
      <c r="E5" s="9" t="s">
        <v>35</v>
      </c>
      <c r="F5" s="9">
        <v>2</v>
      </c>
      <c r="G5" s="9" t="s">
        <v>36</v>
      </c>
      <c r="H5" s="9" t="s">
        <v>37</v>
      </c>
      <c r="I5" s="9">
        <v>30</v>
      </c>
      <c r="J5" s="9">
        <v>102567</v>
      </c>
      <c r="K5" s="11" t="str">
        <f>VLOOKUP(J5,[1]Sheet1!$A$1:$B$65536,2,0)</f>
        <v>新津武阳西路</v>
      </c>
      <c r="L5" s="9" t="s">
        <v>38</v>
      </c>
      <c r="M5" s="16" t="s">
        <v>23</v>
      </c>
      <c r="N5" s="16"/>
      <c r="O5" s="16" t="s">
        <v>31</v>
      </c>
    </row>
    <row r="6" s="2" customFormat="1" ht="15" spans="1:15">
      <c r="A6" s="8">
        <v>4</v>
      </c>
      <c r="B6" s="9" t="s">
        <v>39</v>
      </c>
      <c r="C6" s="8" t="s">
        <v>40</v>
      </c>
      <c r="D6" s="10" t="s">
        <v>41</v>
      </c>
      <c r="E6" s="9" t="s">
        <v>42</v>
      </c>
      <c r="F6" s="9">
        <v>2</v>
      </c>
      <c r="G6" s="9" t="s">
        <v>43</v>
      </c>
      <c r="H6" s="9" t="s">
        <v>44</v>
      </c>
      <c r="I6" s="9">
        <v>16.5</v>
      </c>
      <c r="J6" s="9">
        <v>343</v>
      </c>
      <c r="K6" s="11" t="str">
        <f>VLOOKUP(J6,[1]Sheet1!$A$1:$B$65536,2,0)</f>
        <v>光华药店</v>
      </c>
      <c r="L6" s="9" t="s">
        <v>22</v>
      </c>
      <c r="M6" s="16" t="s">
        <v>23</v>
      </c>
      <c r="N6" s="16"/>
      <c r="O6" s="16" t="s">
        <v>31</v>
      </c>
    </row>
    <row r="7" s="2" customFormat="1" ht="15" spans="1:15">
      <c r="A7" s="8">
        <v>5</v>
      </c>
      <c r="B7" s="9" t="s">
        <v>45</v>
      </c>
      <c r="C7" s="8" t="s">
        <v>46</v>
      </c>
      <c r="D7" s="9" t="s">
        <v>47</v>
      </c>
      <c r="E7" s="9" t="s">
        <v>48</v>
      </c>
      <c r="F7" s="9">
        <v>2</v>
      </c>
      <c r="G7" s="9" t="s">
        <v>49</v>
      </c>
      <c r="H7" s="9" t="s">
        <v>50</v>
      </c>
      <c r="I7" s="9">
        <v>20</v>
      </c>
      <c r="J7" s="9">
        <v>102567</v>
      </c>
      <c r="K7" s="11" t="str">
        <f>VLOOKUP(J7,[1]Sheet1!$A$1:$B$65536,2,0)</f>
        <v>新津武阳西路</v>
      </c>
      <c r="L7" s="9" t="s">
        <v>22</v>
      </c>
      <c r="M7" s="16" t="s">
        <v>23</v>
      </c>
      <c r="N7" s="16"/>
      <c r="O7" s="16" t="s">
        <v>51</v>
      </c>
    </row>
    <row r="8" s="2" customFormat="1" ht="15" spans="1:15">
      <c r="A8" s="8">
        <v>6</v>
      </c>
      <c r="B8" s="9" t="s">
        <v>52</v>
      </c>
      <c r="C8" s="8" t="s">
        <v>53</v>
      </c>
      <c r="D8" s="9" t="s">
        <v>54</v>
      </c>
      <c r="E8" s="9" t="s">
        <v>55</v>
      </c>
      <c r="F8" s="9">
        <v>1</v>
      </c>
      <c r="G8" s="9" t="s">
        <v>56</v>
      </c>
      <c r="H8" s="9" t="s">
        <v>57</v>
      </c>
      <c r="I8" s="9">
        <v>159</v>
      </c>
      <c r="J8" s="9">
        <v>107728</v>
      </c>
      <c r="K8" s="11" t="str">
        <f>VLOOKUP(J8,[1]Sheet1!$A$1:$B$65536,2,0)</f>
        <v>四川太极大邑县晋原镇北街药店</v>
      </c>
      <c r="L8" s="9" t="s">
        <v>38</v>
      </c>
      <c r="M8" s="16" t="s">
        <v>23</v>
      </c>
      <c r="N8" s="17">
        <v>121222</v>
      </c>
      <c r="O8" s="16" t="s">
        <v>58</v>
      </c>
    </row>
    <row r="9" s="2" customFormat="1" ht="15" spans="1:15">
      <c r="A9" s="8">
        <v>7</v>
      </c>
      <c r="B9" s="9" t="s">
        <v>59</v>
      </c>
      <c r="C9" s="8" t="s">
        <v>60</v>
      </c>
      <c r="D9" s="9" t="s">
        <v>61</v>
      </c>
      <c r="E9" s="9" t="s">
        <v>62</v>
      </c>
      <c r="F9" s="9">
        <v>2</v>
      </c>
      <c r="G9" s="9" t="s">
        <v>63</v>
      </c>
      <c r="H9" s="9" t="s">
        <v>64</v>
      </c>
      <c r="I9" s="9">
        <v>160</v>
      </c>
      <c r="J9" s="9">
        <v>107728</v>
      </c>
      <c r="K9" s="11" t="str">
        <f>VLOOKUP(J9,[1]Sheet1!$A$1:$B$65536,2,0)</f>
        <v>四川太极大邑县晋原镇北街药店</v>
      </c>
      <c r="L9" s="9" t="s">
        <v>38</v>
      </c>
      <c r="M9" s="16" t="s">
        <v>23</v>
      </c>
      <c r="N9" s="8"/>
      <c r="O9" s="16" t="s">
        <v>31</v>
      </c>
    </row>
    <row r="10" s="2" customFormat="1" ht="15" spans="1:15">
      <c r="A10" s="8">
        <v>8</v>
      </c>
      <c r="B10" s="9" t="s">
        <v>65</v>
      </c>
      <c r="C10" s="8" t="s">
        <v>66</v>
      </c>
      <c r="D10" s="9" t="s">
        <v>67</v>
      </c>
      <c r="E10" s="9" t="s">
        <v>68</v>
      </c>
      <c r="F10" s="9">
        <v>2</v>
      </c>
      <c r="G10" s="9" t="s">
        <v>69</v>
      </c>
      <c r="H10" s="9" t="s">
        <v>70</v>
      </c>
      <c r="I10" s="9">
        <v>40</v>
      </c>
      <c r="J10" s="9">
        <v>107728</v>
      </c>
      <c r="K10" s="11" t="str">
        <f>VLOOKUP(J10,[1]Sheet1!$A$1:$B$65536,2,0)</f>
        <v>四川太极大邑县晋原镇北街药店</v>
      </c>
      <c r="L10" s="9" t="s">
        <v>38</v>
      </c>
      <c r="M10" s="16" t="s">
        <v>23</v>
      </c>
      <c r="N10" s="21">
        <v>156607</v>
      </c>
      <c r="O10" s="16" t="s">
        <v>58</v>
      </c>
    </row>
    <row r="11" s="2" customFormat="1" ht="15" spans="1:15">
      <c r="A11" s="8">
        <v>9</v>
      </c>
      <c r="B11" s="9" t="s">
        <v>71</v>
      </c>
      <c r="C11" s="8" t="s">
        <v>72</v>
      </c>
      <c r="D11" s="9" t="s">
        <v>73</v>
      </c>
      <c r="E11" s="9" t="s">
        <v>74</v>
      </c>
      <c r="F11" s="9">
        <v>2</v>
      </c>
      <c r="G11" s="9" t="s">
        <v>75</v>
      </c>
      <c r="H11" s="9" t="s">
        <v>76</v>
      </c>
      <c r="I11" s="9">
        <v>25.5</v>
      </c>
      <c r="J11" s="9">
        <v>107658</v>
      </c>
      <c r="K11" s="11" t="str">
        <f>VLOOKUP(J11,[1]Sheet1!$A$1:$B$65536,2,0)</f>
        <v>四川太极新都区新都街道万和北路药店</v>
      </c>
      <c r="L11" s="9" t="s">
        <v>22</v>
      </c>
      <c r="M11" s="16" t="s">
        <v>23</v>
      </c>
      <c r="N11" s="8"/>
      <c r="O11" s="16" t="s">
        <v>31</v>
      </c>
    </row>
    <row r="12" s="2" customFormat="1" ht="15" spans="1:15">
      <c r="A12" s="8">
        <v>10</v>
      </c>
      <c r="B12" s="9" t="s">
        <v>77</v>
      </c>
      <c r="C12" s="8" t="s">
        <v>78</v>
      </c>
      <c r="D12" s="9" t="s">
        <v>79</v>
      </c>
      <c r="E12" s="9" t="s">
        <v>80</v>
      </c>
      <c r="F12" s="9">
        <v>2</v>
      </c>
      <c r="G12" s="9" t="s">
        <v>81</v>
      </c>
      <c r="H12" s="9" t="s">
        <v>82</v>
      </c>
      <c r="I12" s="9">
        <v>25.3</v>
      </c>
      <c r="J12" s="9">
        <v>107658</v>
      </c>
      <c r="K12" s="11" t="str">
        <f>VLOOKUP(J12,[1]Sheet1!$A$1:$B$65536,2,0)</f>
        <v>四川太极新都区新都街道万和北路药店</v>
      </c>
      <c r="L12" s="9" t="s">
        <v>22</v>
      </c>
      <c r="M12" s="16" t="s">
        <v>23</v>
      </c>
      <c r="N12" s="8"/>
      <c r="O12" s="16" t="s">
        <v>83</v>
      </c>
    </row>
    <row r="13" s="2" customFormat="1" ht="15" spans="1:15">
      <c r="A13" s="8">
        <v>11</v>
      </c>
      <c r="B13" s="9" t="s">
        <v>84</v>
      </c>
      <c r="C13" s="8" t="s">
        <v>85</v>
      </c>
      <c r="D13" s="9" t="s">
        <v>86</v>
      </c>
      <c r="E13" s="9" t="s">
        <v>87</v>
      </c>
      <c r="F13" s="9">
        <v>5</v>
      </c>
      <c r="G13" s="9" t="s">
        <v>88</v>
      </c>
      <c r="H13" s="9" t="s">
        <v>89</v>
      </c>
      <c r="I13" s="9">
        <v>6</v>
      </c>
      <c r="J13" s="9">
        <v>107658</v>
      </c>
      <c r="K13" s="11" t="str">
        <f>VLOOKUP(J13,[1]Sheet1!$A$1:$B$65536,2,0)</f>
        <v>四川太极新都区新都街道万和北路药店</v>
      </c>
      <c r="L13" s="9" t="s">
        <v>22</v>
      </c>
      <c r="M13" s="16" t="s">
        <v>23</v>
      </c>
      <c r="N13" s="22">
        <v>77777</v>
      </c>
      <c r="O13" s="16" t="s">
        <v>90</v>
      </c>
    </row>
    <row r="14" s="2" customFormat="1" ht="15" spans="1:15">
      <c r="A14" s="8">
        <v>12</v>
      </c>
      <c r="B14" s="9" t="s">
        <v>91</v>
      </c>
      <c r="C14" s="8" t="s">
        <v>92</v>
      </c>
      <c r="D14" s="9" t="s">
        <v>93</v>
      </c>
      <c r="E14" s="11" t="s">
        <v>94</v>
      </c>
      <c r="F14" s="9">
        <v>2</v>
      </c>
      <c r="G14" s="9" t="s">
        <v>95</v>
      </c>
      <c r="H14" s="9" t="s">
        <v>96</v>
      </c>
      <c r="I14" s="9">
        <v>88</v>
      </c>
      <c r="J14" s="9">
        <v>105751</v>
      </c>
      <c r="K14" s="11" t="str">
        <f>VLOOKUP(J14,[1]Sheet1!$A$1:$B$65536,2,0)</f>
        <v>新下街</v>
      </c>
      <c r="L14" s="9" t="s">
        <v>22</v>
      </c>
      <c r="M14" s="8" t="s">
        <v>23</v>
      </c>
      <c r="N14" s="8"/>
      <c r="O14" s="8" t="s">
        <v>97</v>
      </c>
    </row>
    <row r="15" s="3" customFormat="1" ht="15" spans="1:15">
      <c r="A15" s="12">
        <v>13</v>
      </c>
      <c r="B15" s="13" t="s">
        <v>98</v>
      </c>
      <c r="C15" s="12" t="s">
        <v>99</v>
      </c>
      <c r="D15" s="14" t="s">
        <v>100</v>
      </c>
      <c r="E15" s="13" t="s">
        <v>101</v>
      </c>
      <c r="F15" s="13">
        <v>4</v>
      </c>
      <c r="G15" s="13" t="s">
        <v>102</v>
      </c>
      <c r="H15" s="13" t="s">
        <v>103</v>
      </c>
      <c r="I15" s="13">
        <v>8</v>
      </c>
      <c r="J15" s="13">
        <v>105751</v>
      </c>
      <c r="K15" s="15" t="str">
        <f>VLOOKUP(J15,[1]Sheet1!$A$1:$B$65536,2,0)</f>
        <v>新下街</v>
      </c>
      <c r="L15" s="13" t="s">
        <v>38</v>
      </c>
      <c r="M15" s="18" t="s">
        <v>23</v>
      </c>
      <c r="N15" s="17">
        <v>1801</v>
      </c>
      <c r="O15" s="18" t="s">
        <v>104</v>
      </c>
    </row>
    <row r="16" s="2" customFormat="1" ht="15" spans="1:15">
      <c r="A16" s="8">
        <v>14</v>
      </c>
      <c r="B16" s="9" t="s">
        <v>105</v>
      </c>
      <c r="C16" s="8" t="s">
        <v>106</v>
      </c>
      <c r="D16" s="9" t="s">
        <v>107</v>
      </c>
      <c r="E16" s="11" t="s">
        <v>108</v>
      </c>
      <c r="F16" s="9">
        <v>2</v>
      </c>
      <c r="G16" s="9" t="s">
        <v>109</v>
      </c>
      <c r="H16" s="9" t="s">
        <v>110</v>
      </c>
      <c r="I16" s="9">
        <v>48</v>
      </c>
      <c r="J16" s="9">
        <v>105751</v>
      </c>
      <c r="K16" s="11" t="str">
        <f>VLOOKUP(J16,[1]Sheet1!$A$1:$B$65536,2,0)</f>
        <v>新下街</v>
      </c>
      <c r="L16" s="9" t="s">
        <v>22</v>
      </c>
      <c r="M16" s="16" t="s">
        <v>23</v>
      </c>
      <c r="N16" s="8"/>
      <c r="O16" s="16" t="s">
        <v>31</v>
      </c>
    </row>
    <row r="17" s="3" customFormat="1" ht="15" spans="1:15">
      <c r="A17" s="12">
        <v>15</v>
      </c>
      <c r="B17" s="13" t="s">
        <v>111</v>
      </c>
      <c r="C17" s="12" t="s">
        <v>112</v>
      </c>
      <c r="D17" s="13" t="s">
        <v>107</v>
      </c>
      <c r="E17" s="15" t="s">
        <v>108</v>
      </c>
      <c r="F17" s="13">
        <v>2</v>
      </c>
      <c r="G17" s="13" t="s">
        <v>109</v>
      </c>
      <c r="H17" s="13" t="s">
        <v>110</v>
      </c>
      <c r="I17" s="13">
        <v>48</v>
      </c>
      <c r="J17" s="13">
        <v>105751</v>
      </c>
      <c r="K17" s="15" t="str">
        <f>VLOOKUP(J17,[1]Sheet1!$A$1:$B$65536,2,0)</f>
        <v>新下街</v>
      </c>
      <c r="L17" s="13" t="s">
        <v>22</v>
      </c>
      <c r="M17" s="18" t="s">
        <v>23</v>
      </c>
      <c r="N17" s="12"/>
      <c r="O17" s="18" t="s">
        <v>113</v>
      </c>
    </row>
    <row r="18" s="2" customFormat="1" ht="15" hidden="1" spans="1:15">
      <c r="A18" s="8">
        <v>16</v>
      </c>
      <c r="B18" s="9" t="s">
        <v>114</v>
      </c>
      <c r="C18" s="8" t="s">
        <v>115</v>
      </c>
      <c r="D18" s="9" t="s">
        <v>116</v>
      </c>
      <c r="E18" s="9" t="s">
        <v>117</v>
      </c>
      <c r="F18" s="9">
        <v>1</v>
      </c>
      <c r="G18" s="9" t="s">
        <v>118</v>
      </c>
      <c r="H18" s="16"/>
      <c r="I18" s="16"/>
      <c r="J18" s="9" t="s">
        <v>119</v>
      </c>
      <c r="K18" s="9">
        <v>18980777355</v>
      </c>
      <c r="L18" s="16" t="s">
        <v>22</v>
      </c>
      <c r="M18" s="16" t="s">
        <v>120</v>
      </c>
      <c r="N18" s="23"/>
      <c r="O18" s="16" t="s">
        <v>121</v>
      </c>
    </row>
    <row r="19" s="3" customFormat="1" ht="15" hidden="1" spans="1:15">
      <c r="A19" s="12">
        <v>17</v>
      </c>
      <c r="B19" s="13" t="s">
        <v>122</v>
      </c>
      <c r="C19" s="12" t="s">
        <v>123</v>
      </c>
      <c r="D19" s="17" t="s">
        <v>124</v>
      </c>
      <c r="E19" s="13" t="s">
        <v>125</v>
      </c>
      <c r="F19" s="13">
        <v>1</v>
      </c>
      <c r="G19" s="13" t="s">
        <v>126</v>
      </c>
      <c r="H19" s="18"/>
      <c r="I19" s="18"/>
      <c r="J19" s="13" t="s">
        <v>127</v>
      </c>
      <c r="K19" s="13">
        <v>13532412345</v>
      </c>
      <c r="L19" s="18" t="s">
        <v>22</v>
      </c>
      <c r="M19" s="18" t="s">
        <v>120</v>
      </c>
      <c r="N19" s="12"/>
      <c r="O19" s="18" t="s">
        <v>128</v>
      </c>
    </row>
    <row r="20" s="2" customFormat="1" ht="15" spans="1:15">
      <c r="A20" s="8">
        <v>18</v>
      </c>
      <c r="B20" s="9" t="s">
        <v>129</v>
      </c>
      <c r="C20" s="8" t="s">
        <v>130</v>
      </c>
      <c r="D20" s="9" t="s">
        <v>131</v>
      </c>
      <c r="E20" s="9" t="s">
        <v>132</v>
      </c>
      <c r="F20" s="9">
        <v>2</v>
      </c>
      <c r="G20" s="9" t="s">
        <v>133</v>
      </c>
      <c r="H20" s="9" t="s">
        <v>134</v>
      </c>
      <c r="I20" s="9">
        <v>0</v>
      </c>
      <c r="J20" s="9">
        <v>721</v>
      </c>
      <c r="K20" s="11" t="str">
        <f>VLOOKUP(J20,[1]Sheet1!$A$1:$B$65536,2,0)</f>
        <v>邛崃市临邛镇洪川小区药店</v>
      </c>
      <c r="L20" s="9" t="s">
        <v>22</v>
      </c>
      <c r="M20" s="16" t="s">
        <v>23</v>
      </c>
      <c r="N20" s="23"/>
      <c r="O20" s="16" t="s">
        <v>31</v>
      </c>
    </row>
    <row r="21" s="2" customFormat="1" ht="15" spans="1:15">
      <c r="A21" s="8">
        <v>19</v>
      </c>
      <c r="B21" s="9" t="s">
        <v>135</v>
      </c>
      <c r="C21" s="8" t="s">
        <v>136</v>
      </c>
      <c r="D21" s="9" t="s">
        <v>137</v>
      </c>
      <c r="E21" s="9" t="s">
        <v>138</v>
      </c>
      <c r="F21" s="9">
        <v>2</v>
      </c>
      <c r="G21" s="9" t="s">
        <v>139</v>
      </c>
      <c r="H21" s="9" t="s">
        <v>140</v>
      </c>
      <c r="I21" s="9">
        <v>0</v>
      </c>
      <c r="J21" s="9">
        <v>721</v>
      </c>
      <c r="K21" s="11" t="str">
        <f>VLOOKUP(J21,[1]Sheet1!$A$1:$B$65536,2,0)</f>
        <v>邛崃市临邛镇洪川小区药店</v>
      </c>
      <c r="L21" s="9" t="s">
        <v>22</v>
      </c>
      <c r="M21" s="16" t="s">
        <v>23</v>
      </c>
      <c r="N21" s="8"/>
      <c r="O21" s="16" t="s">
        <v>31</v>
      </c>
    </row>
    <row r="22" s="2" customFormat="1" ht="15" spans="1:15">
      <c r="A22" s="8">
        <v>20</v>
      </c>
      <c r="B22" s="9" t="s">
        <v>141</v>
      </c>
      <c r="C22" s="8" t="s">
        <v>142</v>
      </c>
      <c r="D22" s="9" t="s">
        <v>143</v>
      </c>
      <c r="E22" s="9" t="s">
        <v>144</v>
      </c>
      <c r="F22" s="9">
        <v>100</v>
      </c>
      <c r="G22" s="9" t="s">
        <v>145</v>
      </c>
      <c r="H22" s="9" t="s">
        <v>146</v>
      </c>
      <c r="I22" s="9">
        <v>59.8</v>
      </c>
      <c r="J22" s="9">
        <v>517</v>
      </c>
      <c r="K22" s="11" t="str">
        <f>VLOOKUP(J22,[1]Sheet1!$A$1:$B$65536,2,0)</f>
        <v>青羊区北东街店</v>
      </c>
      <c r="L22" s="9" t="s">
        <v>38</v>
      </c>
      <c r="M22" s="16" t="s">
        <v>23</v>
      </c>
      <c r="N22" s="24">
        <v>148737</v>
      </c>
      <c r="O22" s="16" t="s">
        <v>147</v>
      </c>
    </row>
    <row r="23" s="3" customFormat="1" ht="15" spans="1:15">
      <c r="A23" s="12">
        <v>21</v>
      </c>
      <c r="B23" s="13" t="s">
        <v>148</v>
      </c>
      <c r="C23" s="12" t="s">
        <v>149</v>
      </c>
      <c r="D23" s="13" t="s">
        <v>150</v>
      </c>
      <c r="E23" s="13" t="s">
        <v>151</v>
      </c>
      <c r="F23" s="13">
        <v>50</v>
      </c>
      <c r="G23" s="13" t="s">
        <v>152</v>
      </c>
      <c r="H23" s="13" t="s">
        <v>153</v>
      </c>
      <c r="I23" s="13">
        <v>40</v>
      </c>
      <c r="J23" s="13">
        <v>517</v>
      </c>
      <c r="K23" s="15" t="str">
        <f>VLOOKUP(J23,[1]Sheet1!$A$1:$B$65536,2,0)</f>
        <v>青羊区北东街店</v>
      </c>
      <c r="L23" s="13" t="s">
        <v>38</v>
      </c>
      <c r="M23" s="18" t="s">
        <v>23</v>
      </c>
      <c r="N23" s="25">
        <v>101419</v>
      </c>
      <c r="O23" s="18" t="s">
        <v>154</v>
      </c>
    </row>
    <row r="24" s="2" customFormat="1" ht="15" spans="1:15">
      <c r="A24" s="12">
        <v>22</v>
      </c>
      <c r="B24" s="9" t="s">
        <v>155</v>
      </c>
      <c r="C24" s="8" t="s">
        <v>156</v>
      </c>
      <c r="D24" s="9" t="s">
        <v>157</v>
      </c>
      <c r="E24" s="9" t="s">
        <v>158</v>
      </c>
      <c r="F24" s="9">
        <v>30</v>
      </c>
      <c r="G24" s="9" t="s">
        <v>159</v>
      </c>
      <c r="H24" s="9" t="s">
        <v>160</v>
      </c>
      <c r="I24" s="9">
        <v>32</v>
      </c>
      <c r="J24" s="9">
        <v>517</v>
      </c>
      <c r="K24" s="11" t="str">
        <f>VLOOKUP(J24,[1]Sheet1!$A$1:$B$65536,2,0)</f>
        <v>青羊区北东街店</v>
      </c>
      <c r="L24" s="9" t="s">
        <v>38</v>
      </c>
      <c r="M24" s="16" t="s">
        <v>23</v>
      </c>
      <c r="N24" s="24">
        <v>114962</v>
      </c>
      <c r="O24" s="16" t="s">
        <v>161</v>
      </c>
    </row>
    <row r="25" s="2" customFormat="1" ht="15" spans="1:15">
      <c r="A25" s="12">
        <v>23</v>
      </c>
      <c r="B25" s="9" t="s">
        <v>162</v>
      </c>
      <c r="C25" s="8" t="s">
        <v>163</v>
      </c>
      <c r="D25" s="9" t="s">
        <v>164</v>
      </c>
      <c r="E25" s="9" t="s">
        <v>165</v>
      </c>
      <c r="F25" s="9">
        <v>50</v>
      </c>
      <c r="G25" s="9" t="s">
        <v>166</v>
      </c>
      <c r="H25" s="9" t="s">
        <v>167</v>
      </c>
      <c r="I25" s="9">
        <v>36.8</v>
      </c>
      <c r="J25" s="9">
        <v>517</v>
      </c>
      <c r="K25" s="11" t="str">
        <f>VLOOKUP(J25,[1]Sheet1!$A$1:$B$65536,2,0)</f>
        <v>青羊区北东街店</v>
      </c>
      <c r="L25" s="9" t="s">
        <v>38</v>
      </c>
      <c r="M25" s="16" t="s">
        <v>23</v>
      </c>
      <c r="N25" s="26">
        <v>56793</v>
      </c>
      <c r="O25" s="16" t="s">
        <v>168</v>
      </c>
    </row>
    <row r="26" s="2" customFormat="1" ht="15" spans="1:15">
      <c r="A26" s="12">
        <v>24</v>
      </c>
      <c r="B26" s="9" t="s">
        <v>169</v>
      </c>
      <c r="C26" s="8" t="s">
        <v>170</v>
      </c>
      <c r="D26" s="19" t="s">
        <v>164</v>
      </c>
      <c r="E26" s="9" t="s">
        <v>171</v>
      </c>
      <c r="F26" s="9">
        <v>40</v>
      </c>
      <c r="G26" s="9" t="s">
        <v>166</v>
      </c>
      <c r="H26" s="20" t="s">
        <v>167</v>
      </c>
      <c r="I26" s="20">
        <v>144.2</v>
      </c>
      <c r="J26" s="9">
        <v>517</v>
      </c>
      <c r="K26" s="11" t="str">
        <f>VLOOKUP(J26,[1]Sheet1!$A$1:$B$65536,2,0)</f>
        <v>青羊区北东街店</v>
      </c>
      <c r="L26" s="9" t="s">
        <v>38</v>
      </c>
      <c r="M26" s="16" t="s">
        <v>23</v>
      </c>
      <c r="N26" s="24">
        <v>67700</v>
      </c>
      <c r="O26" s="16" t="s">
        <v>172</v>
      </c>
    </row>
    <row r="27" s="2" customFormat="1" ht="15" spans="1:15">
      <c r="A27" s="12">
        <v>25</v>
      </c>
      <c r="B27" s="9" t="s">
        <v>173</v>
      </c>
      <c r="C27" s="8" t="s">
        <v>174</v>
      </c>
      <c r="D27" s="9" t="s">
        <v>175</v>
      </c>
      <c r="E27" s="9" t="s">
        <v>176</v>
      </c>
      <c r="F27" s="9">
        <v>10</v>
      </c>
      <c r="G27" s="9" t="s">
        <v>177</v>
      </c>
      <c r="H27" s="20" t="s">
        <v>178</v>
      </c>
      <c r="I27" s="20">
        <v>116</v>
      </c>
      <c r="J27" s="9">
        <v>517</v>
      </c>
      <c r="K27" s="11" t="str">
        <f>VLOOKUP(J27,[1]Sheet1!$A$1:$B$65536,2,0)</f>
        <v>青羊区北东街店</v>
      </c>
      <c r="L27" s="9" t="s">
        <v>22</v>
      </c>
      <c r="M27" s="16" t="s">
        <v>23</v>
      </c>
      <c r="N27" s="8"/>
      <c r="O27" s="16" t="s">
        <v>31</v>
      </c>
    </row>
  </sheetData>
  <autoFilter ref="A2:O27">
    <filterColumn colId="12">
      <customFilters>
        <customFilter operator="equal" val="员工"/>
      </customFilters>
    </filterColumn>
    <extLst/>
  </autoFilter>
  <sortState ref="A2:O26">
    <sortCondition ref="B2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2020-03-20T01:13:00Z</dcterms:created>
  <dcterms:modified xsi:type="dcterms:W3CDTF">2020-03-20T03:08:01Z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