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00" firstSheet="1" activeTab="1"/>
  </bookViews>
  <sheets>
    <sheet name="主表" sheetId="1" state="hidden" r:id="rId1"/>
    <sheet name="不及格人员" sheetId="3" r:id="rId2"/>
    <sheet name="门店任务" sheetId="2" r:id="rId3"/>
  </sheets>
  <externalReferences>
    <externalReference r:id="rId4"/>
    <externalReference r:id="rId5"/>
    <externalReference r:id="rId6"/>
  </externalReferences>
  <definedNames>
    <definedName name="_xlnm._FilterDatabase" localSheetId="0" hidden="1">主表!$A$2:$AH$487</definedName>
    <definedName name="_xlnm._FilterDatabase" localSheetId="2" hidden="1">门店任务!$A$1:$C$1</definedName>
    <definedName name="_xlnm._FilterDatabase" localSheetId="1" hidden="1">不及格人员!$A$2:$AH$2</definedName>
  </definedNames>
  <calcPr calcId="144525"/>
</workbook>
</file>

<file path=xl/sharedStrings.xml><?xml version="1.0" encoding="utf-8"?>
<sst xmlns="http://schemas.openxmlformats.org/spreadsheetml/2006/main" count="9451" uniqueCount="1375">
  <si>
    <t>序号</t>
  </si>
  <si>
    <t>备注</t>
  </si>
  <si>
    <t>提交时间</t>
  </si>
  <si>
    <t>门店ID</t>
  </si>
  <si>
    <t>门店名称</t>
  </si>
  <si>
    <t>片区名称</t>
  </si>
  <si>
    <t>个人ID</t>
  </si>
  <si>
    <t>个人名字</t>
  </si>
  <si>
    <t>1、你店目前社群人数？</t>
  </si>
  <si>
    <t>2、你店企业微信群拉新任务是多少/月？</t>
  </si>
  <si>
    <t>3、你店微信群人数任务是多少？</t>
  </si>
  <si>
    <t>4、你店结对的水军门店是？</t>
  </si>
  <si>
    <t>5、你结对水军门店的员工是否已经加入到你店社群？</t>
  </si>
  <si>
    <t>6、你所在社群门店类型是什么？</t>
  </si>
  <si>
    <t>7、早安图转发时间是？</t>
  </si>
  <si>
    <t>8、门店发货时，不得发近效期几个月的商品给社群会员？</t>
  </si>
  <si>
    <t>9、新零售每天统计的社群数据如未按时上报需上交成长金多少元？</t>
  </si>
  <si>
    <t>10、新零售部每天统计的社群数据如虚报误报需上交成长金多少元？</t>
  </si>
  <si>
    <t>企业微信群人数</t>
  </si>
  <si>
    <t>微信群人数</t>
  </si>
  <si>
    <t>正确答案</t>
  </si>
  <si>
    <t>回答错误</t>
  </si>
  <si>
    <t/>
  </si>
  <si>
    <t>2020-12-04 18:32</t>
  </si>
  <si>
    <t>逸都路</t>
  </si>
  <si>
    <t>西北</t>
  </si>
  <si>
    <t>万雪倩</t>
  </si>
  <si>
    <t>新厂镇文昌街</t>
  </si>
  <si>
    <t>是</t>
  </si>
  <si>
    <t>C类</t>
  </si>
  <si>
    <t>早上8点前</t>
  </si>
  <si>
    <t>6个月</t>
  </si>
  <si>
    <t>20元</t>
  </si>
  <si>
    <t>10元</t>
  </si>
  <si>
    <t>2020-12-04 18:04</t>
  </si>
  <si>
    <t>旗舰店</t>
  </si>
  <si>
    <t>旗舰店片区</t>
  </si>
  <si>
    <t>阮丽</t>
  </si>
  <si>
    <t>门店所有人</t>
  </si>
  <si>
    <t>2020-12-04 18:01</t>
  </si>
  <si>
    <t>东昌路</t>
  </si>
  <si>
    <t>城中片区</t>
  </si>
  <si>
    <t>杨苗</t>
  </si>
  <si>
    <t>新都新繁</t>
  </si>
  <si>
    <t>A类</t>
  </si>
  <si>
    <t>2020-12-04 18:00</t>
  </si>
  <si>
    <t>高源</t>
  </si>
  <si>
    <t>门店所有人员</t>
  </si>
  <si>
    <t>2020-12-04 17:59</t>
  </si>
  <si>
    <t>旗舰门店</t>
  </si>
  <si>
    <t>旗舰片区</t>
  </si>
  <si>
    <t>旦增平措</t>
  </si>
  <si>
    <t>2020-12-04 17:58</t>
  </si>
  <si>
    <t>宝莲路</t>
  </si>
  <si>
    <t>成郊二片</t>
  </si>
  <si>
    <t>杨洋</t>
  </si>
  <si>
    <t>四川太极成华区龙潭西路药店</t>
  </si>
  <si>
    <t>2020-12-04 17:47</t>
  </si>
  <si>
    <t>元华二巷</t>
  </si>
  <si>
    <t>东南片区</t>
  </si>
  <si>
    <t>杨蕊吉</t>
  </si>
  <si>
    <t>金牛区五福桥东路店</t>
  </si>
  <si>
    <t>2020-12-04 17:45</t>
  </si>
  <si>
    <t>大邑东壕沟店</t>
  </si>
  <si>
    <t>大邑片</t>
  </si>
  <si>
    <t>许静</t>
  </si>
  <si>
    <t>崇州中心店</t>
  </si>
  <si>
    <t>2020-12-04 17:42</t>
  </si>
  <si>
    <t>东壕沟店</t>
  </si>
  <si>
    <t>大邑片区</t>
  </si>
  <si>
    <t>彭蓉</t>
  </si>
  <si>
    <t>崇州</t>
  </si>
  <si>
    <t>2020-12-04 17:37</t>
  </si>
  <si>
    <t>大邑北街店</t>
  </si>
  <si>
    <t>黄霞</t>
  </si>
  <si>
    <t>四川太极邛崃市临邛镇长安大道药房</t>
  </si>
  <si>
    <t>B类</t>
  </si>
  <si>
    <t>2020-12-04 17:29</t>
  </si>
  <si>
    <t>宝莲路店</t>
  </si>
  <si>
    <t>城郊二片</t>
  </si>
  <si>
    <t>吴阳</t>
  </si>
  <si>
    <t>2020-12-04 17:26</t>
  </si>
  <si>
    <t>兴义店</t>
  </si>
  <si>
    <t>城郊一片</t>
  </si>
  <si>
    <t>庄静</t>
  </si>
  <si>
    <t>蜀兴路</t>
  </si>
  <si>
    <t>2020-12-04 17:16</t>
  </si>
  <si>
    <t>大华店</t>
  </si>
  <si>
    <t>西北片区</t>
  </si>
  <si>
    <t>刘勇</t>
  </si>
  <si>
    <t>解放路店</t>
  </si>
  <si>
    <t>2020-12-04 17:07</t>
  </si>
  <si>
    <t>蜀鑫路</t>
  </si>
  <si>
    <t>张阿几</t>
  </si>
  <si>
    <t>都姜堰</t>
  </si>
  <si>
    <t>早上9点前</t>
  </si>
  <si>
    <t>2020-12-04 17:00</t>
  </si>
  <si>
    <t>大邑桃源店</t>
  </si>
  <si>
    <t>袁文秀</t>
  </si>
  <si>
    <t>银河北街</t>
  </si>
  <si>
    <t>2020-12-04 16:56</t>
  </si>
  <si>
    <t>五福桥东路店</t>
  </si>
  <si>
    <t>黄娟</t>
  </si>
  <si>
    <t>翠荫街店</t>
  </si>
  <si>
    <t>2020-12-04 16:55</t>
  </si>
  <si>
    <t>李莹</t>
  </si>
  <si>
    <t>都江堰店</t>
  </si>
  <si>
    <t>2020-12-04 16:48</t>
  </si>
  <si>
    <t>蒲阳路店</t>
  </si>
  <si>
    <t>城郊二片区</t>
  </si>
  <si>
    <t>蒲正碧</t>
  </si>
  <si>
    <t>武侯区大华街店</t>
  </si>
  <si>
    <t>紫薇东路店</t>
  </si>
  <si>
    <t>郭俊梅</t>
  </si>
  <si>
    <t>金丝街</t>
  </si>
  <si>
    <t>2020-12-04 16:47</t>
  </si>
  <si>
    <t>张虹</t>
  </si>
  <si>
    <t>紫薇东路</t>
  </si>
  <si>
    <t>蒋润</t>
  </si>
  <si>
    <t>2020-12-04 16:43</t>
  </si>
  <si>
    <t>新乐中街</t>
  </si>
  <si>
    <t>刘莉</t>
  </si>
  <si>
    <t>新下街</t>
  </si>
  <si>
    <t>高汝琳</t>
  </si>
  <si>
    <t>2020-12-04 16:41</t>
  </si>
  <si>
    <t>光华北五路</t>
  </si>
  <si>
    <t>黄唐义</t>
  </si>
  <si>
    <t>聚萃</t>
  </si>
  <si>
    <t>否</t>
  </si>
  <si>
    <t>2020-12-04 16:39</t>
  </si>
  <si>
    <t>蜀鑫路店</t>
  </si>
  <si>
    <t>王轩</t>
  </si>
  <si>
    <t>2020-12-04 16:38</t>
  </si>
  <si>
    <t>陈思宇</t>
  </si>
  <si>
    <t>大华街店</t>
  </si>
  <si>
    <t>2020-12-04 16:37</t>
  </si>
  <si>
    <t>新津邓双店</t>
  </si>
  <si>
    <t>新津片区</t>
  </si>
  <si>
    <t>陈亭亭</t>
  </si>
  <si>
    <t>新都区马超东路店</t>
  </si>
  <si>
    <t>周有惠</t>
  </si>
  <si>
    <t>蒲阳路</t>
  </si>
  <si>
    <t>邹芊</t>
  </si>
  <si>
    <t>大源北街</t>
  </si>
  <si>
    <t>张亚红</t>
  </si>
  <si>
    <t>大邑桃源</t>
  </si>
  <si>
    <t>2020-12-04 16:36</t>
  </si>
  <si>
    <t>太极大药房劼人路</t>
  </si>
  <si>
    <t>古世伟</t>
  </si>
  <si>
    <t>温江区公平街道江安路药店</t>
  </si>
  <si>
    <t>2020-12-04 16:35</t>
  </si>
  <si>
    <t>秦庭月</t>
  </si>
  <si>
    <t>2020-12-04 16:32</t>
  </si>
  <si>
    <t>元华二巷店</t>
  </si>
  <si>
    <t>东南片</t>
  </si>
  <si>
    <t>梁兰</t>
  </si>
  <si>
    <t>金牛区五福桥东路药店</t>
  </si>
  <si>
    <t>城郊一片新津片</t>
  </si>
  <si>
    <t>刘罗蓉</t>
  </si>
  <si>
    <t>青羊区蜀鑫路药店</t>
  </si>
  <si>
    <t>张丹</t>
  </si>
  <si>
    <t>太极大药房通盈街</t>
  </si>
  <si>
    <t>罗思榕</t>
  </si>
  <si>
    <t>新都街道万和北路</t>
  </si>
  <si>
    <t>2020-12-04 16:31</t>
  </si>
  <si>
    <t>万科店</t>
  </si>
  <si>
    <t>黄历</t>
  </si>
  <si>
    <t>华油店</t>
  </si>
  <si>
    <t>2020-12-04 16:30</t>
  </si>
  <si>
    <t>怀远店</t>
  </si>
  <si>
    <t>曹琼</t>
  </si>
  <si>
    <t>劼人路店</t>
  </si>
  <si>
    <t>2020-12-04 16:28</t>
  </si>
  <si>
    <t>丝竹路店</t>
  </si>
  <si>
    <t>蔡旌晶</t>
  </si>
  <si>
    <t>郫筒镇东大街店</t>
  </si>
  <si>
    <t>牟馨</t>
  </si>
  <si>
    <t>城中片</t>
  </si>
  <si>
    <t>王盛英</t>
  </si>
  <si>
    <t>劼人路</t>
  </si>
  <si>
    <t>高榕</t>
  </si>
  <si>
    <t>2020-12-04 16:27</t>
  </si>
  <si>
    <t>庆云南街</t>
  </si>
  <si>
    <t>谭杨</t>
  </si>
  <si>
    <t>门店所以人员</t>
  </si>
  <si>
    <t>2020-12-04 16:25</t>
  </si>
  <si>
    <t>林榆璐</t>
  </si>
  <si>
    <t>孙镇平</t>
  </si>
  <si>
    <t>2020-12-04 16:24</t>
  </si>
  <si>
    <t>邛崃长安店</t>
  </si>
  <si>
    <t>邛崃片</t>
  </si>
  <si>
    <t>万义丽</t>
  </si>
  <si>
    <t>四川太极锦江区柳翠路药店</t>
  </si>
  <si>
    <t>2020-12-04 16:23</t>
  </si>
  <si>
    <t>赵秋丽</t>
  </si>
  <si>
    <t>2020-12-04 16:21</t>
  </si>
  <si>
    <t>马海子尾</t>
  </si>
  <si>
    <t>成华区龙潭西路药店</t>
  </si>
  <si>
    <t>刘维</t>
  </si>
  <si>
    <t>双林店</t>
  </si>
  <si>
    <t>2020-12-04 16:18</t>
  </si>
  <si>
    <t>金马河店</t>
  </si>
  <si>
    <t>孟天凤</t>
  </si>
  <si>
    <t>人民中路店</t>
  </si>
  <si>
    <t>2020-12-04 16:17</t>
  </si>
  <si>
    <t>刘建芳</t>
  </si>
  <si>
    <t>人民中路</t>
  </si>
  <si>
    <t>王润吉</t>
  </si>
  <si>
    <t>邛崃市长安店</t>
  </si>
  <si>
    <t>邛崃片区</t>
  </si>
  <si>
    <t>李珍伟</t>
  </si>
  <si>
    <t>四川太极大药房锦江区柳翠路店</t>
  </si>
  <si>
    <t>2020-12-04 16:16</t>
  </si>
  <si>
    <t>土龙路</t>
  </si>
  <si>
    <t>赵荣彬</t>
  </si>
  <si>
    <t>衫板桥</t>
  </si>
  <si>
    <t>2020-12-04 16:15</t>
  </si>
  <si>
    <t>郫县一环路东南段店</t>
  </si>
  <si>
    <t>董虎林</t>
  </si>
  <si>
    <t>四川太极大邑县晋原镇通达东路五段店</t>
  </si>
  <si>
    <t>2020-12-04 16:13</t>
  </si>
  <si>
    <t>通盈街店</t>
  </si>
  <si>
    <t>吴湘燏</t>
  </si>
  <si>
    <t>新都万和北路店</t>
  </si>
  <si>
    <t>2020-12-04 16:12</t>
  </si>
  <si>
    <t>董华</t>
  </si>
  <si>
    <t>宏济中路</t>
  </si>
  <si>
    <t>陈玉琴</t>
  </si>
  <si>
    <t>天顺店</t>
  </si>
  <si>
    <t>2020-12-04 16:10</t>
  </si>
  <si>
    <t>杨杰</t>
  </si>
  <si>
    <t>2020-12-04 16:08</t>
  </si>
  <si>
    <t>西林一街店</t>
  </si>
  <si>
    <t>秦静茹</t>
  </si>
  <si>
    <t>红星店</t>
  </si>
  <si>
    <t>曹鑫苹</t>
  </si>
  <si>
    <t>2020-12-04 16:07</t>
  </si>
  <si>
    <t>周思</t>
  </si>
  <si>
    <t>2020-12-04 16:06</t>
  </si>
  <si>
    <t>张茹君</t>
  </si>
  <si>
    <t>景中店</t>
  </si>
  <si>
    <t>陆英</t>
  </si>
  <si>
    <t>大邑东街</t>
  </si>
  <si>
    <t>2020-12-04 16:05</t>
  </si>
  <si>
    <t>航中街</t>
  </si>
  <si>
    <t>韩守玉</t>
  </si>
  <si>
    <t>都江堰翔凤路</t>
  </si>
  <si>
    <t>旗舰片</t>
  </si>
  <si>
    <t>彭关敏</t>
  </si>
  <si>
    <t>2020-12-04 16:04</t>
  </si>
  <si>
    <t>费诗尧</t>
  </si>
  <si>
    <t>2020-12-04 16:01</t>
  </si>
  <si>
    <t>奎光店</t>
  </si>
  <si>
    <t>贾益娟</t>
  </si>
  <si>
    <t>188+187=375</t>
  </si>
  <si>
    <t>成华区华康路药店</t>
  </si>
  <si>
    <t>2020-12-04 16:00</t>
  </si>
  <si>
    <t>汇融</t>
  </si>
  <si>
    <t>城中</t>
  </si>
  <si>
    <t>彭志萍</t>
  </si>
  <si>
    <t>佳灵路</t>
  </si>
  <si>
    <t>蒋羽</t>
  </si>
  <si>
    <t>2020-12-04 15:59</t>
  </si>
  <si>
    <t>汇融名城</t>
  </si>
  <si>
    <t>胡建兴</t>
  </si>
  <si>
    <t>陈旭冉</t>
  </si>
  <si>
    <t>倪家桥</t>
  </si>
  <si>
    <t>任德铃</t>
  </si>
  <si>
    <t>高新区中和公济桥路药店</t>
  </si>
  <si>
    <t>汇融名城店</t>
  </si>
  <si>
    <t>周香</t>
  </si>
  <si>
    <t>佳灵路店</t>
  </si>
  <si>
    <t>张玉</t>
  </si>
  <si>
    <t>丝竹路</t>
  </si>
  <si>
    <t>2020-12-04 15:58</t>
  </si>
  <si>
    <t>刘新</t>
  </si>
  <si>
    <t>杉板桥</t>
  </si>
  <si>
    <t>蒋晓琼</t>
  </si>
  <si>
    <t>2020-12-04 15:57</t>
  </si>
  <si>
    <t>文淼</t>
  </si>
  <si>
    <t>2020-12-04 15:56</t>
  </si>
  <si>
    <t>倪家桥店</t>
  </si>
  <si>
    <t>王婷</t>
  </si>
  <si>
    <t>高新区中和公济桥路店</t>
  </si>
  <si>
    <t>付俐</t>
  </si>
  <si>
    <t>红牌楼，锦城大道，</t>
  </si>
  <si>
    <t>金沙店</t>
  </si>
  <si>
    <t>何姣姣</t>
  </si>
  <si>
    <t>天久北巷</t>
  </si>
  <si>
    <t>2020-12-04 15:55</t>
  </si>
  <si>
    <t>马超东路</t>
  </si>
  <si>
    <t>西北片</t>
  </si>
  <si>
    <t>苟俊驰</t>
  </si>
  <si>
    <t>观音桥</t>
  </si>
  <si>
    <t>杨晓岚</t>
  </si>
  <si>
    <t>黄杨</t>
  </si>
  <si>
    <t>罗丹</t>
  </si>
  <si>
    <t>2020-12-04 15:54</t>
  </si>
  <si>
    <t>韩艳梅</t>
  </si>
  <si>
    <t>2020-12-04 15:52</t>
  </si>
  <si>
    <t>新繁店</t>
  </si>
  <si>
    <t>曾国平</t>
  </si>
  <si>
    <t>蔡小丽</t>
  </si>
  <si>
    <t>2020-12-04 15:51</t>
  </si>
  <si>
    <t>朱朝霞</t>
  </si>
  <si>
    <t>冯静</t>
  </si>
  <si>
    <t>东昌一路</t>
  </si>
  <si>
    <t>尹萍</t>
  </si>
  <si>
    <t>2020-12-04 15:50</t>
  </si>
  <si>
    <t>土龙路店</t>
  </si>
  <si>
    <t>贾静</t>
  </si>
  <si>
    <t>2020-12-04 15:47</t>
  </si>
  <si>
    <t>华泰店</t>
  </si>
  <si>
    <t>东南厂区</t>
  </si>
  <si>
    <t>李桂芳</t>
  </si>
  <si>
    <t>锦城大道</t>
  </si>
  <si>
    <t>2020-12-04 15:45</t>
  </si>
  <si>
    <t>崔家店</t>
  </si>
  <si>
    <t>雷馥聿</t>
  </si>
  <si>
    <t>交大三店</t>
  </si>
  <si>
    <t>五津西路</t>
  </si>
  <si>
    <t>刘芬</t>
  </si>
  <si>
    <t>青羊区童子街店</t>
  </si>
  <si>
    <t>2020-12-04 15:44</t>
  </si>
  <si>
    <t>五津西路店</t>
  </si>
  <si>
    <t>谌美静</t>
  </si>
  <si>
    <t>金马河</t>
  </si>
  <si>
    <t>易永红</t>
  </si>
  <si>
    <t>万宇</t>
  </si>
  <si>
    <t>2020-12-04 15:43</t>
  </si>
  <si>
    <t>四川太极成华区华康路药店</t>
  </si>
  <si>
    <t>五津西路二店</t>
  </si>
  <si>
    <t>雷静</t>
  </si>
  <si>
    <t>四川太极大药房大邑县安仁镇千禧街药店</t>
  </si>
  <si>
    <t>2020-12-04 15:42</t>
  </si>
  <si>
    <t>何英</t>
  </si>
  <si>
    <t>窦潘</t>
  </si>
  <si>
    <t>2020-12-04 15:41</t>
  </si>
  <si>
    <t>科华</t>
  </si>
  <si>
    <t>罗妍</t>
  </si>
  <si>
    <t>尚贤坊</t>
  </si>
  <si>
    <t>廖文莉</t>
  </si>
  <si>
    <t>2020-12-04 15:40</t>
  </si>
  <si>
    <t>温江店</t>
  </si>
  <si>
    <t>王茹</t>
  </si>
  <si>
    <t>都江堰聚源镇药店   锦江区静明路药店</t>
  </si>
  <si>
    <t>奎光路店</t>
  </si>
  <si>
    <t>陈蓉</t>
  </si>
  <si>
    <t>冯跃菊</t>
  </si>
  <si>
    <t>吴霞</t>
  </si>
  <si>
    <t>都江堰聚源店 锦江区静明路</t>
  </si>
  <si>
    <t>2020-12-04 15:39</t>
  </si>
  <si>
    <t>邛崃涌泉店</t>
  </si>
  <si>
    <t>杨晓毅</t>
  </si>
  <si>
    <t>西部店</t>
  </si>
  <si>
    <t>李思怡</t>
  </si>
  <si>
    <t>新都区新繁镇繁江北路药店</t>
  </si>
  <si>
    <t>朱婷</t>
  </si>
  <si>
    <t>2020-12-04 15:38</t>
  </si>
  <si>
    <t>金沙</t>
  </si>
  <si>
    <t>刘秀琼</t>
  </si>
  <si>
    <t>金沙路</t>
  </si>
  <si>
    <t>唐静</t>
  </si>
  <si>
    <t>太极大药房天久北巷店</t>
  </si>
  <si>
    <t>杨梅</t>
  </si>
  <si>
    <t>新繁镇繁江北路药店</t>
  </si>
  <si>
    <t>翠荫店</t>
  </si>
  <si>
    <t>任姗姗</t>
  </si>
  <si>
    <t>武侯区双楠路店</t>
  </si>
  <si>
    <t>2020-12-04 15:37</t>
  </si>
  <si>
    <t>枣子巷店</t>
  </si>
  <si>
    <t>周莉</t>
  </si>
  <si>
    <t>尚贤坊，光华村</t>
  </si>
  <si>
    <t>新津五津西路二店</t>
  </si>
  <si>
    <t>李迎新</t>
  </si>
  <si>
    <t>四川太极大邑县安仁镇千禧街药店</t>
  </si>
  <si>
    <t>中和大道店</t>
  </si>
  <si>
    <t>黄丹</t>
  </si>
  <si>
    <t>三江店</t>
  </si>
  <si>
    <t>东南片区群</t>
  </si>
  <si>
    <t>李蜜</t>
  </si>
  <si>
    <t>沙河源</t>
  </si>
  <si>
    <t>高清清</t>
  </si>
  <si>
    <t>四川太极县晋原镇潘家街药店</t>
  </si>
  <si>
    <t>光华村店</t>
  </si>
  <si>
    <t>姜孝杨</t>
  </si>
  <si>
    <t>枣子巷店，蜀辉路店</t>
  </si>
  <si>
    <t>杨梦佳</t>
  </si>
  <si>
    <t>四川太极大邑县晋原镇潘家街药店</t>
  </si>
  <si>
    <t>黎婷婷</t>
  </si>
  <si>
    <t>四川大邑县晋原镇潘家街药店</t>
  </si>
  <si>
    <t>2020-12-04 15:36</t>
  </si>
  <si>
    <t>郭梦姣</t>
  </si>
  <si>
    <t>2020-12-04 15:35</t>
  </si>
  <si>
    <t>陈志勇</t>
  </si>
  <si>
    <t>o</t>
  </si>
  <si>
    <t>新都区新繁镇繁江北路药店里</t>
  </si>
  <si>
    <t>2020-12-04 15:34</t>
  </si>
  <si>
    <t>科华北路店</t>
  </si>
  <si>
    <t>黄焰</t>
  </si>
  <si>
    <t>没有</t>
  </si>
  <si>
    <t>邛崃翠阴店</t>
  </si>
  <si>
    <t>饶玉银</t>
  </si>
  <si>
    <t>武侯区双楠路</t>
  </si>
  <si>
    <t>公济桥</t>
  </si>
  <si>
    <t>邱如秀</t>
  </si>
  <si>
    <t>2020-12-04 15:33</t>
  </si>
  <si>
    <t>公济桥店</t>
  </si>
  <si>
    <t>东南</t>
  </si>
  <si>
    <t>兰夏琳</t>
  </si>
  <si>
    <t>邛崃翠荫店</t>
  </si>
  <si>
    <t>陈礼凤</t>
  </si>
  <si>
    <t>郫县二店</t>
  </si>
  <si>
    <t>片中</t>
  </si>
  <si>
    <t>罗煜东</t>
  </si>
  <si>
    <t>邓红梅</t>
  </si>
  <si>
    <t>四川太极大邑晋原镇通达东路药店</t>
  </si>
  <si>
    <t>2020-12-04 15:32</t>
  </si>
  <si>
    <t>新津</t>
  </si>
  <si>
    <t>朱春梅</t>
  </si>
  <si>
    <t>锦城大道店</t>
  </si>
  <si>
    <t>杨秀娟</t>
  </si>
  <si>
    <t>二环路北四段</t>
  </si>
  <si>
    <t>2020-12-04 15:28</t>
  </si>
  <si>
    <t>刘雨婷</t>
  </si>
  <si>
    <t>2020-12-04 15:26</t>
  </si>
  <si>
    <t>顺和街店</t>
  </si>
  <si>
    <t>李媛</t>
  </si>
  <si>
    <t>四川太极青羊区青龙街药店</t>
  </si>
  <si>
    <t>2020-12-04 15:25</t>
  </si>
  <si>
    <t>彭燕</t>
  </si>
  <si>
    <t>倪双</t>
  </si>
  <si>
    <t>四川太极青羊区青龙街店</t>
  </si>
  <si>
    <t>赵晓丹</t>
  </si>
  <si>
    <t>2020-12-04 15:24</t>
  </si>
  <si>
    <t>舒海燕</t>
  </si>
  <si>
    <t>郑娇</t>
  </si>
  <si>
    <t>枣子巷</t>
  </si>
  <si>
    <t>涂思佩</t>
  </si>
  <si>
    <t>朱玉梅</t>
  </si>
  <si>
    <t>2020-12-04 15:23</t>
  </si>
  <si>
    <t>韩启敏</t>
  </si>
  <si>
    <t>188+175=375</t>
  </si>
  <si>
    <t>聚翠路店</t>
  </si>
  <si>
    <t>夏彩红</t>
  </si>
  <si>
    <t>聚源店、静明路</t>
  </si>
  <si>
    <t>2020-12-04 15:21</t>
  </si>
  <si>
    <t>羊玉梅</t>
  </si>
  <si>
    <t>柳翠店</t>
  </si>
  <si>
    <t>胡碧英</t>
  </si>
  <si>
    <t>柳翠门店</t>
  </si>
  <si>
    <t>光华北五店</t>
  </si>
  <si>
    <t>李紫雯</t>
  </si>
  <si>
    <t>柳翠路店</t>
  </si>
  <si>
    <t>程秋莎</t>
  </si>
  <si>
    <t>廖艳萍</t>
  </si>
  <si>
    <t>南华巷</t>
  </si>
  <si>
    <t>邓开柱</t>
  </si>
  <si>
    <t>天顺路</t>
  </si>
  <si>
    <t>苏婷婷</t>
  </si>
  <si>
    <t>2020-12-04 15:20</t>
  </si>
  <si>
    <t>民丰大道店</t>
  </si>
  <si>
    <t>贺英桢</t>
  </si>
  <si>
    <t>2020-12-04 15:18</t>
  </si>
  <si>
    <t>魏小琴</t>
  </si>
  <si>
    <t>科华店</t>
  </si>
  <si>
    <t>贺凤</t>
  </si>
  <si>
    <t>崇州尚贤坊</t>
  </si>
  <si>
    <t>青龙街店</t>
  </si>
  <si>
    <t>池波</t>
  </si>
  <si>
    <t>青龙街</t>
  </si>
  <si>
    <t>宋晓倩</t>
  </si>
  <si>
    <t>科华路</t>
  </si>
  <si>
    <t>张继颖</t>
  </si>
  <si>
    <t>黄天平</t>
  </si>
  <si>
    <t>2020-12-04 15:17</t>
  </si>
  <si>
    <t>桃源店</t>
  </si>
  <si>
    <t>邓洁</t>
  </si>
  <si>
    <t>邹东梅</t>
  </si>
  <si>
    <t>四川太极大邑县晋原镇通达东路五段药店</t>
  </si>
  <si>
    <t>贝森北路店</t>
  </si>
  <si>
    <t>张雪</t>
  </si>
  <si>
    <t>施雪</t>
  </si>
  <si>
    <t>邹颖</t>
  </si>
  <si>
    <t>2020-12-04 15:16</t>
  </si>
  <si>
    <t>华康店</t>
  </si>
  <si>
    <t>陈丽梅</t>
  </si>
  <si>
    <t>2020-12-04 15:14</t>
  </si>
  <si>
    <t>骆玲</t>
  </si>
  <si>
    <t>2020-12-04 15:13</t>
  </si>
  <si>
    <t>大悦路店</t>
  </si>
  <si>
    <t>周茂兰</t>
  </si>
  <si>
    <t>永康东路店</t>
  </si>
  <si>
    <t>2020-12-04 15:12</t>
  </si>
  <si>
    <t>蜀州中路</t>
  </si>
  <si>
    <t>彭勤</t>
  </si>
  <si>
    <t>大邑沙渠店</t>
  </si>
  <si>
    <t>陈文芳</t>
  </si>
  <si>
    <t>纪莉萍</t>
  </si>
  <si>
    <t>新园大道</t>
  </si>
  <si>
    <t>2020-12-04 15:11</t>
  </si>
  <si>
    <t>敬舒雅</t>
  </si>
  <si>
    <t>2020-12-04 15:10</t>
  </si>
  <si>
    <t>宋丹</t>
  </si>
  <si>
    <t>合欢树街店</t>
  </si>
  <si>
    <t>大源北街店</t>
  </si>
  <si>
    <t>李蕊如</t>
  </si>
  <si>
    <t>梁海燕</t>
  </si>
  <si>
    <t>合欢树街药店</t>
  </si>
  <si>
    <t>李可</t>
  </si>
  <si>
    <t>蒋创</t>
  </si>
  <si>
    <t>2020-12-04 15:09</t>
  </si>
  <si>
    <t>兰新喻</t>
  </si>
  <si>
    <t>江安店</t>
  </si>
  <si>
    <t>龚玉林</t>
  </si>
  <si>
    <t>崔家店 劼人店</t>
  </si>
  <si>
    <t>付雅雯</t>
  </si>
  <si>
    <t>李远婷</t>
  </si>
  <si>
    <t>2020-12-04 15:08</t>
  </si>
  <si>
    <t>羊安店</t>
  </si>
  <si>
    <t>岳琴</t>
  </si>
  <si>
    <t>航中街，</t>
  </si>
  <si>
    <t>蜀州中路店</t>
  </si>
  <si>
    <t>王旭</t>
  </si>
  <si>
    <t>2020-12-04 15:07</t>
  </si>
  <si>
    <t>聂丽</t>
  </si>
  <si>
    <t>岳红</t>
  </si>
  <si>
    <t>光华村</t>
  </si>
  <si>
    <t>2020-12-04 15:06</t>
  </si>
  <si>
    <t>大石西路店</t>
  </si>
  <si>
    <t>570</t>
  </si>
  <si>
    <t>李奕</t>
  </si>
  <si>
    <t>郫县郫筒镇一环路东南段店</t>
  </si>
  <si>
    <t>羊子山</t>
  </si>
  <si>
    <t>王波</t>
  </si>
  <si>
    <t>榕声店</t>
  </si>
  <si>
    <t>杨怡珩</t>
  </si>
  <si>
    <t>光华村店尚贤坊点</t>
  </si>
  <si>
    <t>新园大道和顺和</t>
  </si>
  <si>
    <t>高红华</t>
  </si>
  <si>
    <t>张爱华</t>
  </si>
  <si>
    <t>羊子山西路</t>
  </si>
  <si>
    <t>杨萍</t>
  </si>
  <si>
    <t>羊子山西路店</t>
  </si>
  <si>
    <t>罗豪</t>
  </si>
  <si>
    <t>陈旭</t>
  </si>
  <si>
    <t>郫县郫筒镇一环路东南段药店</t>
  </si>
  <si>
    <t>大邑东街店</t>
  </si>
  <si>
    <t>杨丽</t>
  </si>
  <si>
    <t>都江堰景中店</t>
  </si>
  <si>
    <t>2020-12-04 15:05</t>
  </si>
  <si>
    <t>袁咏梅</t>
  </si>
  <si>
    <t>熊廷妮</t>
  </si>
  <si>
    <t>枣子巷，蜀辉哥</t>
  </si>
  <si>
    <t>唐春燕</t>
  </si>
  <si>
    <t>邛崃文君街道杏林药店</t>
  </si>
  <si>
    <t>2020-12-04 15:04</t>
  </si>
  <si>
    <t>高文棋</t>
  </si>
  <si>
    <t>榕声点</t>
  </si>
  <si>
    <t>马燕</t>
  </si>
  <si>
    <t>邛崃中心店</t>
  </si>
  <si>
    <t>2020-12-04 15:03</t>
  </si>
  <si>
    <t>榕声</t>
  </si>
  <si>
    <t>王芳</t>
  </si>
  <si>
    <t>十二桥</t>
  </si>
  <si>
    <t>辜瑞琪</t>
  </si>
  <si>
    <t>浆洗店</t>
  </si>
  <si>
    <t>榕声路店</t>
  </si>
  <si>
    <t>黄鑫</t>
  </si>
  <si>
    <t>2020-12-04 15:01</t>
  </si>
  <si>
    <t>大邑潘家街店</t>
  </si>
  <si>
    <t>闵巧</t>
  </si>
  <si>
    <t>四川太极成都高新区元华二巷药店</t>
  </si>
  <si>
    <t>覃顺洪</t>
  </si>
  <si>
    <t>光华店，尚贤坊店</t>
  </si>
  <si>
    <t>刘樽</t>
  </si>
  <si>
    <t>罗婷</t>
  </si>
  <si>
    <t>青羊区贝森北路药店</t>
  </si>
  <si>
    <t>2020-12-04 14:59</t>
  </si>
  <si>
    <t>李平</t>
  </si>
  <si>
    <t>2020-12-04 14:58</t>
  </si>
  <si>
    <t>谢红平</t>
  </si>
  <si>
    <t>问道西店</t>
  </si>
  <si>
    <t>张丽</t>
  </si>
  <si>
    <t>邛崃中心</t>
  </si>
  <si>
    <t>榕声路</t>
  </si>
  <si>
    <t>陈香利</t>
  </si>
  <si>
    <t>金丝街店</t>
  </si>
  <si>
    <t>冯婧恩</t>
  </si>
  <si>
    <t>2020-12-04 14:57</t>
  </si>
  <si>
    <t>潘易</t>
  </si>
  <si>
    <t>新园大道店</t>
  </si>
  <si>
    <t>刘雪梅</t>
  </si>
  <si>
    <t>青羊区贝森北路</t>
  </si>
  <si>
    <t>新园店</t>
  </si>
  <si>
    <t>朱文艺</t>
  </si>
  <si>
    <t>青羊区贝森北路店</t>
  </si>
  <si>
    <t>2020-12-04 14:56</t>
  </si>
  <si>
    <t>大邑安仁店</t>
  </si>
  <si>
    <t>张群</t>
  </si>
  <si>
    <t>安仁店</t>
  </si>
  <si>
    <t>李沙</t>
  </si>
  <si>
    <t>张春苗</t>
  </si>
  <si>
    <t>金牛区金沙路店</t>
  </si>
  <si>
    <t>光华西一路</t>
  </si>
  <si>
    <t>曾蕾蕾</t>
  </si>
  <si>
    <t>2020-12-04 14:55</t>
  </si>
  <si>
    <t>贝森北路</t>
  </si>
  <si>
    <t>曾希露</t>
  </si>
  <si>
    <t>陈郑萍</t>
  </si>
  <si>
    <t>李艳萍</t>
  </si>
  <si>
    <t>金牛区金沙路药店</t>
  </si>
  <si>
    <t>天久北巷店</t>
  </si>
  <si>
    <t>周红蓉</t>
  </si>
  <si>
    <t>刘平</t>
  </si>
  <si>
    <t>杨凤麟</t>
  </si>
  <si>
    <t>万宇店</t>
  </si>
  <si>
    <t>吕越</t>
  </si>
  <si>
    <t>2020-12-04 14:54</t>
  </si>
  <si>
    <t>光华店</t>
  </si>
  <si>
    <t>汤雪芹</t>
  </si>
  <si>
    <t>万科</t>
  </si>
  <si>
    <t>聚源店</t>
  </si>
  <si>
    <t>何丽萍</t>
  </si>
  <si>
    <t>剑南大道药店</t>
  </si>
  <si>
    <t>任远芳</t>
  </si>
  <si>
    <t>2020-12-04 14:53</t>
  </si>
  <si>
    <t>三强西路店</t>
  </si>
  <si>
    <t>李银萍</t>
  </si>
  <si>
    <t>新下街店</t>
  </si>
  <si>
    <t>周丹</t>
  </si>
  <si>
    <t>2020-12-04 14:52</t>
  </si>
  <si>
    <t>三强西路</t>
  </si>
  <si>
    <t>任红艳</t>
  </si>
  <si>
    <t>2020-12-04 14:51</t>
  </si>
  <si>
    <t>光华</t>
  </si>
  <si>
    <t>魏津</t>
  </si>
  <si>
    <t>12个月</t>
  </si>
  <si>
    <t>2020-12-04 14:50</t>
  </si>
  <si>
    <t>晏祥春</t>
  </si>
  <si>
    <t>杨科</t>
  </si>
  <si>
    <t>邛崃杏林店</t>
  </si>
  <si>
    <t>邛崃城郊一片</t>
  </si>
  <si>
    <t>7645</t>
  </si>
  <si>
    <t>四川太极成华区金马河路药店</t>
  </si>
  <si>
    <t>2020-12-04 14:49</t>
  </si>
  <si>
    <t>张建</t>
  </si>
  <si>
    <t>2020-12-04 14:48</t>
  </si>
  <si>
    <t>黄雪梅</t>
  </si>
  <si>
    <t>2020-12-04 14:47</t>
  </si>
  <si>
    <t>付海洋</t>
  </si>
  <si>
    <t>杏林路</t>
  </si>
  <si>
    <t>城郊一片邛崃</t>
  </si>
  <si>
    <t>李思艳</t>
  </si>
  <si>
    <t>2020-12-04 14:46</t>
  </si>
  <si>
    <t>严鑫</t>
  </si>
  <si>
    <t>万科路</t>
  </si>
  <si>
    <t>黄苑东街</t>
  </si>
  <si>
    <t>廖龙梅</t>
  </si>
  <si>
    <t>双流锦华店</t>
  </si>
  <si>
    <t>李小菲</t>
  </si>
  <si>
    <t>万宇路</t>
  </si>
  <si>
    <t>黎玉萍</t>
  </si>
  <si>
    <t>姚莉</t>
  </si>
  <si>
    <t>2020-12-04 14:45</t>
  </si>
  <si>
    <t>李英</t>
  </si>
  <si>
    <t>鲁雪</t>
  </si>
  <si>
    <t>航中</t>
  </si>
  <si>
    <t>王丹丹</t>
  </si>
  <si>
    <t>都江堰翔凤店</t>
  </si>
  <si>
    <t>苏王雪</t>
  </si>
  <si>
    <t>武侯区丝竹店</t>
  </si>
  <si>
    <t>2020-12-04 14:44</t>
  </si>
  <si>
    <t>大石西路</t>
  </si>
  <si>
    <t>马艺芮</t>
  </si>
  <si>
    <t>何思怡</t>
  </si>
  <si>
    <t>邛崃市翠荫街店</t>
  </si>
  <si>
    <t>2020-12-04 14:43</t>
  </si>
  <si>
    <t>清江三店</t>
  </si>
  <si>
    <t>李丽</t>
  </si>
  <si>
    <t>中和大道</t>
  </si>
  <si>
    <t>2020-12-04 14:42</t>
  </si>
  <si>
    <t>银沙</t>
  </si>
  <si>
    <t>高敏</t>
  </si>
  <si>
    <t>大邑县晋源镇东街药店</t>
  </si>
  <si>
    <t>银沙路店</t>
  </si>
  <si>
    <t>段宁宁</t>
  </si>
  <si>
    <t>大邑县晋原镇东街药店</t>
  </si>
  <si>
    <t>李秀芳</t>
  </si>
  <si>
    <t>双流锦华一段</t>
  </si>
  <si>
    <t>2020-12-04 14:41</t>
  </si>
  <si>
    <t>梁娟</t>
  </si>
  <si>
    <t>双流锦华一店</t>
  </si>
  <si>
    <t>清江3店</t>
  </si>
  <si>
    <t>龚正红</t>
  </si>
  <si>
    <t>2020-12-04 14:40</t>
  </si>
  <si>
    <t>杉板桥店</t>
  </si>
  <si>
    <t>杨小英</t>
  </si>
  <si>
    <t>金牛区蜀汉路</t>
  </si>
  <si>
    <t>张意雪</t>
  </si>
  <si>
    <t>蜀汉路</t>
  </si>
  <si>
    <t>易月红</t>
  </si>
  <si>
    <t>高新区剑南大道药店</t>
  </si>
  <si>
    <t>2020-12-04 14:38</t>
  </si>
  <si>
    <t>于春莲</t>
  </si>
  <si>
    <t>2020-12-04 14:37</t>
  </si>
  <si>
    <t>谢玉涛</t>
  </si>
  <si>
    <t>2020-12-04 14:36</t>
  </si>
  <si>
    <t>大邑通达</t>
  </si>
  <si>
    <t>牟彩云</t>
  </si>
  <si>
    <t>大邑北街店是我们的水军，我们是郫县郫筒镇一环东南段的水军</t>
  </si>
  <si>
    <t>2020-12-04 14:35</t>
  </si>
  <si>
    <t>大邑通达店</t>
  </si>
  <si>
    <t>唐礼萍</t>
  </si>
  <si>
    <t>大邑北街</t>
  </si>
  <si>
    <t>通达店</t>
  </si>
  <si>
    <t>成郊一片</t>
  </si>
  <si>
    <t>韩彬</t>
  </si>
  <si>
    <t>付曦</t>
  </si>
  <si>
    <t>2020-12-04 14:34</t>
  </si>
  <si>
    <t>清江东路店</t>
  </si>
  <si>
    <t>阳思怡</t>
  </si>
  <si>
    <t>2020-12-04 14:31</t>
  </si>
  <si>
    <t>王娅</t>
  </si>
  <si>
    <t>2020-12-04 14:30</t>
  </si>
  <si>
    <t>胡静</t>
  </si>
  <si>
    <t>金带街</t>
  </si>
  <si>
    <t>2020-12-04 14:26</t>
  </si>
  <si>
    <t>王丽超</t>
  </si>
  <si>
    <t>2020-12-04 14:23</t>
  </si>
  <si>
    <t>杨素芬</t>
  </si>
  <si>
    <t>四川太极都江堰市永丰街道宝莲路药店</t>
  </si>
  <si>
    <t>2020-12-04 14:22</t>
  </si>
  <si>
    <t>沙渠店</t>
  </si>
  <si>
    <t>肖兰</t>
  </si>
  <si>
    <t>蜀州中路店，双林路店</t>
  </si>
  <si>
    <t>2020-12-04 14:18</t>
  </si>
  <si>
    <t>李梦菊</t>
  </si>
  <si>
    <t>2020-12-04 14:13</t>
  </si>
  <si>
    <t>王宇</t>
  </si>
  <si>
    <t>蜀州中路店，双林店</t>
  </si>
  <si>
    <t>邓杨梅</t>
  </si>
  <si>
    <t>蜀州中路店和双林店</t>
  </si>
  <si>
    <t>2020-12-04 14:12</t>
  </si>
  <si>
    <t>西林一街</t>
  </si>
  <si>
    <t>刘青</t>
  </si>
  <si>
    <t>2020-12-04 14:03</t>
  </si>
  <si>
    <t>培华东路</t>
  </si>
  <si>
    <t>蔡红秀</t>
  </si>
  <si>
    <t>中和公济店</t>
  </si>
  <si>
    <t>2020-12-04 14:02</t>
  </si>
  <si>
    <t>郑红艳</t>
  </si>
  <si>
    <t>2020-12-04 13:59</t>
  </si>
  <si>
    <t>杨萧</t>
  </si>
  <si>
    <t>2020-12-04 13:58</t>
  </si>
  <si>
    <t>蜀辉路店</t>
  </si>
  <si>
    <t>王佳</t>
  </si>
  <si>
    <t>2020-12-04 13:50</t>
  </si>
  <si>
    <t>李蕊</t>
  </si>
  <si>
    <t>邛崃市临邛镇翠荫街药店</t>
  </si>
  <si>
    <t>2020-12-04 13:49</t>
  </si>
  <si>
    <t>五福桥东路</t>
  </si>
  <si>
    <t>邓婧</t>
  </si>
  <si>
    <t>邛崃市临邛镇翠荫街店</t>
  </si>
  <si>
    <t>2020-12-04 13:45</t>
  </si>
  <si>
    <t>舒思玉</t>
  </si>
  <si>
    <t>北东街</t>
  </si>
  <si>
    <t>2020-12-04 13:43</t>
  </si>
  <si>
    <t>黄兴中</t>
  </si>
  <si>
    <t>2020-12-04 13:42</t>
  </si>
  <si>
    <t>李艳红</t>
  </si>
  <si>
    <t>2020-12-04 13:37</t>
  </si>
  <si>
    <t>合欢的</t>
  </si>
  <si>
    <t>刘成童</t>
  </si>
  <si>
    <t>水杉</t>
  </si>
  <si>
    <t>2020-12-04 13:35</t>
  </si>
  <si>
    <t>陈思涵</t>
  </si>
  <si>
    <t>武侯区丝竹路店</t>
  </si>
  <si>
    <t>2020-12-04 13:32</t>
  </si>
  <si>
    <t>新津邓双</t>
  </si>
  <si>
    <t>张飘</t>
  </si>
  <si>
    <t>新都马超东路店</t>
  </si>
  <si>
    <t>2020-12-04 13:30</t>
  </si>
  <si>
    <t>张奇瑶</t>
  </si>
  <si>
    <t>东昌路店</t>
  </si>
  <si>
    <t>邓双店</t>
  </si>
  <si>
    <t>张琴</t>
  </si>
  <si>
    <t>梅茜</t>
  </si>
  <si>
    <t>2020-12-04 13:16</t>
  </si>
  <si>
    <t>贺春芳</t>
  </si>
  <si>
    <t>2020-12-04 13:05</t>
  </si>
  <si>
    <t>北东街店</t>
  </si>
  <si>
    <t>张娜</t>
  </si>
  <si>
    <t>成汉南路店</t>
  </si>
  <si>
    <t>2020-12-04 13:04</t>
  </si>
  <si>
    <t>潘家街</t>
  </si>
  <si>
    <t>邓梁</t>
  </si>
  <si>
    <t>2020-12-04 13:01</t>
  </si>
  <si>
    <t>太极大药房翔凤路</t>
  </si>
  <si>
    <t>王欧</t>
  </si>
  <si>
    <t>2020-12-04 12:57</t>
  </si>
  <si>
    <t>翔凤店</t>
  </si>
  <si>
    <t>乐良清</t>
  </si>
  <si>
    <t>2020-12-04 12:56</t>
  </si>
  <si>
    <t>李燕</t>
  </si>
  <si>
    <t>2020-12-04 12:54</t>
  </si>
  <si>
    <t>邓银鑫</t>
  </si>
  <si>
    <t>2020-12-04 12:53</t>
  </si>
  <si>
    <t>黄梅</t>
  </si>
  <si>
    <t>元华二巷药店</t>
  </si>
  <si>
    <t>2020-12-04 12:51</t>
  </si>
  <si>
    <t>殷丽萍</t>
  </si>
  <si>
    <t>锦江区宏济中路药店</t>
  </si>
  <si>
    <t>2020-12-04 12:47</t>
  </si>
  <si>
    <t>问道西路店</t>
  </si>
  <si>
    <t>吴志海</t>
  </si>
  <si>
    <t>金牛区黄苑东街药店</t>
  </si>
  <si>
    <t>2020-12-04 12:40</t>
  </si>
  <si>
    <t>朱静</t>
  </si>
  <si>
    <t>华油路店</t>
  </si>
  <si>
    <t>2020-12-04 12:25</t>
  </si>
  <si>
    <t>李文静</t>
  </si>
  <si>
    <t>2020-12-04 12:24</t>
  </si>
  <si>
    <t>邛崃洪川店</t>
  </si>
  <si>
    <t>郑娅玲</t>
  </si>
  <si>
    <t>2020-12-04 12:23</t>
  </si>
  <si>
    <t>李倩汝</t>
  </si>
  <si>
    <t>2020-12-04 12:12</t>
  </si>
  <si>
    <t>陈宇</t>
  </si>
  <si>
    <t>2020-12-04 12:11</t>
  </si>
  <si>
    <t>双楠</t>
  </si>
  <si>
    <t>张婷婷</t>
  </si>
  <si>
    <t>大邑县晋原镇子龙路店</t>
  </si>
  <si>
    <t>2020-12-04 12:10</t>
  </si>
  <si>
    <t>陈发群</t>
  </si>
  <si>
    <t>无</t>
  </si>
  <si>
    <t>2020-12-04 12:02</t>
  </si>
  <si>
    <t>方晓敏</t>
  </si>
  <si>
    <t>2020-12-04 12:00</t>
  </si>
  <si>
    <t>田兰</t>
  </si>
  <si>
    <t>2020-12-04 11:57</t>
  </si>
  <si>
    <t>王慧</t>
  </si>
  <si>
    <t>劼人路，崔家店</t>
  </si>
  <si>
    <t>2020-12-04 11:51</t>
  </si>
  <si>
    <t>武阳西路</t>
  </si>
  <si>
    <t>李红梅</t>
  </si>
  <si>
    <t>静明路</t>
  </si>
  <si>
    <t>2020-12-04 11:39</t>
  </si>
  <si>
    <t>陈遥</t>
  </si>
  <si>
    <t>2020-12-04 11:37</t>
  </si>
  <si>
    <t>南华巷店</t>
  </si>
  <si>
    <t>甘俊莉</t>
  </si>
  <si>
    <t>2020-12-04 11:35</t>
  </si>
  <si>
    <t>李雪梅</t>
  </si>
  <si>
    <t>2020-12-04 11:31</t>
  </si>
  <si>
    <t>银沙店</t>
  </si>
  <si>
    <t>林禹帅</t>
  </si>
  <si>
    <t>大邑县晋源镇东街店</t>
  </si>
  <si>
    <t>2020-12-04 11:27</t>
  </si>
  <si>
    <t>李雪</t>
  </si>
  <si>
    <t>大邑县晋源镇冬街药店</t>
  </si>
  <si>
    <t>2020-12-04 11:17</t>
  </si>
  <si>
    <t>阳玲</t>
  </si>
  <si>
    <t>2020-12-04 11:13</t>
  </si>
  <si>
    <t>华泰</t>
  </si>
  <si>
    <t>黄艳</t>
  </si>
  <si>
    <t>锦成大道</t>
  </si>
  <si>
    <t>2020-12-04 11:08</t>
  </si>
  <si>
    <t>孙莉</t>
  </si>
  <si>
    <t>邛崃临邛镇长安大道店</t>
  </si>
  <si>
    <t>2020-12-04 10:59</t>
  </si>
  <si>
    <t>李浩东</t>
  </si>
  <si>
    <t>2020-12-04 10:56</t>
  </si>
  <si>
    <t>付变荣</t>
  </si>
  <si>
    <t>十二桥店</t>
  </si>
  <si>
    <t>2020-12-04 10:52</t>
  </si>
  <si>
    <t>林思敏</t>
  </si>
  <si>
    <t>中和</t>
  </si>
  <si>
    <t>彭思源</t>
  </si>
  <si>
    <t>2020-12-04 10:50</t>
  </si>
  <si>
    <t>熊小芳</t>
  </si>
  <si>
    <t>2020-12-04 10:49</t>
  </si>
  <si>
    <t>牟鑫阳</t>
  </si>
  <si>
    <t>成汉南路</t>
  </si>
  <si>
    <t>2020-12-04 10:48</t>
  </si>
  <si>
    <t>云龙路</t>
  </si>
  <si>
    <t>黄雨</t>
  </si>
  <si>
    <t>武洋西路店</t>
  </si>
  <si>
    <t>问道西路</t>
  </si>
  <si>
    <t>马文慧</t>
  </si>
  <si>
    <t>四川太极金牛区黄苑东街药店</t>
  </si>
  <si>
    <t>林铃</t>
  </si>
  <si>
    <t>2020-12-04 10:45</t>
  </si>
  <si>
    <t>静明路店</t>
  </si>
  <si>
    <t>毛茜</t>
  </si>
  <si>
    <t>武阳西路店</t>
  </si>
  <si>
    <t>2020-12-04 10:43</t>
  </si>
  <si>
    <t>城郊一片新津</t>
  </si>
  <si>
    <t>伍正群</t>
  </si>
  <si>
    <t>2020-12-04 10:42</t>
  </si>
  <si>
    <t>钟海洋</t>
  </si>
  <si>
    <t>2020-12-04 10:41</t>
  </si>
  <si>
    <t>苏方惠</t>
  </si>
  <si>
    <t>锦江区宏济中路店</t>
  </si>
  <si>
    <t>2020-12-04 10:39</t>
  </si>
  <si>
    <t>弋茂兰</t>
  </si>
  <si>
    <t>毛玉</t>
  </si>
  <si>
    <t>2020-12-04 10:38</t>
  </si>
  <si>
    <t>孙佳丽</t>
  </si>
  <si>
    <t>汪嫡姝</t>
  </si>
  <si>
    <t>2020-12-04 10:35</t>
  </si>
  <si>
    <t>谭凤旭</t>
  </si>
  <si>
    <t>2020-12-04 10:24</t>
  </si>
  <si>
    <t>廖苹</t>
  </si>
  <si>
    <t>2020-12-04 10:22</t>
  </si>
  <si>
    <t>闵雪</t>
  </si>
  <si>
    <t>武侯区航中街店</t>
  </si>
  <si>
    <t>2020-12-04 10:07</t>
  </si>
  <si>
    <t>钟雨良</t>
  </si>
  <si>
    <t>2020-12-04 10:06</t>
  </si>
  <si>
    <t>李蕊彤</t>
  </si>
  <si>
    <t>华油路</t>
  </si>
  <si>
    <t>刘丹</t>
  </si>
  <si>
    <t>2020-12-04 10:04</t>
  </si>
  <si>
    <t>母海燕</t>
  </si>
  <si>
    <t>2020-12-04 10:03</t>
  </si>
  <si>
    <t>任雪</t>
  </si>
  <si>
    <t>华油</t>
  </si>
  <si>
    <t>高玉</t>
  </si>
  <si>
    <t>蒋雪琴</t>
  </si>
  <si>
    <t>水杉街店</t>
  </si>
  <si>
    <t>胡新</t>
  </si>
  <si>
    <t>顺和店</t>
  </si>
  <si>
    <t>2020-12-04 10:01</t>
  </si>
  <si>
    <t>邱运丽</t>
  </si>
  <si>
    <t>2020-12-04 09:59</t>
  </si>
  <si>
    <t>冯丽娟</t>
  </si>
  <si>
    <t>2020-12-04 09:55</t>
  </si>
  <si>
    <t>花照壁店</t>
  </si>
  <si>
    <t>肖瑶</t>
  </si>
  <si>
    <t>2020-12-04 09:52</t>
  </si>
  <si>
    <t>李娟</t>
  </si>
  <si>
    <t>都江堰景中路店</t>
  </si>
  <si>
    <t>2020-12-04 09:51</t>
  </si>
  <si>
    <t>彭亚丹</t>
  </si>
  <si>
    <t>2020-12-04 09:46</t>
  </si>
  <si>
    <t>陈佳佳</t>
  </si>
  <si>
    <t>2020-12-04 09:34</t>
  </si>
  <si>
    <t>牟小燕</t>
  </si>
  <si>
    <t>蜀汉路药店</t>
  </si>
  <si>
    <t>2020-12-04 09:28</t>
  </si>
  <si>
    <t>殷岱菊</t>
  </si>
  <si>
    <t>2020-12-04 09:27</t>
  </si>
  <si>
    <t>雷雨欣</t>
  </si>
  <si>
    <t>都江堰凤翔路</t>
  </si>
  <si>
    <t>2020-12-04 09:25</t>
  </si>
  <si>
    <t>晏玲</t>
  </si>
  <si>
    <t>2020-12-04 09:13</t>
  </si>
  <si>
    <t>罗霜</t>
  </si>
  <si>
    <t>水杉街</t>
  </si>
  <si>
    <t>庞远梅</t>
  </si>
  <si>
    <t>2020-12-04 09:12</t>
  </si>
  <si>
    <t>李勤</t>
  </si>
  <si>
    <t>2020-12-04 09:07</t>
  </si>
  <si>
    <t>太极大药房北东街店</t>
  </si>
  <si>
    <t>罗绍梅</t>
  </si>
  <si>
    <t>2020-12-04 09:06</t>
  </si>
  <si>
    <t>蜀汉路店</t>
  </si>
  <si>
    <t>龚敏</t>
  </si>
  <si>
    <t>田甜</t>
  </si>
  <si>
    <t>2020-12-04 09:05</t>
  </si>
  <si>
    <t>赵思怡</t>
  </si>
  <si>
    <t>2020-12-04 09:03</t>
  </si>
  <si>
    <t>蜀汉店</t>
  </si>
  <si>
    <t>谢敏</t>
  </si>
  <si>
    <t>2020-12-04 08:59</t>
  </si>
  <si>
    <t>旗舰店片</t>
  </si>
  <si>
    <t>刁晓梅</t>
  </si>
  <si>
    <t>2020-12-04 08:54</t>
  </si>
  <si>
    <t>唐文琼</t>
  </si>
  <si>
    <t>2020-12-04 08:53</t>
  </si>
  <si>
    <t>蜀汉</t>
  </si>
  <si>
    <t>江月红</t>
  </si>
  <si>
    <t>2020-12-04 08:52</t>
  </si>
  <si>
    <t>杜苏婷</t>
  </si>
  <si>
    <t>周琳琰</t>
  </si>
  <si>
    <t>2020-12-04 08:42</t>
  </si>
  <si>
    <t>吴佩娟</t>
  </si>
  <si>
    <t>2020-12-04 08:24</t>
  </si>
  <si>
    <t>向海英</t>
  </si>
  <si>
    <t>2020-12-04 08:19</t>
  </si>
  <si>
    <t>云龙南路</t>
  </si>
  <si>
    <t>孙秀琳</t>
  </si>
  <si>
    <t>新津县五津镇武阳西路药店</t>
  </si>
  <si>
    <t>2020-12-04 08:18</t>
  </si>
  <si>
    <t>成中片区</t>
  </si>
  <si>
    <t>郝晓林</t>
  </si>
  <si>
    <t>2020-12-04 00:28</t>
  </si>
  <si>
    <t>大华街</t>
  </si>
  <si>
    <t>马花</t>
  </si>
  <si>
    <t>解放路</t>
  </si>
  <si>
    <t>2020-12-03 23:29</t>
  </si>
  <si>
    <t>付新宇</t>
  </si>
  <si>
    <t>2020-12-03 23:03</t>
  </si>
  <si>
    <t>刘洋</t>
  </si>
  <si>
    <t>浆洗街</t>
  </si>
  <si>
    <t>2020-12-03 23:02</t>
  </si>
  <si>
    <t>张玲</t>
  </si>
  <si>
    <t>2020-12-03 22:57</t>
  </si>
  <si>
    <t>王晓雁</t>
  </si>
  <si>
    <t>2020-12-03 22:39</t>
  </si>
  <si>
    <t>黄长菊</t>
  </si>
  <si>
    <t>阴静</t>
  </si>
  <si>
    <t>门店所有人员梨花街庆云南街</t>
  </si>
  <si>
    <t>2020-12-03 22:34</t>
  </si>
  <si>
    <t>杨素</t>
  </si>
  <si>
    <t>2020-12-03 22:30</t>
  </si>
  <si>
    <t>李玉先</t>
  </si>
  <si>
    <t>2020-12-03 22:27</t>
  </si>
  <si>
    <t>逸都路店</t>
  </si>
  <si>
    <t>何晓阳</t>
  </si>
  <si>
    <t>大邑县新场镇文昌街药店</t>
  </si>
  <si>
    <t>2020-12-03 22:13</t>
  </si>
  <si>
    <t>杨艳</t>
  </si>
  <si>
    <t>2020-12-03 22:03</t>
  </si>
  <si>
    <t>陈伟</t>
  </si>
  <si>
    <t>2020-12-03 21:51</t>
  </si>
  <si>
    <t>清江东路</t>
  </si>
  <si>
    <t>胡艳弘</t>
  </si>
  <si>
    <t>武候区大悦路店</t>
  </si>
  <si>
    <t>2020-12-03 21:44</t>
  </si>
  <si>
    <t>谭庆娟</t>
  </si>
  <si>
    <t>全员</t>
  </si>
  <si>
    <t>2020-12-03 21:43</t>
  </si>
  <si>
    <t>唐丽</t>
  </si>
  <si>
    <t>华泰路店</t>
  </si>
  <si>
    <t>2020-12-03 21:41</t>
  </si>
  <si>
    <t>花晓轩</t>
  </si>
  <si>
    <t>太极大药房观音桥店</t>
  </si>
  <si>
    <t>2020-12-03 21:39</t>
  </si>
  <si>
    <t>代曾莲</t>
  </si>
  <si>
    <t>武侯区大悦路店</t>
  </si>
  <si>
    <t>2020-12-03 21:35</t>
  </si>
  <si>
    <t>观音桥店</t>
  </si>
  <si>
    <t>杨雨昕</t>
  </si>
  <si>
    <t>2020-12-03 21:34</t>
  </si>
  <si>
    <t>聚萃街店</t>
  </si>
  <si>
    <t>蒋爽</t>
  </si>
  <si>
    <t>都江堰奎光路中段药店</t>
  </si>
  <si>
    <t>浆洗街店</t>
  </si>
  <si>
    <t>陈娟</t>
  </si>
  <si>
    <t>华泰路</t>
  </si>
  <si>
    <t>2020-12-03 21:31</t>
  </si>
  <si>
    <t>冯瑞坤</t>
  </si>
  <si>
    <t>2020-12-03 21:30</t>
  </si>
  <si>
    <t>吕晓琴</t>
  </si>
  <si>
    <t>2020-12-03 21:28</t>
  </si>
  <si>
    <t>双楠店</t>
  </si>
  <si>
    <t>李海燕</t>
  </si>
  <si>
    <t>大邑县子龙店</t>
  </si>
  <si>
    <t>2020-12-03 21:24</t>
  </si>
  <si>
    <t>郑双艳</t>
  </si>
  <si>
    <t>四川太极邛崃市临邛镇长安大道药店</t>
  </si>
  <si>
    <t>汪婷</t>
  </si>
  <si>
    <t>羊子山西店</t>
  </si>
  <si>
    <t>2020-12-03 21:23</t>
  </si>
  <si>
    <t>周金梅</t>
  </si>
  <si>
    <t>2020-12-03 21:21</t>
  </si>
  <si>
    <t>李凤霞</t>
  </si>
  <si>
    <t>2020-12-03 21:20</t>
  </si>
  <si>
    <t>苏义群</t>
  </si>
  <si>
    <t>2020-12-03 21:16</t>
  </si>
  <si>
    <t>大邑子龙店</t>
  </si>
  <si>
    <t>李秀辉</t>
  </si>
  <si>
    <t>大邑新场镇文昌药店</t>
  </si>
  <si>
    <t>2020-12-03 21:15</t>
  </si>
  <si>
    <t>旗舰</t>
  </si>
  <si>
    <t>吴凤兰</t>
  </si>
  <si>
    <t>所有人员</t>
  </si>
  <si>
    <t>梁静容</t>
  </si>
  <si>
    <t>2020-12-03 21:14</t>
  </si>
  <si>
    <t>刘春花</t>
  </si>
  <si>
    <t>2020-12-03 21:09</t>
  </si>
  <si>
    <t>毛静静</t>
  </si>
  <si>
    <t>2020-12-03 21:08</t>
  </si>
  <si>
    <t>秦怡</t>
  </si>
  <si>
    <t>2020-12-03 21:06</t>
  </si>
  <si>
    <t>何倩倩</t>
  </si>
  <si>
    <t>都江偃蒲阳路店/中和大道药店</t>
  </si>
  <si>
    <t>2020-12-03 21:01</t>
  </si>
  <si>
    <t>光华村街</t>
  </si>
  <si>
    <t>向桂西</t>
  </si>
  <si>
    <t>枣子巷，逸都路</t>
  </si>
  <si>
    <t>2020-12-03 21:00</t>
  </si>
  <si>
    <t>高小菁</t>
  </si>
  <si>
    <t>兴义镇万兴路药店</t>
  </si>
  <si>
    <t>2020-12-03 20:59</t>
  </si>
  <si>
    <t>水杉店</t>
  </si>
  <si>
    <t>徐平梅</t>
  </si>
  <si>
    <t>花照壁</t>
  </si>
  <si>
    <t>胡荣琼</t>
  </si>
  <si>
    <t>民丰</t>
  </si>
  <si>
    <t>李穴增</t>
  </si>
  <si>
    <t>2020-12-03 20:56</t>
  </si>
  <si>
    <t>邛崃杏林路店</t>
  </si>
  <si>
    <t>戚彩</t>
  </si>
  <si>
    <t>新津武阳西路</t>
  </si>
  <si>
    <t>祁荣</t>
  </si>
  <si>
    <t>朱晓桃</t>
  </si>
  <si>
    <t>枣子巷，蜀辉店</t>
  </si>
  <si>
    <t>2020-12-03 20:55</t>
  </si>
  <si>
    <t>杏林路店</t>
  </si>
  <si>
    <t>杨珂</t>
  </si>
  <si>
    <t>四川太极成华区金马河路店</t>
  </si>
  <si>
    <t>黄雅冰</t>
  </si>
  <si>
    <t>2020-12-03 20:54</t>
  </si>
  <si>
    <t>廖晓静</t>
  </si>
  <si>
    <t>2020-12-03 20:52</t>
  </si>
  <si>
    <t>黄洁欣</t>
  </si>
  <si>
    <t>2020-12-03 20:51</t>
  </si>
  <si>
    <t>新场店</t>
  </si>
  <si>
    <t>孟小明</t>
  </si>
  <si>
    <t>武侯区逸都路药店</t>
  </si>
  <si>
    <t>2020-12-03 20:50</t>
  </si>
  <si>
    <t>金带店</t>
  </si>
  <si>
    <t>11799</t>
  </si>
  <si>
    <t>2020-12-03 20:49</t>
  </si>
  <si>
    <t>合欢树</t>
  </si>
  <si>
    <t>杨蝶</t>
  </si>
  <si>
    <t>云龙南路店</t>
  </si>
  <si>
    <t>沈长英</t>
  </si>
  <si>
    <t>城郊＝片</t>
  </si>
  <si>
    <t>陈凤珍</t>
  </si>
  <si>
    <t>2020-12-03 20:47</t>
  </si>
  <si>
    <t>熊雅洁</t>
  </si>
  <si>
    <t>2020-12-03 20:46</t>
  </si>
  <si>
    <t>张娟娟</t>
  </si>
  <si>
    <t>2020-12-03 20:45</t>
  </si>
  <si>
    <t>何艳芬</t>
  </si>
  <si>
    <t>范珂君</t>
  </si>
  <si>
    <t>2020-12-03 20:44</t>
  </si>
  <si>
    <t>周娟</t>
  </si>
  <si>
    <t>2020-12-03 20:43</t>
  </si>
  <si>
    <t>胡光宾</t>
  </si>
  <si>
    <t>2020-12-03 20:41</t>
  </si>
  <si>
    <t>聚萃店</t>
  </si>
  <si>
    <t>李俊俐</t>
  </si>
  <si>
    <t>李秀丽</t>
  </si>
  <si>
    <t>2020-12-03 20:40</t>
  </si>
  <si>
    <t>郫县东大街</t>
  </si>
  <si>
    <t>罗丽</t>
  </si>
  <si>
    <t>2020-12-03 20:38</t>
  </si>
  <si>
    <t>胡晓娟</t>
  </si>
  <si>
    <t>2020-12-03 20:34</t>
  </si>
  <si>
    <t>2020-12-03 20:33</t>
  </si>
  <si>
    <t>雍丹</t>
  </si>
  <si>
    <t>郭桃</t>
  </si>
  <si>
    <t>青羊区清江东路三药店</t>
  </si>
  <si>
    <t>2020-12-03 20:31</t>
  </si>
  <si>
    <t>童子街店</t>
  </si>
  <si>
    <t>龚杭</t>
  </si>
  <si>
    <t>2020-12-03 20:28</t>
  </si>
  <si>
    <t>杨伟钰</t>
  </si>
  <si>
    <t>朱春容</t>
  </si>
  <si>
    <t>四川太极青羊区清江东路三药店</t>
  </si>
  <si>
    <t>2020-12-03 20:25</t>
  </si>
  <si>
    <t>彭蕾</t>
  </si>
  <si>
    <t>2020-12-03 20:24</t>
  </si>
  <si>
    <t>陈思敏</t>
  </si>
  <si>
    <t>2020-12-03 20:22</t>
  </si>
  <si>
    <t>单菊</t>
  </si>
  <si>
    <t>2020-12-03 20:21</t>
  </si>
  <si>
    <t>代志斌</t>
  </si>
  <si>
    <t>2020-12-03 20:19</t>
  </si>
  <si>
    <t>胡建梅</t>
  </si>
  <si>
    <t>邛崃洪川小区店</t>
  </si>
  <si>
    <t>2020-12-03 20:18</t>
  </si>
  <si>
    <t>洪川小区店</t>
  </si>
  <si>
    <t>高星宇</t>
  </si>
  <si>
    <t>冯莉</t>
  </si>
  <si>
    <t>2020-12-03 20:16</t>
  </si>
  <si>
    <t>周燕</t>
  </si>
  <si>
    <t>2020-12-03 20:13</t>
  </si>
  <si>
    <t>双林店和蜀州中路店</t>
  </si>
  <si>
    <t>2020-12-03 20:12</t>
  </si>
  <si>
    <t>双流西航港街道锦华路西一段</t>
  </si>
  <si>
    <t>2020-12-03 20:07</t>
  </si>
  <si>
    <t>唐冬芳</t>
  </si>
  <si>
    <t>2020-12-03 20:05</t>
  </si>
  <si>
    <t>永康东路</t>
  </si>
  <si>
    <t>翁尼阿呷莫</t>
  </si>
  <si>
    <t>邛崃市临邛镇洪川小区药店</t>
  </si>
  <si>
    <t>2020-12-03 20:03</t>
  </si>
  <si>
    <t>武侯区逸都路</t>
  </si>
  <si>
    <t>2020-12-03 20:01</t>
  </si>
  <si>
    <t>魏存敏</t>
  </si>
  <si>
    <t>崇州尚衔坊</t>
  </si>
  <si>
    <t>罗雪琴</t>
  </si>
  <si>
    <t>子龙店</t>
  </si>
  <si>
    <t>冯晓宇</t>
  </si>
  <si>
    <t>大邑县新场镇文昌街店</t>
  </si>
  <si>
    <t>熊小玲</t>
  </si>
  <si>
    <t>大邑新场镇文昌街药店</t>
  </si>
  <si>
    <t>2020-12-03 20:00</t>
  </si>
  <si>
    <t>邹媛媛</t>
  </si>
  <si>
    <t>太极大药房大华街</t>
  </si>
  <si>
    <t>2020-12-03 19:58</t>
  </si>
  <si>
    <t>大邑新场店</t>
  </si>
  <si>
    <t>王爱玲</t>
  </si>
  <si>
    <t>苏子欣</t>
  </si>
  <si>
    <t>温江江安路</t>
  </si>
  <si>
    <t>童子街</t>
  </si>
  <si>
    <t>杨莎</t>
  </si>
  <si>
    <t>2020-12-03 19:57</t>
  </si>
  <si>
    <t>他钟发</t>
  </si>
  <si>
    <t>余志彬</t>
  </si>
  <si>
    <t>2020-12-03 19:55</t>
  </si>
  <si>
    <t>万和北路</t>
  </si>
  <si>
    <t>石倩</t>
  </si>
  <si>
    <t>2020-12-03 19:54</t>
  </si>
  <si>
    <t>欧玲</t>
  </si>
  <si>
    <t>吕彩霞</t>
  </si>
  <si>
    <t>2020-12-03 19:53</t>
  </si>
  <si>
    <t>马雪</t>
  </si>
  <si>
    <t>温江江安路药店</t>
  </si>
  <si>
    <t>科华街</t>
  </si>
  <si>
    <t>黄玲</t>
  </si>
  <si>
    <t>尚贤坊街</t>
  </si>
  <si>
    <t>2020-12-03 19:50</t>
  </si>
  <si>
    <t>廖红</t>
  </si>
  <si>
    <t>2020-12-03 19:45</t>
  </si>
  <si>
    <t>杨平</t>
  </si>
  <si>
    <t>2020-12-03 19:43</t>
  </si>
  <si>
    <t>李佳岭</t>
  </si>
  <si>
    <t>2020-12-03 19:40</t>
  </si>
  <si>
    <t>冯元香</t>
  </si>
  <si>
    <t>2020-12-03 19:34</t>
  </si>
  <si>
    <t>蜀辉路</t>
  </si>
  <si>
    <t>付能梅</t>
  </si>
  <si>
    <t>错误题数</t>
  </si>
  <si>
    <t>C</t>
  </si>
  <si>
    <t>四川太极青羊区蜀鑫路药店</t>
  </si>
  <si>
    <t>B</t>
  </si>
  <si>
    <t>四川太极高新区紫薇东路药店</t>
  </si>
  <si>
    <t>A</t>
  </si>
  <si>
    <t>四川太极锦江区庆云南街药店</t>
  </si>
  <si>
    <t>四川太极成华区西林一街药店</t>
  </si>
  <si>
    <t>四川太极都江堰景中路店</t>
  </si>
  <si>
    <t>四川太极五津西路药店</t>
  </si>
  <si>
    <t>四川太极武侯区科华街药店</t>
  </si>
  <si>
    <t>四川太极邛崃市临邛街道涌泉街药店</t>
  </si>
  <si>
    <t>四川太极新津邓双镇岷江店</t>
  </si>
  <si>
    <t>四川太极枣子巷药店</t>
  </si>
  <si>
    <t>四川太极锦江区观音桥街药店</t>
  </si>
  <si>
    <t>四川太极青羊区十二桥药店</t>
  </si>
  <si>
    <t>四川太极锦江区榕声路店</t>
  </si>
  <si>
    <t>四川太极双流区东升街道三强西路药店</t>
  </si>
  <si>
    <t>四川太极光华药店</t>
  </si>
  <si>
    <t>四川太极金牛区银沙路药店</t>
  </si>
  <si>
    <t>四川太极人民中路店</t>
  </si>
  <si>
    <t>四川太极锦江区合欢树街药店</t>
  </si>
  <si>
    <t>四川太极双林路药店</t>
  </si>
  <si>
    <t>四川太极成华区万宇路药店</t>
  </si>
  <si>
    <t>四川太极锦江区水杉街药店</t>
  </si>
  <si>
    <t>四川太极崇州市崇阳镇尚贤坊街药店</t>
  </si>
  <si>
    <t>四川太极郫县郫筒镇东大街药店</t>
  </si>
  <si>
    <t>四川太极青羊区童子街药店</t>
  </si>
  <si>
    <t>四川太极金牛区解放路药店</t>
  </si>
  <si>
    <t>四川太极青羊区蜀辉路药店</t>
  </si>
  <si>
    <t>社群门店</t>
  </si>
  <si>
    <t>月均笔数</t>
  </si>
  <si>
    <t>社群类型</t>
  </si>
  <si>
    <t>水军门店</t>
  </si>
  <si>
    <t>目前社群数量及人数</t>
  </si>
  <si>
    <t>微信群总人数目标</t>
  </si>
  <si>
    <t>企业微信群拉新任务</t>
  </si>
  <si>
    <t>微信群数</t>
  </si>
  <si>
    <t>企业微信群数</t>
  </si>
  <si>
    <t>四川太极旗舰店</t>
  </si>
  <si>
    <t>四川太极青羊区北东街店</t>
  </si>
  <si>
    <t>门店所有人员+成都成汉太极大药房有限公司</t>
  </si>
  <si>
    <t>成都成汉太极大药房有限公司</t>
  </si>
  <si>
    <t>四川太极浆洗街药店</t>
  </si>
  <si>
    <t>四川太极成华区华泰路药店</t>
  </si>
  <si>
    <t>四川太极高新区锦城大道药店</t>
  </si>
  <si>
    <t>四川太极成华区二环路北四段药店（汇融名城）</t>
  </si>
  <si>
    <t>四川太极武侯区佳灵路药店</t>
  </si>
  <si>
    <t>四川太极成华区羊子山西路药店（兴元华盛）</t>
  </si>
  <si>
    <t>四川太极邛崃中心药店</t>
  </si>
  <si>
    <t>四川太极成华区万科路药店</t>
  </si>
  <si>
    <t>四川太极成华区华油路药店</t>
  </si>
  <si>
    <t>四川太极锦江区梨花街药店</t>
  </si>
  <si>
    <t>四川太极成华区东昌路一药店</t>
  </si>
  <si>
    <t>四川太极新都区新繁镇繁江北路药店</t>
  </si>
  <si>
    <t>四川太极新都区马超东路店</t>
  </si>
  <si>
    <t>四川太极高新区大源北街药店</t>
  </si>
  <si>
    <t>四川太极大邑县晋原镇内蒙古大道桃源药店</t>
  </si>
  <si>
    <t>四川太极金牛区银河北街药店</t>
  </si>
  <si>
    <t>四川太极新乐中街药店</t>
  </si>
  <si>
    <t>四川太极高新区新下街药店</t>
  </si>
  <si>
    <t>四川太极新园大道药店</t>
  </si>
  <si>
    <t>四川太极青羊区贝森北路药店</t>
  </si>
  <si>
    <t>四川太极土龙路药店</t>
  </si>
  <si>
    <t>四川太极成华杉板桥南一路店</t>
  </si>
  <si>
    <t>四川太极金牛区蜀汉路药店</t>
  </si>
  <si>
    <t>四川太极通盈街药店</t>
  </si>
  <si>
    <t>四川太极新都区新都街道万和北路药店</t>
  </si>
  <si>
    <t>四川太极金牛区花照壁药店</t>
  </si>
  <si>
    <t>四川太极武侯区顺和街店</t>
  </si>
  <si>
    <t>太极川大店药师服务群</t>
  </si>
  <si>
    <t>四川太极光华村街药店</t>
  </si>
  <si>
    <t>四川太极怀远店</t>
  </si>
  <si>
    <t>四川太极锦江区劼人路药店</t>
  </si>
  <si>
    <t>四川太极温江区公平街道江安路药店</t>
  </si>
  <si>
    <t>四川太极成华区崔家店路药店</t>
  </si>
  <si>
    <t>四川太极金牛区交大路第三药店</t>
  </si>
  <si>
    <t>四川太极金丝街药店</t>
  </si>
  <si>
    <t>四川太极邛崃市文君街道杏林路药店</t>
  </si>
  <si>
    <t>四川太极清江东路药店</t>
  </si>
  <si>
    <t>四川太极武侯区大悦路药店</t>
  </si>
  <si>
    <r>
      <rPr>
        <sz val="10"/>
        <rFont val="宋体"/>
        <charset val="0"/>
      </rPr>
      <t>四川太极崇州市崇阳镇永康东路药店</t>
    </r>
    <r>
      <rPr>
        <sz val="10"/>
        <rFont val="Arial"/>
        <charset val="0"/>
      </rPr>
      <t xml:space="preserve"> </t>
    </r>
  </si>
  <si>
    <t>四川太极邛崃市临邛镇洪川小区药店</t>
  </si>
  <si>
    <t>四川太极高新天久北巷药店</t>
  </si>
  <si>
    <t>四川太极金牛区金沙路药店</t>
  </si>
  <si>
    <t>四川太极崇州市崇阳镇蜀州中路药店</t>
  </si>
  <si>
    <t>四川太极大邑县沙渠镇方圆路药店</t>
  </si>
  <si>
    <t>四川太极武侯区丝竹路药店</t>
  </si>
  <si>
    <t>四川太极红星店</t>
  </si>
  <si>
    <t>四川太极金带街药店</t>
  </si>
  <si>
    <t>四川太极大邑县晋原镇东街药店</t>
  </si>
  <si>
    <t>太极大药房东街药店药师服务群</t>
  </si>
  <si>
    <t>四川太极都江堰市蒲阳镇堰问道西路药店</t>
  </si>
  <si>
    <t>四川太极双流县西航港街道锦华路一段药店</t>
  </si>
  <si>
    <t>四川太极青羊区大石西路药店</t>
  </si>
  <si>
    <t>四川太极郫县郫筒镇一环路东南段药店</t>
  </si>
  <si>
    <r>
      <rPr>
        <sz val="10"/>
        <rFont val="宋体"/>
        <charset val="0"/>
      </rPr>
      <t>太极大药房郫县</t>
    </r>
    <r>
      <rPr>
        <sz val="10"/>
        <rFont val="Arial"/>
        <charset val="0"/>
      </rPr>
      <t>2</t>
    </r>
    <r>
      <rPr>
        <sz val="10"/>
        <rFont val="宋体"/>
        <charset val="0"/>
      </rPr>
      <t>店药师服务群</t>
    </r>
  </si>
  <si>
    <t>四川太极大邑县晋原镇北街药店</t>
  </si>
  <si>
    <t>四川太极青羊区光华北五路药店</t>
  </si>
  <si>
    <t>四川太极大药房连锁有限公司武侯区聚萃街药店</t>
  </si>
  <si>
    <t>四川太极都江堰奎光路中段药店</t>
  </si>
  <si>
    <t>四川太极沙河源药店</t>
  </si>
  <si>
    <t>四川太极金牛区五福桥东路药店</t>
  </si>
  <si>
    <t>四川太极邛崃市临邛镇翠荫街药店</t>
  </si>
  <si>
    <t>四川太极武侯区双楠路药店</t>
  </si>
  <si>
    <t>四川太极大邑县晋原镇子龙路店</t>
  </si>
  <si>
    <t>四川太极大邑县新场镇文昌街药店</t>
  </si>
  <si>
    <t>四川太极武侯区逸都路药店</t>
  </si>
  <si>
    <t>四川太极成华区培华东路药店</t>
  </si>
  <si>
    <t>四川太极高新区中和公济桥路药店</t>
  </si>
  <si>
    <t>四川太极武侯区倪家桥路药店</t>
  </si>
  <si>
    <t>四川太极邛崃市羊安镇永康大道药店</t>
  </si>
  <si>
    <t>四川太极武侯区航中街药店</t>
  </si>
  <si>
    <t>四川太极都江堰幸福镇翔凤路药店</t>
  </si>
  <si>
    <t>四川太极新津县五津镇五津西路二药房</t>
  </si>
  <si>
    <t>四川太极大邑县晋源镇东壕沟段药店</t>
  </si>
  <si>
    <t>四川太极崇州中心店</t>
  </si>
  <si>
    <t>四川太极高新区中和大道药店</t>
  </si>
  <si>
    <t>四川太极三江店</t>
  </si>
  <si>
    <t>四川太极都江堰市蒲阳路药店</t>
  </si>
  <si>
    <t>四川太极武侯区大华街药店</t>
  </si>
  <si>
    <t>四川太极青羊区光华西一路药店</t>
  </si>
  <si>
    <t>四川太极兴义镇万兴路药店</t>
  </si>
  <si>
    <t>四川太极都江堰药店</t>
  </si>
  <si>
    <t>四川太极成华区云龙南路药店</t>
  </si>
  <si>
    <t>四川太极新津县五津镇武阳西路药店</t>
  </si>
  <si>
    <t>四川太极锦江区静明路药店</t>
  </si>
  <si>
    <t>四川太极温江店</t>
  </si>
  <si>
    <t>四川太极都江堰聚源镇药店</t>
  </si>
  <si>
    <t>四川太极高新区剑南大道药店</t>
  </si>
  <si>
    <t>四川太极西部店</t>
  </si>
  <si>
    <t>四川太极高新区南华巷药店</t>
  </si>
  <si>
    <t>四川太极高新区天顺路药店</t>
  </si>
  <si>
    <t>新店</t>
  </si>
  <si>
    <t>四川太极锦江区宏济中路药店</t>
  </si>
  <si>
    <t>合计</t>
  </si>
</sst>
</file>

<file path=xl/styles.xml><?xml version="1.0" encoding="utf-8"?>
<styleSheet xmlns="http://schemas.openxmlformats.org/spreadsheetml/2006/main">
  <numFmts count="5">
    <numFmt numFmtId="176" formatCode="0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7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rgb="FFFF0000"/>
      <name val="Arial"/>
      <charset val="0"/>
    </font>
    <font>
      <sz val="11"/>
      <color rgb="FFFF0000"/>
      <name val="宋体"/>
      <charset val="134"/>
      <scheme val="minor"/>
    </font>
    <font>
      <b/>
      <sz val="10"/>
      <name val="宋体"/>
      <charset val="0"/>
    </font>
    <font>
      <sz val="10"/>
      <name val="宋体"/>
      <charset val="0"/>
    </font>
    <font>
      <sz val="10"/>
      <color rgb="FFFF0000"/>
      <name val="宋体"/>
      <charset val="0"/>
    </font>
    <font>
      <sz val="11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/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9" borderId="7" applyNumberFormat="0" applyFon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3" fillId="27" borderId="10" applyNumberFormat="0" applyAlignment="0" applyProtection="0">
      <alignment vertical="center"/>
    </xf>
    <xf numFmtId="0" fontId="24" fillId="27" borderId="5" applyNumberFormat="0" applyAlignment="0" applyProtection="0">
      <alignment vertical="center"/>
    </xf>
    <xf numFmtId="0" fontId="25" fillId="28" borderId="11" applyNumberForma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</cellStyleXfs>
  <cellXfs count="35">
    <xf numFmtId="0" fontId="0" fillId="0" borderId="0" xfId="0"/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 applyFill="1" applyAlignment="1">
      <alignment vertical="center"/>
    </xf>
    <xf numFmtId="0" fontId="2" fillId="2" borderId="0" xfId="0" applyFont="1" applyFill="1" applyBorder="1" applyAlignment="1"/>
    <xf numFmtId="0" fontId="0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5" fillId="0" borderId="0" xfId="0" applyFont="1" applyFill="1" applyBorder="1" applyAlignment="1"/>
    <xf numFmtId="176" fontId="5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/>
    <xf numFmtId="0" fontId="2" fillId="2" borderId="1" xfId="0" applyFont="1" applyFill="1" applyBorder="1" applyAlignment="1"/>
    <xf numFmtId="0" fontId="7" fillId="0" borderId="0" xfId="0" applyFont="1" applyFill="1" applyAlignment="1">
      <alignment vertical="center"/>
    </xf>
    <xf numFmtId="0" fontId="0" fillId="3" borderId="3" xfId="0" applyFill="1" applyBorder="1" applyAlignment="1">
      <alignment horizontal="center" vertical="center"/>
    </xf>
    <xf numFmtId="0" fontId="0" fillId="2" borderId="0" xfId="0" applyFill="1"/>
    <xf numFmtId="0" fontId="0" fillId="3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NumberFormat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3" borderId="4" xfId="0" applyFill="1" applyBorder="1" applyAlignment="1">
      <alignment horizontal="center" vertical="center"/>
    </xf>
    <xf numFmtId="0" fontId="3" fillId="0" borderId="0" xfId="0" applyFo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7101;&#31077;2020\&#31038;&#32676;\&#31038;&#32676;&#38376;&#24215;&#21450;&#20154;&#25968;\&#31038;&#32676;&#38376;&#24215;&#26126;&#32454;\&#31038;&#32676;&#38376;&#24215;&#26126;&#3245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7101;&#31077;2020\&#31038;&#32676;\&#31038;&#32676;&#38376;&#24215;&#26126;&#32454;\&#26597;&#35810;&#26102;&#38388;&#27573;&#20998;&#38376;&#24215;&#38144;&#21806;&#27719;&#24635;3&#20010;&#2637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7101;&#31077;2020\&#31038;&#32676;\&#31038;&#32676;&#20154;&#25968;&#32479;&#35745;\&#31038;&#32676;&#20154;&#25968;&#32479;&#35745;&#65288;2020.11.27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门店基础信息"/>
      <sheetName val="Sheet1"/>
    </sheetNames>
    <sheetDataSet>
      <sheetData sheetId="0">
        <row r="1">
          <cell r="A1" t="str">
            <v>门店ID</v>
          </cell>
          <cell r="B1" t="str">
            <v>社群门店</v>
          </cell>
          <cell r="C1" t="str">
            <v>月均笔数</v>
          </cell>
          <cell r="D1" t="str">
            <v>社群类型</v>
          </cell>
          <cell r="E1" t="str">
            <v>水军门店</v>
          </cell>
          <cell r="F1" t="str">
            <v>微信群数</v>
          </cell>
          <cell r="G1" t="str">
            <v>微信群人数</v>
          </cell>
          <cell r="H1" t="str">
            <v>企业微信群数</v>
          </cell>
          <cell r="I1" t="str">
            <v>企业微信群人数</v>
          </cell>
          <cell r="J1" t="str">
            <v>是否在微信群</v>
          </cell>
          <cell r="K1" t="str">
            <v>是否在企业微信群</v>
          </cell>
          <cell r="L1" t="str">
            <v>微信群人数目标</v>
          </cell>
          <cell r="M1" t="str">
            <v>企业微信群拉新任务</v>
          </cell>
        </row>
        <row r="2">
          <cell r="A2">
            <v>307</v>
          </cell>
          <cell r="B2" t="str">
            <v>四川太极旗舰店</v>
          </cell>
          <cell r="C2">
            <v>12457</v>
          </cell>
          <cell r="D2" t="str">
            <v>旗舰</v>
          </cell>
          <cell r="E2" t="str">
            <v>门店所有人员</v>
          </cell>
          <cell r="F2">
            <v>2</v>
          </cell>
          <cell r="G2">
            <v>586</v>
          </cell>
          <cell r="H2">
            <v>3</v>
          </cell>
          <cell r="I2">
            <v>516</v>
          </cell>
          <cell r="J2" t="str">
            <v>1(196)</v>
          </cell>
          <cell r="K2" t="str">
            <v>2(185+172)</v>
          </cell>
          <cell r="L2">
            <v>600</v>
          </cell>
          <cell r="M2">
            <v>150</v>
          </cell>
        </row>
        <row r="3">
          <cell r="A3">
            <v>517</v>
          </cell>
          <cell r="B3" t="str">
            <v>四川太极青羊区北东街店</v>
          </cell>
          <cell r="C3">
            <v>9050</v>
          </cell>
          <cell r="D3" t="str">
            <v>A</v>
          </cell>
          <cell r="E3" t="str">
            <v>门店所有人员+成都成汉太极大药房有限公司</v>
          </cell>
          <cell r="F3">
            <v>1</v>
          </cell>
          <cell r="G3">
            <v>233</v>
          </cell>
          <cell r="H3">
            <v>1</v>
          </cell>
          <cell r="I3">
            <v>162</v>
          </cell>
          <cell r="J3" t="str">
            <v>是</v>
          </cell>
          <cell r="K3" t="str">
            <v>是</v>
          </cell>
          <cell r="L3">
            <v>400</v>
          </cell>
          <cell r="M3">
            <v>150</v>
          </cell>
        </row>
        <row r="4">
          <cell r="A4">
            <v>750</v>
          </cell>
          <cell r="B4" t="str">
            <v>成都成汉太极大药房有限公司</v>
          </cell>
          <cell r="C4">
            <v>8271.66666666667</v>
          </cell>
          <cell r="D4" t="str">
            <v>A</v>
          </cell>
          <cell r="E4" t="str">
            <v>四川太极青羊区十二桥药店</v>
          </cell>
          <cell r="F4">
            <v>1</v>
          </cell>
          <cell r="G4">
            <v>296</v>
          </cell>
          <cell r="H4">
            <v>1</v>
          </cell>
          <cell r="I4">
            <v>65</v>
          </cell>
          <cell r="J4" t="str">
            <v>否</v>
          </cell>
          <cell r="K4" t="str">
            <v>是</v>
          </cell>
          <cell r="L4">
            <v>400</v>
          </cell>
          <cell r="M4">
            <v>200</v>
          </cell>
        </row>
        <row r="5">
          <cell r="A5">
            <v>582</v>
          </cell>
          <cell r="B5" t="str">
            <v>四川太极青羊区十二桥药店</v>
          </cell>
          <cell r="C5">
            <v>7108.66666666667</v>
          </cell>
          <cell r="D5" t="str">
            <v>A</v>
          </cell>
          <cell r="E5" t="str">
            <v>四川太极浆洗街药店</v>
          </cell>
          <cell r="F5">
            <v>1</v>
          </cell>
          <cell r="G5">
            <v>178</v>
          </cell>
          <cell r="H5">
            <v>1</v>
          </cell>
          <cell r="I5">
            <v>86</v>
          </cell>
          <cell r="J5" t="str">
            <v>是</v>
          </cell>
          <cell r="K5" t="str">
            <v>是</v>
          </cell>
          <cell r="L5">
            <v>400</v>
          </cell>
          <cell r="M5">
            <v>200</v>
          </cell>
        </row>
        <row r="6">
          <cell r="A6">
            <v>337</v>
          </cell>
          <cell r="B6" t="str">
            <v>四川太极浆洗街药店</v>
          </cell>
          <cell r="C6">
            <v>7101.33333333333</v>
          </cell>
          <cell r="D6" t="str">
            <v>A</v>
          </cell>
          <cell r="E6" t="str">
            <v>四川太极成华区华泰路药店</v>
          </cell>
          <cell r="F6">
            <v>2</v>
          </cell>
          <cell r="G6">
            <v>456</v>
          </cell>
          <cell r="H6">
            <v>2</v>
          </cell>
          <cell r="I6">
            <v>254</v>
          </cell>
          <cell r="J6" t="str">
            <v>是</v>
          </cell>
          <cell r="K6" t="str">
            <v>是</v>
          </cell>
          <cell r="L6">
            <v>400</v>
          </cell>
          <cell r="M6">
            <v>100</v>
          </cell>
        </row>
        <row r="7">
          <cell r="A7">
            <v>712</v>
          </cell>
          <cell r="B7" t="str">
            <v>四川太极成华区华泰路药店</v>
          </cell>
          <cell r="C7">
            <v>5635.33333333333</v>
          </cell>
          <cell r="D7" t="str">
            <v>A</v>
          </cell>
          <cell r="E7" t="str">
            <v>四川太极高新区锦城大道药店</v>
          </cell>
          <cell r="F7">
            <v>1</v>
          </cell>
          <cell r="G7">
            <v>203</v>
          </cell>
          <cell r="H7">
            <v>1</v>
          </cell>
          <cell r="I7">
            <v>53</v>
          </cell>
          <cell r="J7" t="str">
            <v>是</v>
          </cell>
          <cell r="K7" t="str">
            <v>是</v>
          </cell>
          <cell r="L7">
            <v>400</v>
          </cell>
          <cell r="M7">
            <v>200</v>
          </cell>
        </row>
        <row r="8">
          <cell r="A8">
            <v>571</v>
          </cell>
          <cell r="B8" t="str">
            <v>四川太极高新区锦城大道药店</v>
          </cell>
          <cell r="C8">
            <v>5162.66666666667</v>
          </cell>
          <cell r="D8" t="str">
            <v>A</v>
          </cell>
          <cell r="E8" t="str">
            <v>四川太极成华区二环路北四段药店（汇融名城）</v>
          </cell>
          <cell r="F8">
            <v>1</v>
          </cell>
          <cell r="G8">
            <v>200</v>
          </cell>
          <cell r="H8">
            <v>1</v>
          </cell>
          <cell r="I8">
            <v>49</v>
          </cell>
          <cell r="J8" t="str">
            <v>是</v>
          </cell>
          <cell r="K8" t="str">
            <v>是</v>
          </cell>
          <cell r="L8">
            <v>400</v>
          </cell>
          <cell r="M8">
            <v>200</v>
          </cell>
        </row>
        <row r="9">
          <cell r="A9">
            <v>581</v>
          </cell>
          <cell r="B9" t="str">
            <v>四川太极成华区二环路北四段药店（汇融名城）</v>
          </cell>
          <cell r="C9">
            <v>5144</v>
          </cell>
          <cell r="D9" t="str">
            <v>A</v>
          </cell>
          <cell r="E9" t="str">
            <v>四川太极武侯区佳灵路药店</v>
          </cell>
          <cell r="F9">
            <v>1</v>
          </cell>
          <cell r="G9">
            <v>190</v>
          </cell>
          <cell r="H9">
            <v>1</v>
          </cell>
          <cell r="I9">
            <v>100</v>
          </cell>
          <cell r="J9" t="str">
            <v>是</v>
          </cell>
          <cell r="K9" t="str">
            <v>是</v>
          </cell>
          <cell r="L9">
            <v>400</v>
          </cell>
          <cell r="M9">
            <v>200</v>
          </cell>
        </row>
        <row r="10">
          <cell r="A10">
            <v>102565</v>
          </cell>
          <cell r="B10" t="str">
            <v>四川太极武侯区佳灵路药店</v>
          </cell>
          <cell r="C10">
            <v>4995.66666666667</v>
          </cell>
          <cell r="D10" t="str">
            <v>A</v>
          </cell>
          <cell r="E10" t="str">
            <v>四川太极成华区羊子山西路药店（兴元华盛）</v>
          </cell>
          <cell r="F10">
            <v>1</v>
          </cell>
          <cell r="G10">
            <v>146</v>
          </cell>
          <cell r="H10">
            <v>1</v>
          </cell>
          <cell r="I10">
            <v>50</v>
          </cell>
          <cell r="J10" t="str">
            <v>是</v>
          </cell>
          <cell r="K10" t="str">
            <v>是</v>
          </cell>
          <cell r="L10">
            <v>400</v>
          </cell>
          <cell r="M10">
            <v>200</v>
          </cell>
        </row>
        <row r="11">
          <cell r="A11">
            <v>585</v>
          </cell>
          <cell r="B11" t="str">
            <v>四川太极成华区羊子山西路药店（兴元华盛）</v>
          </cell>
          <cell r="C11">
            <v>4898.66666666667</v>
          </cell>
          <cell r="D11" t="str">
            <v>A</v>
          </cell>
          <cell r="E11" t="str">
            <v>四川太极锦江区榕声路店</v>
          </cell>
          <cell r="F11">
            <v>1</v>
          </cell>
          <cell r="G11">
            <v>195</v>
          </cell>
          <cell r="H11">
            <v>1</v>
          </cell>
          <cell r="I11">
            <v>137</v>
          </cell>
          <cell r="J11" t="str">
            <v>是</v>
          </cell>
          <cell r="K11" t="str">
            <v>是</v>
          </cell>
          <cell r="L11">
            <v>400</v>
          </cell>
          <cell r="M11">
            <v>150</v>
          </cell>
        </row>
        <row r="12">
          <cell r="A12">
            <v>546</v>
          </cell>
          <cell r="B12" t="str">
            <v>四川太极锦江区榕声路店</v>
          </cell>
          <cell r="C12">
            <v>4897</v>
          </cell>
          <cell r="D12" t="str">
            <v>A</v>
          </cell>
          <cell r="E12" t="str">
            <v>四川太极邛崃中心药店</v>
          </cell>
          <cell r="F12">
            <v>1</v>
          </cell>
          <cell r="G12">
            <v>184</v>
          </cell>
          <cell r="H12">
            <v>1</v>
          </cell>
          <cell r="I12">
            <v>78</v>
          </cell>
          <cell r="J12" t="str">
            <v>是</v>
          </cell>
          <cell r="K12" t="str">
            <v>是</v>
          </cell>
          <cell r="L12">
            <v>400</v>
          </cell>
          <cell r="M12">
            <v>200</v>
          </cell>
        </row>
        <row r="13">
          <cell r="A13">
            <v>341</v>
          </cell>
          <cell r="B13" t="str">
            <v>四川太极邛崃中心药店</v>
          </cell>
          <cell r="C13">
            <v>4850</v>
          </cell>
          <cell r="D13" t="str">
            <v>A</v>
          </cell>
          <cell r="E13" t="str">
            <v>四川太极光华药店</v>
          </cell>
          <cell r="F13">
            <v>1</v>
          </cell>
          <cell r="G13">
            <v>204</v>
          </cell>
          <cell r="H13">
            <v>1</v>
          </cell>
          <cell r="I13">
            <v>127</v>
          </cell>
          <cell r="J13" t="str">
            <v>是</v>
          </cell>
          <cell r="K13" t="str">
            <v>是</v>
          </cell>
          <cell r="L13">
            <v>400</v>
          </cell>
          <cell r="M13">
            <v>150</v>
          </cell>
        </row>
        <row r="14">
          <cell r="A14">
            <v>343</v>
          </cell>
          <cell r="B14" t="str">
            <v>四川太极光华药店</v>
          </cell>
          <cell r="C14">
            <v>4608.33333333333</v>
          </cell>
          <cell r="D14" t="str">
            <v>A</v>
          </cell>
          <cell r="E14" t="str">
            <v>四川太极成华区万科路药店</v>
          </cell>
          <cell r="F14">
            <v>1</v>
          </cell>
          <cell r="G14">
            <v>220</v>
          </cell>
          <cell r="H14">
            <v>1</v>
          </cell>
          <cell r="I14">
            <v>41</v>
          </cell>
          <cell r="J14" t="str">
            <v>是</v>
          </cell>
          <cell r="K14" t="str">
            <v>是</v>
          </cell>
          <cell r="L14">
            <v>400</v>
          </cell>
          <cell r="M14">
            <v>200</v>
          </cell>
        </row>
        <row r="15">
          <cell r="A15">
            <v>707</v>
          </cell>
          <cell r="B15" t="str">
            <v>四川太极成华区万科路药店</v>
          </cell>
          <cell r="C15">
            <v>4585</v>
          </cell>
          <cell r="D15" t="str">
            <v>A</v>
          </cell>
          <cell r="E15" t="str">
            <v>四川太极成华区华油路药店</v>
          </cell>
          <cell r="F15">
            <v>1</v>
          </cell>
          <cell r="G15">
            <v>278</v>
          </cell>
          <cell r="H15">
            <v>1</v>
          </cell>
          <cell r="I15">
            <v>82</v>
          </cell>
          <cell r="J15" t="str">
            <v>是</v>
          </cell>
          <cell r="K15" t="str">
            <v>是</v>
          </cell>
          <cell r="L15">
            <v>400</v>
          </cell>
          <cell r="M15">
            <v>200</v>
          </cell>
        </row>
        <row r="16">
          <cell r="A16">
            <v>578</v>
          </cell>
          <cell r="B16" t="str">
            <v>四川太极成华区华油路药店</v>
          </cell>
          <cell r="C16">
            <v>4449.33333333333</v>
          </cell>
          <cell r="D16" t="str">
            <v>A</v>
          </cell>
          <cell r="E16" t="str">
            <v>四川太极锦江区庆云南街药店</v>
          </cell>
          <cell r="F16">
            <v>1</v>
          </cell>
          <cell r="G16">
            <v>178</v>
          </cell>
          <cell r="H16">
            <v>1</v>
          </cell>
          <cell r="I16">
            <v>65</v>
          </cell>
          <cell r="J16" t="str">
            <v>是</v>
          </cell>
          <cell r="K16" t="str">
            <v>是</v>
          </cell>
          <cell r="L16">
            <v>400</v>
          </cell>
          <cell r="M16">
            <v>200</v>
          </cell>
        </row>
        <row r="17">
          <cell r="A17">
            <v>742</v>
          </cell>
          <cell r="B17" t="str">
            <v>四川太极锦江区庆云南街药店</v>
          </cell>
          <cell r="C17">
            <v>4418.33333333333</v>
          </cell>
          <cell r="D17" t="str">
            <v>A</v>
          </cell>
          <cell r="E17" t="str">
            <v>四川太极锦江区梨花街药店</v>
          </cell>
          <cell r="F17">
            <v>1</v>
          </cell>
          <cell r="G17">
            <v>97</v>
          </cell>
          <cell r="H17">
            <v>1</v>
          </cell>
          <cell r="I17">
            <v>42</v>
          </cell>
          <cell r="J17" t="str">
            <v>是</v>
          </cell>
          <cell r="K17" t="str">
            <v>是</v>
          </cell>
          <cell r="L17">
            <v>400</v>
          </cell>
          <cell r="M17">
            <v>200</v>
          </cell>
        </row>
        <row r="18">
          <cell r="A18">
            <v>106066</v>
          </cell>
          <cell r="B18" t="str">
            <v>四川太极锦江区梨花街药店</v>
          </cell>
          <cell r="C18">
            <v>4377.66666666667</v>
          </cell>
          <cell r="D18" t="str">
            <v>A</v>
          </cell>
          <cell r="E18" t="str">
            <v>四川太极成华区东昌路一药店</v>
          </cell>
          <cell r="F18">
            <v>1</v>
          </cell>
          <cell r="G18">
            <v>223</v>
          </cell>
          <cell r="H18">
            <v>0</v>
          </cell>
          <cell r="I18">
            <v>0</v>
          </cell>
          <cell r="J18" t="str">
            <v>是</v>
          </cell>
          <cell r="K18" t="str">
            <v>否（和旗舰店用一个企业微信群）</v>
          </cell>
          <cell r="L18">
            <v>400</v>
          </cell>
          <cell r="M18">
            <v>200</v>
          </cell>
        </row>
        <row r="19">
          <cell r="A19">
            <v>114622</v>
          </cell>
          <cell r="B19" t="str">
            <v>四川太极成华区东昌路一药店</v>
          </cell>
          <cell r="C19">
            <v>4230.66666666667</v>
          </cell>
          <cell r="D19" t="str">
            <v>A</v>
          </cell>
          <cell r="E19" t="str">
            <v>四川太极新都区新繁镇繁江北路药店</v>
          </cell>
          <cell r="F19">
            <v>0</v>
          </cell>
          <cell r="G19">
            <v>0</v>
          </cell>
          <cell r="H19">
            <v>1</v>
          </cell>
          <cell r="I19">
            <v>74</v>
          </cell>
          <cell r="J19" t="str">
            <v>是</v>
          </cell>
          <cell r="K19" t="str">
            <v>是</v>
          </cell>
          <cell r="L19">
            <v>400</v>
          </cell>
          <cell r="M19">
            <v>200</v>
          </cell>
        </row>
        <row r="20">
          <cell r="A20">
            <v>730</v>
          </cell>
          <cell r="B20" t="str">
            <v>四川太极新都区新繁镇繁江北路药店</v>
          </cell>
          <cell r="C20">
            <v>4125</v>
          </cell>
          <cell r="D20" t="str">
            <v>A</v>
          </cell>
          <cell r="E20" t="str">
            <v>四川太极新津邓双镇岷江店</v>
          </cell>
          <cell r="F20">
            <v>1</v>
          </cell>
          <cell r="G20">
            <v>362</v>
          </cell>
          <cell r="H20">
            <v>1</v>
          </cell>
          <cell r="I20">
            <v>149</v>
          </cell>
          <cell r="J20" t="str">
            <v>是</v>
          </cell>
          <cell r="K20" t="str">
            <v>是</v>
          </cell>
          <cell r="L20">
            <v>400</v>
          </cell>
          <cell r="M20">
            <v>150</v>
          </cell>
        </row>
        <row r="21">
          <cell r="A21">
            <v>514</v>
          </cell>
          <cell r="B21" t="str">
            <v>四川太极新津邓双镇岷江店</v>
          </cell>
          <cell r="C21">
            <v>4104.33333333333</v>
          </cell>
          <cell r="D21" t="str">
            <v>A</v>
          </cell>
          <cell r="E21" t="str">
            <v>四川太极新都区马超东路店</v>
          </cell>
          <cell r="F21">
            <v>1</v>
          </cell>
          <cell r="G21">
            <v>269</v>
          </cell>
          <cell r="H21">
            <v>3</v>
          </cell>
          <cell r="I21">
            <v>505</v>
          </cell>
          <cell r="J21" t="str">
            <v>是</v>
          </cell>
          <cell r="K21" t="str">
            <v>1（167）</v>
          </cell>
          <cell r="L21">
            <v>400</v>
          </cell>
          <cell r="M21">
            <v>50</v>
          </cell>
        </row>
        <row r="22">
          <cell r="A22">
            <v>709</v>
          </cell>
          <cell r="B22" t="str">
            <v>四川太极新都区马超东路店</v>
          </cell>
          <cell r="C22">
            <v>4093.66666666667</v>
          </cell>
          <cell r="D22" t="str">
            <v>A</v>
          </cell>
          <cell r="E22" t="str">
            <v>四川太极锦江区观音桥街药店</v>
          </cell>
          <cell r="F22">
            <v>1</v>
          </cell>
          <cell r="G22">
            <v>241</v>
          </cell>
          <cell r="H22">
            <v>1</v>
          </cell>
          <cell r="I22">
            <v>66</v>
          </cell>
          <cell r="J22" t="str">
            <v>是</v>
          </cell>
          <cell r="K22" t="str">
            <v>是</v>
          </cell>
          <cell r="L22">
            <v>400</v>
          </cell>
          <cell r="M22">
            <v>200</v>
          </cell>
        </row>
        <row r="23">
          <cell r="A23">
            <v>724</v>
          </cell>
          <cell r="B23" t="str">
            <v>四川太极锦江区观音桥街药店</v>
          </cell>
          <cell r="C23">
            <v>3980.33333333333</v>
          </cell>
          <cell r="D23" t="str">
            <v>A</v>
          </cell>
          <cell r="E23" t="str">
            <v>四川太极高新区大源北街药店</v>
          </cell>
          <cell r="F23">
            <v>1</v>
          </cell>
          <cell r="G23">
            <v>253</v>
          </cell>
          <cell r="H23">
            <v>1</v>
          </cell>
          <cell r="I23">
            <v>90</v>
          </cell>
          <cell r="J23" t="str">
            <v>是</v>
          </cell>
          <cell r="K23" t="str">
            <v>是</v>
          </cell>
          <cell r="L23">
            <v>400</v>
          </cell>
          <cell r="M23">
            <v>200</v>
          </cell>
        </row>
        <row r="24">
          <cell r="A24">
            <v>737</v>
          </cell>
          <cell r="B24" t="str">
            <v>四川太极高新区大源北街药店</v>
          </cell>
          <cell r="C24">
            <v>3944.66666666667</v>
          </cell>
          <cell r="D24" t="str">
            <v>A</v>
          </cell>
          <cell r="E24" t="str">
            <v>四川太极大邑县晋原镇内蒙古大道桃源药店</v>
          </cell>
          <cell r="F24">
            <v>1</v>
          </cell>
          <cell r="G24">
            <v>225</v>
          </cell>
          <cell r="H24">
            <v>1</v>
          </cell>
          <cell r="I24">
            <v>76</v>
          </cell>
          <cell r="J24" t="str">
            <v>是</v>
          </cell>
          <cell r="K24" t="str">
            <v>是</v>
          </cell>
          <cell r="L24">
            <v>400</v>
          </cell>
          <cell r="M24">
            <v>200</v>
          </cell>
        </row>
        <row r="25">
          <cell r="A25">
            <v>746</v>
          </cell>
          <cell r="B25" t="str">
            <v>四川太极大邑县晋原镇内蒙古大道桃源药店</v>
          </cell>
          <cell r="C25">
            <v>3939.33333333333</v>
          </cell>
          <cell r="D25" t="str">
            <v>A</v>
          </cell>
          <cell r="E25" t="str">
            <v>四川太极金牛区银河北街药店</v>
          </cell>
          <cell r="F25">
            <v>1</v>
          </cell>
          <cell r="G25">
            <v>321</v>
          </cell>
          <cell r="H25">
            <v>2</v>
          </cell>
          <cell r="I25">
            <v>251</v>
          </cell>
          <cell r="J25" t="str">
            <v>是</v>
          </cell>
          <cell r="K25" t="str">
            <v>是</v>
          </cell>
          <cell r="L25">
            <v>400</v>
          </cell>
          <cell r="M25">
            <v>100</v>
          </cell>
        </row>
        <row r="26">
          <cell r="A26">
            <v>102934</v>
          </cell>
          <cell r="B26" t="str">
            <v>四川太极金牛区银河北街药店</v>
          </cell>
          <cell r="C26">
            <v>3923.33333333333</v>
          </cell>
          <cell r="D26" t="str">
            <v>A</v>
          </cell>
          <cell r="E26" t="str">
            <v>四川太极新乐中街药店</v>
          </cell>
          <cell r="F26">
            <v>1</v>
          </cell>
          <cell r="G26">
            <v>256</v>
          </cell>
          <cell r="H26">
            <v>1</v>
          </cell>
          <cell r="I26">
            <v>52</v>
          </cell>
          <cell r="J26" t="str">
            <v>是</v>
          </cell>
          <cell r="K26" t="str">
            <v>是</v>
          </cell>
          <cell r="L26">
            <v>400</v>
          </cell>
          <cell r="M26">
            <v>200</v>
          </cell>
        </row>
        <row r="27">
          <cell r="A27">
            <v>387</v>
          </cell>
          <cell r="B27" t="str">
            <v>四川太极新乐中街药店</v>
          </cell>
          <cell r="C27">
            <v>3906.33333333333</v>
          </cell>
          <cell r="D27" t="str">
            <v>A</v>
          </cell>
          <cell r="E27" t="str">
            <v>四川太极高新区新下街药店</v>
          </cell>
          <cell r="F27">
            <v>1</v>
          </cell>
          <cell r="G27">
            <v>219</v>
          </cell>
          <cell r="H27">
            <v>1</v>
          </cell>
          <cell r="I27">
            <v>55</v>
          </cell>
          <cell r="J27" t="str">
            <v>是</v>
          </cell>
          <cell r="K27" t="str">
            <v>是</v>
          </cell>
          <cell r="L27">
            <v>400</v>
          </cell>
          <cell r="M27">
            <v>200</v>
          </cell>
        </row>
        <row r="28">
          <cell r="A28">
            <v>105751</v>
          </cell>
          <cell r="B28" t="str">
            <v>四川太极高新区新下街药店</v>
          </cell>
          <cell r="C28">
            <v>3867.33333333333</v>
          </cell>
          <cell r="D28" t="str">
            <v>A</v>
          </cell>
          <cell r="E28" t="str">
            <v>四川太极新园大道药店</v>
          </cell>
          <cell r="F28">
            <v>1</v>
          </cell>
          <cell r="G28">
            <v>162</v>
          </cell>
          <cell r="H28">
            <v>1</v>
          </cell>
          <cell r="I28">
            <v>97</v>
          </cell>
          <cell r="J28" t="str">
            <v>是</v>
          </cell>
          <cell r="K28" t="str">
            <v>是</v>
          </cell>
          <cell r="L28">
            <v>400</v>
          </cell>
          <cell r="M28">
            <v>200</v>
          </cell>
        </row>
        <row r="29">
          <cell r="A29">
            <v>377</v>
          </cell>
          <cell r="B29" t="str">
            <v>四川太极新园大道药店</v>
          </cell>
          <cell r="C29">
            <v>3846.66666666667</v>
          </cell>
          <cell r="D29" t="str">
            <v>A</v>
          </cell>
          <cell r="E29" t="str">
            <v>四川太极青羊区贝森北路药店</v>
          </cell>
          <cell r="F29">
            <v>1</v>
          </cell>
          <cell r="G29">
            <v>161</v>
          </cell>
          <cell r="H29">
            <v>1</v>
          </cell>
          <cell r="I29">
            <v>62</v>
          </cell>
          <cell r="J29" t="str">
            <v>是</v>
          </cell>
          <cell r="K29" t="str">
            <v>是</v>
          </cell>
          <cell r="L29">
            <v>400</v>
          </cell>
          <cell r="M29">
            <v>200</v>
          </cell>
        </row>
        <row r="30">
          <cell r="A30">
            <v>103198</v>
          </cell>
          <cell r="B30" t="str">
            <v>四川太极青羊区贝森北路药店</v>
          </cell>
          <cell r="C30">
            <v>3800</v>
          </cell>
          <cell r="D30" t="str">
            <v>A</v>
          </cell>
          <cell r="E30" t="str">
            <v>四川太极土龙路药店</v>
          </cell>
          <cell r="F30">
            <v>1</v>
          </cell>
          <cell r="G30">
            <v>231</v>
          </cell>
          <cell r="H30">
            <v>1</v>
          </cell>
          <cell r="I30">
            <v>91</v>
          </cell>
          <cell r="J30" t="str">
            <v>是</v>
          </cell>
          <cell r="K30" t="str">
            <v>是</v>
          </cell>
          <cell r="L30">
            <v>400</v>
          </cell>
          <cell r="M30">
            <v>200</v>
          </cell>
        </row>
        <row r="31">
          <cell r="A31">
            <v>379</v>
          </cell>
          <cell r="B31" t="str">
            <v>四川太极土龙路药店</v>
          </cell>
          <cell r="C31">
            <v>3787.33333333333</v>
          </cell>
          <cell r="D31" t="str">
            <v>A</v>
          </cell>
          <cell r="E31" t="str">
            <v>四川太极成华杉板桥南一路店</v>
          </cell>
          <cell r="F31">
            <v>1</v>
          </cell>
          <cell r="G31">
            <v>195</v>
          </cell>
          <cell r="H31">
            <v>1</v>
          </cell>
          <cell r="I31">
            <v>137</v>
          </cell>
          <cell r="J31" t="str">
            <v>是</v>
          </cell>
          <cell r="K31" t="str">
            <v>是</v>
          </cell>
          <cell r="L31">
            <v>400</v>
          </cell>
          <cell r="M31">
            <v>150</v>
          </cell>
        </row>
        <row r="32">
          <cell r="A32">
            <v>511</v>
          </cell>
          <cell r="B32" t="str">
            <v>四川太极成华杉板桥南一路店</v>
          </cell>
          <cell r="C32">
            <v>3706.33333333333</v>
          </cell>
          <cell r="D32" t="str">
            <v>A</v>
          </cell>
          <cell r="E32" t="str">
            <v>四川太极金牛区蜀汉路药店</v>
          </cell>
          <cell r="F32">
            <v>1</v>
          </cell>
          <cell r="G32">
            <v>187</v>
          </cell>
          <cell r="H32">
            <v>1</v>
          </cell>
          <cell r="I32">
            <v>69</v>
          </cell>
          <cell r="J32" t="str">
            <v>是</v>
          </cell>
          <cell r="K32" t="str">
            <v>是</v>
          </cell>
          <cell r="L32">
            <v>400</v>
          </cell>
          <cell r="M32">
            <v>200</v>
          </cell>
        </row>
        <row r="33">
          <cell r="A33">
            <v>105267</v>
          </cell>
          <cell r="B33" t="str">
            <v>四川太极金牛区蜀汉路药店</v>
          </cell>
          <cell r="C33">
            <v>3703.33333333333</v>
          </cell>
          <cell r="D33" t="str">
            <v>A</v>
          </cell>
          <cell r="E33" t="str">
            <v>四川太极通盈街药店</v>
          </cell>
          <cell r="F33">
            <v>1</v>
          </cell>
          <cell r="G33">
            <v>181</v>
          </cell>
          <cell r="H33">
            <v>1</v>
          </cell>
          <cell r="I33">
            <v>113</v>
          </cell>
          <cell r="J33" t="str">
            <v>是</v>
          </cell>
          <cell r="K33" t="str">
            <v>是</v>
          </cell>
          <cell r="L33">
            <v>400</v>
          </cell>
          <cell r="M33">
            <v>150</v>
          </cell>
        </row>
        <row r="34">
          <cell r="A34">
            <v>373</v>
          </cell>
          <cell r="B34" t="str">
            <v>四川太极通盈街药店</v>
          </cell>
          <cell r="C34">
            <v>3687.66666666667</v>
          </cell>
          <cell r="D34" t="str">
            <v>A</v>
          </cell>
          <cell r="E34" t="str">
            <v>四川太极新都区新都街道万和北路药店</v>
          </cell>
          <cell r="F34">
            <v>1</v>
          </cell>
          <cell r="G34">
            <v>294</v>
          </cell>
          <cell r="H34">
            <v>1</v>
          </cell>
          <cell r="I34">
            <v>47</v>
          </cell>
          <cell r="J34" t="str">
            <v>是</v>
          </cell>
          <cell r="K34" t="str">
            <v>是</v>
          </cell>
          <cell r="L34">
            <v>400</v>
          </cell>
          <cell r="M34">
            <v>200</v>
          </cell>
        </row>
        <row r="35">
          <cell r="A35">
            <v>107658</v>
          </cell>
          <cell r="B35" t="str">
            <v>四川太极新都区新都街道万和北路药店</v>
          </cell>
          <cell r="C35">
            <v>3659</v>
          </cell>
          <cell r="D35" t="str">
            <v>A</v>
          </cell>
          <cell r="E35" t="str">
            <v>四川太极成华区西林一街药店</v>
          </cell>
          <cell r="F35">
            <v>1</v>
          </cell>
          <cell r="G35">
            <v>115</v>
          </cell>
          <cell r="H35">
            <v>1</v>
          </cell>
          <cell r="I35">
            <v>68</v>
          </cell>
          <cell r="J35" t="str">
            <v>是</v>
          </cell>
          <cell r="K35" t="str">
            <v>是</v>
          </cell>
          <cell r="L35">
            <v>400</v>
          </cell>
          <cell r="M35">
            <v>200</v>
          </cell>
        </row>
        <row r="36">
          <cell r="A36">
            <v>103199</v>
          </cell>
          <cell r="B36" t="str">
            <v>四川太极成华区西林一街药店</v>
          </cell>
          <cell r="C36">
            <v>3647</v>
          </cell>
          <cell r="D36" t="str">
            <v>A</v>
          </cell>
          <cell r="E36" t="str">
            <v>四川太极金牛区花照壁药店</v>
          </cell>
          <cell r="F36">
            <v>1</v>
          </cell>
          <cell r="G36">
            <v>205</v>
          </cell>
          <cell r="H36">
            <v>1</v>
          </cell>
          <cell r="I36">
            <v>37</v>
          </cell>
          <cell r="J36" t="str">
            <v>是</v>
          </cell>
          <cell r="K36" t="str">
            <v>是</v>
          </cell>
          <cell r="L36">
            <v>400</v>
          </cell>
          <cell r="M36">
            <v>200</v>
          </cell>
        </row>
        <row r="37">
          <cell r="A37">
            <v>111219</v>
          </cell>
          <cell r="B37" t="str">
            <v>四川太极金牛区花照壁药店</v>
          </cell>
          <cell r="C37">
            <v>3593.33333333333</v>
          </cell>
          <cell r="D37" t="str">
            <v>A</v>
          </cell>
          <cell r="E37" t="str">
            <v>四川太极锦江区水杉街药店</v>
          </cell>
          <cell r="F37">
            <v>1</v>
          </cell>
          <cell r="G37">
            <v>128</v>
          </cell>
          <cell r="H37">
            <v>1</v>
          </cell>
          <cell r="I37">
            <v>167</v>
          </cell>
          <cell r="J37" t="str">
            <v>是</v>
          </cell>
          <cell r="K37" t="str">
            <v>是</v>
          </cell>
          <cell r="L37">
            <v>400</v>
          </cell>
          <cell r="M37">
            <v>150</v>
          </cell>
        </row>
        <row r="38">
          <cell r="A38">
            <v>598</v>
          </cell>
          <cell r="B38" t="str">
            <v>四川太极锦江区水杉街药店</v>
          </cell>
          <cell r="C38">
            <v>3548.66666666667</v>
          </cell>
          <cell r="D38" t="str">
            <v>A</v>
          </cell>
          <cell r="E38" t="str">
            <v>四川太极武侯区顺和街店</v>
          </cell>
          <cell r="F38">
            <v>1</v>
          </cell>
          <cell r="G38">
            <v>227</v>
          </cell>
          <cell r="H38">
            <v>1</v>
          </cell>
          <cell r="I38">
            <v>106</v>
          </cell>
          <cell r="J38" t="str">
            <v>是</v>
          </cell>
          <cell r="K38" t="str">
            <v>是</v>
          </cell>
          <cell r="L38">
            <v>400</v>
          </cell>
          <cell r="M38">
            <v>150</v>
          </cell>
        </row>
        <row r="39">
          <cell r="A39">
            <v>513</v>
          </cell>
          <cell r="B39" t="str">
            <v>四川太极武侯区顺和街店</v>
          </cell>
          <cell r="C39">
            <v>3490.66666666667</v>
          </cell>
          <cell r="D39" t="str">
            <v>B</v>
          </cell>
          <cell r="E39" t="str">
            <v>四川太极青羊区青龙街药店</v>
          </cell>
          <cell r="F39">
            <v>1</v>
          </cell>
          <cell r="G39">
            <v>202</v>
          </cell>
          <cell r="H39">
            <v>1</v>
          </cell>
          <cell r="I39">
            <v>68</v>
          </cell>
          <cell r="J39" t="str">
            <v>是</v>
          </cell>
          <cell r="K39" t="str">
            <v>是</v>
          </cell>
          <cell r="L39">
            <v>300</v>
          </cell>
          <cell r="M39">
            <v>180</v>
          </cell>
        </row>
        <row r="40">
          <cell r="A40">
            <v>114685</v>
          </cell>
          <cell r="B40" t="str">
            <v>四川太极青羊区青龙街药店</v>
          </cell>
          <cell r="C40">
            <v>3446.66666666667</v>
          </cell>
          <cell r="D40" t="str">
            <v>B</v>
          </cell>
          <cell r="E40" t="str">
            <v>四川太极武侯区科华街药店</v>
          </cell>
          <cell r="F40">
            <v>0</v>
          </cell>
          <cell r="G40">
            <v>0</v>
          </cell>
          <cell r="H40">
            <v>1</v>
          </cell>
          <cell r="I40">
            <v>53</v>
          </cell>
          <cell r="J40" t="str">
            <v>是</v>
          </cell>
          <cell r="K40" t="str">
            <v>是</v>
          </cell>
          <cell r="L40">
            <v>300</v>
          </cell>
          <cell r="M40">
            <v>180</v>
          </cell>
        </row>
        <row r="41">
          <cell r="A41">
            <v>744</v>
          </cell>
          <cell r="B41" t="str">
            <v>四川太极武侯区科华街药店</v>
          </cell>
          <cell r="C41">
            <v>3444.66666666667</v>
          </cell>
          <cell r="D41" t="str">
            <v>B</v>
          </cell>
          <cell r="E41" t="str">
            <v>四川太极崇州市崇阳镇尚贤坊街药店</v>
          </cell>
          <cell r="F41">
            <v>1</v>
          </cell>
          <cell r="G41">
            <v>151</v>
          </cell>
          <cell r="H41">
            <v>1</v>
          </cell>
          <cell r="I41">
            <v>95</v>
          </cell>
          <cell r="J41" t="str">
            <v>是</v>
          </cell>
          <cell r="K41" t="str">
            <v>是</v>
          </cell>
          <cell r="L41">
            <v>300</v>
          </cell>
          <cell r="M41">
            <v>180</v>
          </cell>
        </row>
        <row r="42">
          <cell r="A42">
            <v>754</v>
          </cell>
          <cell r="B42" t="str">
            <v>四川太极崇州市崇阳镇尚贤坊街药店</v>
          </cell>
          <cell r="C42">
            <v>3359.33333333333</v>
          </cell>
          <cell r="D42" t="str">
            <v>B</v>
          </cell>
          <cell r="E42" t="str">
            <v>四川太极枣子巷药店</v>
          </cell>
          <cell r="F42">
            <v>1</v>
          </cell>
          <cell r="G42">
            <v>207</v>
          </cell>
          <cell r="H42">
            <v>1</v>
          </cell>
          <cell r="I42">
            <v>84</v>
          </cell>
          <cell r="J42" t="str">
            <v>是</v>
          </cell>
          <cell r="K42" t="str">
            <v>是</v>
          </cell>
          <cell r="L42">
            <v>300</v>
          </cell>
          <cell r="M42">
            <v>180</v>
          </cell>
        </row>
        <row r="43">
          <cell r="A43">
            <v>359</v>
          </cell>
          <cell r="B43" t="str">
            <v>四川太极枣子巷药店</v>
          </cell>
          <cell r="C43">
            <v>3324.33333333333</v>
          </cell>
          <cell r="D43" t="str">
            <v>B</v>
          </cell>
          <cell r="E43" t="str">
            <v>四川太极光华村街药店</v>
          </cell>
          <cell r="F43">
            <v>1</v>
          </cell>
          <cell r="G43">
            <v>93</v>
          </cell>
          <cell r="H43">
            <v>1</v>
          </cell>
          <cell r="I43">
            <v>53</v>
          </cell>
          <cell r="J43" t="str">
            <v>是</v>
          </cell>
          <cell r="K43" t="str">
            <v>是</v>
          </cell>
          <cell r="L43">
            <v>300</v>
          </cell>
          <cell r="M43">
            <v>180</v>
          </cell>
        </row>
        <row r="44">
          <cell r="A44">
            <v>365</v>
          </cell>
          <cell r="B44" t="str">
            <v>四川太极光华村街药店</v>
          </cell>
          <cell r="C44">
            <v>3303.66666666667</v>
          </cell>
          <cell r="D44" t="str">
            <v>B</v>
          </cell>
          <cell r="E44" t="str">
            <v>四川太极青羊区蜀辉路药店</v>
          </cell>
          <cell r="F44">
            <v>1</v>
          </cell>
          <cell r="G44">
            <v>189</v>
          </cell>
          <cell r="H44">
            <v>1</v>
          </cell>
          <cell r="I44">
            <v>78</v>
          </cell>
          <cell r="J44" t="str">
            <v>是</v>
          </cell>
          <cell r="K44" t="str">
            <v>是</v>
          </cell>
          <cell r="L44">
            <v>300</v>
          </cell>
          <cell r="M44">
            <v>180</v>
          </cell>
        </row>
        <row r="45">
          <cell r="A45">
            <v>106399</v>
          </cell>
          <cell r="B45" t="str">
            <v>四川太极青羊区蜀辉路药店</v>
          </cell>
          <cell r="C45">
            <v>3272.66666666667</v>
          </cell>
          <cell r="D45" t="str">
            <v>B</v>
          </cell>
          <cell r="E45" t="str">
            <v>四川太极怀远店</v>
          </cell>
          <cell r="F45">
            <v>1</v>
          </cell>
          <cell r="G45">
            <v>121</v>
          </cell>
          <cell r="H45">
            <v>1</v>
          </cell>
          <cell r="I45">
            <v>57</v>
          </cell>
          <cell r="J45" t="str">
            <v>是</v>
          </cell>
          <cell r="K45" t="str">
            <v>是</v>
          </cell>
          <cell r="L45">
            <v>300</v>
          </cell>
          <cell r="M45">
            <v>180</v>
          </cell>
        </row>
        <row r="46">
          <cell r="A46">
            <v>54</v>
          </cell>
          <cell r="B46" t="str">
            <v>四川太极怀远店</v>
          </cell>
          <cell r="C46">
            <v>3181.33333333333</v>
          </cell>
          <cell r="D46" t="str">
            <v>B</v>
          </cell>
          <cell r="E46" t="str">
            <v>四川太极锦江区劼人路药店</v>
          </cell>
          <cell r="F46">
            <v>1</v>
          </cell>
          <cell r="G46">
            <v>251</v>
          </cell>
          <cell r="H46">
            <v>1</v>
          </cell>
          <cell r="I46">
            <v>131</v>
          </cell>
          <cell r="J46" t="str">
            <v>是</v>
          </cell>
          <cell r="K46" t="str">
            <v>是</v>
          </cell>
          <cell r="L46">
            <v>300</v>
          </cell>
          <cell r="M46">
            <v>130</v>
          </cell>
        </row>
        <row r="47">
          <cell r="A47">
            <v>102479</v>
          </cell>
          <cell r="B47" t="str">
            <v>四川太极锦江区劼人路药店</v>
          </cell>
          <cell r="C47">
            <v>3178.66666666667</v>
          </cell>
          <cell r="D47" t="str">
            <v>B</v>
          </cell>
          <cell r="E47" t="str">
            <v>四川太极温江区公平街道江安路药店</v>
          </cell>
          <cell r="F47">
            <v>1</v>
          </cell>
          <cell r="G47">
            <v>359</v>
          </cell>
          <cell r="H47">
            <v>1</v>
          </cell>
          <cell r="I47">
            <v>119</v>
          </cell>
          <cell r="J47" t="str">
            <v>是</v>
          </cell>
          <cell r="K47" t="str">
            <v>是</v>
          </cell>
          <cell r="L47">
            <v>300</v>
          </cell>
          <cell r="M47">
            <v>130</v>
          </cell>
        </row>
        <row r="48">
          <cell r="A48">
            <v>101453</v>
          </cell>
          <cell r="B48" t="str">
            <v>四川太极温江区公平街道江安路药店</v>
          </cell>
          <cell r="C48">
            <v>3150.66666666667</v>
          </cell>
          <cell r="D48" t="str">
            <v>B</v>
          </cell>
          <cell r="E48" t="str">
            <v>四川太极成华区崔家店路药店</v>
          </cell>
          <cell r="F48">
            <v>1</v>
          </cell>
          <cell r="G48">
            <v>242</v>
          </cell>
          <cell r="H48">
            <v>1</v>
          </cell>
          <cell r="I48">
            <v>145</v>
          </cell>
          <cell r="J48" t="str">
            <v>是</v>
          </cell>
          <cell r="K48" t="str">
            <v>是</v>
          </cell>
          <cell r="L48">
            <v>300</v>
          </cell>
          <cell r="M48">
            <v>130</v>
          </cell>
        </row>
        <row r="49">
          <cell r="A49">
            <v>515</v>
          </cell>
          <cell r="B49" t="str">
            <v>四川太极成华区崔家店路药店</v>
          </cell>
          <cell r="C49">
            <v>3128.66666666667</v>
          </cell>
          <cell r="D49" t="str">
            <v>B</v>
          </cell>
          <cell r="E49" t="str">
            <v>四川太极金牛区交大路第三药店</v>
          </cell>
          <cell r="F49">
            <v>1</v>
          </cell>
          <cell r="G49">
            <v>258</v>
          </cell>
          <cell r="H49">
            <v>1</v>
          </cell>
          <cell r="I49">
            <v>158</v>
          </cell>
          <cell r="J49" t="str">
            <v>是</v>
          </cell>
          <cell r="K49" t="str">
            <v>是</v>
          </cell>
          <cell r="L49">
            <v>300</v>
          </cell>
          <cell r="M49">
            <v>130</v>
          </cell>
        </row>
        <row r="50">
          <cell r="A50">
            <v>726</v>
          </cell>
          <cell r="B50" t="str">
            <v>四川太极金牛区交大路第三药店</v>
          </cell>
          <cell r="C50">
            <v>3117</v>
          </cell>
          <cell r="D50" t="str">
            <v>B</v>
          </cell>
          <cell r="E50" t="str">
            <v>四川太极五津西路药店</v>
          </cell>
          <cell r="F50">
            <v>1</v>
          </cell>
          <cell r="G50">
            <v>167</v>
          </cell>
          <cell r="H50">
            <v>1</v>
          </cell>
          <cell r="I50">
            <v>45</v>
          </cell>
          <cell r="J50" t="str">
            <v>是</v>
          </cell>
          <cell r="K50" t="str">
            <v>是</v>
          </cell>
          <cell r="L50">
            <v>300</v>
          </cell>
          <cell r="M50">
            <v>180</v>
          </cell>
        </row>
        <row r="51">
          <cell r="A51">
            <v>385</v>
          </cell>
          <cell r="B51" t="str">
            <v>四川太极五津西路药店</v>
          </cell>
          <cell r="C51">
            <v>3025.33333333333</v>
          </cell>
          <cell r="D51" t="str">
            <v>B</v>
          </cell>
          <cell r="E51" t="str">
            <v>四川太极青羊区童子街药店</v>
          </cell>
          <cell r="F51">
            <v>1</v>
          </cell>
          <cell r="G51">
            <v>309</v>
          </cell>
          <cell r="H51">
            <v>2</v>
          </cell>
          <cell r="I51">
            <v>212</v>
          </cell>
          <cell r="J51" t="str">
            <v>是</v>
          </cell>
          <cell r="K51" t="str">
            <v>1（174）</v>
          </cell>
          <cell r="L51">
            <v>300</v>
          </cell>
          <cell r="M51">
            <v>80</v>
          </cell>
        </row>
        <row r="52">
          <cell r="A52">
            <v>102935</v>
          </cell>
          <cell r="B52" t="str">
            <v>四川太极青羊区童子街药店</v>
          </cell>
          <cell r="C52">
            <v>3015</v>
          </cell>
          <cell r="D52" t="str">
            <v>B</v>
          </cell>
          <cell r="E52" t="str">
            <v>四川太极高新区紫薇东路药店</v>
          </cell>
          <cell r="F52">
            <v>1</v>
          </cell>
          <cell r="G52">
            <v>148</v>
          </cell>
          <cell r="H52">
            <v>1</v>
          </cell>
          <cell r="I52">
            <v>50</v>
          </cell>
          <cell r="J52" t="str">
            <v>是</v>
          </cell>
          <cell r="K52" t="str">
            <v>是</v>
          </cell>
          <cell r="L52">
            <v>300</v>
          </cell>
          <cell r="M52">
            <v>180</v>
          </cell>
        </row>
        <row r="53">
          <cell r="A53">
            <v>105910</v>
          </cell>
          <cell r="B53" t="str">
            <v>四川太极高新区紫薇东路药店</v>
          </cell>
          <cell r="C53">
            <v>3009.66666666667</v>
          </cell>
          <cell r="D53" t="str">
            <v>B</v>
          </cell>
          <cell r="E53" t="str">
            <v>四川太极金丝街药店</v>
          </cell>
          <cell r="F53">
            <v>1</v>
          </cell>
          <cell r="G53">
            <v>81</v>
          </cell>
          <cell r="H53">
            <v>1</v>
          </cell>
          <cell r="I53">
            <v>99</v>
          </cell>
          <cell r="J53" t="str">
            <v>是</v>
          </cell>
          <cell r="K53" t="str">
            <v>是</v>
          </cell>
          <cell r="L53">
            <v>300</v>
          </cell>
          <cell r="M53">
            <v>180</v>
          </cell>
        </row>
        <row r="54">
          <cell r="A54">
            <v>391</v>
          </cell>
          <cell r="B54" t="str">
            <v>四川太极金丝街药店</v>
          </cell>
          <cell r="C54">
            <v>2918</v>
          </cell>
          <cell r="D54" t="str">
            <v>B</v>
          </cell>
          <cell r="E54" t="str">
            <v>四川太极邛崃市文君街道杏林路药店</v>
          </cell>
          <cell r="F54">
            <v>1</v>
          </cell>
          <cell r="G54">
            <v>146</v>
          </cell>
          <cell r="H54">
            <v>1</v>
          </cell>
          <cell r="I54">
            <v>81</v>
          </cell>
          <cell r="J54" t="str">
            <v>是</v>
          </cell>
          <cell r="K54" t="str">
            <v>是</v>
          </cell>
          <cell r="L54">
            <v>300</v>
          </cell>
          <cell r="M54">
            <v>180</v>
          </cell>
        </row>
        <row r="55">
          <cell r="A55">
            <v>111400</v>
          </cell>
          <cell r="B55" t="str">
            <v>四川太极邛崃市文君街道杏林路药店</v>
          </cell>
          <cell r="C55">
            <v>2917.66666666667</v>
          </cell>
          <cell r="D55" t="str">
            <v>B</v>
          </cell>
          <cell r="E55" t="str">
            <v>四川太极成华区金马河路药店</v>
          </cell>
          <cell r="F55">
            <v>1</v>
          </cell>
          <cell r="G55">
            <v>64</v>
          </cell>
          <cell r="H55">
            <v>1</v>
          </cell>
          <cell r="I55">
            <v>127</v>
          </cell>
          <cell r="J55" t="str">
            <v>是</v>
          </cell>
          <cell r="K55" t="str">
            <v>是</v>
          </cell>
          <cell r="L55">
            <v>300</v>
          </cell>
          <cell r="M55">
            <v>130</v>
          </cell>
        </row>
        <row r="56">
          <cell r="A56">
            <v>103639</v>
          </cell>
          <cell r="B56" t="str">
            <v>四川太极成华区金马河路药店</v>
          </cell>
          <cell r="C56">
            <v>2834.33333333333</v>
          </cell>
          <cell r="D56" t="str">
            <v>B</v>
          </cell>
          <cell r="E56" t="str">
            <v>四川太极人民中路店</v>
          </cell>
          <cell r="F56">
            <v>1</v>
          </cell>
          <cell r="G56">
            <v>148</v>
          </cell>
          <cell r="H56">
            <v>1</v>
          </cell>
          <cell r="I56">
            <v>96</v>
          </cell>
          <cell r="J56" t="str">
            <v>是</v>
          </cell>
          <cell r="K56" t="str">
            <v>是</v>
          </cell>
          <cell r="L56">
            <v>300</v>
          </cell>
          <cell r="M56">
            <v>180</v>
          </cell>
        </row>
        <row r="57">
          <cell r="A57">
            <v>349</v>
          </cell>
          <cell r="B57" t="str">
            <v>四川太极人民中路店</v>
          </cell>
          <cell r="C57">
            <v>2798</v>
          </cell>
          <cell r="D57" t="str">
            <v>B</v>
          </cell>
          <cell r="E57" t="str">
            <v>四川太极成华区万宇路药店</v>
          </cell>
          <cell r="F57">
            <v>1</v>
          </cell>
          <cell r="G57">
            <v>129</v>
          </cell>
          <cell r="H57">
            <v>1</v>
          </cell>
          <cell r="I57">
            <v>64</v>
          </cell>
          <cell r="J57" t="str">
            <v>是</v>
          </cell>
          <cell r="K57" t="str">
            <v>是</v>
          </cell>
          <cell r="L57">
            <v>300</v>
          </cell>
          <cell r="M57">
            <v>180</v>
          </cell>
        </row>
        <row r="58">
          <cell r="A58">
            <v>743</v>
          </cell>
          <cell r="B58" t="str">
            <v>四川太极成华区万宇路药店</v>
          </cell>
          <cell r="C58">
            <v>2779</v>
          </cell>
          <cell r="D58" t="str">
            <v>B</v>
          </cell>
          <cell r="E58" t="str">
            <v>四川太极双流区东升街道三强西路药店</v>
          </cell>
          <cell r="F58">
            <v>1</v>
          </cell>
          <cell r="G58">
            <v>295</v>
          </cell>
          <cell r="H58">
            <v>1</v>
          </cell>
          <cell r="I58">
            <v>58</v>
          </cell>
          <cell r="J58" t="str">
            <v>是</v>
          </cell>
          <cell r="K58" t="str">
            <v>是</v>
          </cell>
          <cell r="L58">
            <v>300</v>
          </cell>
          <cell r="M58">
            <v>180</v>
          </cell>
        </row>
        <row r="59">
          <cell r="A59">
            <v>733</v>
          </cell>
          <cell r="B59" t="str">
            <v>四川太极双流区东升街道三强西路药店</v>
          </cell>
          <cell r="C59">
            <v>2755.66666666667</v>
          </cell>
          <cell r="D59" t="str">
            <v>B</v>
          </cell>
          <cell r="E59" t="str">
            <v>四川太极清江东路药店</v>
          </cell>
          <cell r="F59">
            <v>1</v>
          </cell>
          <cell r="G59">
            <v>309</v>
          </cell>
          <cell r="H59">
            <v>1</v>
          </cell>
          <cell r="I59">
            <v>159</v>
          </cell>
          <cell r="J59" t="str">
            <v>是</v>
          </cell>
          <cell r="K59" t="str">
            <v>是</v>
          </cell>
          <cell r="L59">
            <v>300</v>
          </cell>
          <cell r="M59">
            <v>130</v>
          </cell>
        </row>
        <row r="60">
          <cell r="A60">
            <v>357</v>
          </cell>
          <cell r="B60" t="str">
            <v>四川太极清江东路药店</v>
          </cell>
          <cell r="C60">
            <v>2733.33333333333</v>
          </cell>
          <cell r="D60" t="str">
            <v>B</v>
          </cell>
          <cell r="E60" t="str">
            <v>四川太极武侯区大悦路药店</v>
          </cell>
          <cell r="F60">
            <v>1</v>
          </cell>
          <cell r="G60">
            <v>123</v>
          </cell>
          <cell r="H60">
            <v>1</v>
          </cell>
          <cell r="I60">
            <v>56</v>
          </cell>
          <cell r="J60" t="str">
            <v>是</v>
          </cell>
          <cell r="K60" t="str">
            <v>是</v>
          </cell>
          <cell r="L60">
            <v>300</v>
          </cell>
          <cell r="M60">
            <v>180</v>
          </cell>
        </row>
        <row r="61">
          <cell r="A61">
            <v>106569</v>
          </cell>
          <cell r="B61" t="str">
            <v>四川太极武侯区大悦路药店</v>
          </cell>
          <cell r="C61">
            <v>2677.33333333333</v>
          </cell>
          <cell r="D61" t="str">
            <v>B</v>
          </cell>
          <cell r="E61" t="str">
            <v>四川太极崇州市崇阳镇永康东路药店 </v>
          </cell>
          <cell r="F61">
            <v>1</v>
          </cell>
          <cell r="G61">
            <v>127</v>
          </cell>
          <cell r="H61">
            <v>1</v>
          </cell>
          <cell r="I61">
            <v>61</v>
          </cell>
          <cell r="J61" t="str">
            <v>是</v>
          </cell>
          <cell r="K61" t="str">
            <v>是</v>
          </cell>
          <cell r="L61">
            <v>300</v>
          </cell>
          <cell r="M61">
            <v>180</v>
          </cell>
        </row>
        <row r="62">
          <cell r="A62">
            <v>104428</v>
          </cell>
          <cell r="B62" t="str">
            <v>四川太极崇州市崇阳镇永康东路药店 </v>
          </cell>
          <cell r="C62">
            <v>2674.33333333333</v>
          </cell>
          <cell r="D62" t="str">
            <v>B</v>
          </cell>
          <cell r="E62" t="str">
            <v>四川太极邛崃市临邛镇洪川小区药店</v>
          </cell>
          <cell r="F62">
            <v>1</v>
          </cell>
          <cell r="G62">
            <v>220</v>
          </cell>
          <cell r="H62">
            <v>1</v>
          </cell>
          <cell r="I62">
            <v>53</v>
          </cell>
          <cell r="J62" t="str">
            <v>是</v>
          </cell>
          <cell r="K62" t="str">
            <v>是</v>
          </cell>
          <cell r="L62">
            <v>300</v>
          </cell>
          <cell r="M62">
            <v>180</v>
          </cell>
        </row>
        <row r="63">
          <cell r="A63">
            <v>721</v>
          </cell>
          <cell r="B63" t="str">
            <v>四川太极邛崃市临邛镇洪川小区药店</v>
          </cell>
          <cell r="C63">
            <v>2594.33333333333</v>
          </cell>
          <cell r="D63" t="str">
            <v>B</v>
          </cell>
          <cell r="E63" t="str">
            <v>四川太极高新天久北巷药店</v>
          </cell>
          <cell r="F63">
            <v>1</v>
          </cell>
          <cell r="G63">
            <v>160</v>
          </cell>
          <cell r="H63">
            <v>1</v>
          </cell>
          <cell r="I63">
            <v>51</v>
          </cell>
          <cell r="J63" t="str">
            <v>是</v>
          </cell>
          <cell r="K63" t="str">
            <v>是</v>
          </cell>
          <cell r="L63">
            <v>300</v>
          </cell>
          <cell r="M63">
            <v>180</v>
          </cell>
        </row>
        <row r="64">
          <cell r="A64">
            <v>399</v>
          </cell>
          <cell r="B64" t="str">
            <v>四川太极高新天久北巷药店</v>
          </cell>
          <cell r="C64">
            <v>2574.66666666667</v>
          </cell>
          <cell r="D64" t="str">
            <v>B</v>
          </cell>
          <cell r="E64" t="str">
            <v>四川太极金牛区金沙路药店</v>
          </cell>
          <cell r="F64">
            <v>1</v>
          </cell>
          <cell r="G64">
            <v>131</v>
          </cell>
          <cell r="H64">
            <v>1</v>
          </cell>
          <cell r="I64">
            <v>79</v>
          </cell>
          <cell r="J64" t="str">
            <v>是</v>
          </cell>
          <cell r="K64" t="str">
            <v>是</v>
          </cell>
          <cell r="L64">
            <v>300</v>
          </cell>
          <cell r="M64">
            <v>180</v>
          </cell>
        </row>
        <row r="65">
          <cell r="A65">
            <v>745</v>
          </cell>
          <cell r="B65" t="str">
            <v>四川太极金牛区金沙路药店</v>
          </cell>
          <cell r="C65">
            <v>2520.66666666667</v>
          </cell>
          <cell r="D65" t="str">
            <v>B</v>
          </cell>
          <cell r="E65" t="str">
            <v>四川太极崇州市崇阳镇蜀州中路药店</v>
          </cell>
          <cell r="F65">
            <v>1</v>
          </cell>
          <cell r="G65">
            <v>138</v>
          </cell>
          <cell r="H65">
            <v>1</v>
          </cell>
          <cell r="I65">
            <v>63</v>
          </cell>
          <cell r="J65" t="str">
            <v>是</v>
          </cell>
          <cell r="K65" t="str">
            <v>是</v>
          </cell>
          <cell r="L65">
            <v>300</v>
          </cell>
          <cell r="M65">
            <v>180</v>
          </cell>
        </row>
        <row r="66">
          <cell r="A66">
            <v>104838</v>
          </cell>
          <cell r="B66" t="str">
            <v>四川太极崇州市崇阳镇蜀州中路药店</v>
          </cell>
          <cell r="C66">
            <v>2456</v>
          </cell>
          <cell r="D66" t="str">
            <v>B</v>
          </cell>
          <cell r="E66" t="str">
            <v>四川太极大邑县沙渠镇方圆路药店</v>
          </cell>
          <cell r="F66">
            <v>1</v>
          </cell>
          <cell r="G66">
            <v>225</v>
          </cell>
          <cell r="H66">
            <v>1</v>
          </cell>
          <cell r="I66">
            <v>94</v>
          </cell>
          <cell r="J66" t="str">
            <v>是</v>
          </cell>
          <cell r="K66" t="str">
            <v>是</v>
          </cell>
          <cell r="L66">
            <v>300</v>
          </cell>
          <cell r="M66">
            <v>180</v>
          </cell>
        </row>
        <row r="67">
          <cell r="A67">
            <v>716</v>
          </cell>
          <cell r="B67" t="str">
            <v>四川太极大邑县沙渠镇方圆路药店</v>
          </cell>
          <cell r="C67">
            <v>2448</v>
          </cell>
          <cell r="D67" t="str">
            <v>B</v>
          </cell>
          <cell r="E67" t="str">
            <v>四川太极双林路药店</v>
          </cell>
          <cell r="F67">
            <v>1</v>
          </cell>
          <cell r="G67">
            <v>200</v>
          </cell>
          <cell r="H67">
            <v>1</v>
          </cell>
          <cell r="I67">
            <v>114</v>
          </cell>
          <cell r="J67" t="str">
            <v>是</v>
          </cell>
          <cell r="K67" t="str">
            <v>是</v>
          </cell>
          <cell r="L67">
            <v>300</v>
          </cell>
          <cell r="M67">
            <v>130</v>
          </cell>
        </row>
        <row r="68">
          <cell r="A68">
            <v>355</v>
          </cell>
          <cell r="B68" t="str">
            <v>四川太极双林路药店</v>
          </cell>
          <cell r="C68">
            <v>2430.33333333333</v>
          </cell>
          <cell r="D68" t="str">
            <v>B</v>
          </cell>
          <cell r="E68" t="str">
            <v>四川太极武侯区丝竹路药店</v>
          </cell>
          <cell r="F68">
            <v>1</v>
          </cell>
          <cell r="G68">
            <v>206</v>
          </cell>
          <cell r="H68">
            <v>1</v>
          </cell>
          <cell r="I68">
            <v>58</v>
          </cell>
          <cell r="J68" t="str">
            <v>是</v>
          </cell>
          <cell r="K68" t="str">
            <v>是</v>
          </cell>
          <cell r="L68">
            <v>300</v>
          </cell>
          <cell r="M68">
            <v>180</v>
          </cell>
        </row>
        <row r="69">
          <cell r="A69">
            <v>106865</v>
          </cell>
          <cell r="B69" t="str">
            <v>四川太极武侯区丝竹路药店</v>
          </cell>
          <cell r="C69">
            <v>2390.33333333333</v>
          </cell>
          <cell r="D69" t="str">
            <v>B</v>
          </cell>
          <cell r="E69" t="str">
            <v>四川太极郫县郫筒镇东大街药店</v>
          </cell>
          <cell r="F69">
            <v>1</v>
          </cell>
          <cell r="G69">
            <v>171</v>
          </cell>
          <cell r="H69">
            <v>1</v>
          </cell>
          <cell r="I69">
            <v>108</v>
          </cell>
          <cell r="J69" t="str">
            <v>是</v>
          </cell>
          <cell r="K69" t="str">
            <v>是</v>
          </cell>
          <cell r="L69">
            <v>300</v>
          </cell>
          <cell r="M69">
            <v>130</v>
          </cell>
        </row>
        <row r="70">
          <cell r="A70">
            <v>572</v>
          </cell>
          <cell r="B70" t="str">
            <v>四川太极郫县郫筒镇东大街药店</v>
          </cell>
          <cell r="C70">
            <v>2371.66666666667</v>
          </cell>
          <cell r="D70" t="str">
            <v>B</v>
          </cell>
          <cell r="E70" t="str">
            <v>四川太极红星店</v>
          </cell>
          <cell r="F70">
            <v>1</v>
          </cell>
          <cell r="G70">
            <v>191</v>
          </cell>
          <cell r="H70">
            <v>1</v>
          </cell>
          <cell r="I70">
            <v>71</v>
          </cell>
          <cell r="J70" t="str">
            <v>是</v>
          </cell>
          <cell r="K70" t="str">
            <v>是</v>
          </cell>
          <cell r="L70">
            <v>300</v>
          </cell>
          <cell r="M70">
            <v>180</v>
          </cell>
        </row>
        <row r="71">
          <cell r="A71">
            <v>308</v>
          </cell>
          <cell r="B71" t="str">
            <v>四川太极红星店</v>
          </cell>
          <cell r="C71">
            <v>2368.66666666667</v>
          </cell>
          <cell r="D71" t="str">
            <v>B</v>
          </cell>
          <cell r="E71" t="str">
            <v>四川太极金带街药店</v>
          </cell>
          <cell r="F71">
            <v>1</v>
          </cell>
          <cell r="G71">
            <v>176</v>
          </cell>
          <cell r="H71">
            <v>1</v>
          </cell>
          <cell r="I71">
            <v>46</v>
          </cell>
          <cell r="J71" t="str">
            <v>是</v>
          </cell>
          <cell r="K71" t="str">
            <v>是</v>
          </cell>
          <cell r="L71">
            <v>300</v>
          </cell>
          <cell r="M71">
            <v>180</v>
          </cell>
        </row>
        <row r="72">
          <cell r="A72">
            <v>367</v>
          </cell>
          <cell r="B72" t="str">
            <v>四川太极金带街药店</v>
          </cell>
          <cell r="C72">
            <v>2344</v>
          </cell>
          <cell r="D72" t="str">
            <v>B</v>
          </cell>
          <cell r="E72" t="str">
            <v>四川太极金牛区银沙路药店</v>
          </cell>
          <cell r="F72">
            <v>1</v>
          </cell>
          <cell r="G72">
            <v>233</v>
          </cell>
          <cell r="H72">
            <v>2</v>
          </cell>
          <cell r="I72">
            <v>61</v>
          </cell>
          <cell r="J72" t="str">
            <v>是</v>
          </cell>
          <cell r="K72" t="str">
            <v>是</v>
          </cell>
          <cell r="L72">
            <v>300</v>
          </cell>
          <cell r="M72">
            <v>180</v>
          </cell>
        </row>
        <row r="73">
          <cell r="A73">
            <v>108277</v>
          </cell>
          <cell r="B73" t="str">
            <v>四川太极金牛区银沙路药店</v>
          </cell>
          <cell r="C73">
            <v>2250.66666666667</v>
          </cell>
          <cell r="D73" t="str">
            <v>B</v>
          </cell>
          <cell r="E73" t="str">
            <v>四川太极大邑县晋原镇东街药店</v>
          </cell>
          <cell r="F73">
            <v>1</v>
          </cell>
          <cell r="G73">
            <v>57</v>
          </cell>
          <cell r="H73">
            <v>1</v>
          </cell>
          <cell r="I73">
            <v>72</v>
          </cell>
          <cell r="J73" t="str">
            <v>是</v>
          </cell>
          <cell r="K73" t="str">
            <v>是</v>
          </cell>
          <cell r="L73">
            <v>300</v>
          </cell>
          <cell r="M73">
            <v>180</v>
          </cell>
        </row>
        <row r="74">
          <cell r="A74">
            <v>748</v>
          </cell>
          <cell r="B74" t="str">
            <v>四川太极大邑县晋原镇东街药店</v>
          </cell>
          <cell r="C74">
            <v>2242.66666666667</v>
          </cell>
          <cell r="D74" t="str">
            <v>B</v>
          </cell>
          <cell r="E74" t="str">
            <v>四川太极都江堰景中路店</v>
          </cell>
          <cell r="F74">
            <v>1</v>
          </cell>
          <cell r="G74">
            <v>195</v>
          </cell>
          <cell r="H74">
            <v>1</v>
          </cell>
          <cell r="I74">
            <v>99</v>
          </cell>
          <cell r="J74" t="str">
            <v>是</v>
          </cell>
          <cell r="K74" t="str">
            <v>是</v>
          </cell>
          <cell r="L74">
            <v>300</v>
          </cell>
          <cell r="M74">
            <v>180</v>
          </cell>
        </row>
        <row r="75">
          <cell r="A75">
            <v>587</v>
          </cell>
          <cell r="B75" t="str">
            <v>四川太极都江堰景中路店</v>
          </cell>
          <cell r="C75">
            <v>2237.33333333333</v>
          </cell>
          <cell r="D75" t="str">
            <v>B</v>
          </cell>
          <cell r="E75" t="str">
            <v>四川太极都江堰市蒲阳镇堰问道西路药店</v>
          </cell>
          <cell r="F75">
            <v>1</v>
          </cell>
          <cell r="G75">
            <v>164</v>
          </cell>
          <cell r="H75">
            <v>1</v>
          </cell>
          <cell r="I75">
            <v>130</v>
          </cell>
          <cell r="J75" t="str">
            <v>是</v>
          </cell>
          <cell r="K75" t="str">
            <v>是</v>
          </cell>
          <cell r="L75">
            <v>300</v>
          </cell>
          <cell r="M75">
            <v>130</v>
          </cell>
        </row>
        <row r="76">
          <cell r="A76">
            <v>710</v>
          </cell>
          <cell r="B76" t="str">
            <v>四川太极都江堰市蒲阳镇堰问道西路药店</v>
          </cell>
          <cell r="C76">
            <v>2231.66666666667</v>
          </cell>
          <cell r="D76" t="str">
            <v>B</v>
          </cell>
          <cell r="E76" t="str">
            <v>四川太极金牛区黄苑东街药店</v>
          </cell>
          <cell r="F76">
            <v>1</v>
          </cell>
          <cell r="G76">
            <v>207</v>
          </cell>
          <cell r="H76">
            <v>1</v>
          </cell>
          <cell r="I76">
            <v>160</v>
          </cell>
          <cell r="J76" t="str">
            <v>是</v>
          </cell>
          <cell r="K76" t="str">
            <v>是</v>
          </cell>
          <cell r="L76">
            <v>300</v>
          </cell>
          <cell r="M76">
            <v>130</v>
          </cell>
        </row>
        <row r="77">
          <cell r="A77">
            <v>727</v>
          </cell>
          <cell r="B77" t="str">
            <v>四川太极金牛区黄苑东街药店</v>
          </cell>
          <cell r="C77">
            <v>2230.33333333333</v>
          </cell>
          <cell r="D77" t="str">
            <v>B</v>
          </cell>
          <cell r="E77" t="str">
            <v>四川太极双流县西航港街道锦华路一段药店</v>
          </cell>
          <cell r="F77">
            <v>1</v>
          </cell>
          <cell r="G77">
            <v>163</v>
          </cell>
          <cell r="H77">
            <v>1</v>
          </cell>
          <cell r="I77">
            <v>36</v>
          </cell>
          <cell r="J77" t="str">
            <v>是</v>
          </cell>
          <cell r="K77" t="str">
            <v>是</v>
          </cell>
          <cell r="L77">
            <v>300</v>
          </cell>
          <cell r="M77">
            <v>180</v>
          </cell>
        </row>
        <row r="78">
          <cell r="A78">
            <v>573</v>
          </cell>
          <cell r="B78" t="str">
            <v>四川太极双流县西航港街道锦华路一段药店</v>
          </cell>
          <cell r="C78">
            <v>2229.33333333333</v>
          </cell>
          <cell r="D78" t="str">
            <v>B</v>
          </cell>
          <cell r="E78" t="str">
            <v>四川太极青羊区大石西路药店</v>
          </cell>
          <cell r="F78">
            <v>1</v>
          </cell>
          <cell r="G78">
            <v>134</v>
          </cell>
          <cell r="H78">
            <v>1</v>
          </cell>
          <cell r="I78">
            <v>52</v>
          </cell>
          <cell r="J78" t="str">
            <v>是</v>
          </cell>
          <cell r="K78" t="str">
            <v>是</v>
          </cell>
          <cell r="L78">
            <v>300</v>
          </cell>
          <cell r="M78">
            <v>180</v>
          </cell>
        </row>
        <row r="79">
          <cell r="A79">
            <v>570</v>
          </cell>
          <cell r="B79" t="str">
            <v>四川太极青羊区大石西路药店</v>
          </cell>
          <cell r="C79">
            <v>2223.66666666667</v>
          </cell>
          <cell r="D79" t="str">
            <v>B</v>
          </cell>
          <cell r="E79" t="str">
            <v>四川太极郫县郫筒镇一环路东南段药店</v>
          </cell>
          <cell r="F79">
            <v>1</v>
          </cell>
          <cell r="G79">
            <v>97</v>
          </cell>
          <cell r="H79">
            <v>1</v>
          </cell>
          <cell r="I79">
            <v>52</v>
          </cell>
          <cell r="J79" t="str">
            <v>是</v>
          </cell>
          <cell r="K79" t="str">
            <v>是</v>
          </cell>
          <cell r="L79">
            <v>300</v>
          </cell>
          <cell r="M79">
            <v>180</v>
          </cell>
        </row>
        <row r="80">
          <cell r="A80">
            <v>747</v>
          </cell>
          <cell r="B80" t="str">
            <v>四川太极郫县郫筒镇一环路东南段药店</v>
          </cell>
          <cell r="C80">
            <v>2217.33333333333</v>
          </cell>
          <cell r="D80" t="str">
            <v>B</v>
          </cell>
          <cell r="E80" t="str">
            <v>四川太极大邑县晋原镇通达东路五段药店</v>
          </cell>
          <cell r="F80">
            <v>1</v>
          </cell>
          <cell r="G80">
            <v>163</v>
          </cell>
          <cell r="H80">
            <v>1</v>
          </cell>
          <cell r="I80">
            <v>67</v>
          </cell>
          <cell r="J80" t="str">
            <v>是</v>
          </cell>
          <cell r="K80" t="str">
            <v>是</v>
          </cell>
          <cell r="L80">
            <v>300</v>
          </cell>
          <cell r="M80">
            <v>180</v>
          </cell>
        </row>
        <row r="81">
          <cell r="A81">
            <v>717</v>
          </cell>
          <cell r="B81" t="str">
            <v>四川太极大邑县晋原镇通达东路五段药店</v>
          </cell>
          <cell r="C81">
            <v>2143.33333333333</v>
          </cell>
          <cell r="D81" t="str">
            <v>B</v>
          </cell>
          <cell r="E81" t="str">
            <v>四川太极大邑县晋原镇北街药店</v>
          </cell>
          <cell r="F81">
            <v>1</v>
          </cell>
          <cell r="G81">
            <v>207</v>
          </cell>
          <cell r="H81">
            <v>1</v>
          </cell>
          <cell r="I81">
            <v>129</v>
          </cell>
          <cell r="J81" t="str">
            <v>是</v>
          </cell>
          <cell r="K81" t="str">
            <v>是</v>
          </cell>
          <cell r="L81">
            <v>300</v>
          </cell>
          <cell r="M81">
            <v>130</v>
          </cell>
        </row>
        <row r="82">
          <cell r="A82">
            <v>107728</v>
          </cell>
          <cell r="B82" t="str">
            <v>四川太极大邑县晋原镇北街药店</v>
          </cell>
          <cell r="C82">
            <v>2133</v>
          </cell>
          <cell r="D82" t="str">
            <v>B</v>
          </cell>
          <cell r="E82" t="str">
            <v>四川太极邛崃市临邛镇长安大道药店</v>
          </cell>
          <cell r="F82">
            <v>1</v>
          </cell>
          <cell r="G82">
            <v>152</v>
          </cell>
          <cell r="H82">
            <v>1</v>
          </cell>
          <cell r="I82">
            <v>170</v>
          </cell>
          <cell r="J82" t="str">
            <v>是</v>
          </cell>
          <cell r="K82" t="str">
            <v>是</v>
          </cell>
          <cell r="L82">
            <v>300</v>
          </cell>
          <cell r="M82">
            <v>130</v>
          </cell>
        </row>
        <row r="83">
          <cell r="A83">
            <v>591</v>
          </cell>
          <cell r="B83" t="str">
            <v>四川太极邛崃市临邛镇长安大道药店</v>
          </cell>
          <cell r="C83">
            <v>2083</v>
          </cell>
          <cell r="D83" t="str">
            <v>B</v>
          </cell>
          <cell r="E83" t="str">
            <v>四川太极锦江区柳翠路药店</v>
          </cell>
          <cell r="F83">
            <v>1</v>
          </cell>
          <cell r="G83">
            <v>151</v>
          </cell>
          <cell r="H83">
            <v>1</v>
          </cell>
          <cell r="I83">
            <v>65</v>
          </cell>
          <cell r="J83" t="str">
            <v>是</v>
          </cell>
          <cell r="K83" t="str">
            <v>是</v>
          </cell>
          <cell r="L83">
            <v>300</v>
          </cell>
          <cell r="M83">
            <v>180</v>
          </cell>
        </row>
        <row r="84">
          <cell r="A84">
            <v>723</v>
          </cell>
          <cell r="B84" t="str">
            <v>四川太极锦江区柳翠路药店</v>
          </cell>
          <cell r="C84">
            <v>2060</v>
          </cell>
          <cell r="D84" t="str">
            <v>B</v>
          </cell>
          <cell r="E84" t="str">
            <v>四川太极青羊区光华北五路药店</v>
          </cell>
          <cell r="F84">
            <v>1</v>
          </cell>
          <cell r="G84">
            <v>116</v>
          </cell>
          <cell r="H84">
            <v>1</v>
          </cell>
          <cell r="I84">
            <v>44</v>
          </cell>
          <cell r="J84" t="str">
            <v>是</v>
          </cell>
          <cell r="K84" t="str">
            <v>是</v>
          </cell>
          <cell r="L84">
            <v>300</v>
          </cell>
          <cell r="M84">
            <v>180</v>
          </cell>
        </row>
        <row r="85">
          <cell r="A85">
            <v>114286</v>
          </cell>
          <cell r="B85" t="str">
            <v>四川太极青羊区光华北五路药店</v>
          </cell>
          <cell r="C85">
            <v>2059.33333333333</v>
          </cell>
          <cell r="D85" t="str">
            <v>B</v>
          </cell>
          <cell r="E85" t="str">
            <v>四川太极大药房连锁有限公司武侯区聚萃街药店</v>
          </cell>
          <cell r="F85">
            <v>0</v>
          </cell>
          <cell r="G85">
            <v>0</v>
          </cell>
          <cell r="H85">
            <v>1</v>
          </cell>
          <cell r="I85">
            <v>77</v>
          </cell>
          <cell r="J85" t="str">
            <v>是</v>
          </cell>
          <cell r="K85" t="str">
            <v>是</v>
          </cell>
          <cell r="L85">
            <v>300</v>
          </cell>
          <cell r="M85">
            <v>180</v>
          </cell>
        </row>
        <row r="86">
          <cell r="A86">
            <v>752</v>
          </cell>
          <cell r="B86" t="str">
            <v>四川太极大药房连锁有限公司武侯区聚萃街药店</v>
          </cell>
          <cell r="C86">
            <v>2039.33333333333</v>
          </cell>
          <cell r="D86" t="str">
            <v>B</v>
          </cell>
          <cell r="E86" t="str">
            <v>四川太极都江堰奎光路中段药店</v>
          </cell>
          <cell r="F86">
            <v>1</v>
          </cell>
          <cell r="G86">
            <v>89</v>
          </cell>
          <cell r="H86">
            <v>1</v>
          </cell>
          <cell r="I86">
            <v>26</v>
          </cell>
          <cell r="J86" t="str">
            <v>是</v>
          </cell>
          <cell r="K86" t="str">
            <v>是</v>
          </cell>
          <cell r="L86">
            <v>300</v>
          </cell>
          <cell r="M86">
            <v>180</v>
          </cell>
        </row>
        <row r="87">
          <cell r="A87">
            <v>704</v>
          </cell>
          <cell r="B87" t="str">
            <v>四川太极都江堰奎光路中段药店</v>
          </cell>
          <cell r="C87">
            <v>2017.33333333333</v>
          </cell>
          <cell r="D87" t="str">
            <v>B</v>
          </cell>
          <cell r="E87" t="str">
            <v>四川太极成华区华康路药店</v>
          </cell>
          <cell r="F87">
            <v>1</v>
          </cell>
          <cell r="G87">
            <v>241</v>
          </cell>
          <cell r="H87">
            <v>2</v>
          </cell>
          <cell r="I87">
            <v>363</v>
          </cell>
          <cell r="J87" t="str">
            <v>是</v>
          </cell>
          <cell r="K87" t="str">
            <v>是</v>
          </cell>
          <cell r="L87">
            <v>300</v>
          </cell>
          <cell r="M87">
            <v>30</v>
          </cell>
        </row>
        <row r="88">
          <cell r="A88">
            <v>740</v>
          </cell>
          <cell r="B88" t="str">
            <v>四川太极成华区华康路药店</v>
          </cell>
          <cell r="C88">
            <v>1992.33333333333</v>
          </cell>
          <cell r="D88" t="str">
            <v>C</v>
          </cell>
          <cell r="E88" t="str">
            <v>四川太极沙河源药店</v>
          </cell>
          <cell r="F88">
            <v>1</v>
          </cell>
          <cell r="G88">
            <v>259</v>
          </cell>
          <cell r="H88">
            <v>1</v>
          </cell>
          <cell r="I88">
            <v>124</v>
          </cell>
          <cell r="J88" t="str">
            <v>是</v>
          </cell>
          <cell r="K88" t="str">
            <v>是</v>
          </cell>
          <cell r="L88">
            <v>200</v>
          </cell>
          <cell r="M88">
            <v>110</v>
          </cell>
        </row>
        <row r="89">
          <cell r="A89">
            <v>339</v>
          </cell>
          <cell r="B89" t="str">
            <v>四川太极沙河源药店</v>
          </cell>
          <cell r="C89">
            <v>1991.66666666667</v>
          </cell>
          <cell r="D89" t="str">
            <v>C</v>
          </cell>
          <cell r="E89" t="str">
            <v>四川太极大邑县晋原镇潘家街药店</v>
          </cell>
          <cell r="F89">
            <v>1</v>
          </cell>
          <cell r="G89">
            <v>145</v>
          </cell>
          <cell r="H89">
            <v>1</v>
          </cell>
          <cell r="I89">
            <v>96</v>
          </cell>
          <cell r="J89" t="str">
            <v>是</v>
          </cell>
          <cell r="K89" t="str">
            <v>是</v>
          </cell>
          <cell r="L89">
            <v>200</v>
          </cell>
          <cell r="M89">
            <v>160</v>
          </cell>
        </row>
        <row r="90">
          <cell r="A90">
            <v>104533</v>
          </cell>
          <cell r="B90" t="str">
            <v>四川太极大邑县晋原镇潘家街药店</v>
          </cell>
          <cell r="C90">
            <v>1985</v>
          </cell>
          <cell r="D90" t="str">
            <v>C</v>
          </cell>
          <cell r="E90" t="str">
            <v>四川太极成都高新区元华二巷药店</v>
          </cell>
          <cell r="F90">
            <v>1</v>
          </cell>
          <cell r="G90">
            <v>165</v>
          </cell>
          <cell r="H90">
            <v>1</v>
          </cell>
          <cell r="I90">
            <v>173</v>
          </cell>
          <cell r="J90" t="str">
            <v>是</v>
          </cell>
          <cell r="K90" t="str">
            <v>是</v>
          </cell>
          <cell r="L90">
            <v>200</v>
          </cell>
          <cell r="M90">
            <v>110</v>
          </cell>
        </row>
        <row r="91">
          <cell r="A91">
            <v>106485</v>
          </cell>
          <cell r="B91" t="str">
            <v>四川太极成都高新区元华二巷药店</v>
          </cell>
          <cell r="C91">
            <v>1980.33333333333</v>
          </cell>
          <cell r="D91" t="str">
            <v>C</v>
          </cell>
          <cell r="E91" t="str">
            <v>四川太极金牛区五福桥东路药店</v>
          </cell>
          <cell r="F91">
            <v>1</v>
          </cell>
          <cell r="G91">
            <v>66</v>
          </cell>
          <cell r="H91">
            <v>1</v>
          </cell>
          <cell r="I91">
            <v>83</v>
          </cell>
          <cell r="J91" t="str">
            <v>是</v>
          </cell>
          <cell r="K91" t="str">
            <v>是</v>
          </cell>
          <cell r="L91">
            <v>200</v>
          </cell>
          <cell r="M91">
            <v>160</v>
          </cell>
        </row>
        <row r="92">
          <cell r="A92">
            <v>112415</v>
          </cell>
          <cell r="B92" t="str">
            <v>四川太极金牛区五福桥东路药店</v>
          </cell>
          <cell r="C92">
            <v>1953.33333333333</v>
          </cell>
          <cell r="D92" t="str">
            <v>C</v>
          </cell>
          <cell r="E92" t="str">
            <v>四川太极邛崃市临邛镇翠荫街药店</v>
          </cell>
          <cell r="F92">
            <v>1</v>
          </cell>
          <cell r="G92">
            <v>74</v>
          </cell>
          <cell r="H92">
            <v>1</v>
          </cell>
          <cell r="I92">
            <v>43</v>
          </cell>
          <cell r="J92" t="str">
            <v>是</v>
          </cell>
          <cell r="K92" t="str">
            <v>是</v>
          </cell>
          <cell r="L92">
            <v>200</v>
          </cell>
          <cell r="M92">
            <v>160</v>
          </cell>
        </row>
        <row r="93">
          <cell r="A93">
            <v>102564</v>
          </cell>
          <cell r="B93" t="str">
            <v>四川太极邛崃市临邛镇翠荫街药店</v>
          </cell>
          <cell r="C93">
            <v>1950.66666666667</v>
          </cell>
          <cell r="D93" t="str">
            <v>C</v>
          </cell>
          <cell r="E93" t="str">
            <v>四川太极武侯区双楠路药店</v>
          </cell>
          <cell r="F93">
            <v>1</v>
          </cell>
          <cell r="G93">
            <v>126</v>
          </cell>
          <cell r="H93">
            <v>1</v>
          </cell>
          <cell r="I93">
            <v>121</v>
          </cell>
          <cell r="J93" t="str">
            <v>是</v>
          </cell>
          <cell r="K93" t="str">
            <v>是</v>
          </cell>
          <cell r="L93">
            <v>200</v>
          </cell>
          <cell r="M93">
            <v>110</v>
          </cell>
        </row>
        <row r="94">
          <cell r="A94">
            <v>112888</v>
          </cell>
          <cell r="B94" t="str">
            <v>四川太极武侯区双楠路药店</v>
          </cell>
          <cell r="C94">
            <v>1917.33333333333</v>
          </cell>
          <cell r="D94" t="str">
            <v>C</v>
          </cell>
          <cell r="E94" t="str">
            <v>四川太极大邑县晋原镇子龙路店</v>
          </cell>
          <cell r="F94">
            <v>1</v>
          </cell>
          <cell r="G94">
            <v>53</v>
          </cell>
          <cell r="H94">
            <v>1</v>
          </cell>
          <cell r="I94">
            <v>74</v>
          </cell>
          <cell r="J94" t="str">
            <v>是</v>
          </cell>
          <cell r="K94" t="str">
            <v>是</v>
          </cell>
          <cell r="L94">
            <v>200</v>
          </cell>
          <cell r="M94">
            <v>160</v>
          </cell>
        </row>
        <row r="95">
          <cell r="A95">
            <v>539</v>
          </cell>
          <cell r="B95" t="str">
            <v>四川太极大邑县晋原镇子龙路店</v>
          </cell>
          <cell r="C95">
            <v>1867.33333333333</v>
          </cell>
          <cell r="D95" t="str">
            <v>C</v>
          </cell>
          <cell r="E95" t="str">
            <v>四川太极大邑县新场镇文昌街药店</v>
          </cell>
          <cell r="F95">
            <v>1</v>
          </cell>
          <cell r="G95">
            <v>156</v>
          </cell>
          <cell r="H95">
            <v>1</v>
          </cell>
          <cell r="I95">
            <v>88</v>
          </cell>
          <cell r="J95" t="str">
            <v>是</v>
          </cell>
          <cell r="K95" t="str">
            <v>是</v>
          </cell>
          <cell r="L95">
            <v>200</v>
          </cell>
          <cell r="M95">
            <v>160</v>
          </cell>
        </row>
        <row r="96">
          <cell r="A96">
            <v>720</v>
          </cell>
          <cell r="B96" t="str">
            <v>四川太极大邑县新场镇文昌街药店</v>
          </cell>
          <cell r="C96">
            <v>1815</v>
          </cell>
          <cell r="D96" t="str">
            <v>C</v>
          </cell>
          <cell r="E96" t="str">
            <v>四川太极武侯区逸都路药店</v>
          </cell>
          <cell r="F96">
            <v>1</v>
          </cell>
          <cell r="G96">
            <v>257</v>
          </cell>
          <cell r="H96">
            <v>1</v>
          </cell>
          <cell r="I96">
            <v>152</v>
          </cell>
          <cell r="J96" t="str">
            <v>是</v>
          </cell>
          <cell r="K96" t="str">
            <v>是</v>
          </cell>
          <cell r="L96">
            <v>200</v>
          </cell>
          <cell r="M96">
            <v>110</v>
          </cell>
        </row>
        <row r="97">
          <cell r="A97">
            <v>113298</v>
          </cell>
          <cell r="B97" t="str">
            <v>四川太极武侯区逸都路药店</v>
          </cell>
          <cell r="C97">
            <v>1808.66666666667</v>
          </cell>
          <cell r="D97" t="str">
            <v>C</v>
          </cell>
          <cell r="E97" t="str">
            <v>四川太极成华区培华东路药店</v>
          </cell>
          <cell r="F97">
            <v>1</v>
          </cell>
          <cell r="G97">
            <v>34</v>
          </cell>
          <cell r="H97">
            <v>1</v>
          </cell>
          <cell r="I97">
            <v>46</v>
          </cell>
          <cell r="J97" t="str">
            <v>是</v>
          </cell>
          <cell r="K97" t="str">
            <v>是</v>
          </cell>
          <cell r="L97">
            <v>200</v>
          </cell>
          <cell r="M97">
            <v>160</v>
          </cell>
        </row>
        <row r="98">
          <cell r="A98">
            <v>114844</v>
          </cell>
          <cell r="B98" t="str">
            <v>四川太极成华区培华东路药店</v>
          </cell>
          <cell r="C98">
            <v>1791.66666666667</v>
          </cell>
          <cell r="D98" t="str">
            <v>C</v>
          </cell>
          <cell r="E98" t="str">
            <v>四川太极高新区中和公济桥路药店</v>
          </cell>
          <cell r="F98">
            <v>1</v>
          </cell>
          <cell r="G98">
            <v>23</v>
          </cell>
          <cell r="H98">
            <v>1</v>
          </cell>
          <cell r="I98">
            <v>46</v>
          </cell>
          <cell r="J98" t="str">
            <v>是</v>
          </cell>
          <cell r="K98" t="str">
            <v>是</v>
          </cell>
          <cell r="L98">
            <v>200</v>
          </cell>
          <cell r="M98">
            <v>160</v>
          </cell>
        </row>
        <row r="99">
          <cell r="A99">
            <v>106568</v>
          </cell>
          <cell r="B99" t="str">
            <v>四川太极高新区中和公济桥路药店</v>
          </cell>
          <cell r="C99">
            <v>1771.66666666667</v>
          </cell>
          <cell r="D99" t="str">
            <v>C</v>
          </cell>
          <cell r="E99" t="str">
            <v>四川太极武侯区倪家桥路药店</v>
          </cell>
          <cell r="F99">
            <v>1</v>
          </cell>
          <cell r="G99">
            <v>93</v>
          </cell>
          <cell r="H99">
            <v>1</v>
          </cell>
          <cell r="I99">
            <v>56</v>
          </cell>
          <cell r="J99" t="str">
            <v>是</v>
          </cell>
          <cell r="K99" t="str">
            <v>是</v>
          </cell>
          <cell r="L99">
            <v>200</v>
          </cell>
          <cell r="M99">
            <v>160</v>
          </cell>
        </row>
        <row r="100">
          <cell r="A100">
            <v>113299</v>
          </cell>
          <cell r="B100" t="str">
            <v>四川太极武侯区倪家桥路药店</v>
          </cell>
          <cell r="C100">
            <v>1750.33333333333</v>
          </cell>
          <cell r="D100" t="str">
            <v>C</v>
          </cell>
          <cell r="E100" t="str">
            <v>四川太极邛崃市羊安镇永康大道药店</v>
          </cell>
          <cell r="F100">
            <v>1</v>
          </cell>
          <cell r="G100">
            <v>47</v>
          </cell>
          <cell r="H100">
            <v>1</v>
          </cell>
          <cell r="I100">
            <v>55</v>
          </cell>
          <cell r="J100" t="str">
            <v>是</v>
          </cell>
          <cell r="K100" t="str">
            <v>是</v>
          </cell>
          <cell r="L100">
            <v>200</v>
          </cell>
          <cell r="M100">
            <v>160</v>
          </cell>
        </row>
        <row r="101">
          <cell r="A101">
            <v>732</v>
          </cell>
          <cell r="B101" t="str">
            <v>四川太极邛崃市羊安镇永康大道药店</v>
          </cell>
          <cell r="C101">
            <v>1738.33333333333</v>
          </cell>
          <cell r="D101" t="str">
            <v>C</v>
          </cell>
          <cell r="E101" t="str">
            <v>四川太极武侯区航中街药店</v>
          </cell>
          <cell r="F101">
            <v>1</v>
          </cell>
          <cell r="G101">
            <v>135</v>
          </cell>
          <cell r="H101">
            <v>1</v>
          </cell>
          <cell r="I101">
            <v>177</v>
          </cell>
          <cell r="J101" t="str">
            <v>是</v>
          </cell>
          <cell r="K101" t="str">
            <v>是</v>
          </cell>
          <cell r="L101">
            <v>200</v>
          </cell>
          <cell r="M101">
            <v>110</v>
          </cell>
        </row>
        <row r="102">
          <cell r="A102">
            <v>105396</v>
          </cell>
          <cell r="B102" t="str">
            <v>四川太极武侯区航中街药店</v>
          </cell>
          <cell r="C102">
            <v>1662</v>
          </cell>
          <cell r="D102" t="str">
            <v>C</v>
          </cell>
          <cell r="E102" t="str">
            <v>四川太极都江堰幸福镇翔凤路药店</v>
          </cell>
          <cell r="F102">
            <v>1</v>
          </cell>
          <cell r="G102">
            <v>103</v>
          </cell>
          <cell r="H102">
            <v>1</v>
          </cell>
          <cell r="I102">
            <v>83</v>
          </cell>
          <cell r="J102" t="str">
            <v>是</v>
          </cell>
          <cell r="K102" t="str">
            <v>是</v>
          </cell>
          <cell r="L102">
            <v>200</v>
          </cell>
          <cell r="M102">
            <v>160</v>
          </cell>
        </row>
        <row r="103">
          <cell r="A103">
            <v>706</v>
          </cell>
          <cell r="B103" t="str">
            <v>四川太极都江堰幸福镇翔凤路药店</v>
          </cell>
          <cell r="C103">
            <v>1651.33333333333</v>
          </cell>
          <cell r="D103" t="str">
            <v>C</v>
          </cell>
          <cell r="E103" t="str">
            <v>四川太极新津县五津镇五津西路二药房</v>
          </cell>
          <cell r="F103">
            <v>1</v>
          </cell>
          <cell r="G103">
            <v>199</v>
          </cell>
          <cell r="H103">
            <v>1</v>
          </cell>
          <cell r="I103">
            <v>87</v>
          </cell>
          <cell r="J103" t="str">
            <v>是</v>
          </cell>
          <cell r="K103" t="str">
            <v>是</v>
          </cell>
          <cell r="L103">
            <v>200</v>
          </cell>
          <cell r="M103">
            <v>160</v>
          </cell>
        </row>
        <row r="104">
          <cell r="A104">
            <v>108656</v>
          </cell>
          <cell r="B104" t="str">
            <v>四川太极新津县五津镇五津西路二药房</v>
          </cell>
          <cell r="C104">
            <v>1645.66666666667</v>
          </cell>
          <cell r="D104" t="str">
            <v>C</v>
          </cell>
          <cell r="E104" t="str">
            <v>四川太极大邑县安仁镇千禧街药店</v>
          </cell>
          <cell r="F104">
            <v>1</v>
          </cell>
          <cell r="G104">
            <v>221</v>
          </cell>
          <cell r="H104">
            <v>1</v>
          </cell>
          <cell r="I104">
            <v>136</v>
          </cell>
          <cell r="J104" t="str">
            <v>是</v>
          </cell>
          <cell r="K104" t="str">
            <v>是</v>
          </cell>
          <cell r="L104">
            <v>200</v>
          </cell>
          <cell r="M104">
            <v>110</v>
          </cell>
        </row>
        <row r="105">
          <cell r="A105">
            <v>594</v>
          </cell>
          <cell r="B105" t="str">
            <v>四川太极大邑县安仁镇千禧街药店</v>
          </cell>
          <cell r="C105">
            <v>1644.33333333333</v>
          </cell>
          <cell r="D105" t="str">
            <v>C</v>
          </cell>
          <cell r="E105" t="str">
            <v>四川太极大邑县晋源镇东壕沟段药店</v>
          </cell>
          <cell r="F105">
            <v>1</v>
          </cell>
          <cell r="G105">
            <v>261</v>
          </cell>
          <cell r="H105">
            <v>2</v>
          </cell>
          <cell r="I105">
            <v>260</v>
          </cell>
          <cell r="J105" t="str">
            <v>是</v>
          </cell>
          <cell r="K105" t="str">
            <v>1（195）</v>
          </cell>
          <cell r="L105">
            <v>200</v>
          </cell>
          <cell r="M105">
            <v>60</v>
          </cell>
        </row>
        <row r="106">
          <cell r="A106">
            <v>549</v>
          </cell>
          <cell r="B106" t="str">
            <v>四川太极大邑县晋源镇东壕沟段药店</v>
          </cell>
          <cell r="C106">
            <v>1634.66666666667</v>
          </cell>
          <cell r="D106" t="str">
            <v>C</v>
          </cell>
          <cell r="E106" t="str">
            <v>四川太极崇州中心店</v>
          </cell>
          <cell r="F106">
            <v>1</v>
          </cell>
          <cell r="G106">
            <v>220</v>
          </cell>
          <cell r="H106">
            <v>1</v>
          </cell>
          <cell r="I106">
            <v>85</v>
          </cell>
          <cell r="J106" t="str">
            <v>是</v>
          </cell>
          <cell r="K106" t="str">
            <v>是</v>
          </cell>
          <cell r="L106">
            <v>200</v>
          </cell>
          <cell r="M106">
            <v>160</v>
          </cell>
        </row>
        <row r="107">
          <cell r="A107">
            <v>52</v>
          </cell>
          <cell r="B107" t="str">
            <v>四川太极崇州中心店</v>
          </cell>
          <cell r="C107">
            <v>1606.66666666667</v>
          </cell>
          <cell r="D107" t="str">
            <v>C</v>
          </cell>
          <cell r="E107" t="str">
            <v>四川太极青羊区清江东路三药店</v>
          </cell>
          <cell r="F107">
            <v>1</v>
          </cell>
          <cell r="G107">
            <v>155</v>
          </cell>
          <cell r="H107">
            <v>1</v>
          </cell>
          <cell r="I107">
            <v>45</v>
          </cell>
          <cell r="J107" t="str">
            <v>是</v>
          </cell>
          <cell r="K107" t="str">
            <v>是</v>
          </cell>
          <cell r="L107">
            <v>200</v>
          </cell>
          <cell r="M107">
            <v>160</v>
          </cell>
        </row>
        <row r="108">
          <cell r="A108">
            <v>347</v>
          </cell>
          <cell r="B108" t="str">
            <v>四川太极青羊区清江东路三药店</v>
          </cell>
          <cell r="C108">
            <v>1602.66666666667</v>
          </cell>
          <cell r="D108" t="str">
            <v>C</v>
          </cell>
          <cell r="E108" t="str">
            <v>四川太极高新区中和大道药店</v>
          </cell>
          <cell r="F108">
            <v>1</v>
          </cell>
          <cell r="G108">
            <v>125</v>
          </cell>
          <cell r="H108">
            <v>1</v>
          </cell>
          <cell r="I108">
            <v>36</v>
          </cell>
          <cell r="J108" t="str">
            <v>是</v>
          </cell>
          <cell r="K108" t="str">
            <v>是</v>
          </cell>
          <cell r="L108">
            <v>200</v>
          </cell>
          <cell r="M108">
            <v>160</v>
          </cell>
        </row>
        <row r="109">
          <cell r="A109">
            <v>104430</v>
          </cell>
          <cell r="B109" t="str">
            <v>四川太极高新区中和大道药店</v>
          </cell>
          <cell r="C109">
            <v>1586.66666666667</v>
          </cell>
          <cell r="D109" t="str">
            <v>C</v>
          </cell>
          <cell r="E109" t="str">
            <v>四川太极三江店</v>
          </cell>
          <cell r="F109">
            <v>1</v>
          </cell>
          <cell r="G109">
            <v>97</v>
          </cell>
          <cell r="H109">
            <v>1</v>
          </cell>
          <cell r="I109">
            <v>47</v>
          </cell>
          <cell r="J109" t="str">
            <v>是</v>
          </cell>
          <cell r="K109" t="str">
            <v>是</v>
          </cell>
          <cell r="L109">
            <v>200</v>
          </cell>
          <cell r="M109">
            <v>160</v>
          </cell>
        </row>
        <row r="110">
          <cell r="A110">
            <v>56</v>
          </cell>
          <cell r="B110" t="str">
            <v>四川太极三江店</v>
          </cell>
          <cell r="C110">
            <v>1541.33333333333</v>
          </cell>
          <cell r="D110" t="str">
            <v>C</v>
          </cell>
          <cell r="E110" t="str">
            <v>四川太极都江堰市蒲阳路药店</v>
          </cell>
          <cell r="F110">
            <v>1</v>
          </cell>
          <cell r="G110">
            <v>194</v>
          </cell>
          <cell r="H110">
            <v>2</v>
          </cell>
          <cell r="I110">
            <v>269</v>
          </cell>
          <cell r="J110" t="str">
            <v>是</v>
          </cell>
          <cell r="K110" t="str">
            <v>是</v>
          </cell>
          <cell r="L110">
            <v>200</v>
          </cell>
          <cell r="M110">
            <v>60</v>
          </cell>
        </row>
        <row r="111">
          <cell r="A111">
            <v>738</v>
          </cell>
          <cell r="B111" t="str">
            <v>四川太极都江堰市蒲阳路药店</v>
          </cell>
          <cell r="C111">
            <v>1536.66666666667</v>
          </cell>
          <cell r="D111" t="str">
            <v>C</v>
          </cell>
          <cell r="E111" t="str">
            <v>四川太极武侯区大华街药店</v>
          </cell>
          <cell r="F111">
            <v>1</v>
          </cell>
          <cell r="G111">
            <v>238</v>
          </cell>
          <cell r="H111">
            <v>1</v>
          </cell>
          <cell r="I111">
            <v>126</v>
          </cell>
          <cell r="J111" t="str">
            <v>是</v>
          </cell>
          <cell r="K111" t="str">
            <v>是</v>
          </cell>
          <cell r="L111">
            <v>200</v>
          </cell>
          <cell r="M111">
            <v>110</v>
          </cell>
        </row>
        <row r="112">
          <cell r="A112">
            <v>104429</v>
          </cell>
          <cell r="B112" t="str">
            <v>四川太极武侯区大华街药店</v>
          </cell>
          <cell r="C112">
            <v>1494</v>
          </cell>
          <cell r="D112" t="str">
            <v>C</v>
          </cell>
          <cell r="E112" t="str">
            <v>四川太极金牛区解放路药店</v>
          </cell>
          <cell r="F112">
            <v>1</v>
          </cell>
          <cell r="G112">
            <v>79</v>
          </cell>
          <cell r="H112">
            <v>1</v>
          </cell>
          <cell r="I112">
            <v>47</v>
          </cell>
          <cell r="J112" t="str">
            <v>是</v>
          </cell>
          <cell r="K112" t="str">
            <v>是</v>
          </cell>
          <cell r="L112">
            <v>200</v>
          </cell>
          <cell r="M112">
            <v>160</v>
          </cell>
        </row>
        <row r="113">
          <cell r="A113">
            <v>107829</v>
          </cell>
          <cell r="B113" t="str">
            <v>四川太极金牛区解放路药店</v>
          </cell>
          <cell r="C113">
            <v>1437.66666666667</v>
          </cell>
          <cell r="D113" t="str">
            <v>C</v>
          </cell>
          <cell r="E113" t="str">
            <v>四川太极青羊区光华西一路药店</v>
          </cell>
          <cell r="F113">
            <v>1</v>
          </cell>
          <cell r="G113">
            <v>111</v>
          </cell>
          <cell r="H113">
            <v>1</v>
          </cell>
          <cell r="I113">
            <v>85</v>
          </cell>
          <cell r="J113" t="str">
            <v>是</v>
          </cell>
          <cell r="K113" t="str">
            <v>是</v>
          </cell>
          <cell r="L113">
            <v>200</v>
          </cell>
          <cell r="M113">
            <v>160</v>
          </cell>
        </row>
        <row r="114">
          <cell r="A114">
            <v>113833</v>
          </cell>
          <cell r="B114" t="str">
            <v>四川太极青羊区光华西一路药店</v>
          </cell>
          <cell r="C114">
            <v>1423.33333333333</v>
          </cell>
          <cell r="D114" t="str">
            <v>C</v>
          </cell>
          <cell r="E114" t="str">
            <v>四川太极兴义镇万兴路药店</v>
          </cell>
          <cell r="F114">
            <v>0</v>
          </cell>
          <cell r="G114">
            <v>0</v>
          </cell>
          <cell r="H114">
            <v>1</v>
          </cell>
          <cell r="I114">
            <v>64</v>
          </cell>
          <cell r="J114" t="str">
            <v>是</v>
          </cell>
          <cell r="K114" t="str">
            <v>是</v>
          </cell>
          <cell r="L114">
            <v>200</v>
          </cell>
          <cell r="M114">
            <v>160</v>
          </cell>
        </row>
        <row r="115">
          <cell r="A115">
            <v>371</v>
          </cell>
          <cell r="B115" t="str">
            <v>四川太极兴义镇万兴路药店</v>
          </cell>
          <cell r="C115">
            <v>1422</v>
          </cell>
          <cell r="D115" t="str">
            <v>C</v>
          </cell>
          <cell r="E115" t="str">
            <v>四川太极青羊区蜀鑫路药店</v>
          </cell>
          <cell r="F115">
            <v>1</v>
          </cell>
          <cell r="G115">
            <v>208</v>
          </cell>
          <cell r="H115">
            <v>1</v>
          </cell>
          <cell r="I115">
            <v>91</v>
          </cell>
          <cell r="J115" t="str">
            <v>是</v>
          </cell>
          <cell r="K115" t="str">
            <v>是</v>
          </cell>
          <cell r="L115">
            <v>200</v>
          </cell>
          <cell r="M115">
            <v>160</v>
          </cell>
        </row>
        <row r="116">
          <cell r="A116">
            <v>113025</v>
          </cell>
          <cell r="B116" t="str">
            <v>四川太极青羊区蜀鑫路药店</v>
          </cell>
          <cell r="C116">
            <v>1419.66666666667</v>
          </cell>
          <cell r="D116" t="str">
            <v>C</v>
          </cell>
          <cell r="E116" t="str">
            <v>四川太极都江堰药店</v>
          </cell>
          <cell r="F116">
            <v>1</v>
          </cell>
          <cell r="G116">
            <v>43</v>
          </cell>
          <cell r="H116">
            <v>1</v>
          </cell>
          <cell r="I116">
            <v>151</v>
          </cell>
          <cell r="J116" t="str">
            <v>是</v>
          </cell>
          <cell r="K116" t="str">
            <v>是</v>
          </cell>
          <cell r="L116">
            <v>200</v>
          </cell>
          <cell r="M116">
            <v>110</v>
          </cell>
        </row>
        <row r="117">
          <cell r="A117">
            <v>351</v>
          </cell>
          <cell r="B117" t="str">
            <v>四川太极都江堰药店</v>
          </cell>
          <cell r="C117">
            <v>1360.66666666667</v>
          </cell>
          <cell r="D117" t="str">
            <v>C</v>
          </cell>
          <cell r="E117" t="str">
            <v>四川太极锦江区合欢树街药店</v>
          </cell>
          <cell r="F117">
            <v>1</v>
          </cell>
          <cell r="G117">
            <v>183</v>
          </cell>
          <cell r="H117">
            <v>1</v>
          </cell>
          <cell r="I117">
            <v>47</v>
          </cell>
          <cell r="J117" t="str">
            <v>是</v>
          </cell>
          <cell r="K117" t="str">
            <v>是</v>
          </cell>
          <cell r="L117">
            <v>200</v>
          </cell>
          <cell r="M117">
            <v>160</v>
          </cell>
        </row>
        <row r="118">
          <cell r="A118">
            <v>753</v>
          </cell>
          <cell r="B118" t="str">
            <v>四川太极锦江区合欢树街药店</v>
          </cell>
          <cell r="C118">
            <v>1328.33333333333</v>
          </cell>
          <cell r="D118" t="str">
            <v>C</v>
          </cell>
          <cell r="E118" t="str">
            <v>四川太极成华区云龙南路药店</v>
          </cell>
          <cell r="F118">
            <v>1</v>
          </cell>
          <cell r="G118">
            <v>87</v>
          </cell>
          <cell r="H118">
            <v>1</v>
          </cell>
          <cell r="I118">
            <v>75</v>
          </cell>
          <cell r="J118" t="str">
            <v>是</v>
          </cell>
          <cell r="K118" t="str">
            <v>是</v>
          </cell>
          <cell r="L118">
            <v>200</v>
          </cell>
          <cell r="M118">
            <v>160</v>
          </cell>
        </row>
        <row r="119">
          <cell r="A119">
            <v>113023</v>
          </cell>
          <cell r="B119" t="str">
            <v>四川太极成华区云龙南路药店</v>
          </cell>
          <cell r="C119">
            <v>1305.33333333333</v>
          </cell>
          <cell r="D119" t="str">
            <v>C</v>
          </cell>
          <cell r="E119" t="str">
            <v>四川太极新津县五津镇武阳西路药店</v>
          </cell>
          <cell r="F119">
            <v>1</v>
          </cell>
          <cell r="G119">
            <v>90</v>
          </cell>
          <cell r="H119">
            <v>1</v>
          </cell>
          <cell r="I119">
            <v>50</v>
          </cell>
          <cell r="J119" t="str">
            <v>是</v>
          </cell>
          <cell r="K119" t="str">
            <v>是</v>
          </cell>
          <cell r="L119">
            <v>200</v>
          </cell>
          <cell r="M119">
            <v>160</v>
          </cell>
        </row>
        <row r="120">
          <cell r="A120">
            <v>102567</v>
          </cell>
          <cell r="B120" t="str">
            <v>四川太极新津县五津镇武阳西路药店</v>
          </cell>
          <cell r="C120">
            <v>1256</v>
          </cell>
          <cell r="D120" t="str">
            <v>C</v>
          </cell>
          <cell r="E120" t="str">
            <v>四川太极锦江区静明路药店</v>
          </cell>
          <cell r="F120">
            <v>1</v>
          </cell>
          <cell r="G120">
            <v>141</v>
          </cell>
          <cell r="H120">
            <v>1</v>
          </cell>
          <cell r="I120">
            <v>70</v>
          </cell>
          <cell r="J120" t="str">
            <v>是</v>
          </cell>
          <cell r="K120" t="str">
            <v>是</v>
          </cell>
          <cell r="L120">
            <v>200</v>
          </cell>
          <cell r="M120">
            <v>160</v>
          </cell>
        </row>
        <row r="121">
          <cell r="A121">
            <v>102478</v>
          </cell>
          <cell r="B121" t="str">
            <v>四川太极锦江区静明路药店</v>
          </cell>
          <cell r="C121">
            <v>1229</v>
          </cell>
          <cell r="D121" t="str">
            <v>C</v>
          </cell>
          <cell r="E121" t="str">
            <v>四川太极温江店</v>
          </cell>
          <cell r="F121">
            <v>1</v>
          </cell>
          <cell r="G121">
            <v>192</v>
          </cell>
          <cell r="H121">
            <v>1</v>
          </cell>
          <cell r="I121">
            <v>31</v>
          </cell>
          <cell r="J121" t="str">
            <v>是</v>
          </cell>
          <cell r="K121" t="str">
            <v>是</v>
          </cell>
          <cell r="L121">
            <v>200</v>
          </cell>
          <cell r="M121">
            <v>160</v>
          </cell>
        </row>
        <row r="122">
          <cell r="A122">
            <v>329</v>
          </cell>
          <cell r="B122" t="str">
            <v>四川太极温江店</v>
          </cell>
          <cell r="C122">
            <v>1165.33333333333</v>
          </cell>
          <cell r="D122" t="str">
            <v>C</v>
          </cell>
          <cell r="E122" t="str">
            <v>四川太极都江堰聚源镇药店</v>
          </cell>
          <cell r="F122">
            <v>1</v>
          </cell>
          <cell r="G122">
            <v>191</v>
          </cell>
          <cell r="H122">
            <v>1</v>
          </cell>
          <cell r="I122">
            <v>86</v>
          </cell>
          <cell r="J122" t="str">
            <v>是</v>
          </cell>
          <cell r="K122" t="str">
            <v>是</v>
          </cell>
          <cell r="L122">
            <v>200</v>
          </cell>
          <cell r="M122">
            <v>160</v>
          </cell>
        </row>
        <row r="123">
          <cell r="A123">
            <v>713</v>
          </cell>
          <cell r="B123" t="str">
            <v>四川太极都江堰聚源镇药店</v>
          </cell>
          <cell r="C123">
            <v>1162</v>
          </cell>
          <cell r="D123" t="str">
            <v>C</v>
          </cell>
          <cell r="E123" t="str">
            <v>四川太极高新区剑南大道药店</v>
          </cell>
          <cell r="F123">
            <v>1</v>
          </cell>
          <cell r="G123">
            <v>162</v>
          </cell>
          <cell r="H123">
            <v>1</v>
          </cell>
          <cell r="I123">
            <v>43</v>
          </cell>
          <cell r="J123" t="str">
            <v>是</v>
          </cell>
          <cell r="K123" t="str">
            <v>是</v>
          </cell>
          <cell r="L123">
            <v>200</v>
          </cell>
          <cell r="M123">
            <v>160</v>
          </cell>
        </row>
        <row r="124">
          <cell r="A124">
            <v>114069</v>
          </cell>
          <cell r="B124" t="str">
            <v>四川太极高新区剑南大道药店</v>
          </cell>
          <cell r="C124">
            <v>1138.66666666667</v>
          </cell>
          <cell r="D124" t="str">
            <v>C</v>
          </cell>
          <cell r="E124" t="str">
            <v>四川太极邛崃市临邛街道涌泉街药店</v>
          </cell>
          <cell r="F124">
            <v>1</v>
          </cell>
          <cell r="G124">
            <v>39</v>
          </cell>
          <cell r="H124">
            <v>1</v>
          </cell>
          <cell r="I124">
            <v>81</v>
          </cell>
          <cell r="J124" t="str">
            <v>是</v>
          </cell>
          <cell r="K124" t="str">
            <v>是</v>
          </cell>
          <cell r="L124">
            <v>200</v>
          </cell>
          <cell r="M124">
            <v>160</v>
          </cell>
        </row>
        <row r="125">
          <cell r="A125">
            <v>111064</v>
          </cell>
          <cell r="B125" t="str">
            <v>四川太极邛崃市临邛街道涌泉街药店</v>
          </cell>
          <cell r="C125">
            <v>943.666666666667</v>
          </cell>
          <cell r="D125" t="str">
            <v>C</v>
          </cell>
          <cell r="E125" t="str">
            <v>四川太极西部店</v>
          </cell>
          <cell r="F125">
            <v>1</v>
          </cell>
          <cell r="G125">
            <v>38</v>
          </cell>
          <cell r="H125">
            <v>1</v>
          </cell>
          <cell r="I125">
            <v>97</v>
          </cell>
          <cell r="J125" t="str">
            <v>是</v>
          </cell>
          <cell r="K125" t="str">
            <v>是</v>
          </cell>
          <cell r="L125">
            <v>200</v>
          </cell>
          <cell r="M125">
            <v>160</v>
          </cell>
        </row>
        <row r="126">
          <cell r="A126">
            <v>311</v>
          </cell>
          <cell r="B126" t="str">
            <v>四川太极西部店</v>
          </cell>
          <cell r="C126">
            <v>836.666666666667</v>
          </cell>
          <cell r="D126" t="str">
            <v>C</v>
          </cell>
          <cell r="E126" t="str">
            <v>四川太极都江堰市永丰街道宝莲路药店</v>
          </cell>
          <cell r="F126">
            <v>1</v>
          </cell>
          <cell r="G126">
            <v>201</v>
          </cell>
          <cell r="H126">
            <v>1</v>
          </cell>
          <cell r="I126">
            <v>50</v>
          </cell>
          <cell r="J126" t="str">
            <v>是</v>
          </cell>
          <cell r="K126" t="str">
            <v>是</v>
          </cell>
          <cell r="L126">
            <v>200</v>
          </cell>
          <cell r="M126">
            <v>160</v>
          </cell>
        </row>
        <row r="127">
          <cell r="A127">
            <v>110378</v>
          </cell>
          <cell r="B127" t="str">
            <v>四川太极都江堰市永丰街道宝莲路药店</v>
          </cell>
          <cell r="C127">
            <v>823.666666666667</v>
          </cell>
          <cell r="D127" t="str">
            <v>C</v>
          </cell>
          <cell r="E127" t="str">
            <v>四川太极成华区龙潭西路药店</v>
          </cell>
          <cell r="F127">
            <v>1</v>
          </cell>
          <cell r="G127">
            <v>101</v>
          </cell>
          <cell r="H127">
            <v>1</v>
          </cell>
          <cell r="I127">
            <v>106</v>
          </cell>
          <cell r="J127" t="str">
            <v>是</v>
          </cell>
          <cell r="K127" t="str">
            <v>是</v>
          </cell>
          <cell r="L127">
            <v>200</v>
          </cell>
          <cell r="M127">
            <v>110</v>
          </cell>
        </row>
        <row r="128">
          <cell r="A128">
            <v>545</v>
          </cell>
          <cell r="B128" t="str">
            <v>四川太极成华区龙潭西路药店</v>
          </cell>
          <cell r="C128">
            <v>792</v>
          </cell>
          <cell r="D128" t="str">
            <v>C</v>
          </cell>
          <cell r="E128" t="str">
            <v>四川太极高新区南华巷药店</v>
          </cell>
          <cell r="F128">
            <v>1</v>
          </cell>
          <cell r="G128">
            <v>160</v>
          </cell>
          <cell r="H128">
            <v>1</v>
          </cell>
          <cell r="I128">
            <v>70</v>
          </cell>
          <cell r="J128" t="str">
            <v>是</v>
          </cell>
          <cell r="K128" t="str">
            <v>是</v>
          </cell>
          <cell r="L128">
            <v>200</v>
          </cell>
          <cell r="M128">
            <v>160</v>
          </cell>
        </row>
        <row r="129">
          <cell r="A129">
            <v>113008</v>
          </cell>
          <cell r="B129" t="str">
            <v>四川太极高新区南华巷药店</v>
          </cell>
          <cell r="C129">
            <v>740.333333333333</v>
          </cell>
          <cell r="D129" t="str">
            <v>C</v>
          </cell>
          <cell r="E129" t="str">
            <v>四川太极高新区天顺路药店</v>
          </cell>
          <cell r="F129">
            <v>1</v>
          </cell>
          <cell r="G129">
            <v>53</v>
          </cell>
          <cell r="H129">
            <v>1</v>
          </cell>
          <cell r="I129">
            <v>83</v>
          </cell>
          <cell r="J129" t="str">
            <v>是</v>
          </cell>
          <cell r="K129" t="str">
            <v>是</v>
          </cell>
          <cell r="L129">
            <v>200</v>
          </cell>
          <cell r="M129">
            <v>160</v>
          </cell>
        </row>
        <row r="130">
          <cell r="A130">
            <v>115971</v>
          </cell>
          <cell r="B130" t="str">
            <v>四川太极高新区天顺路药店</v>
          </cell>
          <cell r="C130" t="str">
            <v>新店</v>
          </cell>
          <cell r="D130" t="str">
            <v>C</v>
          </cell>
          <cell r="E130" t="str">
            <v>四川太极锦江区宏济中路药店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否</v>
          </cell>
          <cell r="K130" t="str">
            <v>否</v>
          </cell>
          <cell r="L130">
            <v>200</v>
          </cell>
          <cell r="M130">
            <v>160</v>
          </cell>
        </row>
        <row r="131">
          <cell r="A131">
            <v>116482</v>
          </cell>
          <cell r="B131" t="str">
            <v>四川太极锦江区宏济中路药店</v>
          </cell>
          <cell r="C131" t="str">
            <v>新店</v>
          </cell>
          <cell r="D131" t="str">
            <v>C</v>
          </cell>
          <cell r="E131" t="str">
            <v>四川太极青羊区北东街店</v>
          </cell>
          <cell r="F131">
            <v>1</v>
          </cell>
          <cell r="G131">
            <v>7</v>
          </cell>
          <cell r="H131">
            <v>1</v>
          </cell>
          <cell r="I131">
            <v>24</v>
          </cell>
          <cell r="J131" t="str">
            <v>是</v>
          </cell>
          <cell r="K131" t="str">
            <v>是</v>
          </cell>
          <cell r="L131">
            <v>200</v>
          </cell>
          <cell r="M131">
            <v>160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查询时间段分门店销售汇总"/>
    </sheetNames>
    <sheetDataSet>
      <sheetData sheetId="0" refreshError="1">
        <row r="1">
          <cell r="D1" t="str">
            <v/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>销售笔数</v>
          </cell>
          <cell r="K1" t="str">
            <v>平均客单价</v>
          </cell>
          <cell r="L1" t="str">
            <v>收入</v>
          </cell>
          <cell r="M1" t="str">
            <v>毛利</v>
          </cell>
          <cell r="N1" t="str">
            <v>毛利率</v>
          </cell>
        </row>
        <row r="2">
          <cell r="D2" t="str">
            <v>门店ID</v>
          </cell>
          <cell r="E2" t="str">
            <v>门店名称</v>
          </cell>
          <cell r="F2" t="str">
            <v>是否是重点门店</v>
          </cell>
          <cell r="G2" t="str">
            <v>片区ID</v>
          </cell>
          <cell r="H2" t="str">
            <v>片区名称</v>
          </cell>
          <cell r="I2" t="str">
            <v>片区主管</v>
          </cell>
          <cell r="J2" t="str">
            <v>销售笔数</v>
          </cell>
          <cell r="K2" t="str">
            <v>平均客单价</v>
          </cell>
          <cell r="L2" t="str">
            <v>收入</v>
          </cell>
          <cell r="M2" t="str">
            <v>毛利</v>
          </cell>
          <cell r="N2" t="str">
            <v>毛利率</v>
          </cell>
        </row>
        <row r="3">
          <cell r="D3">
            <v>307</v>
          </cell>
          <cell r="E3" t="str">
            <v>四川太极旗舰店</v>
          </cell>
          <cell r="F3" t="str">
            <v>是</v>
          </cell>
          <cell r="G3">
            <v>142</v>
          </cell>
          <cell r="H3" t="str">
            <v>旗舰片</v>
          </cell>
          <cell r="I3" t="str">
            <v>谭勤娟</v>
          </cell>
          <cell r="J3">
            <v>37371</v>
          </cell>
          <cell r="K3">
            <v>131.33</v>
          </cell>
          <cell r="L3">
            <v>4907874.38</v>
          </cell>
          <cell r="M3">
            <v>1310488.66</v>
          </cell>
          <cell r="N3" t="str">
            <v>26.7%</v>
          </cell>
          <cell r="O3">
            <v>12457</v>
          </cell>
        </row>
        <row r="4">
          <cell r="D4">
            <v>582</v>
          </cell>
          <cell r="E4" t="str">
            <v>四川太极青羊区十二桥药店</v>
          </cell>
          <cell r="F4" t="str">
            <v>否</v>
          </cell>
          <cell r="G4">
            <v>181</v>
          </cell>
          <cell r="H4" t="str">
            <v>西北片区</v>
          </cell>
          <cell r="I4" t="str">
            <v>刘琴英 </v>
          </cell>
          <cell r="J4">
            <v>21326</v>
          </cell>
          <cell r="K4">
            <v>168.91</v>
          </cell>
          <cell r="L4">
            <v>3602155.65</v>
          </cell>
          <cell r="M4">
            <v>655518.19</v>
          </cell>
          <cell r="N4" t="str">
            <v>18.19%</v>
          </cell>
          <cell r="O4">
            <v>7108.66666666667</v>
          </cell>
        </row>
        <row r="5">
          <cell r="D5">
            <v>517</v>
          </cell>
          <cell r="E5" t="str">
            <v>四川太极青羊区北东街店</v>
          </cell>
          <cell r="F5" t="str">
            <v>否</v>
          </cell>
          <cell r="G5">
            <v>23</v>
          </cell>
          <cell r="H5" t="str">
            <v>城中片区</v>
          </cell>
          <cell r="I5" t="str">
            <v>何巍 </v>
          </cell>
          <cell r="J5">
            <v>27150</v>
          </cell>
          <cell r="K5">
            <v>116.59</v>
          </cell>
          <cell r="L5">
            <v>3165318.71</v>
          </cell>
          <cell r="M5">
            <v>722499.46</v>
          </cell>
          <cell r="N5" t="str">
            <v>22.82%</v>
          </cell>
          <cell r="O5">
            <v>9050</v>
          </cell>
        </row>
        <row r="6">
          <cell r="D6">
            <v>750</v>
          </cell>
          <cell r="E6" t="str">
            <v>成都成汉太极大药房有限公司</v>
          </cell>
          <cell r="F6" t="str">
            <v/>
          </cell>
          <cell r="G6">
            <v>232</v>
          </cell>
          <cell r="H6" t="str">
            <v>东南片区</v>
          </cell>
          <cell r="I6" t="str">
            <v>段文秀</v>
          </cell>
          <cell r="J6">
            <v>24815</v>
          </cell>
          <cell r="K6">
            <v>99.79</v>
          </cell>
          <cell r="L6">
            <v>2476186.61</v>
          </cell>
          <cell r="M6">
            <v>741262</v>
          </cell>
          <cell r="N6" t="str">
            <v>29.93%</v>
          </cell>
          <cell r="O6">
            <v>8271.66666666667</v>
          </cell>
        </row>
        <row r="7">
          <cell r="D7">
            <v>337</v>
          </cell>
          <cell r="E7" t="str">
            <v>四川太极浆洗街药店</v>
          </cell>
          <cell r="F7" t="str">
            <v>是</v>
          </cell>
          <cell r="G7">
            <v>23</v>
          </cell>
          <cell r="H7" t="str">
            <v>城中片区</v>
          </cell>
          <cell r="I7" t="str">
            <v>何巍 </v>
          </cell>
          <cell r="J7">
            <v>21304</v>
          </cell>
          <cell r="K7">
            <v>107.8</v>
          </cell>
          <cell r="L7">
            <v>2296510.34</v>
          </cell>
          <cell r="M7">
            <v>571939.63</v>
          </cell>
          <cell r="N7" t="str">
            <v>24.9%</v>
          </cell>
          <cell r="O7">
            <v>7101.33333333333</v>
          </cell>
        </row>
        <row r="8">
          <cell r="D8">
            <v>343</v>
          </cell>
          <cell r="E8" t="str">
            <v>四川太极光华药店</v>
          </cell>
          <cell r="F8" t="str">
            <v>是</v>
          </cell>
          <cell r="G8">
            <v>181</v>
          </cell>
          <cell r="H8" t="str">
            <v>西北片区</v>
          </cell>
          <cell r="I8" t="str">
            <v>刘琴英 </v>
          </cell>
          <cell r="J8">
            <v>13825</v>
          </cell>
          <cell r="K8">
            <v>114.45</v>
          </cell>
          <cell r="L8">
            <v>1582331.39</v>
          </cell>
          <cell r="M8">
            <v>430750.69</v>
          </cell>
          <cell r="N8" t="str">
            <v>27.22%</v>
          </cell>
          <cell r="O8">
            <v>4608.33333333333</v>
          </cell>
        </row>
        <row r="9">
          <cell r="D9">
            <v>571</v>
          </cell>
          <cell r="E9" t="str">
            <v>四川太极高新区锦城大道药店</v>
          </cell>
          <cell r="F9" t="str">
            <v>是</v>
          </cell>
          <cell r="G9">
            <v>232</v>
          </cell>
          <cell r="H9" t="str">
            <v>东南片区</v>
          </cell>
          <cell r="I9" t="str">
            <v>段文秀</v>
          </cell>
          <cell r="J9">
            <v>15488</v>
          </cell>
          <cell r="K9">
            <v>90.68</v>
          </cell>
          <cell r="L9">
            <v>1404395.1</v>
          </cell>
          <cell r="M9">
            <v>384549.88</v>
          </cell>
          <cell r="N9" t="str">
            <v>27.38%</v>
          </cell>
          <cell r="O9">
            <v>5162.66666666667</v>
          </cell>
        </row>
        <row r="10">
          <cell r="D10">
            <v>341</v>
          </cell>
          <cell r="E10" t="str">
            <v>四川太极邛崃中心药店</v>
          </cell>
          <cell r="F10" t="str">
            <v>是</v>
          </cell>
          <cell r="G10">
            <v>282</v>
          </cell>
          <cell r="H10" t="str">
            <v>城郊一片/邛崃片</v>
          </cell>
          <cell r="I10" t="str">
            <v>任会茹 </v>
          </cell>
          <cell r="J10">
            <v>14550</v>
          </cell>
          <cell r="K10">
            <v>94.32</v>
          </cell>
          <cell r="L10">
            <v>1372323.87</v>
          </cell>
          <cell r="M10">
            <v>365122.45</v>
          </cell>
          <cell r="N10" t="str">
            <v>26.6%</v>
          </cell>
          <cell r="O10">
            <v>4850</v>
          </cell>
        </row>
        <row r="11">
          <cell r="D11">
            <v>114685</v>
          </cell>
          <cell r="E11" t="str">
            <v>四川太极青羊区青龙街药店</v>
          </cell>
          <cell r="F11" t="str">
            <v/>
          </cell>
          <cell r="G11">
            <v>23</v>
          </cell>
          <cell r="H11" t="str">
            <v>城中片区</v>
          </cell>
          <cell r="I11" t="str">
            <v>何巍 </v>
          </cell>
          <cell r="J11">
            <v>10340</v>
          </cell>
          <cell r="K11">
            <v>110.3</v>
          </cell>
          <cell r="L11">
            <v>1140509.92</v>
          </cell>
          <cell r="M11">
            <v>167795.21</v>
          </cell>
          <cell r="N11" t="str">
            <v>14.71%</v>
          </cell>
          <cell r="O11">
            <v>3446.66666666667</v>
          </cell>
        </row>
        <row r="12">
          <cell r="D12">
            <v>742</v>
          </cell>
          <cell r="E12" t="str">
            <v>四川太极锦江区庆云南街药店</v>
          </cell>
          <cell r="F12" t="str">
            <v/>
          </cell>
          <cell r="G12">
            <v>142</v>
          </cell>
          <cell r="H12" t="str">
            <v>旗舰片</v>
          </cell>
          <cell r="I12" t="str">
            <v>谭勤娟</v>
          </cell>
          <cell r="J12">
            <v>13255</v>
          </cell>
          <cell r="K12">
            <v>85.39</v>
          </cell>
          <cell r="L12">
            <v>1131909.09</v>
          </cell>
          <cell r="M12">
            <v>259661.36</v>
          </cell>
          <cell r="N12" t="str">
            <v>22.94%</v>
          </cell>
          <cell r="O12">
            <v>4418.33333333333</v>
          </cell>
        </row>
        <row r="13">
          <cell r="D13">
            <v>385</v>
          </cell>
          <cell r="E13" t="str">
            <v>四川太极五津西路药店</v>
          </cell>
          <cell r="F13" t="str">
            <v>是</v>
          </cell>
          <cell r="G13">
            <v>281</v>
          </cell>
          <cell r="H13" t="str">
            <v>城郊一片/新津片</v>
          </cell>
          <cell r="I13" t="str">
            <v>王燕丽</v>
          </cell>
          <cell r="J13">
            <v>9076</v>
          </cell>
          <cell r="K13">
            <v>117.94</v>
          </cell>
          <cell r="L13">
            <v>1070438.12</v>
          </cell>
          <cell r="M13">
            <v>235569.15</v>
          </cell>
          <cell r="N13" t="str">
            <v>22%</v>
          </cell>
          <cell r="O13">
            <v>3025.33333333333</v>
          </cell>
        </row>
        <row r="14">
          <cell r="D14">
            <v>712</v>
          </cell>
          <cell r="E14" t="str">
            <v>四川太极成华区华泰路药店</v>
          </cell>
          <cell r="F14" t="str">
            <v>否</v>
          </cell>
          <cell r="G14">
            <v>232</v>
          </cell>
          <cell r="H14" t="str">
            <v>东南片区</v>
          </cell>
          <cell r="I14" t="str">
            <v>段文秀</v>
          </cell>
          <cell r="J14">
            <v>16906</v>
          </cell>
          <cell r="K14">
            <v>61.67</v>
          </cell>
          <cell r="L14">
            <v>1042521</v>
          </cell>
          <cell r="M14">
            <v>356282.21</v>
          </cell>
          <cell r="N14" t="str">
            <v>34.17%</v>
          </cell>
          <cell r="O14">
            <v>5635.33333333333</v>
          </cell>
        </row>
        <row r="15">
          <cell r="D15">
            <v>707</v>
          </cell>
          <cell r="E15" t="str">
            <v>四川太极成华区万科路药店</v>
          </cell>
          <cell r="F15" t="str">
            <v>否</v>
          </cell>
          <cell r="G15">
            <v>232</v>
          </cell>
          <cell r="H15" t="str">
            <v>东南片区</v>
          </cell>
          <cell r="I15" t="str">
            <v>段文秀</v>
          </cell>
          <cell r="J15">
            <v>13755</v>
          </cell>
          <cell r="K15">
            <v>71.07</v>
          </cell>
          <cell r="L15">
            <v>977554.75</v>
          </cell>
          <cell r="M15">
            <v>322158.34</v>
          </cell>
          <cell r="N15" t="str">
            <v>32.95%</v>
          </cell>
          <cell r="O15">
            <v>4585</v>
          </cell>
        </row>
        <row r="16">
          <cell r="D16">
            <v>365</v>
          </cell>
          <cell r="E16" t="str">
            <v>四川太极光华村街药店</v>
          </cell>
          <cell r="F16" t="str">
            <v>是</v>
          </cell>
          <cell r="G16">
            <v>181</v>
          </cell>
          <cell r="H16" t="str">
            <v>西北片区</v>
          </cell>
          <cell r="I16" t="str">
            <v>刘琴英 </v>
          </cell>
          <cell r="J16">
            <v>9911</v>
          </cell>
          <cell r="K16">
            <v>95.59</v>
          </cell>
          <cell r="L16">
            <v>947397.09</v>
          </cell>
          <cell r="M16">
            <v>261990.52</v>
          </cell>
          <cell r="N16" t="str">
            <v>27.65%</v>
          </cell>
          <cell r="O16">
            <v>3303.66666666667</v>
          </cell>
        </row>
        <row r="17">
          <cell r="D17">
            <v>709</v>
          </cell>
          <cell r="E17" t="str">
            <v>四川太极新都区马超东路店</v>
          </cell>
          <cell r="F17" t="str">
            <v>否</v>
          </cell>
          <cell r="G17">
            <v>181</v>
          </cell>
          <cell r="H17" t="str">
            <v>西北片区</v>
          </cell>
          <cell r="I17" t="str">
            <v>刘琴英 </v>
          </cell>
          <cell r="J17">
            <v>12281</v>
          </cell>
          <cell r="K17">
            <v>76.45</v>
          </cell>
          <cell r="L17">
            <v>938902.96</v>
          </cell>
          <cell r="M17">
            <v>287195.39</v>
          </cell>
          <cell r="N17" t="str">
            <v>30.58%</v>
          </cell>
          <cell r="O17">
            <v>4093.66666666667</v>
          </cell>
        </row>
        <row r="18">
          <cell r="D18">
            <v>546</v>
          </cell>
          <cell r="E18" t="str">
            <v>四川太极锦江区榕声路店</v>
          </cell>
          <cell r="F18" t="str">
            <v>否</v>
          </cell>
          <cell r="G18">
            <v>232</v>
          </cell>
          <cell r="H18" t="str">
            <v>东南片区</v>
          </cell>
          <cell r="I18" t="str">
            <v>段文秀</v>
          </cell>
          <cell r="J18">
            <v>14691</v>
          </cell>
          <cell r="K18">
            <v>63.16</v>
          </cell>
          <cell r="L18">
            <v>927855.53</v>
          </cell>
          <cell r="M18">
            <v>302056.76</v>
          </cell>
          <cell r="N18" t="str">
            <v>32.55%</v>
          </cell>
          <cell r="O18">
            <v>4897</v>
          </cell>
        </row>
        <row r="19">
          <cell r="D19">
            <v>585</v>
          </cell>
          <cell r="E19" t="str">
            <v>四川太极成华区羊子山西路药店（兴元华盛）</v>
          </cell>
          <cell r="F19" t="str">
            <v>否</v>
          </cell>
          <cell r="G19">
            <v>23</v>
          </cell>
          <cell r="H19" t="str">
            <v>城中片区</v>
          </cell>
          <cell r="I19" t="str">
            <v>何巍 </v>
          </cell>
          <cell r="J19">
            <v>14696</v>
          </cell>
          <cell r="K19">
            <v>60.29</v>
          </cell>
          <cell r="L19">
            <v>886002.13</v>
          </cell>
          <cell r="M19">
            <v>280080.33</v>
          </cell>
          <cell r="N19" t="str">
            <v>31.61%</v>
          </cell>
          <cell r="O19">
            <v>4898.66666666667</v>
          </cell>
        </row>
        <row r="20">
          <cell r="D20">
            <v>581</v>
          </cell>
          <cell r="E20" t="str">
            <v>四川太极成华区二环路北四段药店（汇融名城）</v>
          </cell>
          <cell r="F20" t="str">
            <v>是</v>
          </cell>
          <cell r="G20">
            <v>23</v>
          </cell>
          <cell r="H20" t="str">
            <v>城中片区</v>
          </cell>
          <cell r="I20" t="str">
            <v>何巍 </v>
          </cell>
          <cell r="J20">
            <v>15432</v>
          </cell>
          <cell r="K20">
            <v>56.9</v>
          </cell>
          <cell r="L20">
            <v>878029.94</v>
          </cell>
          <cell r="M20">
            <v>227126.56</v>
          </cell>
          <cell r="N20" t="str">
            <v>25.86%</v>
          </cell>
          <cell r="O20">
            <v>5144</v>
          </cell>
        </row>
        <row r="21">
          <cell r="D21">
            <v>373</v>
          </cell>
          <cell r="E21" t="str">
            <v>四川太极通盈街药店</v>
          </cell>
          <cell r="F21" t="str">
            <v>否</v>
          </cell>
          <cell r="G21">
            <v>23</v>
          </cell>
          <cell r="H21" t="str">
            <v>城中片区</v>
          </cell>
          <cell r="I21" t="str">
            <v>何巍 </v>
          </cell>
          <cell r="J21">
            <v>11063</v>
          </cell>
          <cell r="K21">
            <v>79.28</v>
          </cell>
          <cell r="L21">
            <v>877073.45</v>
          </cell>
          <cell r="M21">
            <v>252024.61</v>
          </cell>
          <cell r="N21" t="str">
            <v>28.73%</v>
          </cell>
          <cell r="O21">
            <v>3687.66666666667</v>
          </cell>
        </row>
        <row r="22">
          <cell r="D22">
            <v>578</v>
          </cell>
          <cell r="E22" t="str">
            <v>四川太极成华区华油路药店</v>
          </cell>
          <cell r="F22" t="str">
            <v>否</v>
          </cell>
          <cell r="G22">
            <v>23</v>
          </cell>
          <cell r="H22" t="str">
            <v>城中片区</v>
          </cell>
          <cell r="I22" t="str">
            <v>何巍 </v>
          </cell>
          <cell r="J22">
            <v>13348</v>
          </cell>
          <cell r="K22">
            <v>65.54</v>
          </cell>
          <cell r="L22">
            <v>874776.52</v>
          </cell>
          <cell r="M22">
            <v>291532.09</v>
          </cell>
          <cell r="N22" t="str">
            <v>33.32%</v>
          </cell>
          <cell r="O22">
            <v>4449.33333333333</v>
          </cell>
        </row>
        <row r="23">
          <cell r="D23">
            <v>730</v>
          </cell>
          <cell r="E23" t="str">
            <v>四川太极新都区新繁镇繁江北路药店</v>
          </cell>
          <cell r="F23" t="str">
            <v>否</v>
          </cell>
          <cell r="G23">
            <v>181</v>
          </cell>
          <cell r="H23" t="str">
            <v>西北片区</v>
          </cell>
          <cell r="I23" t="str">
            <v>刘琴英 </v>
          </cell>
          <cell r="J23">
            <v>12375</v>
          </cell>
          <cell r="K23">
            <v>68.98</v>
          </cell>
          <cell r="L23">
            <v>853590.7</v>
          </cell>
          <cell r="M23">
            <v>253556.42</v>
          </cell>
          <cell r="N23" t="str">
            <v>29.7%</v>
          </cell>
          <cell r="O23">
            <v>4125</v>
          </cell>
        </row>
        <row r="24">
          <cell r="D24">
            <v>737</v>
          </cell>
          <cell r="E24" t="str">
            <v>四川太极高新区大源北街药店</v>
          </cell>
          <cell r="F24" t="str">
            <v>否</v>
          </cell>
          <cell r="G24">
            <v>232</v>
          </cell>
          <cell r="H24" t="str">
            <v>东南片区</v>
          </cell>
          <cell r="I24" t="str">
            <v>段文秀</v>
          </cell>
          <cell r="J24">
            <v>11834</v>
          </cell>
          <cell r="K24">
            <v>67.07</v>
          </cell>
          <cell r="L24">
            <v>793739.63</v>
          </cell>
          <cell r="M24">
            <v>243247.11</v>
          </cell>
          <cell r="N24" t="str">
            <v>30.64%</v>
          </cell>
          <cell r="O24">
            <v>3944.66666666667</v>
          </cell>
        </row>
        <row r="25">
          <cell r="D25">
            <v>747</v>
          </cell>
          <cell r="E25" t="str">
            <v>四川太极郫县郫筒镇一环路东南段药店</v>
          </cell>
          <cell r="F25" t="str">
            <v/>
          </cell>
          <cell r="G25">
            <v>23</v>
          </cell>
          <cell r="H25" t="str">
            <v>城中片区</v>
          </cell>
          <cell r="I25" t="str">
            <v>何巍 </v>
          </cell>
          <cell r="J25">
            <v>6652</v>
          </cell>
          <cell r="K25">
            <v>118.55</v>
          </cell>
          <cell r="L25">
            <v>788570.17</v>
          </cell>
          <cell r="M25">
            <v>159167.84</v>
          </cell>
          <cell r="N25" t="str">
            <v>20.18%</v>
          </cell>
          <cell r="O25">
            <v>2217.33333333333</v>
          </cell>
        </row>
        <row r="26">
          <cell r="D26">
            <v>387</v>
          </cell>
          <cell r="E26" t="str">
            <v>四川太极新乐中街药店</v>
          </cell>
          <cell r="F26" t="str">
            <v>否</v>
          </cell>
          <cell r="G26">
            <v>232</v>
          </cell>
          <cell r="H26" t="str">
            <v>东南片区</v>
          </cell>
          <cell r="I26" t="str">
            <v>段文秀</v>
          </cell>
          <cell r="J26">
            <v>11719</v>
          </cell>
          <cell r="K26">
            <v>66.78</v>
          </cell>
          <cell r="L26">
            <v>782578.64</v>
          </cell>
          <cell r="M26">
            <v>195207.04</v>
          </cell>
          <cell r="N26" t="str">
            <v>24.94%</v>
          </cell>
          <cell r="O26">
            <v>3906.33333333333</v>
          </cell>
        </row>
        <row r="27">
          <cell r="D27">
            <v>111400</v>
          </cell>
          <cell r="E27" t="str">
            <v>四川太极邛崃市文君街道杏林路药店</v>
          </cell>
          <cell r="F27" t="str">
            <v/>
          </cell>
          <cell r="G27">
            <v>282</v>
          </cell>
          <cell r="H27" t="str">
            <v>城郊一片/邛崃片</v>
          </cell>
          <cell r="I27" t="str">
            <v>任会茹 </v>
          </cell>
          <cell r="J27">
            <v>8753</v>
          </cell>
          <cell r="K27">
            <v>88.06</v>
          </cell>
          <cell r="L27">
            <v>770806.6</v>
          </cell>
          <cell r="M27">
            <v>187849.49</v>
          </cell>
          <cell r="N27" t="str">
            <v>24.37%</v>
          </cell>
          <cell r="O27">
            <v>2917.66666666667</v>
          </cell>
        </row>
        <row r="28">
          <cell r="D28">
            <v>744</v>
          </cell>
          <cell r="E28" t="str">
            <v>四川太极武侯区科华街药店</v>
          </cell>
          <cell r="F28" t="str">
            <v/>
          </cell>
          <cell r="G28">
            <v>23</v>
          </cell>
          <cell r="H28" t="str">
            <v>城中片区</v>
          </cell>
          <cell r="I28" t="str">
            <v>何巍 </v>
          </cell>
          <cell r="J28">
            <v>10334</v>
          </cell>
          <cell r="K28">
            <v>72.38</v>
          </cell>
          <cell r="L28">
            <v>747943.79</v>
          </cell>
          <cell r="M28">
            <v>225589.07</v>
          </cell>
          <cell r="N28" t="str">
            <v>30.16%</v>
          </cell>
          <cell r="O28">
            <v>3444.66666666667</v>
          </cell>
        </row>
        <row r="29">
          <cell r="D29">
            <v>379</v>
          </cell>
          <cell r="E29" t="str">
            <v>四川太极土龙路药店</v>
          </cell>
          <cell r="F29" t="str">
            <v>否</v>
          </cell>
          <cell r="G29">
            <v>181</v>
          </cell>
          <cell r="H29" t="str">
            <v>西北片区</v>
          </cell>
          <cell r="I29" t="str">
            <v>刘琴英 </v>
          </cell>
          <cell r="J29">
            <v>11362</v>
          </cell>
          <cell r="K29">
            <v>65.7</v>
          </cell>
          <cell r="L29">
            <v>746486.25</v>
          </cell>
          <cell r="M29">
            <v>199408.6</v>
          </cell>
          <cell r="N29" t="str">
            <v>26.71%</v>
          </cell>
          <cell r="O29">
            <v>3787.33333333333</v>
          </cell>
        </row>
        <row r="30">
          <cell r="D30">
            <v>513</v>
          </cell>
          <cell r="E30" t="str">
            <v>四川太极武侯区顺和街店</v>
          </cell>
          <cell r="F30" t="str">
            <v>否</v>
          </cell>
          <cell r="G30">
            <v>181</v>
          </cell>
          <cell r="H30" t="str">
            <v>西北片区</v>
          </cell>
          <cell r="I30" t="str">
            <v>刘琴英 </v>
          </cell>
          <cell r="J30">
            <v>10472</v>
          </cell>
          <cell r="K30">
            <v>70.69</v>
          </cell>
          <cell r="L30">
            <v>740299.95</v>
          </cell>
          <cell r="M30">
            <v>232465.79</v>
          </cell>
          <cell r="N30" t="str">
            <v>31.4%</v>
          </cell>
          <cell r="O30">
            <v>3490.66666666667</v>
          </cell>
        </row>
        <row r="31">
          <cell r="D31">
            <v>514</v>
          </cell>
          <cell r="E31" t="str">
            <v>四川太极新津邓双镇岷江店</v>
          </cell>
          <cell r="F31" t="str">
            <v>否</v>
          </cell>
          <cell r="G31">
            <v>281</v>
          </cell>
          <cell r="H31" t="str">
            <v>城郊一片/新津片</v>
          </cell>
          <cell r="I31" t="str">
            <v>王燕丽</v>
          </cell>
          <cell r="J31">
            <v>12313</v>
          </cell>
          <cell r="K31">
            <v>59.9</v>
          </cell>
          <cell r="L31">
            <v>737596.69</v>
          </cell>
          <cell r="M31">
            <v>242106.64</v>
          </cell>
          <cell r="N31" t="str">
            <v>32.82%</v>
          </cell>
          <cell r="O31">
            <v>4104.33333333333</v>
          </cell>
        </row>
        <row r="32">
          <cell r="D32">
            <v>102934</v>
          </cell>
          <cell r="E32" t="str">
            <v>四川太极金牛区银河北街药店</v>
          </cell>
          <cell r="F32" t="str">
            <v/>
          </cell>
          <cell r="G32">
            <v>181</v>
          </cell>
          <cell r="H32" t="str">
            <v>西北片区</v>
          </cell>
          <cell r="I32" t="str">
            <v>刘琴英 </v>
          </cell>
          <cell r="J32">
            <v>11770</v>
          </cell>
          <cell r="K32">
            <v>62.44</v>
          </cell>
          <cell r="L32">
            <v>734952.13</v>
          </cell>
          <cell r="M32">
            <v>201317.95</v>
          </cell>
          <cell r="N32" t="str">
            <v>27.39%</v>
          </cell>
          <cell r="O32">
            <v>3923.33333333333</v>
          </cell>
        </row>
        <row r="33">
          <cell r="D33">
            <v>724</v>
          </cell>
          <cell r="E33" t="str">
            <v>四川太极锦江区观音桥街药店</v>
          </cell>
          <cell r="F33" t="str">
            <v>否</v>
          </cell>
          <cell r="G33">
            <v>232</v>
          </cell>
          <cell r="H33" t="str">
            <v>东南片区</v>
          </cell>
          <cell r="I33" t="str">
            <v>段文秀</v>
          </cell>
          <cell r="J33">
            <v>11941</v>
          </cell>
          <cell r="K33">
            <v>60.97</v>
          </cell>
          <cell r="L33">
            <v>728039.21</v>
          </cell>
          <cell r="M33">
            <v>224285.8</v>
          </cell>
          <cell r="N33" t="str">
            <v>30.8%</v>
          </cell>
          <cell r="O33">
            <v>3980.33333333333</v>
          </cell>
        </row>
        <row r="34">
          <cell r="D34">
            <v>357</v>
          </cell>
          <cell r="E34" t="str">
            <v>四川太极清江东路药店</v>
          </cell>
          <cell r="F34" t="str">
            <v>否</v>
          </cell>
          <cell r="G34">
            <v>181</v>
          </cell>
          <cell r="H34" t="str">
            <v>西北片区</v>
          </cell>
          <cell r="I34" t="str">
            <v>刘琴英 </v>
          </cell>
          <cell r="J34">
            <v>8200</v>
          </cell>
          <cell r="K34">
            <v>87.25</v>
          </cell>
          <cell r="L34">
            <v>715469.02</v>
          </cell>
          <cell r="M34">
            <v>201133.24</v>
          </cell>
          <cell r="N34" t="str">
            <v>28.11%</v>
          </cell>
          <cell r="O34">
            <v>2733.33333333333</v>
          </cell>
        </row>
        <row r="35">
          <cell r="D35">
            <v>511</v>
          </cell>
          <cell r="E35" t="str">
            <v>四川太极成华杉板桥南一路店</v>
          </cell>
          <cell r="F35" t="str">
            <v>否</v>
          </cell>
          <cell r="G35">
            <v>23</v>
          </cell>
          <cell r="H35" t="str">
            <v>城中片区</v>
          </cell>
          <cell r="I35" t="str">
            <v>何巍 </v>
          </cell>
          <cell r="J35">
            <v>11119</v>
          </cell>
          <cell r="K35">
            <v>63.89</v>
          </cell>
          <cell r="L35">
            <v>710431.3</v>
          </cell>
          <cell r="M35">
            <v>203332.78</v>
          </cell>
          <cell r="N35" t="str">
            <v>28.62%</v>
          </cell>
          <cell r="O35">
            <v>3706.33333333333</v>
          </cell>
        </row>
        <row r="36">
          <cell r="D36">
            <v>106066</v>
          </cell>
          <cell r="E36" t="str">
            <v>四川太极锦江区梨花街药店</v>
          </cell>
          <cell r="F36" t="str">
            <v/>
          </cell>
          <cell r="G36">
            <v>142</v>
          </cell>
          <cell r="H36" t="str">
            <v>旗舰片</v>
          </cell>
          <cell r="I36" t="str">
            <v>谭勤娟</v>
          </cell>
          <cell r="J36">
            <v>13133</v>
          </cell>
          <cell r="K36">
            <v>53.89</v>
          </cell>
          <cell r="L36">
            <v>707673.39</v>
          </cell>
          <cell r="M36">
            <v>251625.2</v>
          </cell>
          <cell r="N36" t="str">
            <v>35.55%</v>
          </cell>
          <cell r="O36">
            <v>4377.66666666667</v>
          </cell>
        </row>
        <row r="37">
          <cell r="D37">
            <v>359</v>
          </cell>
          <cell r="E37" t="str">
            <v>四川太极枣子巷药店</v>
          </cell>
          <cell r="F37" t="str">
            <v>否</v>
          </cell>
          <cell r="G37">
            <v>181</v>
          </cell>
          <cell r="H37" t="str">
            <v>西北片区</v>
          </cell>
          <cell r="I37" t="str">
            <v>刘琴英 </v>
          </cell>
          <cell r="J37">
            <v>9973</v>
          </cell>
          <cell r="K37">
            <v>70.72</v>
          </cell>
          <cell r="L37">
            <v>705267.2</v>
          </cell>
          <cell r="M37">
            <v>192159.05</v>
          </cell>
          <cell r="N37" t="str">
            <v>27.24%</v>
          </cell>
          <cell r="O37">
            <v>3324.33333333333</v>
          </cell>
        </row>
        <row r="38">
          <cell r="D38">
            <v>102565</v>
          </cell>
          <cell r="E38" t="str">
            <v>四川太极武侯区佳灵路药店</v>
          </cell>
          <cell r="F38" t="str">
            <v/>
          </cell>
          <cell r="G38">
            <v>181</v>
          </cell>
          <cell r="H38" t="str">
            <v>西北片区</v>
          </cell>
          <cell r="I38" t="str">
            <v>刘琴英 </v>
          </cell>
          <cell r="J38">
            <v>14987</v>
          </cell>
          <cell r="K38">
            <v>46.23</v>
          </cell>
          <cell r="L38">
            <v>692837.23</v>
          </cell>
          <cell r="M38">
            <v>237519.08</v>
          </cell>
          <cell r="N38" t="str">
            <v>34.28%</v>
          </cell>
          <cell r="O38">
            <v>4995.66666666667</v>
          </cell>
        </row>
        <row r="39">
          <cell r="D39">
            <v>746</v>
          </cell>
          <cell r="E39" t="str">
            <v>四川太极大邑县晋原镇内蒙古大道桃源药店</v>
          </cell>
          <cell r="F39" t="str">
            <v>否</v>
          </cell>
          <cell r="G39">
            <v>283</v>
          </cell>
          <cell r="H39" t="str">
            <v>城郊一片/大邑片</v>
          </cell>
          <cell r="I39" t="str">
            <v>高艳</v>
          </cell>
          <cell r="J39">
            <v>11818</v>
          </cell>
          <cell r="K39">
            <v>58.58</v>
          </cell>
          <cell r="L39">
            <v>692283.97</v>
          </cell>
          <cell r="M39">
            <v>220947.49</v>
          </cell>
          <cell r="N39" t="str">
            <v>31.91%</v>
          </cell>
          <cell r="O39">
            <v>3939.33333333333</v>
          </cell>
        </row>
        <row r="40">
          <cell r="D40">
            <v>105751</v>
          </cell>
          <cell r="E40" t="str">
            <v>四川太极高新区新下街药店</v>
          </cell>
          <cell r="F40" t="str">
            <v/>
          </cell>
          <cell r="G40">
            <v>232</v>
          </cell>
          <cell r="H40" t="str">
            <v>东南片区</v>
          </cell>
          <cell r="I40" t="str">
            <v>段文秀</v>
          </cell>
          <cell r="J40">
            <v>11602</v>
          </cell>
          <cell r="K40">
            <v>58.27</v>
          </cell>
          <cell r="L40">
            <v>676011.39</v>
          </cell>
          <cell r="M40">
            <v>229501.17</v>
          </cell>
          <cell r="N40" t="str">
            <v>33.94%</v>
          </cell>
          <cell r="O40">
            <v>3867.33333333333</v>
          </cell>
        </row>
        <row r="41">
          <cell r="D41">
            <v>377</v>
          </cell>
          <cell r="E41" t="str">
            <v>四川太极新园大道药店</v>
          </cell>
          <cell r="F41" t="str">
            <v>否</v>
          </cell>
          <cell r="G41">
            <v>232</v>
          </cell>
          <cell r="H41" t="str">
            <v>东南片区</v>
          </cell>
          <cell r="I41" t="str">
            <v>段文秀</v>
          </cell>
          <cell r="J41">
            <v>11540</v>
          </cell>
          <cell r="K41">
            <v>58.31</v>
          </cell>
          <cell r="L41">
            <v>672947.12</v>
          </cell>
          <cell r="M41">
            <v>221050.89</v>
          </cell>
          <cell r="N41" t="str">
            <v>32.84%</v>
          </cell>
          <cell r="O41">
            <v>3846.66666666667</v>
          </cell>
        </row>
        <row r="42">
          <cell r="D42">
            <v>105267</v>
          </cell>
          <cell r="E42" t="str">
            <v>四川太极金牛区蜀汉路药店</v>
          </cell>
          <cell r="F42" t="str">
            <v/>
          </cell>
          <cell r="G42">
            <v>181</v>
          </cell>
          <cell r="H42" t="str">
            <v>西北片区</v>
          </cell>
          <cell r="I42" t="str">
            <v>刘琴英 </v>
          </cell>
          <cell r="J42">
            <v>11110</v>
          </cell>
          <cell r="K42">
            <v>60.3</v>
          </cell>
          <cell r="L42">
            <v>669924.3</v>
          </cell>
          <cell r="M42">
            <v>224474.27</v>
          </cell>
          <cell r="N42" t="str">
            <v>33.5%</v>
          </cell>
          <cell r="O42">
            <v>3703.33333333333</v>
          </cell>
        </row>
        <row r="43">
          <cell r="D43">
            <v>54</v>
          </cell>
          <cell r="E43" t="str">
            <v>四川太极怀远店</v>
          </cell>
          <cell r="F43" t="str">
            <v>是</v>
          </cell>
          <cell r="G43">
            <v>233</v>
          </cell>
          <cell r="H43" t="str">
            <v>城郊二片区</v>
          </cell>
          <cell r="I43" t="str">
            <v>苗凯</v>
          </cell>
          <cell r="J43">
            <v>9544</v>
          </cell>
          <cell r="K43">
            <v>70.18</v>
          </cell>
          <cell r="L43">
            <v>669785.31</v>
          </cell>
          <cell r="M43">
            <v>208775.23</v>
          </cell>
          <cell r="N43" t="str">
            <v>31.17%</v>
          </cell>
          <cell r="O43">
            <v>3181.33333333333</v>
          </cell>
        </row>
        <row r="44">
          <cell r="D44">
            <v>101453</v>
          </cell>
          <cell r="E44" t="str">
            <v>四川太极温江区公平街道江安路药店</v>
          </cell>
          <cell r="F44" t="str">
            <v/>
          </cell>
          <cell r="G44">
            <v>233</v>
          </cell>
          <cell r="H44" t="str">
            <v>城郊二片区</v>
          </cell>
          <cell r="I44" t="str">
            <v>苗凯</v>
          </cell>
          <cell r="J44">
            <v>9452</v>
          </cell>
          <cell r="K44">
            <v>70.65</v>
          </cell>
          <cell r="L44">
            <v>667772.38</v>
          </cell>
          <cell r="M44">
            <v>209360.42</v>
          </cell>
          <cell r="N44" t="str">
            <v>31.35%</v>
          </cell>
          <cell r="O44">
            <v>3150.66666666667</v>
          </cell>
        </row>
        <row r="45">
          <cell r="D45">
            <v>114622</v>
          </cell>
          <cell r="E45" t="str">
            <v>四川太极成华区东昌路一药店</v>
          </cell>
          <cell r="F45" t="str">
            <v/>
          </cell>
          <cell r="G45">
            <v>23</v>
          </cell>
          <cell r="H45" t="str">
            <v>城中片区</v>
          </cell>
          <cell r="I45" t="str">
            <v>何巍 </v>
          </cell>
          <cell r="J45">
            <v>12692</v>
          </cell>
          <cell r="K45">
            <v>51.26</v>
          </cell>
          <cell r="L45">
            <v>650648.97</v>
          </cell>
          <cell r="M45">
            <v>170721.97</v>
          </cell>
          <cell r="N45" t="str">
            <v>26.23%</v>
          </cell>
          <cell r="O45">
            <v>4230.66666666667</v>
          </cell>
        </row>
        <row r="46">
          <cell r="D46">
            <v>111219</v>
          </cell>
          <cell r="E46" t="str">
            <v>四川太极金牛区花照壁药店</v>
          </cell>
          <cell r="F46" t="str">
            <v/>
          </cell>
          <cell r="G46">
            <v>181</v>
          </cell>
          <cell r="H46" t="str">
            <v>西北片区</v>
          </cell>
          <cell r="I46" t="str">
            <v>刘琴英 </v>
          </cell>
          <cell r="J46">
            <v>10780</v>
          </cell>
          <cell r="K46">
            <v>60.01</v>
          </cell>
          <cell r="L46">
            <v>646863.34</v>
          </cell>
          <cell r="M46">
            <v>199317.99</v>
          </cell>
          <cell r="N46" t="str">
            <v>30.81%</v>
          </cell>
          <cell r="O46">
            <v>3593.33333333333</v>
          </cell>
        </row>
        <row r="47">
          <cell r="D47">
            <v>399</v>
          </cell>
          <cell r="E47" t="str">
            <v>四川太极高新天久北巷药店</v>
          </cell>
          <cell r="F47" t="str">
            <v>否</v>
          </cell>
          <cell r="G47">
            <v>232</v>
          </cell>
          <cell r="H47" t="str">
            <v>东南片区</v>
          </cell>
          <cell r="I47" t="str">
            <v>段文秀</v>
          </cell>
          <cell r="J47">
            <v>7724</v>
          </cell>
          <cell r="K47">
            <v>82.43</v>
          </cell>
          <cell r="L47">
            <v>636724.73</v>
          </cell>
          <cell r="M47">
            <v>178184.59</v>
          </cell>
          <cell r="N47" t="str">
            <v>27.98%</v>
          </cell>
          <cell r="O47">
            <v>2574.66666666667</v>
          </cell>
        </row>
        <row r="48">
          <cell r="D48">
            <v>107658</v>
          </cell>
          <cell r="E48" t="str">
            <v>四川太极新都区新都街道万和北路药店</v>
          </cell>
          <cell r="F48" t="str">
            <v/>
          </cell>
          <cell r="G48">
            <v>181</v>
          </cell>
          <cell r="H48" t="str">
            <v>西北片区</v>
          </cell>
          <cell r="I48" t="str">
            <v>刘琴英 </v>
          </cell>
          <cell r="J48">
            <v>10977</v>
          </cell>
          <cell r="K48">
            <v>57.86</v>
          </cell>
          <cell r="L48">
            <v>635127.89</v>
          </cell>
          <cell r="M48">
            <v>182899.51</v>
          </cell>
          <cell r="N48" t="str">
            <v>28.79%</v>
          </cell>
          <cell r="O48">
            <v>3659</v>
          </cell>
        </row>
        <row r="49">
          <cell r="D49">
            <v>103198</v>
          </cell>
          <cell r="E49" t="str">
            <v>四川太极青羊区贝森北路药店</v>
          </cell>
          <cell r="F49" t="str">
            <v/>
          </cell>
          <cell r="G49">
            <v>181</v>
          </cell>
          <cell r="H49" t="str">
            <v>西北片区</v>
          </cell>
          <cell r="I49" t="str">
            <v>刘琴英 </v>
          </cell>
          <cell r="J49">
            <v>11400</v>
          </cell>
          <cell r="K49">
            <v>53.27</v>
          </cell>
          <cell r="L49">
            <v>607230.48</v>
          </cell>
          <cell r="M49">
            <v>171273.77</v>
          </cell>
          <cell r="N49" t="str">
            <v>28.2%</v>
          </cell>
          <cell r="O49">
            <v>3800</v>
          </cell>
        </row>
        <row r="50">
          <cell r="D50">
            <v>598</v>
          </cell>
          <cell r="E50" t="str">
            <v>四川太极锦江区水杉街药店</v>
          </cell>
          <cell r="F50" t="str">
            <v>否</v>
          </cell>
          <cell r="G50">
            <v>232</v>
          </cell>
          <cell r="H50" t="str">
            <v>东南片区</v>
          </cell>
          <cell r="I50" t="str">
            <v>段文秀</v>
          </cell>
          <cell r="J50">
            <v>10646</v>
          </cell>
          <cell r="K50">
            <v>56.3</v>
          </cell>
          <cell r="L50">
            <v>599395.62</v>
          </cell>
          <cell r="M50">
            <v>192878.31</v>
          </cell>
          <cell r="N50" t="str">
            <v>32.17%</v>
          </cell>
          <cell r="O50">
            <v>3548.66666666667</v>
          </cell>
        </row>
        <row r="51">
          <cell r="D51">
            <v>726</v>
          </cell>
          <cell r="E51" t="str">
            <v>四川太极金牛区交大路第三药店</v>
          </cell>
          <cell r="F51" t="str">
            <v>否</v>
          </cell>
          <cell r="G51">
            <v>181</v>
          </cell>
          <cell r="H51" t="str">
            <v>西北片区</v>
          </cell>
          <cell r="I51" t="str">
            <v>刘琴英 </v>
          </cell>
          <cell r="J51">
            <v>9351</v>
          </cell>
          <cell r="K51">
            <v>63.36</v>
          </cell>
          <cell r="L51">
            <v>592441.1</v>
          </cell>
          <cell r="M51">
            <v>162318.12</v>
          </cell>
          <cell r="N51" t="str">
            <v>27.39%</v>
          </cell>
          <cell r="O51">
            <v>3117</v>
          </cell>
        </row>
        <row r="52">
          <cell r="D52">
            <v>106569</v>
          </cell>
          <cell r="E52" t="str">
            <v>四川太极武侯区大悦路药店</v>
          </cell>
          <cell r="F52" t="str">
            <v/>
          </cell>
          <cell r="G52">
            <v>181</v>
          </cell>
          <cell r="H52" t="str">
            <v>西北片区</v>
          </cell>
          <cell r="I52" t="str">
            <v>刘琴英 </v>
          </cell>
          <cell r="J52">
            <v>8032</v>
          </cell>
          <cell r="K52">
            <v>73.56</v>
          </cell>
          <cell r="L52">
            <v>590855.57</v>
          </cell>
          <cell r="M52">
            <v>196362.8</v>
          </cell>
          <cell r="N52" t="str">
            <v>33.23%</v>
          </cell>
          <cell r="O52">
            <v>2677.33333333333</v>
          </cell>
        </row>
        <row r="53">
          <cell r="D53">
            <v>106399</v>
          </cell>
          <cell r="E53" t="str">
            <v>四川太极青羊区蜀辉路药店</v>
          </cell>
          <cell r="F53" t="str">
            <v/>
          </cell>
          <cell r="G53">
            <v>181</v>
          </cell>
          <cell r="H53" t="str">
            <v>西北片区</v>
          </cell>
          <cell r="I53" t="str">
            <v>刘琴英 </v>
          </cell>
          <cell r="J53">
            <v>9818</v>
          </cell>
          <cell r="K53">
            <v>59.97</v>
          </cell>
          <cell r="L53">
            <v>588750.86</v>
          </cell>
          <cell r="M53">
            <v>181337.79</v>
          </cell>
          <cell r="N53" t="str">
            <v>30.8%</v>
          </cell>
          <cell r="O53">
            <v>3272.66666666667</v>
          </cell>
        </row>
        <row r="54">
          <cell r="D54">
            <v>754</v>
          </cell>
          <cell r="E54" t="str">
            <v>四川太极崇州市崇阳镇尚贤坊街药店</v>
          </cell>
          <cell r="F54" t="str">
            <v/>
          </cell>
          <cell r="G54">
            <v>233</v>
          </cell>
          <cell r="H54" t="str">
            <v>城郊二片区</v>
          </cell>
          <cell r="I54" t="str">
            <v>苗凯</v>
          </cell>
          <cell r="J54">
            <v>10078</v>
          </cell>
          <cell r="K54">
            <v>58.25</v>
          </cell>
          <cell r="L54">
            <v>587080.75</v>
          </cell>
          <cell r="M54">
            <v>186014.92</v>
          </cell>
          <cell r="N54" t="str">
            <v>31.68%</v>
          </cell>
          <cell r="O54">
            <v>3359.33333333333</v>
          </cell>
        </row>
        <row r="55">
          <cell r="D55">
            <v>515</v>
          </cell>
          <cell r="E55" t="str">
            <v>四川太极成华区崔家店路药店</v>
          </cell>
          <cell r="F55" t="str">
            <v>否</v>
          </cell>
          <cell r="G55">
            <v>23</v>
          </cell>
          <cell r="H55" t="str">
            <v>城中片区</v>
          </cell>
          <cell r="I55" t="str">
            <v>何巍 </v>
          </cell>
          <cell r="J55">
            <v>9386</v>
          </cell>
          <cell r="K55">
            <v>62.36</v>
          </cell>
          <cell r="L55">
            <v>585346.61</v>
          </cell>
          <cell r="M55">
            <v>180261.41</v>
          </cell>
          <cell r="N55" t="str">
            <v>30.79%</v>
          </cell>
          <cell r="O55">
            <v>3128.66666666667</v>
          </cell>
        </row>
        <row r="56">
          <cell r="D56">
            <v>103639</v>
          </cell>
          <cell r="E56" t="str">
            <v>四川太极成华区金马河路药店</v>
          </cell>
          <cell r="F56" t="str">
            <v/>
          </cell>
          <cell r="G56">
            <v>232</v>
          </cell>
          <cell r="H56" t="str">
            <v>东南片区</v>
          </cell>
          <cell r="I56" t="str">
            <v>段文秀</v>
          </cell>
          <cell r="J56">
            <v>8503</v>
          </cell>
          <cell r="K56">
            <v>68.62</v>
          </cell>
          <cell r="L56">
            <v>583448.01</v>
          </cell>
          <cell r="M56">
            <v>157796.7</v>
          </cell>
          <cell r="N56" t="str">
            <v>27.04%</v>
          </cell>
          <cell r="O56">
            <v>2834.33333333333</v>
          </cell>
        </row>
        <row r="57">
          <cell r="D57">
            <v>391</v>
          </cell>
          <cell r="E57" t="str">
            <v>四川太极金丝街药店</v>
          </cell>
          <cell r="F57" t="str">
            <v>否</v>
          </cell>
          <cell r="G57">
            <v>23</v>
          </cell>
          <cell r="H57" t="str">
            <v>城中片区</v>
          </cell>
          <cell r="I57" t="str">
            <v>何巍 </v>
          </cell>
          <cell r="J57">
            <v>8754</v>
          </cell>
          <cell r="K57">
            <v>64.97</v>
          </cell>
          <cell r="L57">
            <v>568704.66</v>
          </cell>
          <cell r="M57">
            <v>198458.9</v>
          </cell>
          <cell r="N57" t="str">
            <v>34.89%</v>
          </cell>
          <cell r="O57">
            <v>2918</v>
          </cell>
        </row>
        <row r="58">
          <cell r="D58">
            <v>716</v>
          </cell>
          <cell r="E58" t="str">
            <v>四川太极大邑县沙渠镇方圆路药店</v>
          </cell>
          <cell r="F58" t="str">
            <v>否</v>
          </cell>
          <cell r="G58">
            <v>283</v>
          </cell>
          <cell r="H58" t="str">
            <v>城郊一片/大邑片</v>
          </cell>
          <cell r="I58" t="str">
            <v>高艳</v>
          </cell>
          <cell r="J58">
            <v>7344</v>
          </cell>
          <cell r="K58">
            <v>74.79</v>
          </cell>
          <cell r="L58">
            <v>549267.9</v>
          </cell>
          <cell r="M58">
            <v>187587.35</v>
          </cell>
          <cell r="N58" t="str">
            <v>34.15%</v>
          </cell>
          <cell r="O58">
            <v>2448</v>
          </cell>
        </row>
        <row r="59">
          <cell r="D59">
            <v>108656</v>
          </cell>
          <cell r="E59" t="str">
            <v>四川太极新津县五津镇五津西路二药房</v>
          </cell>
          <cell r="F59" t="str">
            <v/>
          </cell>
          <cell r="G59">
            <v>281</v>
          </cell>
          <cell r="H59" t="str">
            <v>城郊一片/新津片</v>
          </cell>
          <cell r="I59" t="str">
            <v>王燕丽</v>
          </cell>
          <cell r="J59">
            <v>4937</v>
          </cell>
          <cell r="K59">
            <v>110.46</v>
          </cell>
          <cell r="L59">
            <v>545326.65</v>
          </cell>
          <cell r="M59">
            <v>114849.02</v>
          </cell>
          <cell r="N59" t="str">
            <v>21.06%</v>
          </cell>
          <cell r="O59">
            <v>1645.66666666667</v>
          </cell>
        </row>
        <row r="60">
          <cell r="D60">
            <v>103199</v>
          </cell>
          <cell r="E60" t="str">
            <v>四川太极成华区西林一街药店</v>
          </cell>
          <cell r="F60" t="str">
            <v/>
          </cell>
          <cell r="G60">
            <v>23</v>
          </cell>
          <cell r="H60" t="str">
            <v>城中片区</v>
          </cell>
          <cell r="I60" t="str">
            <v>何巍 </v>
          </cell>
          <cell r="J60">
            <v>10941</v>
          </cell>
          <cell r="K60">
            <v>48.48</v>
          </cell>
          <cell r="L60">
            <v>530415.47</v>
          </cell>
          <cell r="M60">
            <v>189318.48</v>
          </cell>
          <cell r="N60" t="str">
            <v>35.69%</v>
          </cell>
          <cell r="O60">
            <v>3647</v>
          </cell>
        </row>
        <row r="61">
          <cell r="D61">
            <v>367</v>
          </cell>
          <cell r="E61" t="str">
            <v>四川太极金带街药店</v>
          </cell>
          <cell r="F61" t="str">
            <v>否</v>
          </cell>
          <cell r="G61">
            <v>233</v>
          </cell>
          <cell r="H61" t="str">
            <v>城郊二片区</v>
          </cell>
          <cell r="I61" t="str">
            <v>苗凯</v>
          </cell>
          <cell r="J61">
            <v>7032</v>
          </cell>
          <cell r="K61">
            <v>71.18</v>
          </cell>
          <cell r="L61">
            <v>500561.96</v>
          </cell>
          <cell r="M61">
            <v>138211.2</v>
          </cell>
          <cell r="N61" t="str">
            <v>27.61%</v>
          </cell>
          <cell r="O61">
            <v>2344</v>
          </cell>
        </row>
        <row r="62">
          <cell r="D62">
            <v>743</v>
          </cell>
          <cell r="E62" t="str">
            <v>四川太极成华区万宇路药店</v>
          </cell>
          <cell r="F62" t="str">
            <v/>
          </cell>
          <cell r="G62">
            <v>232</v>
          </cell>
          <cell r="H62" t="str">
            <v>东南片区</v>
          </cell>
          <cell r="I62" t="str">
            <v>段文秀</v>
          </cell>
          <cell r="J62">
            <v>8337</v>
          </cell>
          <cell r="K62">
            <v>60.02</v>
          </cell>
          <cell r="L62">
            <v>500367.53</v>
          </cell>
          <cell r="M62">
            <v>158344.57</v>
          </cell>
          <cell r="N62" t="str">
            <v>31.64%</v>
          </cell>
          <cell r="O62">
            <v>2779</v>
          </cell>
        </row>
        <row r="63">
          <cell r="D63">
            <v>572</v>
          </cell>
          <cell r="E63" t="str">
            <v>四川太极郫县郫筒镇东大街药店</v>
          </cell>
          <cell r="F63" t="str">
            <v>否</v>
          </cell>
          <cell r="G63">
            <v>23</v>
          </cell>
          <cell r="H63" t="str">
            <v>城中片区</v>
          </cell>
          <cell r="I63" t="str">
            <v>何巍 </v>
          </cell>
          <cell r="J63">
            <v>7115</v>
          </cell>
          <cell r="K63">
            <v>69.84</v>
          </cell>
          <cell r="L63">
            <v>496930.92</v>
          </cell>
          <cell r="M63">
            <v>144685.79</v>
          </cell>
          <cell r="N63" t="str">
            <v>29.11%</v>
          </cell>
          <cell r="O63">
            <v>2371.66666666667</v>
          </cell>
        </row>
        <row r="64">
          <cell r="D64">
            <v>748</v>
          </cell>
          <cell r="E64" t="str">
            <v>四川太极大邑县晋原镇东街药店</v>
          </cell>
          <cell r="F64" t="str">
            <v/>
          </cell>
          <cell r="G64">
            <v>283</v>
          </cell>
          <cell r="H64" t="str">
            <v>城郊一片/大邑片</v>
          </cell>
          <cell r="I64" t="str">
            <v>高艳</v>
          </cell>
          <cell r="J64">
            <v>6728</v>
          </cell>
          <cell r="K64">
            <v>73.63</v>
          </cell>
          <cell r="L64">
            <v>495353.56</v>
          </cell>
          <cell r="M64">
            <v>146879.73</v>
          </cell>
          <cell r="N64" t="str">
            <v>29.65%</v>
          </cell>
          <cell r="O64">
            <v>2242.66666666667</v>
          </cell>
        </row>
        <row r="65">
          <cell r="D65">
            <v>721</v>
          </cell>
          <cell r="E65" t="str">
            <v>四川太极邛崃市临邛镇洪川小区药店</v>
          </cell>
          <cell r="F65" t="str">
            <v>否</v>
          </cell>
          <cell r="G65">
            <v>282</v>
          </cell>
          <cell r="H65" t="str">
            <v>城郊一片/邛崃片</v>
          </cell>
          <cell r="I65" t="str">
            <v>任会茹 </v>
          </cell>
          <cell r="J65">
            <v>7783</v>
          </cell>
          <cell r="K65">
            <v>63.14</v>
          </cell>
          <cell r="L65">
            <v>491427.83</v>
          </cell>
          <cell r="M65">
            <v>159743.3</v>
          </cell>
          <cell r="N65" t="str">
            <v>32.5%</v>
          </cell>
          <cell r="O65">
            <v>2594.33333333333</v>
          </cell>
        </row>
        <row r="66">
          <cell r="D66">
            <v>717</v>
          </cell>
          <cell r="E66" t="str">
            <v>四川太极大邑县晋原镇通达东路五段药店</v>
          </cell>
          <cell r="F66" t="str">
            <v>否</v>
          </cell>
          <cell r="G66">
            <v>283</v>
          </cell>
          <cell r="H66" t="str">
            <v>城郊一片/大邑片</v>
          </cell>
          <cell r="I66" t="str">
            <v>高艳</v>
          </cell>
          <cell r="J66">
            <v>6430</v>
          </cell>
          <cell r="K66">
            <v>74.98</v>
          </cell>
          <cell r="L66">
            <v>482143.39</v>
          </cell>
          <cell r="M66">
            <v>155860.48</v>
          </cell>
          <cell r="N66" t="str">
            <v>32.32%</v>
          </cell>
          <cell r="O66">
            <v>2143.33333333333</v>
          </cell>
        </row>
        <row r="67">
          <cell r="D67">
            <v>104428</v>
          </cell>
          <cell r="E67" t="str">
            <v>四川太极崇州市崇阳镇永康东路药店 </v>
          </cell>
          <cell r="F67" t="str">
            <v/>
          </cell>
          <cell r="G67">
            <v>233</v>
          </cell>
          <cell r="H67" t="str">
            <v>城郊二片区</v>
          </cell>
          <cell r="I67" t="str">
            <v>苗凯</v>
          </cell>
          <cell r="J67">
            <v>8023</v>
          </cell>
          <cell r="K67">
            <v>59.57</v>
          </cell>
          <cell r="L67">
            <v>477941.3</v>
          </cell>
          <cell r="M67">
            <v>148546.99</v>
          </cell>
          <cell r="N67" t="str">
            <v>31.08%</v>
          </cell>
          <cell r="O67">
            <v>2674.33333333333</v>
          </cell>
        </row>
        <row r="68">
          <cell r="D68">
            <v>355</v>
          </cell>
          <cell r="E68" t="str">
            <v>四川太极双林路药店</v>
          </cell>
          <cell r="F68" t="str">
            <v>是</v>
          </cell>
          <cell r="G68">
            <v>23</v>
          </cell>
          <cell r="H68" t="str">
            <v>城中片区</v>
          </cell>
          <cell r="I68" t="str">
            <v>何巍 </v>
          </cell>
          <cell r="J68">
            <v>7291</v>
          </cell>
          <cell r="K68">
            <v>64.74</v>
          </cell>
          <cell r="L68">
            <v>472004.03</v>
          </cell>
          <cell r="M68">
            <v>136978.66</v>
          </cell>
          <cell r="N68" t="str">
            <v>29.02%</v>
          </cell>
          <cell r="O68">
            <v>2430.33333333333</v>
          </cell>
        </row>
        <row r="69">
          <cell r="D69">
            <v>587</v>
          </cell>
          <cell r="E69" t="str">
            <v>四川太极都江堰景中路店</v>
          </cell>
          <cell r="F69" t="str">
            <v>否</v>
          </cell>
          <cell r="G69">
            <v>233</v>
          </cell>
          <cell r="H69" t="str">
            <v>城郊二片区</v>
          </cell>
          <cell r="I69" t="str">
            <v>苗凯</v>
          </cell>
          <cell r="J69">
            <v>6712</v>
          </cell>
          <cell r="K69">
            <v>70.17</v>
          </cell>
          <cell r="L69">
            <v>470972.8</v>
          </cell>
          <cell r="M69">
            <v>131902.64</v>
          </cell>
          <cell r="N69" t="str">
            <v>28%</v>
          </cell>
          <cell r="O69">
            <v>2237.33333333333</v>
          </cell>
        </row>
        <row r="70">
          <cell r="D70">
            <v>102479</v>
          </cell>
          <cell r="E70" t="str">
            <v>四川太极锦江区劼人路药店</v>
          </cell>
          <cell r="F70" t="str">
            <v/>
          </cell>
          <cell r="G70">
            <v>23</v>
          </cell>
          <cell r="H70" t="str">
            <v>城中片区</v>
          </cell>
          <cell r="I70" t="str">
            <v>何巍 </v>
          </cell>
          <cell r="J70">
            <v>9536</v>
          </cell>
          <cell r="K70">
            <v>49.06</v>
          </cell>
          <cell r="L70">
            <v>467839.36</v>
          </cell>
          <cell r="M70">
            <v>155902.73</v>
          </cell>
          <cell r="N70" t="str">
            <v>33.32%</v>
          </cell>
          <cell r="O70">
            <v>3178.66666666667</v>
          </cell>
        </row>
        <row r="71">
          <cell r="D71">
            <v>311</v>
          </cell>
          <cell r="E71" t="str">
            <v>四川太极西部店</v>
          </cell>
          <cell r="F71" t="str">
            <v>是</v>
          </cell>
          <cell r="G71">
            <v>181</v>
          </cell>
          <cell r="H71" t="str">
            <v>西北片区</v>
          </cell>
          <cell r="I71" t="str">
            <v>刘琴英 </v>
          </cell>
          <cell r="J71">
            <v>2510</v>
          </cell>
          <cell r="K71">
            <v>185.77</v>
          </cell>
          <cell r="L71">
            <v>466281.26</v>
          </cell>
          <cell r="M71">
            <v>110016.32</v>
          </cell>
          <cell r="N71" t="str">
            <v>23.59%</v>
          </cell>
          <cell r="O71">
            <v>836.666666666667</v>
          </cell>
        </row>
        <row r="72">
          <cell r="D72">
            <v>745</v>
          </cell>
          <cell r="E72" t="str">
            <v>四川太极金牛区金沙路药店</v>
          </cell>
          <cell r="F72" t="str">
            <v/>
          </cell>
          <cell r="G72">
            <v>181</v>
          </cell>
          <cell r="H72" t="str">
            <v>西北片区</v>
          </cell>
          <cell r="I72" t="str">
            <v>刘琴英 </v>
          </cell>
          <cell r="J72">
            <v>7562</v>
          </cell>
          <cell r="K72">
            <v>60.91</v>
          </cell>
          <cell r="L72">
            <v>460587.72</v>
          </cell>
          <cell r="M72">
            <v>131099.71</v>
          </cell>
          <cell r="N72" t="str">
            <v>28.46%</v>
          </cell>
          <cell r="O72">
            <v>2520.66666666667</v>
          </cell>
        </row>
        <row r="73">
          <cell r="D73">
            <v>107728</v>
          </cell>
          <cell r="E73" t="str">
            <v>四川太极大邑县晋原镇北街药店</v>
          </cell>
          <cell r="F73" t="str">
            <v/>
          </cell>
          <cell r="G73">
            <v>283</v>
          </cell>
          <cell r="H73" t="str">
            <v>城郊一片/大邑片</v>
          </cell>
          <cell r="I73" t="str">
            <v>高艳</v>
          </cell>
          <cell r="J73">
            <v>6399</v>
          </cell>
          <cell r="K73">
            <v>71.24</v>
          </cell>
          <cell r="L73">
            <v>455857.41</v>
          </cell>
          <cell r="M73">
            <v>116212.79</v>
          </cell>
          <cell r="N73" t="str">
            <v>25.49%</v>
          </cell>
          <cell r="O73">
            <v>2133</v>
          </cell>
        </row>
        <row r="74">
          <cell r="D74">
            <v>308</v>
          </cell>
          <cell r="E74" t="str">
            <v>四川太极红星店</v>
          </cell>
          <cell r="F74" t="str">
            <v>是</v>
          </cell>
          <cell r="G74">
            <v>23</v>
          </cell>
          <cell r="H74" t="str">
            <v>城中片区</v>
          </cell>
          <cell r="I74" t="str">
            <v>何巍 </v>
          </cell>
          <cell r="J74">
            <v>7106</v>
          </cell>
          <cell r="K74">
            <v>63.96</v>
          </cell>
          <cell r="L74">
            <v>454483.26</v>
          </cell>
          <cell r="M74">
            <v>156287.96</v>
          </cell>
          <cell r="N74" t="str">
            <v>34.38%</v>
          </cell>
          <cell r="O74">
            <v>2368.66666666667</v>
          </cell>
        </row>
        <row r="75">
          <cell r="D75">
            <v>539</v>
          </cell>
          <cell r="E75" t="str">
            <v>四川太极大邑县晋原镇子龙路店</v>
          </cell>
          <cell r="F75" t="str">
            <v>否</v>
          </cell>
          <cell r="G75">
            <v>283</v>
          </cell>
          <cell r="H75" t="str">
            <v>城郊一片/大邑片</v>
          </cell>
          <cell r="I75" t="str">
            <v>高艳</v>
          </cell>
          <cell r="J75">
            <v>5602</v>
          </cell>
          <cell r="K75">
            <v>79.65</v>
          </cell>
          <cell r="L75">
            <v>446195.06</v>
          </cell>
          <cell r="M75">
            <v>109706.82</v>
          </cell>
          <cell r="N75" t="str">
            <v>24.58%</v>
          </cell>
          <cell r="O75">
            <v>1867.33333333333</v>
          </cell>
        </row>
        <row r="76">
          <cell r="D76">
            <v>349</v>
          </cell>
          <cell r="E76" t="str">
            <v>四川太极人民中路店</v>
          </cell>
          <cell r="F76" t="str">
            <v>否</v>
          </cell>
          <cell r="G76">
            <v>23</v>
          </cell>
          <cell r="H76" t="str">
            <v>城中片区</v>
          </cell>
          <cell r="I76" t="str">
            <v>何巍 </v>
          </cell>
          <cell r="J76">
            <v>8394</v>
          </cell>
          <cell r="K76">
            <v>52.54</v>
          </cell>
          <cell r="L76">
            <v>441060.4</v>
          </cell>
          <cell r="M76">
            <v>149292.3</v>
          </cell>
          <cell r="N76" t="str">
            <v>33.84%</v>
          </cell>
          <cell r="O76">
            <v>2798</v>
          </cell>
        </row>
        <row r="77">
          <cell r="D77">
            <v>727</v>
          </cell>
          <cell r="E77" t="str">
            <v>四川太极金牛区黄苑东街药店</v>
          </cell>
          <cell r="F77" t="str">
            <v>否</v>
          </cell>
          <cell r="G77">
            <v>181</v>
          </cell>
          <cell r="H77" t="str">
            <v>西北片区</v>
          </cell>
          <cell r="I77" t="str">
            <v>刘琴英 </v>
          </cell>
          <cell r="J77">
            <v>6691</v>
          </cell>
          <cell r="K77">
            <v>64.37</v>
          </cell>
          <cell r="L77">
            <v>430692.23</v>
          </cell>
          <cell r="M77">
            <v>136778.15</v>
          </cell>
          <cell r="N77" t="str">
            <v>31.75%</v>
          </cell>
          <cell r="O77">
            <v>2230.33333333333</v>
          </cell>
        </row>
        <row r="78">
          <cell r="D78">
            <v>329</v>
          </cell>
          <cell r="E78" t="str">
            <v>四川太极温江店</v>
          </cell>
          <cell r="F78" t="str">
            <v>是</v>
          </cell>
          <cell r="G78">
            <v>233</v>
          </cell>
          <cell r="H78" t="str">
            <v>城郊二片区</v>
          </cell>
          <cell r="I78" t="str">
            <v>苗凯</v>
          </cell>
          <cell r="J78">
            <v>3496</v>
          </cell>
          <cell r="K78">
            <v>122.35</v>
          </cell>
          <cell r="L78">
            <v>427742.26</v>
          </cell>
          <cell r="M78">
            <v>81801.75</v>
          </cell>
          <cell r="N78" t="str">
            <v>19.12%</v>
          </cell>
          <cell r="O78">
            <v>1165.33333333333</v>
          </cell>
        </row>
        <row r="79">
          <cell r="D79">
            <v>102935</v>
          </cell>
          <cell r="E79" t="str">
            <v>四川太极青羊区童子街药店</v>
          </cell>
          <cell r="F79" t="str">
            <v/>
          </cell>
          <cell r="G79">
            <v>23</v>
          </cell>
          <cell r="H79" t="str">
            <v>城中片区</v>
          </cell>
          <cell r="I79" t="str">
            <v>何巍 </v>
          </cell>
          <cell r="J79">
            <v>9045</v>
          </cell>
          <cell r="K79">
            <v>46.96</v>
          </cell>
          <cell r="L79">
            <v>424751.9</v>
          </cell>
          <cell r="M79">
            <v>151246.57</v>
          </cell>
          <cell r="N79" t="str">
            <v>35.6%</v>
          </cell>
          <cell r="O79">
            <v>3015</v>
          </cell>
        </row>
        <row r="80">
          <cell r="D80">
            <v>105910</v>
          </cell>
          <cell r="E80" t="str">
            <v>四川太极高新区紫薇东路药店</v>
          </cell>
          <cell r="F80" t="str">
            <v/>
          </cell>
          <cell r="G80">
            <v>232</v>
          </cell>
          <cell r="H80" t="str">
            <v>东南片区</v>
          </cell>
          <cell r="I80" t="str">
            <v>段文秀</v>
          </cell>
          <cell r="J80">
            <v>9029</v>
          </cell>
          <cell r="K80">
            <v>46.68</v>
          </cell>
          <cell r="L80">
            <v>421508.5</v>
          </cell>
          <cell r="M80">
            <v>134259.33</v>
          </cell>
          <cell r="N80" t="str">
            <v>31.85%</v>
          </cell>
          <cell r="O80">
            <v>3009.66666666667</v>
          </cell>
        </row>
        <row r="81">
          <cell r="D81">
            <v>733</v>
          </cell>
          <cell r="E81" t="str">
            <v>四川太极双流区东升街道三强西路药店</v>
          </cell>
          <cell r="F81" t="str">
            <v>否</v>
          </cell>
          <cell r="G81">
            <v>232</v>
          </cell>
          <cell r="H81" t="str">
            <v>东南片区</v>
          </cell>
          <cell r="I81" t="str">
            <v>段文秀</v>
          </cell>
          <cell r="J81">
            <v>8267</v>
          </cell>
          <cell r="K81">
            <v>48.01</v>
          </cell>
          <cell r="L81">
            <v>396895.84</v>
          </cell>
          <cell r="M81">
            <v>130974.76</v>
          </cell>
          <cell r="N81" t="str">
            <v>32.99%</v>
          </cell>
          <cell r="O81">
            <v>2755.66666666667</v>
          </cell>
        </row>
        <row r="82">
          <cell r="D82">
            <v>102564</v>
          </cell>
          <cell r="E82" t="str">
            <v>四川太极邛崃市临邛镇翠荫街药店</v>
          </cell>
          <cell r="F82" t="str">
            <v/>
          </cell>
          <cell r="G82">
            <v>282</v>
          </cell>
          <cell r="H82" t="str">
            <v>城郊一片/邛崃片</v>
          </cell>
          <cell r="I82" t="str">
            <v>任会茹 </v>
          </cell>
          <cell r="J82">
            <v>5852</v>
          </cell>
          <cell r="K82">
            <v>66.35</v>
          </cell>
          <cell r="L82">
            <v>388257.19</v>
          </cell>
          <cell r="M82">
            <v>123013.74</v>
          </cell>
          <cell r="N82" t="str">
            <v>31.68%</v>
          </cell>
          <cell r="O82">
            <v>1950.66666666667</v>
          </cell>
        </row>
        <row r="83">
          <cell r="D83">
            <v>106865</v>
          </cell>
          <cell r="E83" t="str">
            <v>四川太极武侯区丝竹路药店</v>
          </cell>
          <cell r="F83" t="str">
            <v/>
          </cell>
          <cell r="G83">
            <v>23</v>
          </cell>
          <cell r="H83" t="str">
            <v>城中片区</v>
          </cell>
          <cell r="I83" t="str">
            <v>何巍 </v>
          </cell>
          <cell r="J83">
            <v>7171</v>
          </cell>
          <cell r="K83">
            <v>54.01</v>
          </cell>
          <cell r="L83">
            <v>387337.61</v>
          </cell>
          <cell r="M83">
            <v>105432.18</v>
          </cell>
          <cell r="N83" t="str">
            <v>27.21%</v>
          </cell>
          <cell r="O83">
            <v>2390.33333333333</v>
          </cell>
        </row>
        <row r="84">
          <cell r="D84">
            <v>720</v>
          </cell>
          <cell r="E84" t="str">
            <v>四川太极大邑县新场镇文昌街药店</v>
          </cell>
          <cell r="F84" t="str">
            <v>否</v>
          </cell>
          <cell r="G84">
            <v>283</v>
          </cell>
          <cell r="H84" t="str">
            <v>城郊一片/大邑片</v>
          </cell>
          <cell r="I84" t="str">
            <v>高艳</v>
          </cell>
          <cell r="J84">
            <v>5445</v>
          </cell>
          <cell r="K84">
            <v>70.5</v>
          </cell>
          <cell r="L84">
            <v>383899.13</v>
          </cell>
          <cell r="M84">
            <v>117552.08</v>
          </cell>
          <cell r="N84" t="str">
            <v>30.62%</v>
          </cell>
          <cell r="O84">
            <v>1815</v>
          </cell>
        </row>
        <row r="85">
          <cell r="D85">
            <v>114844</v>
          </cell>
          <cell r="E85" t="str">
            <v>四川太极成华区培华东路药店</v>
          </cell>
          <cell r="F85" t="str">
            <v/>
          </cell>
          <cell r="G85">
            <v>23</v>
          </cell>
          <cell r="H85" t="str">
            <v>城中片区</v>
          </cell>
          <cell r="I85" t="str">
            <v>何巍 </v>
          </cell>
          <cell r="J85">
            <v>5375</v>
          </cell>
          <cell r="K85">
            <v>71.11</v>
          </cell>
          <cell r="L85">
            <v>382210.15</v>
          </cell>
          <cell r="M85">
            <v>67944.38</v>
          </cell>
          <cell r="N85" t="str">
            <v>17.77%</v>
          </cell>
          <cell r="O85">
            <v>1791.66666666667</v>
          </cell>
        </row>
        <row r="86">
          <cell r="D86">
            <v>570</v>
          </cell>
          <cell r="E86" t="str">
            <v>四川太极青羊区大石西路药店</v>
          </cell>
          <cell r="F86" t="str">
            <v>否</v>
          </cell>
          <cell r="G86">
            <v>181</v>
          </cell>
          <cell r="H86" t="str">
            <v>西北片区</v>
          </cell>
          <cell r="I86" t="str">
            <v>刘琴英 </v>
          </cell>
          <cell r="J86">
            <v>6671</v>
          </cell>
          <cell r="K86">
            <v>57.2</v>
          </cell>
          <cell r="L86">
            <v>381591.43</v>
          </cell>
          <cell r="M86">
            <v>113057.36</v>
          </cell>
          <cell r="N86" t="str">
            <v>29.62%</v>
          </cell>
          <cell r="O86">
            <v>2223.66666666667</v>
          </cell>
        </row>
        <row r="87">
          <cell r="D87">
            <v>740</v>
          </cell>
          <cell r="E87" t="str">
            <v>四川太极成华区华康路药店</v>
          </cell>
          <cell r="F87" t="str">
            <v/>
          </cell>
          <cell r="G87">
            <v>232</v>
          </cell>
          <cell r="H87" t="str">
            <v>东南片区</v>
          </cell>
          <cell r="I87" t="str">
            <v>段文秀</v>
          </cell>
          <cell r="J87">
            <v>5977</v>
          </cell>
          <cell r="K87">
            <v>62.59</v>
          </cell>
          <cell r="L87">
            <v>374075.08</v>
          </cell>
          <cell r="M87">
            <v>122955.61</v>
          </cell>
          <cell r="N87" t="str">
            <v>32.86%</v>
          </cell>
          <cell r="O87">
            <v>1992.33333333333</v>
          </cell>
        </row>
        <row r="88">
          <cell r="D88">
            <v>104838</v>
          </cell>
          <cell r="E88" t="str">
            <v>四川太极崇州市崇阳镇蜀州中路药店</v>
          </cell>
          <cell r="F88" t="str">
            <v/>
          </cell>
          <cell r="G88">
            <v>233</v>
          </cell>
          <cell r="H88" t="str">
            <v>城郊二片区</v>
          </cell>
          <cell r="I88" t="str">
            <v>苗凯</v>
          </cell>
          <cell r="J88">
            <v>7368</v>
          </cell>
          <cell r="K88">
            <v>50.55</v>
          </cell>
          <cell r="L88">
            <v>372483.57</v>
          </cell>
          <cell r="M88">
            <v>103184.16</v>
          </cell>
          <cell r="N88" t="str">
            <v>27.7%</v>
          </cell>
          <cell r="O88">
            <v>2456</v>
          </cell>
        </row>
        <row r="89">
          <cell r="D89">
            <v>704</v>
          </cell>
          <cell r="E89" t="str">
            <v>四川太极都江堰奎光路中段药店</v>
          </cell>
          <cell r="F89" t="str">
            <v>否</v>
          </cell>
          <cell r="G89">
            <v>233</v>
          </cell>
          <cell r="H89" t="str">
            <v>城郊二片区</v>
          </cell>
          <cell r="I89" t="str">
            <v>苗凯</v>
          </cell>
          <cell r="J89">
            <v>6052</v>
          </cell>
          <cell r="K89">
            <v>60.45</v>
          </cell>
          <cell r="L89">
            <v>365815.87</v>
          </cell>
          <cell r="M89">
            <v>107137.48</v>
          </cell>
          <cell r="N89" t="str">
            <v>29.28%</v>
          </cell>
          <cell r="O89">
            <v>2017.33333333333</v>
          </cell>
        </row>
        <row r="90">
          <cell r="D90">
            <v>752</v>
          </cell>
          <cell r="E90" t="str">
            <v>四川太极大药房连锁有限公司武侯区聚萃街药店</v>
          </cell>
          <cell r="F90" t="str">
            <v/>
          </cell>
          <cell r="G90">
            <v>181</v>
          </cell>
          <cell r="H90" t="str">
            <v>西北片区</v>
          </cell>
          <cell r="I90" t="str">
            <v>刘琴英 </v>
          </cell>
          <cell r="J90">
            <v>6118</v>
          </cell>
          <cell r="K90">
            <v>58.68</v>
          </cell>
          <cell r="L90">
            <v>358977.76</v>
          </cell>
          <cell r="M90">
            <v>108983.44</v>
          </cell>
          <cell r="N90" t="str">
            <v>30.35%</v>
          </cell>
          <cell r="O90">
            <v>2039.33333333333</v>
          </cell>
        </row>
        <row r="91">
          <cell r="D91">
            <v>594</v>
          </cell>
          <cell r="E91" t="str">
            <v>四川太极大邑县安仁镇千禧街药店</v>
          </cell>
          <cell r="F91" t="str">
            <v>否</v>
          </cell>
          <cell r="G91">
            <v>283</v>
          </cell>
          <cell r="H91" t="str">
            <v>城郊一片/大邑片</v>
          </cell>
          <cell r="I91" t="str">
            <v>高艳</v>
          </cell>
          <cell r="J91">
            <v>4933</v>
          </cell>
          <cell r="K91">
            <v>72.77</v>
          </cell>
          <cell r="L91">
            <v>358959.29</v>
          </cell>
          <cell r="M91">
            <v>110163.88</v>
          </cell>
          <cell r="N91" t="str">
            <v>30.68%</v>
          </cell>
          <cell r="O91">
            <v>1644.33333333333</v>
          </cell>
        </row>
        <row r="92">
          <cell r="D92">
            <v>738</v>
          </cell>
          <cell r="E92" t="str">
            <v>四川太极都江堰市蒲阳路药店</v>
          </cell>
          <cell r="F92" t="str">
            <v>否</v>
          </cell>
          <cell r="G92">
            <v>233</v>
          </cell>
          <cell r="H92" t="str">
            <v>城郊二片区</v>
          </cell>
          <cell r="I92" t="str">
            <v>苗凯</v>
          </cell>
          <cell r="J92">
            <v>4610</v>
          </cell>
          <cell r="K92">
            <v>76.27</v>
          </cell>
          <cell r="L92">
            <v>351595.93</v>
          </cell>
          <cell r="M92">
            <v>102936.15</v>
          </cell>
          <cell r="N92" t="str">
            <v>29.27%</v>
          </cell>
          <cell r="O92">
            <v>1536.66666666667</v>
          </cell>
        </row>
        <row r="93">
          <cell r="D93">
            <v>104533</v>
          </cell>
          <cell r="E93" t="str">
            <v>四川太极大邑县晋原镇潘家街药店</v>
          </cell>
          <cell r="F93" t="str">
            <v/>
          </cell>
          <cell r="G93">
            <v>283</v>
          </cell>
          <cell r="H93" t="str">
            <v>城郊一片/大邑片</v>
          </cell>
          <cell r="I93" t="str">
            <v>高艳</v>
          </cell>
          <cell r="J93">
            <v>5955</v>
          </cell>
          <cell r="K93">
            <v>58.71</v>
          </cell>
          <cell r="L93">
            <v>349634.7</v>
          </cell>
          <cell r="M93">
            <v>111797.02</v>
          </cell>
          <cell r="N93" t="str">
            <v>31.97%</v>
          </cell>
          <cell r="O93">
            <v>1985</v>
          </cell>
        </row>
        <row r="94">
          <cell r="D94">
            <v>706</v>
          </cell>
          <cell r="E94" t="str">
            <v>四川太极都江堰幸福镇翔凤路药店</v>
          </cell>
          <cell r="F94" t="str">
            <v>否</v>
          </cell>
          <cell r="G94">
            <v>233</v>
          </cell>
          <cell r="H94" t="str">
            <v>城郊二片区</v>
          </cell>
          <cell r="I94" t="str">
            <v>苗凯</v>
          </cell>
          <cell r="J94">
            <v>4954</v>
          </cell>
          <cell r="K94">
            <v>70.54</v>
          </cell>
          <cell r="L94">
            <v>349452.45</v>
          </cell>
          <cell r="M94">
            <v>108616.07</v>
          </cell>
          <cell r="N94" t="str">
            <v>31.08%</v>
          </cell>
          <cell r="O94">
            <v>1651.33333333333</v>
          </cell>
        </row>
        <row r="95">
          <cell r="D95">
            <v>56</v>
          </cell>
          <cell r="E95" t="str">
            <v>四川太极三江店</v>
          </cell>
          <cell r="F95" t="str">
            <v>是</v>
          </cell>
          <cell r="G95">
            <v>233</v>
          </cell>
          <cell r="H95" t="str">
            <v>城郊二片区</v>
          </cell>
          <cell r="I95" t="str">
            <v>苗凯</v>
          </cell>
          <cell r="J95">
            <v>4624</v>
          </cell>
          <cell r="K95">
            <v>73.49</v>
          </cell>
          <cell r="L95">
            <v>339818.36</v>
          </cell>
          <cell r="M95">
            <v>99285.04</v>
          </cell>
          <cell r="N95" t="str">
            <v>29.21%</v>
          </cell>
          <cell r="O95">
            <v>1541.33333333333</v>
          </cell>
        </row>
        <row r="96">
          <cell r="D96">
            <v>108277</v>
          </cell>
          <cell r="E96" t="str">
            <v>四川太极金牛区银沙路药店</v>
          </cell>
          <cell r="F96" t="str">
            <v/>
          </cell>
          <cell r="G96">
            <v>181</v>
          </cell>
          <cell r="H96" t="str">
            <v>西北片区</v>
          </cell>
          <cell r="I96" t="str">
            <v>刘琴英 </v>
          </cell>
          <cell r="J96">
            <v>6752</v>
          </cell>
          <cell r="K96">
            <v>49.77</v>
          </cell>
          <cell r="L96">
            <v>336064.28</v>
          </cell>
          <cell r="M96">
            <v>80160.84</v>
          </cell>
          <cell r="N96" t="str">
            <v>23.85%</v>
          </cell>
          <cell r="O96">
            <v>2250.66666666667</v>
          </cell>
        </row>
        <row r="97">
          <cell r="D97">
            <v>573</v>
          </cell>
          <cell r="E97" t="str">
            <v>四川太极双流县西航港街道锦华路一段药店</v>
          </cell>
          <cell r="F97" t="str">
            <v>否</v>
          </cell>
          <cell r="G97">
            <v>232</v>
          </cell>
          <cell r="H97" t="str">
            <v>东南片区</v>
          </cell>
          <cell r="I97" t="str">
            <v>段文秀</v>
          </cell>
          <cell r="J97">
            <v>6688</v>
          </cell>
          <cell r="K97">
            <v>50.16</v>
          </cell>
          <cell r="L97">
            <v>335502.66</v>
          </cell>
          <cell r="M97">
            <v>95762.76</v>
          </cell>
          <cell r="N97" t="str">
            <v>28.54%</v>
          </cell>
          <cell r="O97">
            <v>2229.33333333333</v>
          </cell>
        </row>
        <row r="98">
          <cell r="D98">
            <v>732</v>
          </cell>
          <cell r="E98" t="str">
            <v>四川太极邛崃市羊安镇永康大道药店</v>
          </cell>
          <cell r="F98" t="str">
            <v>否</v>
          </cell>
          <cell r="G98">
            <v>282</v>
          </cell>
          <cell r="H98" t="str">
            <v>城郊一片/邛崃片</v>
          </cell>
          <cell r="I98" t="str">
            <v>任会茹 </v>
          </cell>
          <cell r="J98">
            <v>5215</v>
          </cell>
          <cell r="K98">
            <v>64.19</v>
          </cell>
          <cell r="L98">
            <v>334774.08</v>
          </cell>
          <cell r="M98">
            <v>104258.33</v>
          </cell>
          <cell r="N98" t="str">
            <v>31.14%</v>
          </cell>
          <cell r="O98">
            <v>1738.33333333333</v>
          </cell>
        </row>
        <row r="99">
          <cell r="D99">
            <v>106485</v>
          </cell>
          <cell r="E99" t="str">
            <v>四川太极成都高新区元华二巷药店</v>
          </cell>
          <cell r="F99" t="str">
            <v/>
          </cell>
          <cell r="G99">
            <v>232</v>
          </cell>
          <cell r="H99" t="str">
            <v>东南片区</v>
          </cell>
          <cell r="I99" t="str">
            <v>段文秀</v>
          </cell>
          <cell r="J99">
            <v>5941</v>
          </cell>
          <cell r="K99">
            <v>56.01</v>
          </cell>
          <cell r="L99">
            <v>332780.36</v>
          </cell>
          <cell r="M99">
            <v>86758.82</v>
          </cell>
          <cell r="N99" t="str">
            <v>26.07%</v>
          </cell>
          <cell r="O99">
            <v>1980.33333333333</v>
          </cell>
        </row>
        <row r="100">
          <cell r="D100">
            <v>710</v>
          </cell>
          <cell r="E100" t="str">
            <v>四川太极都江堰市蒲阳镇堰问道西路药店</v>
          </cell>
          <cell r="F100" t="str">
            <v>否</v>
          </cell>
          <cell r="G100">
            <v>233</v>
          </cell>
          <cell r="H100" t="str">
            <v>城郊二片区</v>
          </cell>
          <cell r="I100" t="str">
            <v>苗凯</v>
          </cell>
          <cell r="J100">
            <v>6695</v>
          </cell>
          <cell r="K100">
            <v>48.93</v>
          </cell>
          <cell r="L100">
            <v>327612.81</v>
          </cell>
          <cell r="M100">
            <v>112455.82</v>
          </cell>
          <cell r="N100" t="str">
            <v>34.32%</v>
          </cell>
          <cell r="O100">
            <v>2231.66666666667</v>
          </cell>
        </row>
        <row r="101">
          <cell r="D101">
            <v>549</v>
          </cell>
          <cell r="E101" t="str">
            <v>四川太极大邑县晋源镇东壕沟段药店</v>
          </cell>
          <cell r="F101" t="str">
            <v>否</v>
          </cell>
          <cell r="G101">
            <v>283</v>
          </cell>
          <cell r="H101" t="str">
            <v>城郊一片/大邑片</v>
          </cell>
          <cell r="I101" t="str">
            <v>高艳</v>
          </cell>
          <cell r="J101">
            <v>4904</v>
          </cell>
          <cell r="K101">
            <v>66.77</v>
          </cell>
          <cell r="L101">
            <v>327447.58</v>
          </cell>
          <cell r="M101">
            <v>88595.6</v>
          </cell>
          <cell r="N101" t="str">
            <v>27.05%</v>
          </cell>
          <cell r="O101">
            <v>1634.66666666667</v>
          </cell>
        </row>
        <row r="102">
          <cell r="D102">
            <v>351</v>
          </cell>
          <cell r="E102" t="str">
            <v>四川太极都江堰药店</v>
          </cell>
          <cell r="F102" t="str">
            <v>是</v>
          </cell>
          <cell r="G102">
            <v>233</v>
          </cell>
          <cell r="H102" t="str">
            <v>城郊二片区</v>
          </cell>
          <cell r="I102" t="str">
            <v>苗凯</v>
          </cell>
          <cell r="J102">
            <v>4082</v>
          </cell>
          <cell r="K102">
            <v>79.73</v>
          </cell>
          <cell r="L102">
            <v>325466</v>
          </cell>
          <cell r="M102">
            <v>94895.67</v>
          </cell>
          <cell r="N102" t="str">
            <v>29.15%</v>
          </cell>
          <cell r="O102">
            <v>1360.66666666667</v>
          </cell>
        </row>
        <row r="103">
          <cell r="D103">
            <v>339</v>
          </cell>
          <cell r="E103" t="str">
            <v>四川太极沙河源药店</v>
          </cell>
          <cell r="F103" t="str">
            <v>是</v>
          </cell>
          <cell r="G103">
            <v>181</v>
          </cell>
          <cell r="H103" t="str">
            <v>西北片区</v>
          </cell>
          <cell r="I103" t="str">
            <v>刘琴英 </v>
          </cell>
          <cell r="J103">
            <v>5975</v>
          </cell>
          <cell r="K103">
            <v>54.44</v>
          </cell>
          <cell r="L103">
            <v>325303.46</v>
          </cell>
          <cell r="M103">
            <v>101469.84</v>
          </cell>
          <cell r="N103" t="str">
            <v>31.19%</v>
          </cell>
          <cell r="O103">
            <v>1991.66666666667</v>
          </cell>
        </row>
        <row r="104">
          <cell r="D104">
            <v>723</v>
          </cell>
          <cell r="E104" t="str">
            <v>四川太极锦江区柳翠路药店</v>
          </cell>
          <cell r="F104" t="str">
            <v>否</v>
          </cell>
          <cell r="G104">
            <v>23</v>
          </cell>
          <cell r="H104" t="str">
            <v>城中片区</v>
          </cell>
          <cell r="I104" t="str">
            <v>何巍 </v>
          </cell>
          <cell r="J104">
            <v>6180</v>
          </cell>
          <cell r="K104">
            <v>51.27</v>
          </cell>
          <cell r="L104">
            <v>316860.05</v>
          </cell>
          <cell r="M104">
            <v>81606.09</v>
          </cell>
          <cell r="N104" t="str">
            <v>25.75%</v>
          </cell>
          <cell r="O104">
            <v>2060</v>
          </cell>
        </row>
        <row r="105">
          <cell r="D105">
            <v>52</v>
          </cell>
          <cell r="E105" t="str">
            <v>四川太极崇州中心店</v>
          </cell>
          <cell r="F105" t="str">
            <v>是</v>
          </cell>
          <cell r="G105">
            <v>233</v>
          </cell>
          <cell r="H105" t="str">
            <v>城郊二片区</v>
          </cell>
          <cell r="I105" t="str">
            <v>苗凯</v>
          </cell>
          <cell r="J105">
            <v>4820</v>
          </cell>
          <cell r="K105">
            <v>64.56</v>
          </cell>
          <cell r="L105">
            <v>311191.96</v>
          </cell>
          <cell r="M105">
            <v>93652.06</v>
          </cell>
          <cell r="N105" t="str">
            <v>30.09%</v>
          </cell>
          <cell r="O105">
            <v>1606.66666666667</v>
          </cell>
        </row>
        <row r="106">
          <cell r="D106">
            <v>112888</v>
          </cell>
          <cell r="E106" t="str">
            <v>四川太极武侯区双楠路药店</v>
          </cell>
          <cell r="F106" t="str">
            <v/>
          </cell>
          <cell r="G106">
            <v>181</v>
          </cell>
          <cell r="H106" t="str">
            <v>西北片区</v>
          </cell>
          <cell r="I106" t="str">
            <v>刘琴英 </v>
          </cell>
          <cell r="J106">
            <v>5752</v>
          </cell>
          <cell r="K106">
            <v>53.76</v>
          </cell>
          <cell r="L106">
            <v>309209.56</v>
          </cell>
          <cell r="M106">
            <v>75734.01</v>
          </cell>
          <cell r="N106" t="str">
            <v>24.49%</v>
          </cell>
          <cell r="O106">
            <v>1917.33333333333</v>
          </cell>
        </row>
        <row r="107">
          <cell r="D107">
            <v>713</v>
          </cell>
          <cell r="E107" t="str">
            <v>四川太极都江堰聚源镇药店</v>
          </cell>
          <cell r="F107" t="str">
            <v>否</v>
          </cell>
          <cell r="G107">
            <v>233</v>
          </cell>
          <cell r="H107" t="str">
            <v>城郊二片区</v>
          </cell>
          <cell r="I107" t="str">
            <v>苗凯</v>
          </cell>
          <cell r="J107">
            <v>3486</v>
          </cell>
          <cell r="K107">
            <v>84.22</v>
          </cell>
          <cell r="L107">
            <v>293588.58</v>
          </cell>
          <cell r="M107">
            <v>96275.99</v>
          </cell>
          <cell r="N107" t="str">
            <v>32.79%</v>
          </cell>
          <cell r="O107">
            <v>1162</v>
          </cell>
        </row>
        <row r="108">
          <cell r="D108">
            <v>112415</v>
          </cell>
          <cell r="E108" t="str">
            <v>四川太极金牛区五福桥东路药店</v>
          </cell>
          <cell r="F108" t="str">
            <v/>
          </cell>
          <cell r="G108">
            <v>181</v>
          </cell>
          <cell r="H108" t="str">
            <v>西北片区</v>
          </cell>
          <cell r="I108" t="str">
            <v>刘琴英 </v>
          </cell>
          <cell r="J108">
            <v>5860</v>
          </cell>
          <cell r="K108">
            <v>48.11</v>
          </cell>
          <cell r="L108">
            <v>281897.67</v>
          </cell>
          <cell r="M108">
            <v>72324.5</v>
          </cell>
          <cell r="N108" t="str">
            <v>25.65%</v>
          </cell>
          <cell r="O108">
            <v>1953.33333333333</v>
          </cell>
        </row>
        <row r="109">
          <cell r="D109">
            <v>104429</v>
          </cell>
          <cell r="E109" t="str">
            <v>四川太极武侯区大华街药店</v>
          </cell>
          <cell r="F109" t="str">
            <v/>
          </cell>
          <cell r="G109">
            <v>181</v>
          </cell>
          <cell r="H109" t="str">
            <v>西北片区</v>
          </cell>
          <cell r="I109" t="str">
            <v>刘琴英 </v>
          </cell>
          <cell r="J109">
            <v>4482</v>
          </cell>
          <cell r="K109">
            <v>61.39</v>
          </cell>
          <cell r="L109">
            <v>275164.32</v>
          </cell>
          <cell r="M109">
            <v>63414.22</v>
          </cell>
          <cell r="N109" t="str">
            <v>23.04%</v>
          </cell>
          <cell r="O109">
            <v>1494</v>
          </cell>
        </row>
        <row r="110">
          <cell r="D110">
            <v>347</v>
          </cell>
          <cell r="E110" t="str">
            <v>四川太极青羊区清江东路三药店</v>
          </cell>
          <cell r="F110" t="str">
            <v>是</v>
          </cell>
          <cell r="G110">
            <v>181</v>
          </cell>
          <cell r="H110" t="str">
            <v>西北片区</v>
          </cell>
          <cell r="I110" t="str">
            <v>刘琴英 </v>
          </cell>
          <cell r="J110">
            <v>4808</v>
          </cell>
          <cell r="K110">
            <v>56.66</v>
          </cell>
          <cell r="L110">
            <v>272424.6</v>
          </cell>
          <cell r="M110">
            <v>78380.64</v>
          </cell>
          <cell r="N110" t="str">
            <v>28.77%</v>
          </cell>
          <cell r="O110">
            <v>1602.66666666667</v>
          </cell>
        </row>
        <row r="111">
          <cell r="D111">
            <v>591</v>
          </cell>
          <cell r="E111" t="str">
            <v>四川太极邛崃市临邛镇长安大道药店</v>
          </cell>
          <cell r="F111" t="str">
            <v>否</v>
          </cell>
          <cell r="G111">
            <v>282</v>
          </cell>
          <cell r="H111" t="str">
            <v>城郊一片/邛崃片</v>
          </cell>
          <cell r="I111" t="str">
            <v>任会茹 </v>
          </cell>
          <cell r="J111">
            <v>6249</v>
          </cell>
          <cell r="K111">
            <v>43.5</v>
          </cell>
          <cell r="L111">
            <v>271801.2</v>
          </cell>
          <cell r="M111">
            <v>89479.44</v>
          </cell>
          <cell r="N111" t="str">
            <v>32.92%</v>
          </cell>
          <cell r="O111">
            <v>2083</v>
          </cell>
        </row>
        <row r="112">
          <cell r="D112">
            <v>106568</v>
          </cell>
          <cell r="E112" t="str">
            <v>四川太极高新区中和公济桥路药店</v>
          </cell>
          <cell r="F112" t="str">
            <v/>
          </cell>
          <cell r="G112">
            <v>232</v>
          </cell>
          <cell r="H112" t="str">
            <v>东南片区</v>
          </cell>
          <cell r="I112" t="str">
            <v>段文秀</v>
          </cell>
          <cell r="J112">
            <v>5315</v>
          </cell>
          <cell r="K112">
            <v>50.6</v>
          </cell>
          <cell r="L112">
            <v>268915.34</v>
          </cell>
          <cell r="M112">
            <v>90503.52</v>
          </cell>
          <cell r="N112" t="str">
            <v>33.65%</v>
          </cell>
          <cell r="O112">
            <v>1771.66666666667</v>
          </cell>
        </row>
        <row r="113">
          <cell r="D113">
            <v>105396</v>
          </cell>
          <cell r="E113" t="str">
            <v>四川太极武侯区航中街药店</v>
          </cell>
          <cell r="F113" t="str">
            <v/>
          </cell>
          <cell r="G113">
            <v>232</v>
          </cell>
          <cell r="H113" t="str">
            <v>东南片区</v>
          </cell>
          <cell r="I113" t="str">
            <v>段文秀</v>
          </cell>
          <cell r="J113">
            <v>4986</v>
          </cell>
          <cell r="K113">
            <v>53.04</v>
          </cell>
          <cell r="L113">
            <v>264433.86</v>
          </cell>
          <cell r="M113">
            <v>92368.39</v>
          </cell>
          <cell r="N113" t="str">
            <v>34.93%</v>
          </cell>
          <cell r="O113">
            <v>1662</v>
          </cell>
        </row>
        <row r="114">
          <cell r="D114">
            <v>102567</v>
          </cell>
          <cell r="E114" t="str">
            <v>四川太极新津县五津镇武阳西路药店</v>
          </cell>
          <cell r="F114" t="str">
            <v/>
          </cell>
          <cell r="G114">
            <v>281</v>
          </cell>
          <cell r="H114" t="str">
            <v>城郊一片/新津片</v>
          </cell>
          <cell r="I114" t="str">
            <v>王燕丽</v>
          </cell>
          <cell r="J114">
            <v>3768</v>
          </cell>
          <cell r="K114">
            <v>69.18</v>
          </cell>
          <cell r="L114">
            <v>260685.45</v>
          </cell>
          <cell r="M114">
            <v>68890.69</v>
          </cell>
          <cell r="N114" t="str">
            <v>26.42%</v>
          </cell>
          <cell r="O114">
            <v>1256</v>
          </cell>
        </row>
        <row r="115">
          <cell r="D115">
            <v>114286</v>
          </cell>
          <cell r="E115" t="str">
            <v>四川太极青羊区光华北五路药店</v>
          </cell>
          <cell r="F115" t="str">
            <v/>
          </cell>
          <cell r="G115">
            <v>181</v>
          </cell>
          <cell r="H115" t="str">
            <v>西北片区</v>
          </cell>
          <cell r="I115" t="str">
            <v>刘琴英 </v>
          </cell>
          <cell r="J115">
            <v>6178</v>
          </cell>
          <cell r="K115">
            <v>41.71</v>
          </cell>
          <cell r="L115">
            <v>257681.87</v>
          </cell>
          <cell r="M115">
            <v>63194.51</v>
          </cell>
          <cell r="N115" t="str">
            <v>24.52%</v>
          </cell>
          <cell r="O115">
            <v>2059.33333333333</v>
          </cell>
        </row>
        <row r="116">
          <cell r="D116">
            <v>104430</v>
          </cell>
          <cell r="E116" t="str">
            <v>四川太极高新区中和大道药店</v>
          </cell>
          <cell r="F116" t="str">
            <v/>
          </cell>
          <cell r="G116">
            <v>232</v>
          </cell>
          <cell r="H116" t="str">
            <v>东南片区</v>
          </cell>
          <cell r="I116" t="str">
            <v>段文秀</v>
          </cell>
          <cell r="J116">
            <v>4760</v>
          </cell>
          <cell r="K116">
            <v>51</v>
          </cell>
          <cell r="L116">
            <v>242761.25</v>
          </cell>
          <cell r="M116">
            <v>77714.7</v>
          </cell>
          <cell r="N116" t="str">
            <v>32.01%</v>
          </cell>
          <cell r="O116">
            <v>1586.66666666667</v>
          </cell>
        </row>
        <row r="117">
          <cell r="D117">
            <v>113299</v>
          </cell>
          <cell r="E117" t="str">
            <v>四川太极武侯区倪家桥路药店</v>
          </cell>
          <cell r="F117" t="str">
            <v/>
          </cell>
          <cell r="G117">
            <v>23</v>
          </cell>
          <cell r="H117" t="str">
            <v>城中片区</v>
          </cell>
          <cell r="I117" t="str">
            <v>何巍 </v>
          </cell>
          <cell r="J117">
            <v>5251</v>
          </cell>
          <cell r="K117">
            <v>45.67</v>
          </cell>
          <cell r="L117">
            <v>239838.56</v>
          </cell>
          <cell r="M117">
            <v>69580.04</v>
          </cell>
          <cell r="N117" t="str">
            <v>29.01%</v>
          </cell>
          <cell r="O117">
            <v>1750.33333333333</v>
          </cell>
        </row>
        <row r="118">
          <cell r="D118">
            <v>113298</v>
          </cell>
          <cell r="E118" t="str">
            <v>四川太极武侯区逸都路药店</v>
          </cell>
          <cell r="F118" t="str">
            <v/>
          </cell>
          <cell r="G118">
            <v>181</v>
          </cell>
          <cell r="H118" t="str">
            <v>西北片区</v>
          </cell>
          <cell r="I118" t="str">
            <v>刘琴英 </v>
          </cell>
          <cell r="J118">
            <v>5426</v>
          </cell>
          <cell r="K118">
            <v>42.67</v>
          </cell>
          <cell r="L118">
            <v>231520.89</v>
          </cell>
          <cell r="M118">
            <v>73652.19</v>
          </cell>
          <cell r="N118" t="str">
            <v>31.81%</v>
          </cell>
          <cell r="O118">
            <v>1808.66666666667</v>
          </cell>
        </row>
        <row r="119">
          <cell r="D119">
            <v>371</v>
          </cell>
          <cell r="E119" t="str">
            <v>四川太极兴义镇万兴路药店</v>
          </cell>
          <cell r="F119" t="str">
            <v>否</v>
          </cell>
          <cell r="G119">
            <v>281</v>
          </cell>
          <cell r="H119" t="str">
            <v>城郊一片/新津片</v>
          </cell>
          <cell r="I119" t="str">
            <v>王燕丽</v>
          </cell>
          <cell r="J119">
            <v>4266</v>
          </cell>
          <cell r="K119">
            <v>53.58</v>
          </cell>
          <cell r="L119">
            <v>228555.4</v>
          </cell>
          <cell r="M119">
            <v>74439.75</v>
          </cell>
          <cell r="N119" t="str">
            <v>32.56%</v>
          </cell>
          <cell r="O119">
            <v>1422</v>
          </cell>
        </row>
        <row r="120">
          <cell r="D120">
            <v>107829</v>
          </cell>
          <cell r="E120" t="str">
            <v>四川太极金牛区解放路药店</v>
          </cell>
          <cell r="F120" t="str">
            <v/>
          </cell>
          <cell r="G120">
            <v>23</v>
          </cell>
          <cell r="H120" t="str">
            <v>城中片区</v>
          </cell>
          <cell r="I120" t="str">
            <v>何巍 </v>
          </cell>
          <cell r="J120">
            <v>4313</v>
          </cell>
          <cell r="K120">
            <v>52.87</v>
          </cell>
          <cell r="L120">
            <v>228032.77</v>
          </cell>
          <cell r="M120">
            <v>77798.85</v>
          </cell>
          <cell r="N120" t="str">
            <v>34.11%</v>
          </cell>
          <cell r="O120">
            <v>1437.66666666667</v>
          </cell>
        </row>
        <row r="121">
          <cell r="D121">
            <v>753</v>
          </cell>
          <cell r="E121" t="str">
            <v>四川太极锦江区合欢树街药店</v>
          </cell>
          <cell r="F121" t="str">
            <v/>
          </cell>
          <cell r="G121">
            <v>232</v>
          </cell>
          <cell r="H121" t="str">
            <v>东南片区</v>
          </cell>
          <cell r="I121" t="str">
            <v>段文秀</v>
          </cell>
          <cell r="J121">
            <v>3985</v>
          </cell>
          <cell r="K121">
            <v>55.14</v>
          </cell>
          <cell r="L121">
            <v>219748.91</v>
          </cell>
          <cell r="M121">
            <v>63936.45</v>
          </cell>
          <cell r="N121" t="str">
            <v>29.09%</v>
          </cell>
          <cell r="O121">
            <v>1328.33333333333</v>
          </cell>
        </row>
        <row r="122">
          <cell r="D122">
            <v>113025</v>
          </cell>
          <cell r="E122" t="str">
            <v>四川太极青羊区蜀鑫路药店</v>
          </cell>
          <cell r="F122" t="str">
            <v/>
          </cell>
          <cell r="G122">
            <v>181</v>
          </cell>
          <cell r="H122" t="str">
            <v>西北片区</v>
          </cell>
          <cell r="I122" t="str">
            <v>刘琴英 </v>
          </cell>
          <cell r="J122">
            <v>4259</v>
          </cell>
          <cell r="K122">
            <v>48.52</v>
          </cell>
          <cell r="L122">
            <v>206661.85</v>
          </cell>
          <cell r="M122">
            <v>63243.84</v>
          </cell>
          <cell r="N122" t="str">
            <v>30.6%</v>
          </cell>
          <cell r="O122">
            <v>1419.66666666667</v>
          </cell>
        </row>
        <row r="123">
          <cell r="D123">
            <v>102478</v>
          </cell>
          <cell r="E123" t="str">
            <v>四川太极锦江区静明路药店</v>
          </cell>
          <cell r="F123" t="str">
            <v/>
          </cell>
          <cell r="G123">
            <v>23</v>
          </cell>
          <cell r="H123" t="str">
            <v>城中片区</v>
          </cell>
          <cell r="I123" t="str">
            <v>何巍 </v>
          </cell>
          <cell r="J123">
            <v>3687</v>
          </cell>
          <cell r="K123">
            <v>53.4</v>
          </cell>
          <cell r="L123">
            <v>196874.4</v>
          </cell>
          <cell r="M123">
            <v>53771.48</v>
          </cell>
          <cell r="N123" t="str">
            <v>27.31%</v>
          </cell>
          <cell r="O123">
            <v>1229</v>
          </cell>
        </row>
        <row r="124">
          <cell r="D124">
            <v>110378</v>
          </cell>
          <cell r="E124" t="str">
            <v>四川太极都江堰市永丰街道宝莲路药店</v>
          </cell>
          <cell r="F124" t="str">
            <v/>
          </cell>
          <cell r="G124">
            <v>233</v>
          </cell>
          <cell r="H124" t="str">
            <v>城郊二片区</v>
          </cell>
          <cell r="I124" t="str">
            <v>苗凯</v>
          </cell>
          <cell r="J124">
            <v>2471</v>
          </cell>
          <cell r="K124">
            <v>78.05</v>
          </cell>
          <cell r="L124">
            <v>192860.36</v>
          </cell>
          <cell r="M124">
            <v>49506.7</v>
          </cell>
          <cell r="N124" t="str">
            <v>25.66%</v>
          </cell>
          <cell r="O124">
            <v>823.666666666667</v>
          </cell>
        </row>
        <row r="125">
          <cell r="D125">
            <v>113023</v>
          </cell>
          <cell r="E125" t="str">
            <v>四川太极成华区云龙南路药店</v>
          </cell>
          <cell r="F125" t="str">
            <v/>
          </cell>
          <cell r="G125">
            <v>23</v>
          </cell>
          <cell r="H125" t="str">
            <v>城中片区</v>
          </cell>
          <cell r="I125" t="str">
            <v>何巍 </v>
          </cell>
          <cell r="J125">
            <v>3916</v>
          </cell>
          <cell r="K125">
            <v>46.25</v>
          </cell>
          <cell r="L125">
            <v>181109.47</v>
          </cell>
          <cell r="M125">
            <v>31508.39</v>
          </cell>
          <cell r="N125" t="str">
            <v>17.39%</v>
          </cell>
          <cell r="O125">
            <v>1305.33333333333</v>
          </cell>
        </row>
        <row r="126">
          <cell r="D126">
            <v>113833</v>
          </cell>
          <cell r="E126" t="str">
            <v>四川太极青羊区光华西一路药店</v>
          </cell>
          <cell r="F126" t="str">
            <v/>
          </cell>
          <cell r="G126">
            <v>181</v>
          </cell>
          <cell r="H126" t="str">
            <v>西北片区</v>
          </cell>
          <cell r="I126" t="str">
            <v>刘琴英 </v>
          </cell>
          <cell r="J126">
            <v>4270</v>
          </cell>
          <cell r="K126">
            <v>38.69</v>
          </cell>
          <cell r="L126">
            <v>165200.11</v>
          </cell>
          <cell r="M126">
            <v>49354.04</v>
          </cell>
          <cell r="N126" t="str">
            <v>29.87%</v>
          </cell>
          <cell r="O126">
            <v>1423.33333333333</v>
          </cell>
        </row>
        <row r="127">
          <cell r="D127">
            <v>114069</v>
          </cell>
          <cell r="E127" t="str">
            <v>四川太极高新区剑南大道药店</v>
          </cell>
          <cell r="F127" t="str">
            <v/>
          </cell>
          <cell r="G127">
            <v>232</v>
          </cell>
          <cell r="H127" t="str">
            <v>东南片区</v>
          </cell>
          <cell r="I127" t="str">
            <v>段文秀</v>
          </cell>
          <cell r="J127">
            <v>3416</v>
          </cell>
          <cell r="K127">
            <v>44.42</v>
          </cell>
          <cell r="L127">
            <v>151753.2</v>
          </cell>
          <cell r="M127">
            <v>53703.48</v>
          </cell>
          <cell r="N127" t="str">
            <v>35.38%</v>
          </cell>
          <cell r="O127">
            <v>1138.66666666667</v>
          </cell>
        </row>
        <row r="128">
          <cell r="D128">
            <v>545</v>
          </cell>
          <cell r="E128" t="str">
            <v>四川太极成华区龙潭西路药店</v>
          </cell>
          <cell r="F128" t="str">
            <v>是</v>
          </cell>
          <cell r="G128">
            <v>232</v>
          </cell>
          <cell r="H128" t="str">
            <v>东南片区</v>
          </cell>
          <cell r="I128" t="str">
            <v>段文秀</v>
          </cell>
          <cell r="J128">
            <v>2376</v>
          </cell>
          <cell r="K128">
            <v>48.03</v>
          </cell>
          <cell r="L128">
            <v>114117.76</v>
          </cell>
          <cell r="M128">
            <v>32715.01</v>
          </cell>
          <cell r="N128" t="str">
            <v>28.66%</v>
          </cell>
          <cell r="O128">
            <v>792</v>
          </cell>
        </row>
        <row r="129">
          <cell r="D129">
            <v>111064</v>
          </cell>
          <cell r="E129" t="str">
            <v>四川太极邛崃市临邛街道涌泉街药店</v>
          </cell>
          <cell r="F129" t="str">
            <v/>
          </cell>
          <cell r="G129">
            <v>282</v>
          </cell>
          <cell r="H129" t="str">
            <v>城郊一片/邛崃片</v>
          </cell>
          <cell r="I129" t="str">
            <v>任会茹 </v>
          </cell>
          <cell r="J129">
            <v>2831</v>
          </cell>
          <cell r="K129">
            <v>38.72</v>
          </cell>
          <cell r="L129">
            <v>109613.87</v>
          </cell>
          <cell r="M129">
            <v>34540.15</v>
          </cell>
          <cell r="N129" t="str">
            <v>31.51%</v>
          </cell>
          <cell r="O129">
            <v>943.666666666667</v>
          </cell>
        </row>
        <row r="130">
          <cell r="D130">
            <v>113008</v>
          </cell>
          <cell r="E130" t="str">
            <v>四川太极高新区南华巷药店</v>
          </cell>
          <cell r="F130" t="str">
            <v/>
          </cell>
          <cell r="G130">
            <v>232</v>
          </cell>
          <cell r="H130" t="str">
            <v>东南片区</v>
          </cell>
          <cell r="I130" t="str">
            <v>段文秀</v>
          </cell>
          <cell r="J130">
            <v>2221</v>
          </cell>
          <cell r="K130">
            <v>47.01</v>
          </cell>
          <cell r="L130">
            <v>104418.89</v>
          </cell>
          <cell r="M130">
            <v>30370.31</v>
          </cell>
          <cell r="N130" t="str">
            <v>29.08%</v>
          </cell>
          <cell r="O130">
            <v>740.333333333333</v>
          </cell>
        </row>
        <row r="131">
          <cell r="D131" t="str">
            <v>合计</v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>
            <v>1119726</v>
          </cell>
          <cell r="K131">
            <v>72.94</v>
          </cell>
          <cell r="L131">
            <v>81670281.95</v>
          </cell>
          <cell r="M131">
            <v>22992073.95</v>
          </cell>
          <cell r="N131" t="str">
            <v>28.15%</v>
          </cell>
          <cell r="O131">
            <v>373242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1">
          <cell r="D1" t="str">
            <v>门店ID</v>
          </cell>
          <cell r="E1" t="str">
            <v>门店名称</v>
          </cell>
          <cell r="F1" t="str">
            <v>店长ID</v>
          </cell>
          <cell r="G1" t="str">
            <v>店长姓名</v>
          </cell>
          <cell r="H1" t="str">
            <v>7、（微信）群数量，门店目前有几个微信群？/不含企业微信群</v>
          </cell>
          <cell r="I1" t="str">
            <v>8、（微信）群人数，门店微信群人数合计多少人？/不含企业微信群人数</v>
          </cell>
          <cell r="J1" t="str">
            <v>9、（企业微信）群数量，门店目前有几个企业微信群？</v>
          </cell>
          <cell r="K1" t="str">
            <v>10、（企业微信）群人数，门店企业微信群人数合计多少人？</v>
          </cell>
        </row>
        <row r="2">
          <cell r="D2">
            <v>106485</v>
          </cell>
          <cell r="E2" t="str">
            <v>元华二巷店</v>
          </cell>
          <cell r="F2">
            <v>5407</v>
          </cell>
          <cell r="G2" t="str">
            <v>梁兰</v>
          </cell>
          <cell r="H2">
            <v>1</v>
          </cell>
          <cell r="I2">
            <v>66</v>
          </cell>
          <cell r="J2">
            <v>1</v>
          </cell>
          <cell r="K2">
            <v>83</v>
          </cell>
        </row>
        <row r="3">
          <cell r="D3">
            <v>307</v>
          </cell>
          <cell r="E3" t="str">
            <v>李佳岭</v>
          </cell>
          <cell r="F3">
            <v>4529</v>
          </cell>
          <cell r="G3" t="str">
            <v>谭庆娟</v>
          </cell>
          <cell r="H3">
            <v>2</v>
          </cell>
          <cell r="I3">
            <v>586</v>
          </cell>
          <cell r="J3">
            <v>3</v>
          </cell>
          <cell r="K3">
            <v>516</v>
          </cell>
        </row>
        <row r="4">
          <cell r="D4">
            <v>355</v>
          </cell>
          <cell r="E4" t="str">
            <v>双林店</v>
          </cell>
          <cell r="F4">
            <v>9895</v>
          </cell>
          <cell r="G4" t="str">
            <v>梅茜</v>
          </cell>
          <cell r="H4">
            <v>1</v>
          </cell>
          <cell r="I4">
            <v>207</v>
          </cell>
          <cell r="J4">
            <v>1</v>
          </cell>
          <cell r="K4">
            <v>58</v>
          </cell>
        </row>
        <row r="5">
          <cell r="D5">
            <v>106066</v>
          </cell>
          <cell r="E5" t="str">
            <v>梨花街店</v>
          </cell>
          <cell r="F5">
            <v>998827</v>
          </cell>
          <cell r="G5" t="str">
            <v>谭庆娟</v>
          </cell>
          <cell r="H5">
            <v>1</v>
          </cell>
          <cell r="I5">
            <v>220</v>
          </cell>
          <cell r="J5">
            <v>1</v>
          </cell>
          <cell r="K5">
            <v>198</v>
          </cell>
        </row>
        <row r="6">
          <cell r="D6">
            <v>371</v>
          </cell>
          <cell r="E6" t="str">
            <v>兴义店</v>
          </cell>
          <cell r="F6">
            <v>11388</v>
          </cell>
          <cell r="G6" t="str">
            <v>张丹</v>
          </cell>
          <cell r="H6">
            <v>1</v>
          </cell>
          <cell r="I6">
            <v>211</v>
          </cell>
          <cell r="J6">
            <v>1</v>
          </cell>
          <cell r="K6">
            <v>92</v>
          </cell>
        </row>
        <row r="7">
          <cell r="D7">
            <v>585</v>
          </cell>
          <cell r="E7" t="str">
            <v>羊子山</v>
          </cell>
          <cell r="F7">
            <v>6303</v>
          </cell>
          <cell r="G7" t="str">
            <v>高红华</v>
          </cell>
          <cell r="H7">
            <v>1</v>
          </cell>
          <cell r="I7">
            <v>193</v>
          </cell>
          <cell r="J7">
            <v>1</v>
          </cell>
          <cell r="K7">
            <v>135</v>
          </cell>
        </row>
        <row r="8">
          <cell r="D8">
            <v>102479</v>
          </cell>
          <cell r="E8" t="str">
            <v>劼人路店</v>
          </cell>
          <cell r="F8">
            <v>4311</v>
          </cell>
          <cell r="G8" t="str">
            <v>马雪</v>
          </cell>
          <cell r="H8">
            <v>1</v>
          </cell>
          <cell r="I8">
            <v>361</v>
          </cell>
          <cell r="J8">
            <v>1</v>
          </cell>
          <cell r="K8">
            <v>119</v>
          </cell>
        </row>
        <row r="9">
          <cell r="D9">
            <v>111219</v>
          </cell>
          <cell r="E9" t="str">
            <v>花照壁</v>
          </cell>
          <cell r="F9">
            <v>4117</v>
          </cell>
          <cell r="G9" t="str">
            <v>代志斌</v>
          </cell>
          <cell r="H9">
            <v>1</v>
          </cell>
          <cell r="I9">
            <v>128</v>
          </cell>
          <cell r="J9">
            <v>1</v>
          </cell>
          <cell r="K9">
            <v>168</v>
          </cell>
        </row>
        <row r="10">
          <cell r="D10">
            <v>113298</v>
          </cell>
          <cell r="E10" t="str">
            <v>逸都路店</v>
          </cell>
          <cell r="F10">
            <v>12497</v>
          </cell>
          <cell r="G10" t="str">
            <v>万雪倩</v>
          </cell>
          <cell r="H10">
            <v>1</v>
          </cell>
          <cell r="I10">
            <v>33</v>
          </cell>
          <cell r="J10">
            <v>1</v>
          </cell>
          <cell r="K10">
            <v>46</v>
          </cell>
        </row>
        <row r="11">
          <cell r="D11">
            <v>52</v>
          </cell>
          <cell r="E11" t="str">
            <v>崇中店</v>
          </cell>
          <cell r="F11">
            <v>1000949</v>
          </cell>
          <cell r="G11" t="str">
            <v>朱玉梅</v>
          </cell>
          <cell r="H11">
            <v>1</v>
          </cell>
          <cell r="I11">
            <v>154</v>
          </cell>
          <cell r="J11">
            <v>1</v>
          </cell>
          <cell r="K11">
            <v>54</v>
          </cell>
        </row>
        <row r="12">
          <cell r="D12">
            <v>54</v>
          </cell>
          <cell r="E12" t="str">
            <v>怀远店</v>
          </cell>
          <cell r="F12">
            <v>6884</v>
          </cell>
          <cell r="G12" t="str">
            <v>窦潘</v>
          </cell>
          <cell r="H12">
            <v>1</v>
          </cell>
          <cell r="I12">
            <v>251</v>
          </cell>
          <cell r="J12">
            <v>1</v>
          </cell>
          <cell r="K12">
            <v>132</v>
          </cell>
        </row>
        <row r="13">
          <cell r="D13">
            <v>56</v>
          </cell>
          <cell r="E13" t="str">
            <v>三江店</v>
          </cell>
          <cell r="F13">
            <v>10983</v>
          </cell>
          <cell r="G13" t="str">
            <v>何倩倩</v>
          </cell>
          <cell r="H13">
            <v>1</v>
          </cell>
          <cell r="I13">
            <v>186</v>
          </cell>
          <cell r="J13">
            <v>2</v>
          </cell>
          <cell r="K13">
            <v>285</v>
          </cell>
        </row>
        <row r="14">
          <cell r="D14">
            <v>311</v>
          </cell>
          <cell r="E14" t="str">
            <v>西部店</v>
          </cell>
          <cell r="F14">
            <v>4093</v>
          </cell>
          <cell r="G14" t="str">
            <v>杨素芬</v>
          </cell>
          <cell r="H14">
            <v>1</v>
          </cell>
          <cell r="I14">
            <v>200</v>
          </cell>
          <cell r="J14">
            <v>1</v>
          </cell>
          <cell r="K14">
            <v>50</v>
          </cell>
        </row>
        <row r="15">
          <cell r="D15">
            <v>329</v>
          </cell>
          <cell r="E15" t="str">
            <v>温江店</v>
          </cell>
          <cell r="F15">
            <v>9988</v>
          </cell>
          <cell r="G15" t="str">
            <v>夏彩红</v>
          </cell>
          <cell r="H15">
            <v>1</v>
          </cell>
          <cell r="I15">
            <v>194</v>
          </cell>
          <cell r="J15">
            <v>1</v>
          </cell>
          <cell r="K15">
            <v>85</v>
          </cell>
        </row>
        <row r="16">
          <cell r="D16">
            <v>347</v>
          </cell>
          <cell r="E16" t="str">
            <v>清江三店</v>
          </cell>
          <cell r="F16">
            <v>347</v>
          </cell>
          <cell r="G16" t="str">
            <v>林思敏</v>
          </cell>
          <cell r="H16">
            <v>1</v>
          </cell>
          <cell r="I16">
            <v>126</v>
          </cell>
          <cell r="J16">
            <v>1</v>
          </cell>
          <cell r="K16">
            <v>38</v>
          </cell>
        </row>
        <row r="17">
          <cell r="D17">
            <v>337</v>
          </cell>
          <cell r="E17" t="str">
            <v>浆洗街</v>
          </cell>
          <cell r="F17">
            <v>4264</v>
          </cell>
          <cell r="G17" t="str">
            <v>莫晓菊</v>
          </cell>
          <cell r="H17">
            <v>2</v>
          </cell>
          <cell r="I17">
            <v>458</v>
          </cell>
          <cell r="J17">
            <v>2</v>
          </cell>
          <cell r="K17">
            <v>253</v>
          </cell>
        </row>
        <row r="18">
          <cell r="D18">
            <v>339</v>
          </cell>
          <cell r="E18" t="str">
            <v>沙河源</v>
          </cell>
          <cell r="F18">
            <v>11394</v>
          </cell>
          <cell r="G18" t="str">
            <v>杨素芬</v>
          </cell>
          <cell r="H18">
            <v>1</v>
          </cell>
          <cell r="I18">
            <v>146</v>
          </cell>
          <cell r="J18">
            <v>1</v>
          </cell>
          <cell r="K18">
            <v>96</v>
          </cell>
        </row>
        <row r="19">
          <cell r="D19">
            <v>341</v>
          </cell>
          <cell r="E19" t="str">
            <v>邛崃中心店</v>
          </cell>
          <cell r="F19">
            <v>4187</v>
          </cell>
          <cell r="G19" t="str">
            <v>任会茹</v>
          </cell>
          <cell r="H19">
            <v>1</v>
          </cell>
          <cell r="I19">
            <v>205</v>
          </cell>
          <cell r="J19">
            <v>1</v>
          </cell>
          <cell r="K19">
            <v>333</v>
          </cell>
        </row>
        <row r="20">
          <cell r="D20">
            <v>343</v>
          </cell>
          <cell r="E20" t="str">
            <v>光华店</v>
          </cell>
          <cell r="F20">
            <v>343</v>
          </cell>
          <cell r="G20" t="str">
            <v>魏津</v>
          </cell>
          <cell r="H20">
            <v>1</v>
          </cell>
          <cell r="I20">
            <v>221</v>
          </cell>
          <cell r="J20">
            <v>1</v>
          </cell>
          <cell r="K20">
            <v>35</v>
          </cell>
        </row>
        <row r="21">
          <cell r="D21">
            <v>349</v>
          </cell>
          <cell r="E21" t="str">
            <v>人民中路</v>
          </cell>
          <cell r="F21">
            <v>11639</v>
          </cell>
          <cell r="G21" t="str">
            <v>杨苗</v>
          </cell>
          <cell r="H21">
            <v>1</v>
          </cell>
          <cell r="I21">
            <v>129</v>
          </cell>
          <cell r="J21">
            <v>1</v>
          </cell>
          <cell r="K21">
            <v>64</v>
          </cell>
        </row>
        <row r="22">
          <cell r="D22">
            <v>351</v>
          </cell>
          <cell r="E22" t="str">
            <v>都江堰店</v>
          </cell>
          <cell r="F22">
            <v>8594</v>
          </cell>
          <cell r="G22" t="str">
            <v>聂丽</v>
          </cell>
          <cell r="H22">
            <v>1</v>
          </cell>
          <cell r="I22">
            <v>182</v>
          </cell>
          <cell r="J22">
            <v>1</v>
          </cell>
          <cell r="K22">
            <v>47</v>
          </cell>
        </row>
        <row r="23">
          <cell r="D23">
            <v>357</v>
          </cell>
          <cell r="E23" t="str">
            <v>清江东路</v>
          </cell>
          <cell r="F23">
            <v>11453</v>
          </cell>
          <cell r="G23" t="str">
            <v>立李梦菊</v>
          </cell>
          <cell r="H23">
            <v>1</v>
          </cell>
          <cell r="I23">
            <v>124</v>
          </cell>
          <cell r="J23">
            <v>1</v>
          </cell>
          <cell r="K23">
            <v>55</v>
          </cell>
        </row>
        <row r="24">
          <cell r="D24">
            <v>359</v>
          </cell>
          <cell r="E24" t="str">
            <v>枣子巷</v>
          </cell>
          <cell r="F24">
            <v>4549</v>
          </cell>
          <cell r="G24" t="str">
            <v>周莉</v>
          </cell>
          <cell r="H24">
            <v>1</v>
          </cell>
          <cell r="I24">
            <v>95</v>
          </cell>
          <cell r="J24">
            <v>1</v>
          </cell>
          <cell r="K24">
            <v>53</v>
          </cell>
        </row>
        <row r="25">
          <cell r="D25">
            <v>365</v>
          </cell>
          <cell r="E25" t="str">
            <v>光华村</v>
          </cell>
          <cell r="F25">
            <v>4301</v>
          </cell>
          <cell r="G25" t="str">
            <v>朱晓桃</v>
          </cell>
          <cell r="H25">
            <v>1</v>
          </cell>
          <cell r="I25">
            <v>189</v>
          </cell>
          <cell r="J25">
            <v>1</v>
          </cell>
          <cell r="K25">
            <v>78</v>
          </cell>
        </row>
        <row r="26">
          <cell r="D26">
            <v>367</v>
          </cell>
          <cell r="E26" t="str">
            <v>金带店</v>
          </cell>
          <cell r="F26">
            <v>10043</v>
          </cell>
          <cell r="G26" t="str">
            <v>陈凤珍</v>
          </cell>
          <cell r="H26">
            <v>1</v>
          </cell>
          <cell r="I26">
            <v>234</v>
          </cell>
          <cell r="J26">
            <v>2</v>
          </cell>
          <cell r="K26">
            <v>61</v>
          </cell>
        </row>
        <row r="27">
          <cell r="D27">
            <v>373</v>
          </cell>
          <cell r="E27" t="str">
            <v>通盈街店</v>
          </cell>
          <cell r="F27">
            <v>11602</v>
          </cell>
          <cell r="G27" t="str">
            <v>董华</v>
          </cell>
          <cell r="H27">
            <v>1</v>
          </cell>
          <cell r="I27">
            <v>296</v>
          </cell>
          <cell r="J27">
            <v>1</v>
          </cell>
          <cell r="K27">
            <v>47</v>
          </cell>
        </row>
        <row r="28">
          <cell r="D28">
            <v>377</v>
          </cell>
          <cell r="E28" t="str">
            <v>新园大道</v>
          </cell>
          <cell r="F28">
            <v>8940</v>
          </cell>
          <cell r="G28" t="str">
            <v>罗婷</v>
          </cell>
          <cell r="H28">
            <v>1</v>
          </cell>
          <cell r="I28">
            <v>161</v>
          </cell>
          <cell r="J28">
            <v>1</v>
          </cell>
          <cell r="K28">
            <v>62</v>
          </cell>
        </row>
        <row r="29">
          <cell r="D29">
            <v>379</v>
          </cell>
          <cell r="E29" t="str">
            <v>土龙路店</v>
          </cell>
          <cell r="F29">
            <v>6830</v>
          </cell>
          <cell r="G29" t="str">
            <v>刘新</v>
          </cell>
          <cell r="H29">
            <v>1</v>
          </cell>
          <cell r="I29">
            <v>195</v>
          </cell>
          <cell r="J29">
            <v>1</v>
          </cell>
          <cell r="K29">
            <v>139</v>
          </cell>
        </row>
        <row r="30">
          <cell r="D30">
            <v>387</v>
          </cell>
          <cell r="E30" t="str">
            <v>新乐中街</v>
          </cell>
          <cell r="F30">
            <v>5408</v>
          </cell>
          <cell r="G30" t="str">
            <v>张建</v>
          </cell>
          <cell r="H30">
            <v>1</v>
          </cell>
          <cell r="I30">
            <v>212</v>
          </cell>
          <cell r="J30">
            <v>1</v>
          </cell>
          <cell r="K30">
            <v>267</v>
          </cell>
        </row>
        <row r="31">
          <cell r="D31">
            <v>391</v>
          </cell>
          <cell r="E31" t="str">
            <v>金丝街</v>
          </cell>
          <cell r="F31">
            <v>4246</v>
          </cell>
          <cell r="G31" t="str">
            <v>刘樽</v>
          </cell>
          <cell r="H31">
            <v>1</v>
          </cell>
          <cell r="I31">
            <v>146</v>
          </cell>
          <cell r="J31">
            <v>1</v>
          </cell>
          <cell r="K31">
            <v>82</v>
          </cell>
        </row>
        <row r="32">
          <cell r="D32">
            <v>399</v>
          </cell>
          <cell r="E32" t="str">
            <v>天久北巷店</v>
          </cell>
          <cell r="F32">
            <v>5665</v>
          </cell>
          <cell r="G32" t="str">
            <v>周红蓉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</row>
        <row r="33">
          <cell r="D33">
            <v>511</v>
          </cell>
          <cell r="E33" t="str">
            <v>杉板桥</v>
          </cell>
          <cell r="F33">
            <v>5527</v>
          </cell>
          <cell r="G33" t="str">
            <v>殷岱菊</v>
          </cell>
          <cell r="H33">
            <v>1</v>
          </cell>
          <cell r="I33">
            <v>188</v>
          </cell>
          <cell r="J33">
            <v>1</v>
          </cell>
          <cell r="K33">
            <v>69</v>
          </cell>
        </row>
        <row r="34">
          <cell r="D34">
            <v>513</v>
          </cell>
          <cell r="E34" t="str">
            <v>顺和街店</v>
          </cell>
          <cell r="F34">
            <v>9760</v>
          </cell>
          <cell r="G34" t="str">
            <v>李媛</v>
          </cell>
          <cell r="H34">
            <v>1</v>
          </cell>
          <cell r="I34">
            <v>202</v>
          </cell>
          <cell r="J34">
            <v>1</v>
          </cell>
          <cell r="K34">
            <v>68</v>
          </cell>
        </row>
        <row r="35">
          <cell r="D35">
            <v>514</v>
          </cell>
          <cell r="E35" t="str">
            <v>邓双店</v>
          </cell>
          <cell r="F35">
            <v>5406</v>
          </cell>
          <cell r="G35" t="str">
            <v>张琴</v>
          </cell>
          <cell r="H35">
            <v>1</v>
          </cell>
          <cell r="I35">
            <v>272</v>
          </cell>
          <cell r="J35">
            <v>3</v>
          </cell>
          <cell r="K35">
            <v>505</v>
          </cell>
        </row>
        <row r="36">
          <cell r="D36">
            <v>515</v>
          </cell>
          <cell r="E36" t="str">
            <v>崔家店</v>
          </cell>
          <cell r="F36">
            <v>7006</v>
          </cell>
          <cell r="G36" t="str">
            <v>吕彩霞</v>
          </cell>
          <cell r="H36">
            <v>1</v>
          </cell>
          <cell r="I36">
            <v>259</v>
          </cell>
          <cell r="J36">
            <v>1</v>
          </cell>
          <cell r="K36">
            <v>169</v>
          </cell>
        </row>
        <row r="37">
          <cell r="D37">
            <v>517</v>
          </cell>
          <cell r="E37" t="str">
            <v>北东街</v>
          </cell>
          <cell r="F37">
            <v>4024</v>
          </cell>
          <cell r="G37" t="str">
            <v>向海英</v>
          </cell>
          <cell r="H37">
            <v>1</v>
          </cell>
          <cell r="I37">
            <v>234</v>
          </cell>
          <cell r="J37">
            <v>1</v>
          </cell>
          <cell r="K37">
            <v>164</v>
          </cell>
        </row>
        <row r="38">
          <cell r="D38">
            <v>539</v>
          </cell>
          <cell r="E38" t="str">
            <v>大邑子龙店</v>
          </cell>
          <cell r="F38">
            <v>6733</v>
          </cell>
          <cell r="G38" t="str">
            <v>李秀辉</v>
          </cell>
          <cell r="H38">
            <v>1</v>
          </cell>
          <cell r="I38">
            <v>157</v>
          </cell>
          <cell r="J38">
            <v>1</v>
          </cell>
          <cell r="K38">
            <v>87</v>
          </cell>
        </row>
        <row r="39">
          <cell r="D39">
            <v>545</v>
          </cell>
          <cell r="E39" t="str">
            <v>龙潭西路</v>
          </cell>
          <cell r="F39">
            <v>11143</v>
          </cell>
          <cell r="G39" t="str">
            <v>张杰</v>
          </cell>
          <cell r="H39">
            <v>1</v>
          </cell>
          <cell r="I39">
            <v>160</v>
          </cell>
          <cell r="J39">
            <v>1</v>
          </cell>
          <cell r="K39">
            <v>70</v>
          </cell>
        </row>
        <row r="40">
          <cell r="D40">
            <v>546</v>
          </cell>
          <cell r="E40" t="str">
            <v>榕声路</v>
          </cell>
          <cell r="F40">
            <v>6123</v>
          </cell>
          <cell r="G40" t="str">
            <v>王芳</v>
          </cell>
          <cell r="H40">
            <v>1</v>
          </cell>
          <cell r="I40">
            <v>185</v>
          </cell>
          <cell r="J40">
            <v>1</v>
          </cell>
          <cell r="K40">
            <v>78</v>
          </cell>
        </row>
        <row r="41">
          <cell r="D41">
            <v>549</v>
          </cell>
          <cell r="E41" t="str">
            <v>大邑东壕沟店</v>
          </cell>
          <cell r="F41">
            <v>6731</v>
          </cell>
          <cell r="G41" t="str">
            <v>许静</v>
          </cell>
          <cell r="H41">
            <v>1</v>
          </cell>
          <cell r="I41">
            <v>220</v>
          </cell>
          <cell r="J41">
            <v>1</v>
          </cell>
          <cell r="K41">
            <v>85</v>
          </cell>
        </row>
        <row r="42">
          <cell r="D42">
            <v>571</v>
          </cell>
          <cell r="E42" t="str">
            <v>锦城大道店</v>
          </cell>
          <cell r="F42">
            <v>5471</v>
          </cell>
          <cell r="G42" t="str">
            <v>于春莲</v>
          </cell>
          <cell r="H42">
            <v>1</v>
          </cell>
          <cell r="I42">
            <v>202</v>
          </cell>
          <cell r="J42">
            <v>1</v>
          </cell>
          <cell r="K42">
            <v>49</v>
          </cell>
        </row>
        <row r="43">
          <cell r="D43">
            <v>572</v>
          </cell>
          <cell r="E43" t="str">
            <v>郫县东大街</v>
          </cell>
          <cell r="F43">
            <v>11023</v>
          </cell>
          <cell r="G43" t="str">
            <v>王俊</v>
          </cell>
          <cell r="H43">
            <v>1</v>
          </cell>
          <cell r="I43">
            <v>191</v>
          </cell>
          <cell r="J43">
            <v>1</v>
          </cell>
          <cell r="K43">
            <v>71</v>
          </cell>
        </row>
        <row r="44">
          <cell r="D44">
            <v>573</v>
          </cell>
          <cell r="E44" t="str">
            <v>锦华店</v>
          </cell>
          <cell r="F44">
            <v>550</v>
          </cell>
          <cell r="G44" t="str">
            <v>邹惠</v>
          </cell>
          <cell r="H44">
            <v>1</v>
          </cell>
          <cell r="I44">
            <v>135</v>
          </cell>
          <cell r="J44">
            <v>1</v>
          </cell>
          <cell r="K44">
            <v>53</v>
          </cell>
        </row>
        <row r="45">
          <cell r="D45">
            <v>578</v>
          </cell>
          <cell r="E45" t="str">
            <v>华油店</v>
          </cell>
          <cell r="F45">
            <v>9331</v>
          </cell>
          <cell r="G45" t="str">
            <v>周燕</v>
          </cell>
          <cell r="H45">
            <v>1</v>
          </cell>
          <cell r="I45">
            <v>182</v>
          </cell>
          <cell r="J45">
            <v>1</v>
          </cell>
          <cell r="K45">
            <v>65</v>
          </cell>
        </row>
        <row r="46">
          <cell r="D46">
            <v>581</v>
          </cell>
          <cell r="E46" t="str">
            <v>汇融名城</v>
          </cell>
          <cell r="F46">
            <v>11621</v>
          </cell>
          <cell r="G46" t="str">
            <v>彭志萍</v>
          </cell>
          <cell r="H46">
            <v>1</v>
          </cell>
          <cell r="I46">
            <v>199</v>
          </cell>
          <cell r="J46">
            <v>1</v>
          </cell>
          <cell r="K46">
            <v>98</v>
          </cell>
        </row>
        <row r="47">
          <cell r="D47">
            <v>582</v>
          </cell>
          <cell r="E47" t="str">
            <v>十二桥</v>
          </cell>
          <cell r="F47">
            <v>4044</v>
          </cell>
          <cell r="G47" t="str">
            <v>辜瑞琪</v>
          </cell>
          <cell r="H47">
            <v>1</v>
          </cell>
          <cell r="I47">
            <v>179</v>
          </cell>
          <cell r="J47">
            <v>1</v>
          </cell>
          <cell r="K47">
            <v>86</v>
          </cell>
        </row>
        <row r="48">
          <cell r="D48">
            <v>587</v>
          </cell>
          <cell r="E48" t="str">
            <v>景中店</v>
          </cell>
          <cell r="F48">
            <v>8073</v>
          </cell>
          <cell r="G48" t="str">
            <v>杨科</v>
          </cell>
          <cell r="H48">
            <v>1</v>
          </cell>
          <cell r="I48">
            <v>164</v>
          </cell>
          <cell r="J48">
            <v>1</v>
          </cell>
          <cell r="K48">
            <v>129</v>
          </cell>
        </row>
        <row r="49">
          <cell r="D49">
            <v>591</v>
          </cell>
          <cell r="E49" t="str">
            <v>邛崃长安店</v>
          </cell>
          <cell r="F49">
            <v>5764</v>
          </cell>
          <cell r="G49" t="str">
            <v>万义丽</v>
          </cell>
          <cell r="H49">
            <v>1</v>
          </cell>
          <cell r="I49">
            <v>151</v>
          </cell>
          <cell r="J49">
            <v>1</v>
          </cell>
          <cell r="K49">
            <v>65</v>
          </cell>
        </row>
        <row r="50">
          <cell r="D50">
            <v>594</v>
          </cell>
          <cell r="E50" t="str">
            <v>大邑安仁店</v>
          </cell>
          <cell r="F50">
            <v>6148</v>
          </cell>
          <cell r="G50" t="str">
            <v>李沙</v>
          </cell>
          <cell r="H50">
            <v>1</v>
          </cell>
          <cell r="I50">
            <v>262</v>
          </cell>
          <cell r="J50">
            <v>2</v>
          </cell>
          <cell r="K50">
            <v>260</v>
          </cell>
        </row>
        <row r="51">
          <cell r="D51">
            <v>704</v>
          </cell>
          <cell r="E51" t="str">
            <v>奎光店</v>
          </cell>
          <cell r="F51">
            <v>6385</v>
          </cell>
          <cell r="G51" t="str">
            <v>韩启敏</v>
          </cell>
          <cell r="H51">
            <v>1</v>
          </cell>
          <cell r="I51">
            <v>242</v>
          </cell>
          <cell r="J51">
            <v>2</v>
          </cell>
          <cell r="K51">
            <v>363</v>
          </cell>
        </row>
        <row r="52">
          <cell r="D52">
            <v>706</v>
          </cell>
          <cell r="E52" t="str">
            <v>翔凤店</v>
          </cell>
          <cell r="F52">
            <v>11985</v>
          </cell>
          <cell r="G52" t="str">
            <v>邓银鑫</v>
          </cell>
          <cell r="H52">
            <v>1</v>
          </cell>
          <cell r="I52">
            <v>200</v>
          </cell>
          <cell r="J52">
            <v>1</v>
          </cell>
          <cell r="K52">
            <v>87</v>
          </cell>
        </row>
        <row r="53">
          <cell r="D53">
            <v>707</v>
          </cell>
          <cell r="E53" t="str">
            <v>万科店</v>
          </cell>
          <cell r="F53">
            <v>10951</v>
          </cell>
          <cell r="G53" t="str">
            <v>黄姣</v>
          </cell>
          <cell r="H53">
            <v>1</v>
          </cell>
          <cell r="I53">
            <v>278</v>
          </cell>
          <cell r="J53">
            <v>1</v>
          </cell>
          <cell r="K53">
            <v>80</v>
          </cell>
        </row>
        <row r="54">
          <cell r="D54">
            <v>709</v>
          </cell>
          <cell r="E54" t="str">
            <v>马超东路</v>
          </cell>
          <cell r="F54">
            <v>10191</v>
          </cell>
          <cell r="G54" t="str">
            <v>罗丹</v>
          </cell>
          <cell r="H54">
            <v>1</v>
          </cell>
          <cell r="I54">
            <v>244</v>
          </cell>
          <cell r="J54">
            <v>1</v>
          </cell>
          <cell r="K54">
            <v>67</v>
          </cell>
        </row>
        <row r="55">
          <cell r="D55">
            <v>710</v>
          </cell>
          <cell r="E55" t="str">
            <v>问道西路店</v>
          </cell>
          <cell r="F55">
            <v>9527</v>
          </cell>
          <cell r="G55" t="str">
            <v>孙佳丽</v>
          </cell>
          <cell r="H55">
            <v>1</v>
          </cell>
          <cell r="I55">
            <v>206</v>
          </cell>
          <cell r="J55">
            <v>1</v>
          </cell>
          <cell r="K55">
            <v>160</v>
          </cell>
        </row>
        <row r="56">
          <cell r="D56">
            <v>712</v>
          </cell>
          <cell r="E56" t="str">
            <v>华泰店</v>
          </cell>
          <cell r="F56">
            <v>7050</v>
          </cell>
          <cell r="G56" t="str">
            <v>毛静静</v>
          </cell>
          <cell r="H56">
            <v>1</v>
          </cell>
          <cell r="I56">
            <v>203</v>
          </cell>
          <cell r="J56">
            <v>1</v>
          </cell>
          <cell r="K56">
            <v>59</v>
          </cell>
        </row>
        <row r="57">
          <cell r="D57">
            <v>713</v>
          </cell>
          <cell r="E57" t="str">
            <v>聚源店</v>
          </cell>
          <cell r="F57">
            <v>713</v>
          </cell>
          <cell r="G57" t="str">
            <v>何丽萍</v>
          </cell>
          <cell r="H57">
            <v>1</v>
          </cell>
          <cell r="I57">
            <v>162</v>
          </cell>
          <cell r="J57">
            <v>1</v>
          </cell>
          <cell r="K57">
            <v>46</v>
          </cell>
        </row>
        <row r="58">
          <cell r="D58">
            <v>716</v>
          </cell>
          <cell r="E58" t="str">
            <v>大邑沙渠店</v>
          </cell>
          <cell r="F58">
            <v>8354</v>
          </cell>
          <cell r="G58" t="str">
            <v>邓杨梅</v>
          </cell>
          <cell r="H58">
            <v>1</v>
          </cell>
          <cell r="I58">
            <v>203</v>
          </cell>
          <cell r="J58">
            <v>1</v>
          </cell>
          <cell r="K58">
            <v>114</v>
          </cell>
        </row>
        <row r="59">
          <cell r="D59">
            <v>717</v>
          </cell>
          <cell r="E59" t="str">
            <v>通达店</v>
          </cell>
          <cell r="F59">
            <v>6752</v>
          </cell>
          <cell r="G59" t="str">
            <v>付曦</v>
          </cell>
          <cell r="H59">
            <v>1</v>
          </cell>
          <cell r="I59">
            <v>207</v>
          </cell>
          <cell r="J59">
            <v>1</v>
          </cell>
          <cell r="K59">
            <v>129</v>
          </cell>
        </row>
        <row r="60">
          <cell r="D60">
            <v>720</v>
          </cell>
          <cell r="E60" t="str">
            <v>新场店</v>
          </cell>
          <cell r="F60">
            <v>6823</v>
          </cell>
          <cell r="G60" t="str">
            <v>孟小明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</row>
        <row r="61">
          <cell r="D61">
            <v>721</v>
          </cell>
          <cell r="E61" t="str">
            <v>邛崃洪川店</v>
          </cell>
          <cell r="F61">
            <v>7011</v>
          </cell>
          <cell r="G61" t="str">
            <v>杨平</v>
          </cell>
          <cell r="H61">
            <v>1</v>
          </cell>
          <cell r="I61">
            <v>160</v>
          </cell>
          <cell r="J61">
            <v>1</v>
          </cell>
          <cell r="K61">
            <v>51</v>
          </cell>
        </row>
        <row r="62">
          <cell r="D62">
            <v>723</v>
          </cell>
          <cell r="E62" t="str">
            <v>柳翠店</v>
          </cell>
          <cell r="F62">
            <v>12516</v>
          </cell>
          <cell r="G62" t="str">
            <v>付雅雯</v>
          </cell>
          <cell r="H62">
            <v>1</v>
          </cell>
          <cell r="I62">
            <v>116</v>
          </cell>
          <cell r="J62">
            <v>1</v>
          </cell>
          <cell r="K62">
            <v>44</v>
          </cell>
        </row>
        <row r="63">
          <cell r="D63">
            <v>726</v>
          </cell>
          <cell r="E63" t="str">
            <v>交大三店</v>
          </cell>
          <cell r="F63">
            <v>6607</v>
          </cell>
          <cell r="G63" t="str">
            <v>陈文芳</v>
          </cell>
          <cell r="H63">
            <v>1</v>
          </cell>
          <cell r="I63">
            <v>179</v>
          </cell>
          <cell r="J63">
            <v>1</v>
          </cell>
          <cell r="K63">
            <v>47</v>
          </cell>
        </row>
        <row r="64">
          <cell r="D64">
            <v>727</v>
          </cell>
          <cell r="E64" t="str">
            <v>黄苑东街</v>
          </cell>
          <cell r="F64">
            <v>6456</v>
          </cell>
          <cell r="G64" t="str">
            <v>李秀芳</v>
          </cell>
          <cell r="H64">
            <v>1</v>
          </cell>
          <cell r="I64">
            <v>164</v>
          </cell>
          <cell r="J64">
            <v>1</v>
          </cell>
          <cell r="K64">
            <v>35</v>
          </cell>
        </row>
        <row r="65">
          <cell r="D65">
            <v>730</v>
          </cell>
          <cell r="E65" t="str">
            <v>730</v>
          </cell>
          <cell r="F65">
            <v>4325</v>
          </cell>
          <cell r="G65" t="str">
            <v>朱朝霞</v>
          </cell>
          <cell r="H65">
            <v>1</v>
          </cell>
          <cell r="I65">
            <v>362</v>
          </cell>
          <cell r="J65">
            <v>1</v>
          </cell>
          <cell r="K65">
            <v>150</v>
          </cell>
        </row>
        <row r="66">
          <cell r="D66">
            <v>732</v>
          </cell>
          <cell r="E66" t="str">
            <v>羊安店</v>
          </cell>
          <cell r="F66">
            <v>9138</v>
          </cell>
          <cell r="G66" t="str">
            <v>闵雪</v>
          </cell>
          <cell r="H66">
            <v>1</v>
          </cell>
          <cell r="I66">
            <v>135</v>
          </cell>
          <cell r="J66">
            <v>1</v>
          </cell>
          <cell r="K66">
            <v>309</v>
          </cell>
        </row>
        <row r="67">
          <cell r="D67">
            <v>733</v>
          </cell>
          <cell r="E67" t="str">
            <v>三强西路店</v>
          </cell>
          <cell r="F67">
            <v>4435</v>
          </cell>
          <cell r="G67" t="str">
            <v>黄兴中</v>
          </cell>
          <cell r="H67">
            <v>1</v>
          </cell>
          <cell r="I67">
            <v>309</v>
          </cell>
          <cell r="J67">
            <v>1</v>
          </cell>
          <cell r="K67">
            <v>159</v>
          </cell>
        </row>
        <row r="68">
          <cell r="D68">
            <v>737</v>
          </cell>
          <cell r="E68" t="str">
            <v>大源北街</v>
          </cell>
          <cell r="F68">
            <v>11109</v>
          </cell>
          <cell r="G68" t="str">
            <v>李蕊如</v>
          </cell>
          <cell r="H68">
            <v>1</v>
          </cell>
          <cell r="I68">
            <v>225</v>
          </cell>
          <cell r="J68">
            <v>1</v>
          </cell>
          <cell r="K68">
            <v>76</v>
          </cell>
        </row>
        <row r="69">
          <cell r="D69">
            <v>738</v>
          </cell>
          <cell r="E69" t="str">
            <v>蒲阳路店</v>
          </cell>
          <cell r="F69">
            <v>5698</v>
          </cell>
          <cell r="G69" t="str">
            <v>周有惠</v>
          </cell>
          <cell r="H69">
            <v>1</v>
          </cell>
          <cell r="I69">
            <v>239</v>
          </cell>
          <cell r="J69">
            <v>1</v>
          </cell>
          <cell r="K69">
            <v>127</v>
          </cell>
        </row>
        <row r="70">
          <cell r="D70">
            <v>740</v>
          </cell>
          <cell r="E70" t="str">
            <v>华康店</v>
          </cell>
          <cell r="F70">
            <v>10650</v>
          </cell>
          <cell r="G70" t="str">
            <v>兰新喻</v>
          </cell>
          <cell r="H70">
            <v>1</v>
          </cell>
          <cell r="I70">
            <v>259</v>
          </cell>
          <cell r="J70">
            <v>1</v>
          </cell>
          <cell r="K70">
            <v>123</v>
          </cell>
        </row>
        <row r="71">
          <cell r="D71">
            <v>742</v>
          </cell>
          <cell r="E71" t="str">
            <v>庆云南街</v>
          </cell>
          <cell r="F71">
            <v>1000429</v>
          </cell>
          <cell r="G71" t="str">
            <v>谭庆娟</v>
          </cell>
          <cell r="H71">
            <v>1</v>
          </cell>
          <cell r="I71">
            <v>90</v>
          </cell>
          <cell r="J71">
            <v>1</v>
          </cell>
          <cell r="K71">
            <v>37</v>
          </cell>
        </row>
        <row r="72">
          <cell r="D72">
            <v>744</v>
          </cell>
          <cell r="E72" t="str">
            <v>科华店</v>
          </cell>
          <cell r="F72">
            <v>5519</v>
          </cell>
          <cell r="G72" t="str">
            <v>黄玲</v>
          </cell>
          <cell r="H72">
            <v>1</v>
          </cell>
          <cell r="I72">
            <v>154</v>
          </cell>
          <cell r="J72">
            <v>1</v>
          </cell>
          <cell r="K72">
            <v>88</v>
          </cell>
        </row>
        <row r="73">
          <cell r="D73">
            <v>745</v>
          </cell>
          <cell r="E73" t="str">
            <v>金沙</v>
          </cell>
          <cell r="F73">
            <v>11504</v>
          </cell>
          <cell r="G73" t="str">
            <v>刘秀琼</v>
          </cell>
          <cell r="H73">
            <v>1</v>
          </cell>
          <cell r="I73">
            <v>138</v>
          </cell>
          <cell r="J73">
            <v>1</v>
          </cell>
          <cell r="K73">
            <v>64</v>
          </cell>
        </row>
        <row r="74">
          <cell r="D74">
            <v>746</v>
          </cell>
          <cell r="E74" t="str">
            <v>大邑桃源</v>
          </cell>
          <cell r="F74">
            <v>4028</v>
          </cell>
          <cell r="G74" t="str">
            <v>田兰</v>
          </cell>
          <cell r="H74">
            <v>1</v>
          </cell>
          <cell r="I74">
            <v>321</v>
          </cell>
          <cell r="J74">
            <v>2</v>
          </cell>
          <cell r="K74">
            <v>250</v>
          </cell>
        </row>
        <row r="75">
          <cell r="D75">
            <v>747</v>
          </cell>
          <cell r="E75" t="str">
            <v>郫县二店</v>
          </cell>
          <cell r="F75">
            <v>10907</v>
          </cell>
          <cell r="G75" t="str">
            <v>邓红梅</v>
          </cell>
          <cell r="H75">
            <v>1</v>
          </cell>
          <cell r="I75">
            <v>163</v>
          </cell>
          <cell r="J75">
            <v>1</v>
          </cell>
          <cell r="K75">
            <v>68</v>
          </cell>
        </row>
        <row r="76">
          <cell r="D76">
            <v>748</v>
          </cell>
          <cell r="E76" t="str">
            <v>大邑东街</v>
          </cell>
          <cell r="F76">
            <v>6538</v>
          </cell>
          <cell r="G76" t="str">
            <v>杨丽</v>
          </cell>
          <cell r="H76">
            <v>1</v>
          </cell>
          <cell r="I76">
            <v>199</v>
          </cell>
          <cell r="J76">
            <v>1</v>
          </cell>
          <cell r="K76">
            <v>99</v>
          </cell>
        </row>
        <row r="77">
          <cell r="D77">
            <v>752</v>
          </cell>
          <cell r="E77" t="str">
            <v>聚萃店</v>
          </cell>
          <cell r="F77">
            <v>11318</v>
          </cell>
          <cell r="G77" t="str">
            <v>李俊俐</v>
          </cell>
          <cell r="H77">
            <v>1</v>
          </cell>
          <cell r="I77">
            <v>76</v>
          </cell>
          <cell r="J77">
            <v>1</v>
          </cell>
          <cell r="K77">
            <v>26</v>
          </cell>
        </row>
        <row r="78">
          <cell r="D78">
            <v>754</v>
          </cell>
          <cell r="E78" t="str">
            <v>尚贤坊</v>
          </cell>
          <cell r="F78">
            <v>4540</v>
          </cell>
          <cell r="G78" t="str">
            <v>朱玉梅</v>
          </cell>
          <cell r="H78">
            <v>1</v>
          </cell>
          <cell r="I78">
            <v>210</v>
          </cell>
          <cell r="J78">
            <v>1</v>
          </cell>
          <cell r="K78">
            <v>84</v>
          </cell>
        </row>
        <row r="79">
          <cell r="D79">
            <v>101453</v>
          </cell>
          <cell r="E79" t="str">
            <v>江安店</v>
          </cell>
          <cell r="F79">
            <v>4518</v>
          </cell>
          <cell r="G79" t="str">
            <v>王慧</v>
          </cell>
          <cell r="H79">
            <v>1</v>
          </cell>
          <cell r="I79">
            <v>241</v>
          </cell>
          <cell r="J79">
            <v>1</v>
          </cell>
          <cell r="K79">
            <v>146</v>
          </cell>
        </row>
        <row r="80">
          <cell r="D80">
            <v>102478</v>
          </cell>
          <cell r="E80" t="str">
            <v>静明路店</v>
          </cell>
          <cell r="F80">
            <v>11117</v>
          </cell>
          <cell r="G80" t="str">
            <v>毛茜</v>
          </cell>
          <cell r="H80">
            <v>1</v>
          </cell>
          <cell r="I80">
            <v>192</v>
          </cell>
          <cell r="J80">
            <v>1</v>
          </cell>
          <cell r="K80">
            <v>31</v>
          </cell>
        </row>
        <row r="81">
          <cell r="D81">
            <v>102565</v>
          </cell>
          <cell r="E81" t="str">
            <v>佳灵路</v>
          </cell>
          <cell r="F81">
            <v>12135</v>
          </cell>
          <cell r="G81" t="str">
            <v>汪婷</v>
          </cell>
          <cell r="H81">
            <v>1</v>
          </cell>
          <cell r="I81">
            <v>149</v>
          </cell>
          <cell r="J81">
            <v>1</v>
          </cell>
          <cell r="K81">
            <v>49</v>
          </cell>
        </row>
        <row r="82">
          <cell r="D82">
            <v>102567</v>
          </cell>
          <cell r="E82" t="str">
            <v>新津武阳西路</v>
          </cell>
          <cell r="F82">
            <v>5954</v>
          </cell>
          <cell r="G82" t="str">
            <v>祁荣</v>
          </cell>
          <cell r="H82">
            <v>1</v>
          </cell>
          <cell r="I82">
            <v>141</v>
          </cell>
          <cell r="J82">
            <v>1</v>
          </cell>
          <cell r="K82">
            <v>70</v>
          </cell>
        </row>
        <row r="83">
          <cell r="D83">
            <v>102934</v>
          </cell>
          <cell r="E83" t="str">
            <v>银河北街</v>
          </cell>
          <cell r="F83">
            <v>4147</v>
          </cell>
          <cell r="G83" t="str">
            <v>周思</v>
          </cell>
          <cell r="H83">
            <v>1</v>
          </cell>
          <cell r="I83">
            <v>255</v>
          </cell>
          <cell r="J83">
            <v>1</v>
          </cell>
          <cell r="K83">
            <v>53</v>
          </cell>
        </row>
        <row r="84">
          <cell r="D84">
            <v>102935</v>
          </cell>
          <cell r="E84" t="str">
            <v>童子街店</v>
          </cell>
          <cell r="F84">
            <v>12916</v>
          </cell>
          <cell r="G84" t="str">
            <v>杨莎</v>
          </cell>
          <cell r="H84">
            <v>1</v>
          </cell>
          <cell r="I84">
            <v>148</v>
          </cell>
          <cell r="J84">
            <v>1</v>
          </cell>
          <cell r="K84">
            <v>51</v>
          </cell>
        </row>
        <row r="85">
          <cell r="D85">
            <v>103198</v>
          </cell>
          <cell r="E85" t="str">
            <v>贝森北路店</v>
          </cell>
          <cell r="F85">
            <v>11624</v>
          </cell>
          <cell r="G85" t="str">
            <v>李玉先</v>
          </cell>
          <cell r="H85">
            <v>1</v>
          </cell>
          <cell r="I85">
            <v>231</v>
          </cell>
          <cell r="J85">
            <v>1</v>
          </cell>
          <cell r="K85">
            <v>93</v>
          </cell>
        </row>
        <row r="86">
          <cell r="D86">
            <v>103199</v>
          </cell>
          <cell r="E86" t="str">
            <v>西林一街</v>
          </cell>
          <cell r="F86">
            <v>12874</v>
          </cell>
          <cell r="G86" t="str">
            <v>秦静茹</v>
          </cell>
          <cell r="H86">
            <v>1</v>
          </cell>
          <cell r="I86">
            <v>206</v>
          </cell>
          <cell r="J86">
            <v>1</v>
          </cell>
          <cell r="K86">
            <v>37</v>
          </cell>
        </row>
        <row r="87">
          <cell r="D87">
            <v>103639</v>
          </cell>
          <cell r="E87" t="str">
            <v>金马河店</v>
          </cell>
          <cell r="F87">
            <v>5437</v>
          </cell>
          <cell r="G87" t="str">
            <v>易永红</v>
          </cell>
          <cell r="H87">
            <v>1</v>
          </cell>
          <cell r="I87">
            <v>149</v>
          </cell>
          <cell r="J87">
            <v>1</v>
          </cell>
          <cell r="K87">
            <v>97</v>
          </cell>
        </row>
        <row r="88">
          <cell r="D88">
            <v>104428</v>
          </cell>
          <cell r="E88" t="str">
            <v>永康东路</v>
          </cell>
          <cell r="F88">
            <v>6472</v>
          </cell>
          <cell r="G88" t="str">
            <v>罗雪琴</v>
          </cell>
          <cell r="H88">
            <v>1</v>
          </cell>
          <cell r="I88">
            <v>221</v>
          </cell>
          <cell r="J88">
            <v>1</v>
          </cell>
          <cell r="K88">
            <v>54</v>
          </cell>
        </row>
        <row r="89">
          <cell r="D89">
            <v>104429</v>
          </cell>
          <cell r="E89" t="str">
            <v>大华店</v>
          </cell>
          <cell r="F89">
            <v>12501</v>
          </cell>
          <cell r="G89" t="str">
            <v>刘勇</v>
          </cell>
          <cell r="H89">
            <v>1</v>
          </cell>
          <cell r="I89">
            <v>84</v>
          </cell>
          <cell r="J89">
            <v>1</v>
          </cell>
          <cell r="K89">
            <v>45</v>
          </cell>
        </row>
        <row r="90">
          <cell r="D90">
            <v>104430</v>
          </cell>
          <cell r="E90" t="str">
            <v>中和大道店</v>
          </cell>
          <cell r="F90">
            <v>11463</v>
          </cell>
          <cell r="G90" t="str">
            <v>黄丹</v>
          </cell>
          <cell r="H90">
            <v>1</v>
          </cell>
          <cell r="I90">
            <v>96</v>
          </cell>
          <cell r="J90">
            <v>1</v>
          </cell>
          <cell r="K90">
            <v>46</v>
          </cell>
        </row>
        <row r="91">
          <cell r="D91">
            <v>104533</v>
          </cell>
          <cell r="E91" t="str">
            <v>大邑潘家街店</v>
          </cell>
          <cell r="F91">
            <v>4081</v>
          </cell>
          <cell r="G91" t="str">
            <v>黄梅</v>
          </cell>
          <cell r="H91">
            <v>1</v>
          </cell>
          <cell r="I91">
            <v>164</v>
          </cell>
          <cell r="J91">
            <v>1</v>
          </cell>
          <cell r="K91">
            <v>167</v>
          </cell>
        </row>
        <row r="92">
          <cell r="D92">
            <v>104838</v>
          </cell>
          <cell r="E92" t="str">
            <v>蜀州中路</v>
          </cell>
          <cell r="F92">
            <v>10955</v>
          </cell>
          <cell r="G92" t="str">
            <v>彭勤</v>
          </cell>
          <cell r="H92">
            <v>1</v>
          </cell>
          <cell r="I92">
            <v>225</v>
          </cell>
          <cell r="J92">
            <v>1</v>
          </cell>
          <cell r="K92">
            <v>92</v>
          </cell>
        </row>
        <row r="93">
          <cell r="D93">
            <v>105267</v>
          </cell>
          <cell r="E93" t="str">
            <v>蜀汉路店</v>
          </cell>
          <cell r="F93">
            <v>5457</v>
          </cell>
          <cell r="G93" t="str">
            <v>江月红</v>
          </cell>
          <cell r="H93">
            <v>1</v>
          </cell>
          <cell r="I93">
            <v>180</v>
          </cell>
          <cell r="J93">
            <v>1</v>
          </cell>
          <cell r="K93">
            <v>113</v>
          </cell>
        </row>
        <row r="94">
          <cell r="D94">
            <v>105396</v>
          </cell>
          <cell r="E94" t="str">
            <v>航中街</v>
          </cell>
          <cell r="F94">
            <v>12454</v>
          </cell>
          <cell r="G94" t="str">
            <v>韩守玉</v>
          </cell>
          <cell r="H94">
            <v>1</v>
          </cell>
          <cell r="I94">
            <v>103</v>
          </cell>
          <cell r="J94">
            <v>1</v>
          </cell>
          <cell r="K94">
            <v>83</v>
          </cell>
        </row>
        <row r="95">
          <cell r="D95">
            <v>105751</v>
          </cell>
          <cell r="E95" t="str">
            <v>新下街</v>
          </cell>
          <cell r="F95">
            <v>8763</v>
          </cell>
          <cell r="G95" t="str">
            <v>谭凤旭</v>
          </cell>
          <cell r="H95">
            <v>1</v>
          </cell>
          <cell r="I95">
            <v>163</v>
          </cell>
          <cell r="J95">
            <v>1</v>
          </cell>
          <cell r="K95">
            <v>99</v>
          </cell>
        </row>
        <row r="96">
          <cell r="D96">
            <v>105910</v>
          </cell>
          <cell r="E96" t="str">
            <v>紫薇东路</v>
          </cell>
          <cell r="F96">
            <v>12504</v>
          </cell>
          <cell r="G96" t="str">
            <v>文淼</v>
          </cell>
          <cell r="H96">
            <v>1</v>
          </cell>
          <cell r="I96">
            <v>80</v>
          </cell>
          <cell r="J96">
            <v>1</v>
          </cell>
          <cell r="K96">
            <v>100</v>
          </cell>
        </row>
        <row r="97">
          <cell r="D97">
            <v>106399</v>
          </cell>
          <cell r="E97" t="str">
            <v>蜀辉路店</v>
          </cell>
          <cell r="F97">
            <v>10860</v>
          </cell>
          <cell r="G97" t="str">
            <v>付能梅</v>
          </cell>
          <cell r="H97">
            <v>1</v>
          </cell>
          <cell r="I97">
            <v>120</v>
          </cell>
          <cell r="J97">
            <v>1</v>
          </cell>
          <cell r="K97">
            <v>60</v>
          </cell>
        </row>
        <row r="98">
          <cell r="D98">
            <v>106568</v>
          </cell>
          <cell r="E98" t="str">
            <v>公济桥店</v>
          </cell>
          <cell r="F98">
            <v>12717</v>
          </cell>
          <cell r="G98" t="str">
            <v>邱如秀</v>
          </cell>
          <cell r="H98">
            <v>1</v>
          </cell>
          <cell r="I98">
            <v>93</v>
          </cell>
          <cell r="J98">
            <v>1</v>
          </cell>
          <cell r="K98">
            <v>56</v>
          </cell>
        </row>
        <row r="99">
          <cell r="D99">
            <v>106569</v>
          </cell>
          <cell r="E99" t="str">
            <v>大悦路店</v>
          </cell>
          <cell r="F99">
            <v>11776</v>
          </cell>
          <cell r="G99" t="str">
            <v>杨艳</v>
          </cell>
          <cell r="H99">
            <v>1</v>
          </cell>
          <cell r="I99">
            <v>129</v>
          </cell>
          <cell r="J99">
            <v>1</v>
          </cell>
          <cell r="K99">
            <v>61</v>
          </cell>
        </row>
        <row r="100">
          <cell r="D100">
            <v>106865</v>
          </cell>
          <cell r="E100" t="str">
            <v>丝竹路店</v>
          </cell>
          <cell r="F100">
            <v>9822</v>
          </cell>
          <cell r="G100" t="str">
            <v>蔡旌晶</v>
          </cell>
          <cell r="H100">
            <v>1</v>
          </cell>
          <cell r="I100">
            <v>172</v>
          </cell>
          <cell r="J100">
            <v>1</v>
          </cell>
          <cell r="K100">
            <v>108</v>
          </cell>
        </row>
        <row r="101">
          <cell r="D101">
            <v>107658</v>
          </cell>
          <cell r="E101" t="str">
            <v>万和北路</v>
          </cell>
          <cell r="F101">
            <v>7388</v>
          </cell>
          <cell r="G101" t="str">
            <v>廖红</v>
          </cell>
          <cell r="H101">
            <v>1</v>
          </cell>
          <cell r="I101">
            <v>115</v>
          </cell>
          <cell r="J101">
            <v>1</v>
          </cell>
          <cell r="K101">
            <v>61</v>
          </cell>
        </row>
        <row r="102">
          <cell r="D102">
            <v>107728</v>
          </cell>
          <cell r="E102" t="str">
            <v>大邑北街店</v>
          </cell>
          <cell r="F102">
            <v>11012</v>
          </cell>
          <cell r="G102" t="str">
            <v>孙莉</v>
          </cell>
          <cell r="H102">
            <v>1</v>
          </cell>
          <cell r="I102">
            <v>152</v>
          </cell>
          <cell r="J102">
            <v>1</v>
          </cell>
          <cell r="K102">
            <v>171</v>
          </cell>
        </row>
        <row r="103">
          <cell r="D103">
            <v>108277</v>
          </cell>
          <cell r="E103" t="str">
            <v>银沙店</v>
          </cell>
          <cell r="F103">
            <v>12255</v>
          </cell>
          <cell r="G103" t="str">
            <v>林禹帅</v>
          </cell>
          <cell r="H103">
            <v>1</v>
          </cell>
          <cell r="I103">
            <v>57</v>
          </cell>
          <cell r="J103">
            <v>1</v>
          </cell>
          <cell r="K103">
            <v>72</v>
          </cell>
        </row>
        <row r="104">
          <cell r="D104">
            <v>108656</v>
          </cell>
          <cell r="E104" t="str">
            <v>五津西路二店</v>
          </cell>
          <cell r="F104">
            <v>8489</v>
          </cell>
          <cell r="G104" t="str">
            <v>朱春梅</v>
          </cell>
          <cell r="H104">
            <v>1</v>
          </cell>
          <cell r="I104">
            <v>223</v>
          </cell>
          <cell r="J104">
            <v>1</v>
          </cell>
          <cell r="K104">
            <v>148</v>
          </cell>
        </row>
        <row r="105">
          <cell r="D105">
            <v>110378</v>
          </cell>
          <cell r="E105" t="str">
            <v>宝莲路店</v>
          </cell>
          <cell r="F105">
            <v>5521</v>
          </cell>
          <cell r="G105" t="str">
            <v>吴阳</v>
          </cell>
          <cell r="H105">
            <v>1</v>
          </cell>
          <cell r="I105">
            <v>101</v>
          </cell>
          <cell r="J105">
            <v>1</v>
          </cell>
          <cell r="K105">
            <v>107</v>
          </cell>
        </row>
        <row r="106">
          <cell r="D106">
            <v>111400</v>
          </cell>
          <cell r="E106" t="str">
            <v>杏林路店</v>
          </cell>
          <cell r="F106">
            <v>4310</v>
          </cell>
          <cell r="G106" t="str">
            <v>戚彩</v>
          </cell>
          <cell r="H106">
            <v>1</v>
          </cell>
          <cell r="I106">
            <v>64</v>
          </cell>
          <cell r="J106">
            <v>1</v>
          </cell>
          <cell r="K106">
            <v>127</v>
          </cell>
        </row>
        <row r="107">
          <cell r="D107">
            <v>112415</v>
          </cell>
          <cell r="E107" t="str">
            <v>五福桥东路店</v>
          </cell>
          <cell r="F107">
            <v>4188</v>
          </cell>
          <cell r="G107" t="str">
            <v>黄娟</v>
          </cell>
          <cell r="H107">
            <v>1</v>
          </cell>
          <cell r="I107">
            <v>74</v>
          </cell>
          <cell r="J107">
            <v>1</v>
          </cell>
          <cell r="K107">
            <v>43</v>
          </cell>
        </row>
        <row r="108">
          <cell r="D108">
            <v>112888</v>
          </cell>
          <cell r="E108" t="str">
            <v>双楠</v>
          </cell>
          <cell r="F108">
            <v>10468</v>
          </cell>
          <cell r="G108" t="str">
            <v>李海燕</v>
          </cell>
          <cell r="H108">
            <v>1</v>
          </cell>
          <cell r="I108">
            <v>52</v>
          </cell>
          <cell r="J108">
            <v>1</v>
          </cell>
          <cell r="K108">
            <v>74</v>
          </cell>
        </row>
        <row r="109">
          <cell r="D109">
            <v>113008</v>
          </cell>
          <cell r="E109" t="str">
            <v>南华巷</v>
          </cell>
          <cell r="F109">
            <v>11622</v>
          </cell>
          <cell r="G109" t="str">
            <v>甘俊莉</v>
          </cell>
          <cell r="H109">
            <v>1</v>
          </cell>
          <cell r="I109">
            <v>53</v>
          </cell>
          <cell r="J109">
            <v>1</v>
          </cell>
          <cell r="K109">
            <v>83</v>
          </cell>
        </row>
        <row r="110">
          <cell r="D110">
            <v>113023</v>
          </cell>
          <cell r="E110" t="str">
            <v>云龙路</v>
          </cell>
          <cell r="F110">
            <v>9328</v>
          </cell>
          <cell r="G110" t="str">
            <v>黄雨</v>
          </cell>
          <cell r="H110">
            <v>1</v>
          </cell>
          <cell r="I110">
            <v>90</v>
          </cell>
          <cell r="J110">
            <v>1</v>
          </cell>
          <cell r="K110">
            <v>55</v>
          </cell>
        </row>
        <row r="111">
          <cell r="D111">
            <v>113025</v>
          </cell>
          <cell r="E111" t="str">
            <v>蜀鑫路</v>
          </cell>
          <cell r="F111">
            <v>12471</v>
          </cell>
          <cell r="G111" t="str">
            <v>李莹</v>
          </cell>
          <cell r="H111">
            <v>1</v>
          </cell>
          <cell r="I111">
            <v>45</v>
          </cell>
          <cell r="J111">
            <v>1</v>
          </cell>
          <cell r="K111">
            <v>149</v>
          </cell>
        </row>
        <row r="112">
          <cell r="D112">
            <v>113299</v>
          </cell>
          <cell r="E112" t="str">
            <v>倪家桥</v>
          </cell>
          <cell r="F112">
            <v>11620</v>
          </cell>
          <cell r="G112" t="str">
            <v>尹萍</v>
          </cell>
          <cell r="H112">
            <v>1</v>
          </cell>
          <cell r="I112">
            <v>39</v>
          </cell>
          <cell r="J112">
            <v>1</v>
          </cell>
          <cell r="K112">
            <v>53</v>
          </cell>
        </row>
        <row r="113">
          <cell r="D113">
            <v>113833</v>
          </cell>
          <cell r="E113" t="str">
            <v>光华西一路店</v>
          </cell>
          <cell r="F113">
            <v>12505</v>
          </cell>
          <cell r="G113" t="str">
            <v>曾蕾蕾</v>
          </cell>
          <cell r="H113">
            <v>0</v>
          </cell>
          <cell r="I113">
            <v>0</v>
          </cell>
          <cell r="J113">
            <v>1</v>
          </cell>
          <cell r="K113">
            <v>64</v>
          </cell>
        </row>
        <row r="114">
          <cell r="D114">
            <v>114069</v>
          </cell>
          <cell r="E114" t="str">
            <v>剑南大道</v>
          </cell>
          <cell r="F114">
            <v>4304</v>
          </cell>
          <cell r="G114" t="str">
            <v>贾兰</v>
          </cell>
          <cell r="H114">
            <v>1</v>
          </cell>
          <cell r="I114">
            <v>36</v>
          </cell>
          <cell r="J114">
            <v>1</v>
          </cell>
          <cell r="K114">
            <v>82</v>
          </cell>
        </row>
        <row r="115">
          <cell r="D115">
            <v>114622</v>
          </cell>
          <cell r="E115" t="str">
            <v>东昌路</v>
          </cell>
          <cell r="F115">
            <v>5641</v>
          </cell>
          <cell r="G115" t="str">
            <v>舒海燕</v>
          </cell>
          <cell r="H115">
            <v>0</v>
          </cell>
          <cell r="I115">
            <v>0</v>
          </cell>
          <cell r="J115">
            <v>1</v>
          </cell>
          <cell r="K115">
            <v>54</v>
          </cell>
        </row>
        <row r="116">
          <cell r="D116">
            <v>114685</v>
          </cell>
          <cell r="E116" t="str">
            <v>青龙街</v>
          </cell>
          <cell r="F116">
            <v>4086</v>
          </cell>
          <cell r="G116" t="str">
            <v>高文棋</v>
          </cell>
          <cell r="H116">
            <v>0</v>
          </cell>
          <cell r="I116">
            <v>0</v>
          </cell>
          <cell r="J116">
            <v>1</v>
          </cell>
          <cell r="K116">
            <v>55</v>
          </cell>
        </row>
        <row r="117">
          <cell r="D117">
            <v>114844</v>
          </cell>
          <cell r="E117" t="str">
            <v>培华东路</v>
          </cell>
          <cell r="F117">
            <v>12463</v>
          </cell>
          <cell r="G117" t="str">
            <v>冯元香</v>
          </cell>
          <cell r="H117">
            <v>1</v>
          </cell>
          <cell r="I117">
            <v>47</v>
          </cell>
          <cell r="J117">
            <v>1</v>
          </cell>
          <cell r="K117">
            <v>26</v>
          </cell>
        </row>
        <row r="118">
          <cell r="D118">
            <v>115971</v>
          </cell>
          <cell r="E118" t="str">
            <v>天顺店</v>
          </cell>
          <cell r="F118">
            <v>7707</v>
          </cell>
          <cell r="G118" t="str">
            <v>林铃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D119">
            <v>116482</v>
          </cell>
          <cell r="E119" t="str">
            <v>宏济中路</v>
          </cell>
          <cell r="F119">
            <v>12190</v>
          </cell>
          <cell r="G119" t="str">
            <v>舒思玉</v>
          </cell>
          <cell r="H119">
            <v>1</v>
          </cell>
          <cell r="I119">
            <v>4</v>
          </cell>
          <cell r="J119">
            <v>1</v>
          </cell>
          <cell r="K119">
            <v>19</v>
          </cell>
        </row>
        <row r="120">
          <cell r="D120">
            <v>308</v>
          </cell>
          <cell r="E120" t="str">
            <v>四川太极红星店</v>
          </cell>
        </row>
        <row r="120">
          <cell r="H120">
            <v>1</v>
          </cell>
          <cell r="I120">
            <v>176</v>
          </cell>
          <cell r="J120">
            <v>1</v>
          </cell>
          <cell r="K120">
            <v>45</v>
          </cell>
        </row>
        <row r="121">
          <cell r="D121">
            <v>385</v>
          </cell>
          <cell r="E121" t="str">
            <v>四川太极五津西路药店</v>
          </cell>
        </row>
        <row r="121">
          <cell r="H121">
            <v>1</v>
          </cell>
          <cell r="I121">
            <v>370</v>
          </cell>
          <cell r="J121">
            <v>2</v>
          </cell>
          <cell r="K121">
            <v>212</v>
          </cell>
        </row>
        <row r="122">
          <cell r="D122">
            <v>570</v>
          </cell>
          <cell r="E122" t="str">
            <v>四川太极青羊区大石西路药店</v>
          </cell>
        </row>
        <row r="122">
          <cell r="H122">
            <v>1</v>
          </cell>
          <cell r="I122">
            <v>97</v>
          </cell>
          <cell r="J122">
            <v>1</v>
          </cell>
          <cell r="K122">
            <v>51</v>
          </cell>
        </row>
        <row r="123">
          <cell r="D123">
            <v>598</v>
          </cell>
          <cell r="E123" t="str">
            <v>四川太极锦江区水杉街药店</v>
          </cell>
        </row>
        <row r="123">
          <cell r="H123">
            <v>1</v>
          </cell>
          <cell r="I123">
            <v>230</v>
          </cell>
          <cell r="J123">
            <v>1</v>
          </cell>
          <cell r="K123">
            <v>104</v>
          </cell>
        </row>
        <row r="124">
          <cell r="D124">
            <v>724</v>
          </cell>
          <cell r="E124" t="str">
            <v>四川太极锦江区观音桥街药店</v>
          </cell>
        </row>
        <row r="124">
          <cell r="H124">
            <v>1</v>
          </cell>
          <cell r="I124">
            <v>253</v>
          </cell>
          <cell r="J124">
            <v>1</v>
          </cell>
          <cell r="K124">
            <v>90</v>
          </cell>
        </row>
        <row r="125">
          <cell r="D125">
            <v>743</v>
          </cell>
          <cell r="E125" t="str">
            <v>四川太极成华区万宇路药店</v>
          </cell>
        </row>
        <row r="125">
          <cell r="H125">
            <v>1</v>
          </cell>
          <cell r="I125">
            <v>295</v>
          </cell>
          <cell r="J125">
            <v>1</v>
          </cell>
          <cell r="K125">
            <v>60</v>
          </cell>
        </row>
        <row r="126">
          <cell r="D126">
            <v>750</v>
          </cell>
          <cell r="E126" t="str">
            <v>成都成汉太极大药房有限公司</v>
          </cell>
        </row>
        <row r="126">
          <cell r="H126">
            <v>1</v>
          </cell>
          <cell r="I126">
            <v>296</v>
          </cell>
          <cell r="J126">
            <v>1</v>
          </cell>
          <cell r="K126">
            <v>66</v>
          </cell>
        </row>
        <row r="127">
          <cell r="D127">
            <v>753</v>
          </cell>
          <cell r="E127" t="str">
            <v>四川太极锦江区合欢树街药店</v>
          </cell>
        </row>
        <row r="127">
          <cell r="H127">
            <v>1</v>
          </cell>
          <cell r="I127">
            <v>87</v>
          </cell>
          <cell r="J127">
            <v>1</v>
          </cell>
          <cell r="K127">
            <v>74</v>
          </cell>
        </row>
        <row r="128">
          <cell r="D128">
            <v>102564</v>
          </cell>
          <cell r="E128" t="str">
            <v>四川太极邛崃市临邛镇翠荫街药店</v>
          </cell>
        </row>
        <row r="128">
          <cell r="H128">
            <v>1</v>
          </cell>
          <cell r="I128">
            <v>126</v>
          </cell>
          <cell r="J128">
            <v>1</v>
          </cell>
          <cell r="K128">
            <v>122</v>
          </cell>
        </row>
        <row r="129">
          <cell r="D129">
            <v>107829</v>
          </cell>
          <cell r="E129" t="str">
            <v>四川太极金牛区解放路药店</v>
          </cell>
        </row>
        <row r="129">
          <cell r="H129">
            <v>1</v>
          </cell>
          <cell r="I129">
            <v>112</v>
          </cell>
          <cell r="J129">
            <v>1</v>
          </cell>
          <cell r="K129">
            <v>86</v>
          </cell>
        </row>
        <row r="130">
          <cell r="D130">
            <v>111064</v>
          </cell>
          <cell r="E130" t="str">
            <v>四川太极邛崃市临邛街道涌泉街药店</v>
          </cell>
        </row>
        <row r="130">
          <cell r="H130">
            <v>1</v>
          </cell>
          <cell r="I130">
            <v>38</v>
          </cell>
          <cell r="J130">
            <v>1</v>
          </cell>
          <cell r="K130">
            <v>96</v>
          </cell>
        </row>
        <row r="131">
          <cell r="D131">
            <v>114286</v>
          </cell>
          <cell r="E131" t="str">
            <v>四川太极青羊区光华北五路药店</v>
          </cell>
        </row>
        <row r="131">
          <cell r="H131">
            <v>0</v>
          </cell>
          <cell r="I131">
            <v>0</v>
          </cell>
          <cell r="J131">
            <v>1</v>
          </cell>
          <cell r="K131">
            <v>77</v>
          </cell>
        </row>
        <row r="132">
          <cell r="H132">
            <v>127</v>
          </cell>
          <cell r="I132">
            <v>21871</v>
          </cell>
          <cell r="J132">
            <v>140</v>
          </cell>
          <cell r="K132">
            <v>13083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487"/>
  <sheetViews>
    <sheetView workbookViewId="0">
      <selection activeCell="J18" sqref="J18"/>
    </sheetView>
  </sheetViews>
  <sheetFormatPr defaultColWidth="9" defaultRowHeight="14.4"/>
  <cols>
    <col min="12" max="13" width="9" style="34"/>
    <col min="15" max="16" width="9" style="34"/>
    <col min="17" max="17" width="17.6666666666667" customWidth="1"/>
    <col min="20" max="21" width="12.8888888888889" style="34"/>
    <col min="22" max="22" width="13" customWidth="1"/>
    <col min="23" max="24" width="13" style="34" customWidth="1"/>
    <col min="26" max="27" width="9" style="34"/>
    <col min="29" max="29" width="9" style="34"/>
    <col min="31" max="32" width="9" style="34"/>
  </cols>
  <sheetData>
    <row r="1" s="24" customFormat="1" spans="1:3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6" t="s">
        <v>6</v>
      </c>
      <c r="H1" s="26" t="s">
        <v>7</v>
      </c>
      <c r="I1" s="26" t="s">
        <v>8</v>
      </c>
      <c r="J1" s="26"/>
      <c r="K1" s="26" t="s">
        <v>9</v>
      </c>
      <c r="L1" s="29"/>
      <c r="M1" s="29"/>
      <c r="N1" s="26" t="s">
        <v>10</v>
      </c>
      <c r="O1" s="29"/>
      <c r="P1" s="29"/>
      <c r="Q1" s="26" t="s">
        <v>11</v>
      </c>
      <c r="R1" s="26" t="s">
        <v>12</v>
      </c>
      <c r="S1" s="26" t="s">
        <v>13</v>
      </c>
      <c r="T1" s="29"/>
      <c r="U1" s="29"/>
      <c r="V1" s="26" t="s">
        <v>14</v>
      </c>
      <c r="W1" s="29"/>
      <c r="X1" s="29"/>
      <c r="Y1" s="26" t="s">
        <v>15</v>
      </c>
      <c r="Z1" s="29"/>
      <c r="AA1" s="29"/>
      <c r="AB1" s="26" t="s">
        <v>16</v>
      </c>
      <c r="AC1" s="29"/>
      <c r="AD1" s="26" t="s">
        <v>17</v>
      </c>
      <c r="AE1" s="29"/>
      <c r="AF1" s="29"/>
      <c r="AG1" s="26"/>
      <c r="AH1" s="26"/>
      <c r="AI1" s="33"/>
    </row>
    <row r="2" s="24" customFormat="1" spans="1:35">
      <c r="A2" s="26"/>
      <c r="B2" s="26"/>
      <c r="C2" s="26"/>
      <c r="D2" s="26"/>
      <c r="E2" s="26"/>
      <c r="F2" s="26"/>
      <c r="G2" s="26"/>
      <c r="H2" s="26"/>
      <c r="I2" s="26" t="s">
        <v>18</v>
      </c>
      <c r="J2" s="26" t="s">
        <v>19</v>
      </c>
      <c r="K2" s="26"/>
      <c r="L2" s="29" t="s">
        <v>20</v>
      </c>
      <c r="M2" s="29" t="s">
        <v>21</v>
      </c>
      <c r="N2" s="26"/>
      <c r="O2" s="29" t="s">
        <v>20</v>
      </c>
      <c r="P2" s="29" t="s">
        <v>21</v>
      </c>
      <c r="Q2" s="26"/>
      <c r="R2" s="26"/>
      <c r="S2" s="26"/>
      <c r="T2" s="29" t="s">
        <v>20</v>
      </c>
      <c r="U2" s="29" t="s">
        <v>21</v>
      </c>
      <c r="V2" s="26"/>
      <c r="W2" s="29" t="s">
        <v>20</v>
      </c>
      <c r="X2" s="29" t="s">
        <v>21</v>
      </c>
      <c r="Y2" s="26"/>
      <c r="Z2" s="29" t="s">
        <v>20</v>
      </c>
      <c r="AA2" s="29" t="s">
        <v>21</v>
      </c>
      <c r="AB2" s="26"/>
      <c r="AC2" s="29" t="s">
        <v>20</v>
      </c>
      <c r="AD2" s="26"/>
      <c r="AE2" s="29" t="s">
        <v>20</v>
      </c>
      <c r="AF2" s="29" t="s">
        <v>21</v>
      </c>
      <c r="AG2" s="26"/>
      <c r="AH2" s="26"/>
      <c r="AI2" s="33"/>
    </row>
    <row r="3" spans="1:34">
      <c r="A3" s="27">
        <v>485</v>
      </c>
      <c r="B3" s="27" t="s">
        <v>22</v>
      </c>
      <c r="C3" s="27" t="s">
        <v>23</v>
      </c>
      <c r="D3" s="28">
        <v>113298</v>
      </c>
      <c r="E3" s="27" t="s">
        <v>24</v>
      </c>
      <c r="F3" s="27" t="s">
        <v>25</v>
      </c>
      <c r="G3" s="28">
        <v>12497</v>
      </c>
      <c r="H3" s="27" t="s">
        <v>26</v>
      </c>
      <c r="I3" s="28">
        <v>48</v>
      </c>
      <c r="J3" s="28">
        <v>36</v>
      </c>
      <c r="K3" s="28">
        <v>160</v>
      </c>
      <c r="L3" s="30">
        <f>VLOOKUP(D3,[1]门店基础信息!$A:$M,13,0)</f>
        <v>160</v>
      </c>
      <c r="M3" s="30">
        <f>K3-L3</f>
        <v>0</v>
      </c>
      <c r="N3" s="28">
        <v>200</v>
      </c>
      <c r="O3" s="30">
        <f>VLOOKUP(D3,[1]门店基础信息!$A:$L,12,0)</f>
        <v>200</v>
      </c>
      <c r="P3" s="30">
        <f>O3-N3</f>
        <v>0</v>
      </c>
      <c r="Q3" s="27" t="s">
        <v>27</v>
      </c>
      <c r="R3" s="27" t="s">
        <v>28</v>
      </c>
      <c r="S3" s="27" t="s">
        <v>29</v>
      </c>
      <c r="T3" s="31" t="str">
        <f>VLOOKUP(D3,[1]门店基础信息!$A:$D,4,0)</f>
        <v>C</v>
      </c>
      <c r="U3" s="31"/>
      <c r="V3" s="27" t="s">
        <v>30</v>
      </c>
      <c r="W3" s="31" t="s">
        <v>30</v>
      </c>
      <c r="X3" s="31"/>
      <c r="Y3" s="27" t="s">
        <v>31</v>
      </c>
      <c r="Z3" s="31" t="s">
        <v>31</v>
      </c>
      <c r="AA3" s="31"/>
      <c r="AB3" s="27" t="s">
        <v>32</v>
      </c>
      <c r="AC3" s="31" t="s">
        <v>32</v>
      </c>
      <c r="AD3" s="27" t="s">
        <v>33</v>
      </c>
      <c r="AE3" s="31" t="s">
        <v>33</v>
      </c>
      <c r="AF3" s="31"/>
      <c r="AG3" s="27" t="str">
        <f>VLOOKUP(D3,门店任务!A:B,2,0)</f>
        <v>四川太极武侯区逸都路药店</v>
      </c>
      <c r="AH3" s="27">
        <f>AF3+AA3+X3+U3+P3+M3</f>
        <v>0</v>
      </c>
    </row>
    <row r="4" spans="1:34">
      <c r="A4" s="27">
        <v>484</v>
      </c>
      <c r="B4" s="27" t="s">
        <v>22</v>
      </c>
      <c r="C4" s="27" t="s">
        <v>34</v>
      </c>
      <c r="D4" s="28">
        <v>307</v>
      </c>
      <c r="E4" s="27" t="s">
        <v>35</v>
      </c>
      <c r="F4" s="27" t="s">
        <v>36</v>
      </c>
      <c r="G4" s="28">
        <v>10886</v>
      </c>
      <c r="H4" s="27" t="s">
        <v>37</v>
      </c>
      <c r="I4" s="28">
        <v>531</v>
      </c>
      <c r="J4" s="28">
        <v>590</v>
      </c>
      <c r="K4" s="28">
        <v>150</v>
      </c>
      <c r="L4" s="30">
        <f>VLOOKUP(D4,[1]门店基础信息!$A:$M,13,0)</f>
        <v>150</v>
      </c>
      <c r="M4" s="30">
        <f t="shared" ref="M4:M67" si="0">K4-L4</f>
        <v>0</v>
      </c>
      <c r="N4" s="28">
        <v>600</v>
      </c>
      <c r="O4" s="30">
        <f>VLOOKUP(D4,[1]门店基础信息!$A:$L,12,0)</f>
        <v>600</v>
      </c>
      <c r="P4" s="30">
        <f t="shared" ref="P4:P67" si="1">O4-N4</f>
        <v>0</v>
      </c>
      <c r="Q4" s="27" t="s">
        <v>38</v>
      </c>
      <c r="R4" s="27" t="s">
        <v>28</v>
      </c>
      <c r="S4" s="27" t="s">
        <v>35</v>
      </c>
      <c r="T4" s="31" t="str">
        <f>VLOOKUP(D4,[1]门店基础信息!$A:$D,4,0)</f>
        <v>旗舰</v>
      </c>
      <c r="U4" s="31"/>
      <c r="V4" s="27" t="s">
        <v>30</v>
      </c>
      <c r="W4" s="31" t="s">
        <v>30</v>
      </c>
      <c r="X4" s="31"/>
      <c r="Y4" s="27" t="s">
        <v>31</v>
      </c>
      <c r="Z4" s="31" t="s">
        <v>31</v>
      </c>
      <c r="AA4" s="31"/>
      <c r="AB4" s="27" t="s">
        <v>32</v>
      </c>
      <c r="AC4" s="31" t="s">
        <v>32</v>
      </c>
      <c r="AD4" s="27" t="s">
        <v>33</v>
      </c>
      <c r="AE4" s="31" t="s">
        <v>33</v>
      </c>
      <c r="AF4" s="31"/>
      <c r="AG4" s="27" t="str">
        <f>VLOOKUP(D4,门店任务!A:B,2,0)</f>
        <v>四川太极旗舰店</v>
      </c>
      <c r="AH4" s="27">
        <f t="shared" ref="AH4:AH67" si="2">AF4+AA4+X4+U4+P4+M4</f>
        <v>0</v>
      </c>
    </row>
    <row r="5" spans="1:34">
      <c r="A5" s="27">
        <v>483</v>
      </c>
      <c r="B5" s="27" t="s">
        <v>22</v>
      </c>
      <c r="C5" s="27" t="s">
        <v>39</v>
      </c>
      <c r="D5" s="28">
        <v>114622</v>
      </c>
      <c r="E5" s="27" t="s">
        <v>40</v>
      </c>
      <c r="F5" s="27" t="s">
        <v>41</v>
      </c>
      <c r="G5" s="28">
        <v>11639</v>
      </c>
      <c r="H5" s="27" t="s">
        <v>42</v>
      </c>
      <c r="I5" s="28">
        <v>58</v>
      </c>
      <c r="J5" s="28">
        <v>0</v>
      </c>
      <c r="K5" s="28">
        <v>200</v>
      </c>
      <c r="L5" s="30">
        <f>VLOOKUP(D5,[1]门店基础信息!$A:$M,13,0)</f>
        <v>200</v>
      </c>
      <c r="M5" s="30">
        <f t="shared" si="0"/>
        <v>0</v>
      </c>
      <c r="N5" s="28">
        <v>400</v>
      </c>
      <c r="O5" s="30">
        <f>VLOOKUP(D5,[1]门店基础信息!$A:$L,12,0)</f>
        <v>400</v>
      </c>
      <c r="P5" s="30">
        <f t="shared" si="1"/>
        <v>0</v>
      </c>
      <c r="Q5" s="27" t="s">
        <v>43</v>
      </c>
      <c r="R5" s="27" t="s">
        <v>28</v>
      </c>
      <c r="S5" s="27" t="s">
        <v>44</v>
      </c>
      <c r="T5" s="31" t="str">
        <f>VLOOKUP(D5,[1]门店基础信息!$A:$D,4,0)</f>
        <v>A</v>
      </c>
      <c r="U5" s="31"/>
      <c r="V5" s="27" t="s">
        <v>30</v>
      </c>
      <c r="W5" s="31" t="s">
        <v>30</v>
      </c>
      <c r="X5" s="31"/>
      <c r="Y5" s="27" t="s">
        <v>31</v>
      </c>
      <c r="Z5" s="31" t="s">
        <v>31</v>
      </c>
      <c r="AA5" s="31"/>
      <c r="AB5" s="27" t="s">
        <v>32</v>
      </c>
      <c r="AC5" s="31" t="s">
        <v>32</v>
      </c>
      <c r="AD5" s="27" t="s">
        <v>33</v>
      </c>
      <c r="AE5" s="31" t="s">
        <v>33</v>
      </c>
      <c r="AF5" s="31"/>
      <c r="AG5" s="27" t="str">
        <f>VLOOKUP(D5,门店任务!A:B,2,0)</f>
        <v>四川太极成华区东昌路一药店</v>
      </c>
      <c r="AH5" s="27">
        <f t="shared" si="2"/>
        <v>0</v>
      </c>
    </row>
    <row r="6" spans="1:34">
      <c r="A6" s="27">
        <v>482</v>
      </c>
      <c r="B6" s="27" t="s">
        <v>22</v>
      </c>
      <c r="C6" s="27" t="s">
        <v>45</v>
      </c>
      <c r="D6" s="28">
        <v>307</v>
      </c>
      <c r="E6" s="27" t="s">
        <v>35</v>
      </c>
      <c r="F6" s="27" t="s">
        <v>36</v>
      </c>
      <c r="G6" s="28">
        <v>13188</v>
      </c>
      <c r="H6" s="27" t="s">
        <v>46</v>
      </c>
      <c r="I6" s="28">
        <v>531</v>
      </c>
      <c r="J6" s="28">
        <v>590</v>
      </c>
      <c r="K6" s="28">
        <v>150</v>
      </c>
      <c r="L6" s="30">
        <f>VLOOKUP(D6,[1]门店基础信息!$A:$M,13,0)</f>
        <v>150</v>
      </c>
      <c r="M6" s="30">
        <f t="shared" si="0"/>
        <v>0</v>
      </c>
      <c r="N6" s="28">
        <v>600</v>
      </c>
      <c r="O6" s="30">
        <f>VLOOKUP(D6,[1]门店基础信息!$A:$L,12,0)</f>
        <v>600</v>
      </c>
      <c r="P6" s="30">
        <f t="shared" si="1"/>
        <v>0</v>
      </c>
      <c r="Q6" s="27" t="s">
        <v>47</v>
      </c>
      <c r="R6" s="27" t="s">
        <v>28</v>
      </c>
      <c r="S6" s="27" t="s">
        <v>35</v>
      </c>
      <c r="T6" s="31" t="str">
        <f>VLOOKUP(D6,[1]门店基础信息!$A:$D,4,0)</f>
        <v>旗舰</v>
      </c>
      <c r="U6" s="31"/>
      <c r="V6" s="27" t="s">
        <v>30</v>
      </c>
      <c r="W6" s="31" t="s">
        <v>30</v>
      </c>
      <c r="X6" s="31"/>
      <c r="Y6" s="27" t="s">
        <v>31</v>
      </c>
      <c r="Z6" s="31" t="s">
        <v>31</v>
      </c>
      <c r="AA6" s="31"/>
      <c r="AB6" s="27" t="s">
        <v>32</v>
      </c>
      <c r="AC6" s="31" t="s">
        <v>32</v>
      </c>
      <c r="AD6" s="27" t="s">
        <v>33</v>
      </c>
      <c r="AE6" s="31" t="s">
        <v>33</v>
      </c>
      <c r="AF6" s="31"/>
      <c r="AG6" s="27" t="str">
        <f>VLOOKUP(D6,门店任务!A:B,2,0)</f>
        <v>四川太极旗舰店</v>
      </c>
      <c r="AH6" s="27">
        <f t="shared" si="2"/>
        <v>0</v>
      </c>
    </row>
    <row r="7" spans="1:34">
      <c r="A7" s="27">
        <v>481</v>
      </c>
      <c r="B7" s="27" t="s">
        <v>22</v>
      </c>
      <c r="C7" s="27" t="s">
        <v>48</v>
      </c>
      <c r="D7" s="28">
        <v>307</v>
      </c>
      <c r="E7" s="27" t="s">
        <v>49</v>
      </c>
      <c r="F7" s="27" t="s">
        <v>50</v>
      </c>
      <c r="G7" s="28">
        <v>13450</v>
      </c>
      <c r="H7" s="27" t="s">
        <v>51</v>
      </c>
      <c r="I7" s="28">
        <v>531</v>
      </c>
      <c r="J7" s="28">
        <v>590</v>
      </c>
      <c r="K7" s="28">
        <v>150</v>
      </c>
      <c r="L7" s="30">
        <f>VLOOKUP(D7,[1]门店基础信息!$A:$M,13,0)</f>
        <v>150</v>
      </c>
      <c r="M7" s="30">
        <f t="shared" si="0"/>
        <v>0</v>
      </c>
      <c r="N7" s="28">
        <v>600</v>
      </c>
      <c r="O7" s="30">
        <f>VLOOKUP(D7,[1]门店基础信息!$A:$L,12,0)</f>
        <v>600</v>
      </c>
      <c r="P7" s="30">
        <f t="shared" si="1"/>
        <v>0</v>
      </c>
      <c r="Q7" s="27" t="s">
        <v>47</v>
      </c>
      <c r="R7" s="27" t="s">
        <v>28</v>
      </c>
      <c r="S7" s="27" t="s">
        <v>35</v>
      </c>
      <c r="T7" s="31" t="str">
        <f>VLOOKUP(D7,[1]门店基础信息!$A:$D,4,0)</f>
        <v>旗舰</v>
      </c>
      <c r="U7" s="31"/>
      <c r="V7" s="27" t="s">
        <v>30</v>
      </c>
      <c r="W7" s="31" t="s">
        <v>30</v>
      </c>
      <c r="X7" s="31"/>
      <c r="Y7" s="27" t="s">
        <v>31</v>
      </c>
      <c r="Z7" s="31" t="s">
        <v>31</v>
      </c>
      <c r="AA7" s="31"/>
      <c r="AB7" s="27" t="s">
        <v>32</v>
      </c>
      <c r="AC7" s="31" t="s">
        <v>32</v>
      </c>
      <c r="AD7" s="27" t="s">
        <v>33</v>
      </c>
      <c r="AE7" s="31" t="s">
        <v>33</v>
      </c>
      <c r="AF7" s="31"/>
      <c r="AG7" s="27" t="str">
        <f>VLOOKUP(D7,门店任务!A:B,2,0)</f>
        <v>四川太极旗舰店</v>
      </c>
      <c r="AH7" s="27">
        <f t="shared" si="2"/>
        <v>0</v>
      </c>
    </row>
    <row r="8" spans="1:34">
      <c r="A8" s="27">
        <v>480</v>
      </c>
      <c r="B8" s="27" t="s">
        <v>22</v>
      </c>
      <c r="C8" s="27" t="s">
        <v>52</v>
      </c>
      <c r="D8" s="8">
        <v>110378</v>
      </c>
      <c r="E8" s="27" t="s">
        <v>53</v>
      </c>
      <c r="F8" s="27" t="s">
        <v>54</v>
      </c>
      <c r="G8" s="28">
        <v>13699</v>
      </c>
      <c r="H8" s="27" t="s">
        <v>55</v>
      </c>
      <c r="I8" s="28">
        <v>110</v>
      </c>
      <c r="J8" s="28">
        <v>101</v>
      </c>
      <c r="K8" s="28">
        <v>110</v>
      </c>
      <c r="L8" s="30">
        <f>VLOOKUP(D8,[1]门店基础信息!$A:$M,13,0)</f>
        <v>110</v>
      </c>
      <c r="M8" s="30">
        <f t="shared" si="0"/>
        <v>0</v>
      </c>
      <c r="N8" s="28">
        <v>200</v>
      </c>
      <c r="O8" s="30">
        <f>VLOOKUP(D8,[1]门店基础信息!$A:$L,12,0)</f>
        <v>200</v>
      </c>
      <c r="P8" s="30">
        <f t="shared" si="1"/>
        <v>0</v>
      </c>
      <c r="Q8" s="27" t="s">
        <v>56</v>
      </c>
      <c r="R8" s="27" t="s">
        <v>28</v>
      </c>
      <c r="S8" s="27" t="s">
        <v>29</v>
      </c>
      <c r="T8" s="31" t="str">
        <f>VLOOKUP(D8,[1]门店基础信息!$A:$D,4,0)</f>
        <v>C</v>
      </c>
      <c r="U8" s="31"/>
      <c r="V8" s="27" t="s">
        <v>30</v>
      </c>
      <c r="W8" s="31" t="s">
        <v>30</v>
      </c>
      <c r="X8" s="31"/>
      <c r="Y8" s="27" t="s">
        <v>31</v>
      </c>
      <c r="Z8" s="31" t="s">
        <v>31</v>
      </c>
      <c r="AA8" s="31"/>
      <c r="AB8" s="27" t="s">
        <v>32</v>
      </c>
      <c r="AC8" s="31" t="s">
        <v>32</v>
      </c>
      <c r="AD8" s="27" t="s">
        <v>33</v>
      </c>
      <c r="AE8" s="31" t="s">
        <v>33</v>
      </c>
      <c r="AF8" s="31"/>
      <c r="AG8" s="27" t="str">
        <f>VLOOKUP(D8,门店任务!A:B,2,0)</f>
        <v>四川太极都江堰市永丰街道宝莲路药店</v>
      </c>
      <c r="AH8" s="27">
        <f t="shared" si="2"/>
        <v>0</v>
      </c>
    </row>
    <row r="9" spans="1:34">
      <c r="A9" s="27">
        <v>479</v>
      </c>
      <c r="B9" s="27" t="s">
        <v>22</v>
      </c>
      <c r="C9" s="27" t="s">
        <v>57</v>
      </c>
      <c r="D9" s="28">
        <v>106485</v>
      </c>
      <c r="E9" s="27" t="s">
        <v>58</v>
      </c>
      <c r="F9" s="27" t="s">
        <v>59</v>
      </c>
      <c r="G9" s="28">
        <v>106485</v>
      </c>
      <c r="H9" s="27" t="s">
        <v>60</v>
      </c>
      <c r="I9" s="28">
        <v>85</v>
      </c>
      <c r="J9" s="28">
        <v>68</v>
      </c>
      <c r="K9" s="28">
        <v>160</v>
      </c>
      <c r="L9" s="30">
        <f>VLOOKUP(D9,[1]门店基础信息!$A:$M,13,0)</f>
        <v>160</v>
      </c>
      <c r="M9" s="30">
        <f t="shared" si="0"/>
        <v>0</v>
      </c>
      <c r="N9" s="28">
        <v>200</v>
      </c>
      <c r="O9" s="30">
        <f>VLOOKUP(D9,[1]门店基础信息!$A:$L,12,0)</f>
        <v>200</v>
      </c>
      <c r="P9" s="30">
        <f t="shared" si="1"/>
        <v>0</v>
      </c>
      <c r="Q9" s="27" t="s">
        <v>61</v>
      </c>
      <c r="R9" s="27" t="s">
        <v>28</v>
      </c>
      <c r="S9" s="27" t="s">
        <v>29</v>
      </c>
      <c r="T9" s="31" t="str">
        <f>VLOOKUP(D9,[1]门店基础信息!$A:$D,4,0)</f>
        <v>C</v>
      </c>
      <c r="U9" s="31"/>
      <c r="V9" s="27" t="s">
        <v>30</v>
      </c>
      <c r="W9" s="31" t="s">
        <v>30</v>
      </c>
      <c r="X9" s="31"/>
      <c r="Y9" s="27" t="s">
        <v>31</v>
      </c>
      <c r="Z9" s="31" t="s">
        <v>31</v>
      </c>
      <c r="AA9" s="31"/>
      <c r="AB9" s="27" t="s">
        <v>32</v>
      </c>
      <c r="AC9" s="31" t="s">
        <v>32</v>
      </c>
      <c r="AD9" s="27" t="s">
        <v>33</v>
      </c>
      <c r="AE9" s="31" t="s">
        <v>33</v>
      </c>
      <c r="AF9" s="31"/>
      <c r="AG9" s="27" t="str">
        <f>VLOOKUP(D9,门店任务!A:B,2,0)</f>
        <v>四川太极成都高新区元华二巷药店</v>
      </c>
      <c r="AH9" s="27">
        <f t="shared" si="2"/>
        <v>0</v>
      </c>
    </row>
    <row r="10" spans="1:34">
      <c r="A10" s="27">
        <v>478</v>
      </c>
      <c r="B10" s="27" t="s">
        <v>22</v>
      </c>
      <c r="C10" s="27" t="s">
        <v>62</v>
      </c>
      <c r="D10" s="28">
        <v>549</v>
      </c>
      <c r="E10" s="27" t="s">
        <v>63</v>
      </c>
      <c r="F10" s="27" t="s">
        <v>64</v>
      </c>
      <c r="G10" s="28">
        <v>6731</v>
      </c>
      <c r="H10" s="27" t="s">
        <v>65</v>
      </c>
      <c r="I10" s="28">
        <v>93</v>
      </c>
      <c r="J10" s="28">
        <v>222</v>
      </c>
      <c r="K10" s="28">
        <v>160</v>
      </c>
      <c r="L10" s="30">
        <f>VLOOKUP(D10,[1]门店基础信息!$A:$M,13,0)</f>
        <v>160</v>
      </c>
      <c r="M10" s="30">
        <f t="shared" si="0"/>
        <v>0</v>
      </c>
      <c r="N10" s="28">
        <v>200</v>
      </c>
      <c r="O10" s="30">
        <f>VLOOKUP(D10,[1]门店基础信息!$A:$L,12,0)</f>
        <v>200</v>
      </c>
      <c r="P10" s="30">
        <f t="shared" si="1"/>
        <v>0</v>
      </c>
      <c r="Q10" s="27" t="s">
        <v>66</v>
      </c>
      <c r="R10" s="27" t="s">
        <v>28</v>
      </c>
      <c r="S10" s="27" t="s">
        <v>29</v>
      </c>
      <c r="T10" s="31" t="str">
        <f>VLOOKUP(D10,[1]门店基础信息!$A:$D,4,0)</f>
        <v>C</v>
      </c>
      <c r="U10" s="31"/>
      <c r="V10" s="27" t="s">
        <v>30</v>
      </c>
      <c r="W10" s="31" t="s">
        <v>30</v>
      </c>
      <c r="X10" s="31"/>
      <c r="Y10" s="27" t="s">
        <v>31</v>
      </c>
      <c r="Z10" s="31" t="s">
        <v>31</v>
      </c>
      <c r="AA10" s="31"/>
      <c r="AB10" s="27" t="s">
        <v>32</v>
      </c>
      <c r="AC10" s="31" t="s">
        <v>32</v>
      </c>
      <c r="AD10" s="27" t="s">
        <v>33</v>
      </c>
      <c r="AE10" s="31" t="s">
        <v>33</v>
      </c>
      <c r="AF10" s="31"/>
      <c r="AG10" s="27" t="str">
        <f>VLOOKUP(D10,门店任务!A:B,2,0)</f>
        <v>四川太极大邑县晋源镇东壕沟段药店</v>
      </c>
      <c r="AH10" s="27">
        <f t="shared" si="2"/>
        <v>0</v>
      </c>
    </row>
    <row r="11" spans="1:34">
      <c r="A11" s="27">
        <v>477</v>
      </c>
      <c r="B11" s="27" t="s">
        <v>22</v>
      </c>
      <c r="C11" s="27" t="s">
        <v>67</v>
      </c>
      <c r="D11" s="28">
        <v>549</v>
      </c>
      <c r="E11" s="27" t="s">
        <v>68</v>
      </c>
      <c r="F11" s="27" t="s">
        <v>69</v>
      </c>
      <c r="G11" s="28">
        <v>7687</v>
      </c>
      <c r="H11" s="27" t="s">
        <v>70</v>
      </c>
      <c r="I11" s="28">
        <v>93</v>
      </c>
      <c r="J11" s="28">
        <v>222</v>
      </c>
      <c r="K11" s="28">
        <v>160</v>
      </c>
      <c r="L11" s="30">
        <f>VLOOKUP(D11,[1]门店基础信息!$A:$M,13,0)</f>
        <v>160</v>
      </c>
      <c r="M11" s="30">
        <f t="shared" si="0"/>
        <v>0</v>
      </c>
      <c r="N11" s="28">
        <v>200</v>
      </c>
      <c r="O11" s="30">
        <f>VLOOKUP(D11,[1]门店基础信息!$A:$L,12,0)</f>
        <v>200</v>
      </c>
      <c r="P11" s="30">
        <f t="shared" si="1"/>
        <v>0</v>
      </c>
      <c r="Q11" s="27" t="s">
        <v>71</v>
      </c>
      <c r="R11" s="27" t="s">
        <v>28</v>
      </c>
      <c r="S11" s="27" t="s">
        <v>29</v>
      </c>
      <c r="T11" s="31" t="str">
        <f>VLOOKUP(D11,[1]门店基础信息!$A:$D,4,0)</f>
        <v>C</v>
      </c>
      <c r="U11" s="31"/>
      <c r="V11" s="27" t="s">
        <v>30</v>
      </c>
      <c r="W11" s="31" t="s">
        <v>30</v>
      </c>
      <c r="X11" s="31"/>
      <c r="Y11" s="27" t="s">
        <v>31</v>
      </c>
      <c r="Z11" s="31" t="s">
        <v>31</v>
      </c>
      <c r="AA11" s="31"/>
      <c r="AB11" s="27" t="s">
        <v>32</v>
      </c>
      <c r="AC11" s="31" t="s">
        <v>32</v>
      </c>
      <c r="AD11" s="27" t="s">
        <v>33</v>
      </c>
      <c r="AE11" s="31" t="s">
        <v>33</v>
      </c>
      <c r="AF11" s="31"/>
      <c r="AG11" s="27" t="str">
        <f>VLOOKUP(D11,门店任务!A:B,2,0)</f>
        <v>四川太极大邑县晋源镇东壕沟段药店</v>
      </c>
      <c r="AH11" s="27">
        <f t="shared" si="2"/>
        <v>0</v>
      </c>
    </row>
    <row r="12" spans="1:34">
      <c r="A12" s="27">
        <v>476</v>
      </c>
      <c r="B12" s="27" t="s">
        <v>22</v>
      </c>
      <c r="C12" s="27" t="s">
        <v>72</v>
      </c>
      <c r="D12" s="28">
        <v>107728</v>
      </c>
      <c r="E12" s="27" t="s">
        <v>73</v>
      </c>
      <c r="F12" s="27" t="s">
        <v>69</v>
      </c>
      <c r="G12" s="28">
        <v>13397</v>
      </c>
      <c r="H12" s="27" t="s">
        <v>74</v>
      </c>
      <c r="I12" s="28">
        <v>170</v>
      </c>
      <c r="J12" s="28">
        <v>152</v>
      </c>
      <c r="K12" s="28">
        <v>130</v>
      </c>
      <c r="L12" s="30">
        <f>VLOOKUP(D12,[1]门店基础信息!$A:$M,13,0)</f>
        <v>130</v>
      </c>
      <c r="M12" s="30">
        <f t="shared" si="0"/>
        <v>0</v>
      </c>
      <c r="N12" s="28">
        <v>300</v>
      </c>
      <c r="O12" s="30">
        <f>VLOOKUP(D12,[1]门店基础信息!$A:$L,12,0)</f>
        <v>300</v>
      </c>
      <c r="P12" s="30">
        <f t="shared" si="1"/>
        <v>0</v>
      </c>
      <c r="Q12" s="27" t="s">
        <v>75</v>
      </c>
      <c r="R12" s="27" t="s">
        <v>28</v>
      </c>
      <c r="S12" s="27" t="s">
        <v>76</v>
      </c>
      <c r="T12" s="31" t="str">
        <f>VLOOKUP(D12,[1]门店基础信息!$A:$D,4,0)</f>
        <v>B</v>
      </c>
      <c r="U12" s="31"/>
      <c r="V12" s="27" t="s">
        <v>30</v>
      </c>
      <c r="W12" s="31" t="s">
        <v>30</v>
      </c>
      <c r="X12" s="31"/>
      <c r="Y12" s="27" t="s">
        <v>31</v>
      </c>
      <c r="Z12" s="31" t="s">
        <v>31</v>
      </c>
      <c r="AA12" s="31"/>
      <c r="AB12" s="27" t="s">
        <v>32</v>
      </c>
      <c r="AC12" s="31" t="s">
        <v>32</v>
      </c>
      <c r="AD12" s="27" t="s">
        <v>33</v>
      </c>
      <c r="AE12" s="31" t="s">
        <v>33</v>
      </c>
      <c r="AF12" s="31"/>
      <c r="AG12" s="27" t="str">
        <f>VLOOKUP(D12,门店任务!A:B,2,0)</f>
        <v>四川太极大邑县晋原镇北街药店</v>
      </c>
      <c r="AH12" s="27">
        <f t="shared" si="2"/>
        <v>0</v>
      </c>
    </row>
    <row r="13" spans="1:34">
      <c r="A13" s="27">
        <v>475</v>
      </c>
      <c r="B13" s="27" t="s">
        <v>22</v>
      </c>
      <c r="C13" s="27" t="s">
        <v>77</v>
      </c>
      <c r="D13" s="28">
        <v>110378</v>
      </c>
      <c r="E13" s="27" t="s">
        <v>78</v>
      </c>
      <c r="F13" s="27" t="s">
        <v>79</v>
      </c>
      <c r="G13" s="28">
        <v>5521</v>
      </c>
      <c r="H13" s="27" t="s">
        <v>80</v>
      </c>
      <c r="I13" s="28">
        <v>110</v>
      </c>
      <c r="J13" s="28">
        <v>104</v>
      </c>
      <c r="K13" s="28">
        <v>110</v>
      </c>
      <c r="L13" s="30">
        <f>VLOOKUP(D13,[1]门店基础信息!$A:$M,13,0)</f>
        <v>110</v>
      </c>
      <c r="M13" s="30">
        <f t="shared" si="0"/>
        <v>0</v>
      </c>
      <c r="N13" s="28">
        <v>200</v>
      </c>
      <c r="O13" s="30">
        <f>VLOOKUP(D13,[1]门店基础信息!$A:$L,12,0)</f>
        <v>200</v>
      </c>
      <c r="P13" s="30">
        <f t="shared" si="1"/>
        <v>0</v>
      </c>
      <c r="Q13" s="27" t="s">
        <v>56</v>
      </c>
      <c r="R13" s="27" t="s">
        <v>28</v>
      </c>
      <c r="S13" s="27" t="s">
        <v>29</v>
      </c>
      <c r="T13" s="31" t="str">
        <f>VLOOKUP(D13,[1]门店基础信息!$A:$D,4,0)</f>
        <v>C</v>
      </c>
      <c r="U13" s="31"/>
      <c r="V13" s="27" t="s">
        <v>30</v>
      </c>
      <c r="W13" s="31" t="s">
        <v>30</v>
      </c>
      <c r="X13" s="31"/>
      <c r="Y13" s="27" t="s">
        <v>31</v>
      </c>
      <c r="Z13" s="31" t="s">
        <v>31</v>
      </c>
      <c r="AA13" s="31"/>
      <c r="AB13" s="27" t="s">
        <v>32</v>
      </c>
      <c r="AC13" s="31" t="s">
        <v>32</v>
      </c>
      <c r="AD13" s="27" t="s">
        <v>33</v>
      </c>
      <c r="AE13" s="31" t="s">
        <v>33</v>
      </c>
      <c r="AF13" s="31"/>
      <c r="AG13" s="27" t="str">
        <f>VLOOKUP(D13,门店任务!A:B,2,0)</f>
        <v>四川太极都江堰市永丰街道宝莲路药店</v>
      </c>
      <c r="AH13" s="27">
        <f t="shared" si="2"/>
        <v>0</v>
      </c>
    </row>
    <row r="14" spans="1:34">
      <c r="A14" s="27">
        <v>474</v>
      </c>
      <c r="B14" s="27" t="s">
        <v>22</v>
      </c>
      <c r="C14" s="27" t="s">
        <v>81</v>
      </c>
      <c r="D14" s="28">
        <v>371</v>
      </c>
      <c r="E14" s="27" t="s">
        <v>82</v>
      </c>
      <c r="F14" s="27" t="s">
        <v>83</v>
      </c>
      <c r="G14" s="28">
        <v>9112</v>
      </c>
      <c r="H14" s="27" t="s">
        <v>84</v>
      </c>
      <c r="I14" s="28">
        <v>91</v>
      </c>
      <c r="J14" s="28">
        <v>211</v>
      </c>
      <c r="K14" s="28">
        <v>160</v>
      </c>
      <c r="L14" s="30">
        <f>VLOOKUP(D14,[1]门店基础信息!$A:$M,13,0)</f>
        <v>160</v>
      </c>
      <c r="M14" s="30">
        <f t="shared" si="0"/>
        <v>0</v>
      </c>
      <c r="N14" s="28">
        <v>200</v>
      </c>
      <c r="O14" s="30">
        <f>VLOOKUP(D14,[1]门店基础信息!$A:$L,12,0)</f>
        <v>200</v>
      </c>
      <c r="P14" s="30">
        <f t="shared" si="1"/>
        <v>0</v>
      </c>
      <c r="Q14" s="27" t="s">
        <v>85</v>
      </c>
      <c r="R14" s="27" t="s">
        <v>28</v>
      </c>
      <c r="S14" s="27" t="s">
        <v>29</v>
      </c>
      <c r="T14" s="31" t="str">
        <f>VLOOKUP(D14,[1]门店基础信息!$A:$D,4,0)</f>
        <v>C</v>
      </c>
      <c r="U14" s="31"/>
      <c r="V14" s="27" t="s">
        <v>30</v>
      </c>
      <c r="W14" s="31" t="s">
        <v>30</v>
      </c>
      <c r="X14" s="31"/>
      <c r="Y14" s="27" t="s">
        <v>31</v>
      </c>
      <c r="Z14" s="31" t="s">
        <v>31</v>
      </c>
      <c r="AA14" s="31"/>
      <c r="AB14" s="27" t="s">
        <v>32</v>
      </c>
      <c r="AC14" s="31" t="s">
        <v>32</v>
      </c>
      <c r="AD14" s="27" t="s">
        <v>33</v>
      </c>
      <c r="AE14" s="31" t="s">
        <v>33</v>
      </c>
      <c r="AF14" s="31"/>
      <c r="AG14" s="27" t="str">
        <f>VLOOKUP(D14,门店任务!A:B,2,0)</f>
        <v>四川太极兴义镇万兴路药店</v>
      </c>
      <c r="AH14" s="27">
        <f t="shared" si="2"/>
        <v>0</v>
      </c>
    </row>
    <row r="15" spans="1:34">
      <c r="A15" s="27">
        <v>473</v>
      </c>
      <c r="B15" s="27" t="s">
        <v>22</v>
      </c>
      <c r="C15" s="27" t="s">
        <v>86</v>
      </c>
      <c r="D15" s="28">
        <v>104429</v>
      </c>
      <c r="E15" s="27" t="s">
        <v>87</v>
      </c>
      <c r="F15" s="27" t="s">
        <v>88</v>
      </c>
      <c r="G15" s="28">
        <v>12501</v>
      </c>
      <c r="H15" s="27" t="s">
        <v>89</v>
      </c>
      <c r="I15" s="28">
        <v>49</v>
      </c>
      <c r="J15" s="28">
        <v>81</v>
      </c>
      <c r="K15" s="28">
        <v>160</v>
      </c>
      <c r="L15" s="30">
        <f>VLOOKUP(D15,[1]门店基础信息!$A:$M,13,0)</f>
        <v>160</v>
      </c>
      <c r="M15" s="30">
        <f t="shared" si="0"/>
        <v>0</v>
      </c>
      <c r="N15" s="28">
        <v>200</v>
      </c>
      <c r="O15" s="30">
        <f>VLOOKUP(D15,[1]门店基础信息!$A:$L,12,0)</f>
        <v>200</v>
      </c>
      <c r="P15" s="30">
        <f t="shared" si="1"/>
        <v>0</v>
      </c>
      <c r="Q15" s="27" t="s">
        <v>90</v>
      </c>
      <c r="R15" s="27" t="s">
        <v>28</v>
      </c>
      <c r="S15" s="27" t="s">
        <v>29</v>
      </c>
      <c r="T15" s="31" t="str">
        <f>VLOOKUP(D15,[1]门店基础信息!$A:$D,4,0)</f>
        <v>C</v>
      </c>
      <c r="U15" s="31"/>
      <c r="V15" s="27" t="s">
        <v>30</v>
      </c>
      <c r="W15" s="31" t="s">
        <v>30</v>
      </c>
      <c r="X15" s="31"/>
      <c r="Y15" s="27" t="s">
        <v>31</v>
      </c>
      <c r="Z15" s="31" t="s">
        <v>31</v>
      </c>
      <c r="AA15" s="31"/>
      <c r="AB15" s="27" t="s">
        <v>32</v>
      </c>
      <c r="AC15" s="31" t="s">
        <v>32</v>
      </c>
      <c r="AD15" s="27" t="s">
        <v>33</v>
      </c>
      <c r="AE15" s="31" t="s">
        <v>33</v>
      </c>
      <c r="AF15" s="31"/>
      <c r="AG15" s="27" t="str">
        <f>VLOOKUP(D15,门店任务!A:B,2,0)</f>
        <v>四川太极武侯区大华街药店</v>
      </c>
      <c r="AH15" s="27">
        <f t="shared" si="2"/>
        <v>0</v>
      </c>
    </row>
    <row r="16" spans="1:34">
      <c r="A16" s="27">
        <v>472</v>
      </c>
      <c r="B16" s="27" t="s">
        <v>22</v>
      </c>
      <c r="C16" s="27" t="s">
        <v>91</v>
      </c>
      <c r="D16" s="28">
        <v>113025</v>
      </c>
      <c r="E16" s="27" t="s">
        <v>92</v>
      </c>
      <c r="F16" s="27" t="s">
        <v>88</v>
      </c>
      <c r="G16" s="28">
        <v>12144</v>
      </c>
      <c r="H16" s="27" t="s">
        <v>93</v>
      </c>
      <c r="I16" s="28">
        <v>152</v>
      </c>
      <c r="J16" s="28">
        <v>46</v>
      </c>
      <c r="K16" s="28">
        <v>110</v>
      </c>
      <c r="L16" s="30">
        <f>VLOOKUP(D16,[1]门店基础信息!$A:$M,13,0)</f>
        <v>110</v>
      </c>
      <c r="M16" s="30">
        <f t="shared" si="0"/>
        <v>0</v>
      </c>
      <c r="N16" s="28">
        <v>4</v>
      </c>
      <c r="O16" s="30">
        <f>VLOOKUP(D16,[1]门店基础信息!$A:$L,12,0)</f>
        <v>200</v>
      </c>
      <c r="P16" s="30">
        <v>1</v>
      </c>
      <c r="Q16" s="27" t="s">
        <v>94</v>
      </c>
      <c r="R16" s="27" t="s">
        <v>28</v>
      </c>
      <c r="S16" s="27" t="s">
        <v>29</v>
      </c>
      <c r="T16" s="31" t="str">
        <f>VLOOKUP(D16,[1]门店基础信息!$A:$D,4,0)</f>
        <v>C</v>
      </c>
      <c r="U16" s="31"/>
      <c r="V16" s="27" t="s">
        <v>95</v>
      </c>
      <c r="W16" s="31" t="s">
        <v>30</v>
      </c>
      <c r="X16" s="31">
        <v>1</v>
      </c>
      <c r="Y16" s="27" t="s">
        <v>31</v>
      </c>
      <c r="Z16" s="31" t="s">
        <v>31</v>
      </c>
      <c r="AA16" s="31"/>
      <c r="AB16" s="27" t="s">
        <v>32</v>
      </c>
      <c r="AC16" s="31" t="s">
        <v>32</v>
      </c>
      <c r="AD16" s="27" t="s">
        <v>33</v>
      </c>
      <c r="AE16" s="31" t="s">
        <v>33</v>
      </c>
      <c r="AF16" s="31"/>
      <c r="AG16" s="27" t="str">
        <f>VLOOKUP(D16,门店任务!A:B,2,0)</f>
        <v>四川太极青羊区蜀鑫路药店</v>
      </c>
      <c r="AH16" s="27">
        <f t="shared" si="2"/>
        <v>2</v>
      </c>
    </row>
    <row r="17" spans="1:34">
      <c r="A17" s="27">
        <v>471</v>
      </c>
      <c r="B17" s="27" t="s">
        <v>22</v>
      </c>
      <c r="C17" s="27" t="s">
        <v>96</v>
      </c>
      <c r="D17" s="28">
        <v>746</v>
      </c>
      <c r="E17" s="27" t="s">
        <v>97</v>
      </c>
      <c r="F17" s="27" t="s">
        <v>83</v>
      </c>
      <c r="G17" s="28">
        <v>7386</v>
      </c>
      <c r="H17" s="27" t="s">
        <v>98</v>
      </c>
      <c r="I17" s="28">
        <v>57</v>
      </c>
      <c r="J17" s="28">
        <v>942</v>
      </c>
      <c r="K17" s="28">
        <v>100</v>
      </c>
      <c r="L17" s="30">
        <f>VLOOKUP(D17,[1]门店基础信息!$A:$M,13,0)</f>
        <v>100</v>
      </c>
      <c r="M17" s="30">
        <f t="shared" si="0"/>
        <v>0</v>
      </c>
      <c r="N17" s="28">
        <v>400</v>
      </c>
      <c r="O17" s="30">
        <f>VLOOKUP(D17,[1]门店基础信息!$A:$L,12,0)</f>
        <v>400</v>
      </c>
      <c r="P17" s="30">
        <f t="shared" si="1"/>
        <v>0</v>
      </c>
      <c r="Q17" s="27" t="s">
        <v>99</v>
      </c>
      <c r="R17" s="27" t="s">
        <v>28</v>
      </c>
      <c r="S17" s="27" t="s">
        <v>44</v>
      </c>
      <c r="T17" s="31" t="str">
        <f>VLOOKUP(D17,[1]门店基础信息!$A:$D,4,0)</f>
        <v>A</v>
      </c>
      <c r="U17" s="31"/>
      <c r="V17" s="27" t="s">
        <v>30</v>
      </c>
      <c r="W17" s="31" t="s">
        <v>30</v>
      </c>
      <c r="X17" s="31"/>
      <c r="Y17" s="27" t="s">
        <v>31</v>
      </c>
      <c r="Z17" s="31" t="s">
        <v>31</v>
      </c>
      <c r="AA17" s="31"/>
      <c r="AB17" s="27" t="s">
        <v>32</v>
      </c>
      <c r="AC17" s="31" t="s">
        <v>32</v>
      </c>
      <c r="AD17" s="27" t="s">
        <v>33</v>
      </c>
      <c r="AE17" s="31" t="s">
        <v>33</v>
      </c>
      <c r="AF17" s="31"/>
      <c r="AG17" s="27" t="str">
        <f>VLOOKUP(D17,门店任务!A:B,2,0)</f>
        <v>四川太极大邑县晋原镇内蒙古大道桃源药店</v>
      </c>
      <c r="AH17" s="27">
        <f t="shared" si="2"/>
        <v>0</v>
      </c>
    </row>
    <row r="18" spans="1:34">
      <c r="A18" s="27">
        <v>470</v>
      </c>
      <c r="B18" s="27" t="s">
        <v>22</v>
      </c>
      <c r="C18" s="27" t="s">
        <v>100</v>
      </c>
      <c r="D18" s="28">
        <v>112415</v>
      </c>
      <c r="E18" s="27" t="s">
        <v>101</v>
      </c>
      <c r="F18" s="27" t="s">
        <v>88</v>
      </c>
      <c r="G18" s="28">
        <v>4188</v>
      </c>
      <c r="H18" s="27" t="s">
        <v>102</v>
      </c>
      <c r="I18" s="28">
        <v>43</v>
      </c>
      <c r="J18" s="28">
        <v>74</v>
      </c>
      <c r="K18" s="28">
        <v>160</v>
      </c>
      <c r="L18" s="30">
        <f>VLOOKUP(D18,[1]门店基础信息!$A:$M,13,0)</f>
        <v>160</v>
      </c>
      <c r="M18" s="30">
        <f t="shared" si="0"/>
        <v>0</v>
      </c>
      <c r="N18" s="28">
        <v>200</v>
      </c>
      <c r="O18" s="30">
        <f>VLOOKUP(D18,[1]门店基础信息!$A:$L,12,0)</f>
        <v>200</v>
      </c>
      <c r="P18" s="30">
        <f t="shared" si="1"/>
        <v>0</v>
      </c>
      <c r="Q18" s="27" t="s">
        <v>103</v>
      </c>
      <c r="R18" s="27" t="s">
        <v>28</v>
      </c>
      <c r="S18" s="27" t="s">
        <v>29</v>
      </c>
      <c r="T18" s="31" t="str">
        <f>VLOOKUP(D18,[1]门店基础信息!$A:$D,4,0)</f>
        <v>C</v>
      </c>
      <c r="U18" s="31"/>
      <c r="V18" s="27" t="s">
        <v>30</v>
      </c>
      <c r="W18" s="31" t="s">
        <v>30</v>
      </c>
      <c r="X18" s="31"/>
      <c r="Y18" s="27" t="s">
        <v>31</v>
      </c>
      <c r="Z18" s="31" t="s">
        <v>31</v>
      </c>
      <c r="AA18" s="31"/>
      <c r="AB18" s="27" t="s">
        <v>32</v>
      </c>
      <c r="AC18" s="31" t="s">
        <v>32</v>
      </c>
      <c r="AD18" s="27" t="s">
        <v>33</v>
      </c>
      <c r="AE18" s="31" t="s">
        <v>33</v>
      </c>
      <c r="AF18" s="31"/>
      <c r="AG18" s="27" t="str">
        <f>VLOOKUP(D18,门店任务!A:B,2,0)</f>
        <v>四川太极金牛区五福桥东路药店</v>
      </c>
      <c r="AH18" s="27">
        <f t="shared" si="2"/>
        <v>0</v>
      </c>
    </row>
    <row r="19" spans="1:34">
      <c r="A19" s="27">
        <v>469</v>
      </c>
      <c r="B19" s="27" t="s">
        <v>22</v>
      </c>
      <c r="C19" s="27" t="s">
        <v>104</v>
      </c>
      <c r="D19" s="28">
        <v>113025</v>
      </c>
      <c r="E19" s="27" t="s">
        <v>92</v>
      </c>
      <c r="F19" s="27" t="s">
        <v>25</v>
      </c>
      <c r="G19" s="28">
        <v>12471</v>
      </c>
      <c r="H19" s="27" t="s">
        <v>105</v>
      </c>
      <c r="I19" s="28">
        <v>152</v>
      </c>
      <c r="J19" s="28">
        <v>45</v>
      </c>
      <c r="K19" s="28">
        <v>110</v>
      </c>
      <c r="L19" s="30">
        <f>VLOOKUP(D19,[1]门店基础信息!$A:$M,13,0)</f>
        <v>110</v>
      </c>
      <c r="M19" s="30">
        <f t="shared" si="0"/>
        <v>0</v>
      </c>
      <c r="N19" s="28">
        <v>200</v>
      </c>
      <c r="O19" s="30">
        <f>VLOOKUP(D19,[1]门店基础信息!$A:$L,12,0)</f>
        <v>200</v>
      </c>
      <c r="P19" s="30">
        <f t="shared" si="1"/>
        <v>0</v>
      </c>
      <c r="Q19" s="27" t="s">
        <v>106</v>
      </c>
      <c r="R19" s="27" t="s">
        <v>28</v>
      </c>
      <c r="S19" s="27" t="s">
        <v>29</v>
      </c>
      <c r="T19" s="31" t="str">
        <f>VLOOKUP(D19,[1]门店基础信息!$A:$D,4,0)</f>
        <v>C</v>
      </c>
      <c r="U19" s="31"/>
      <c r="V19" s="27" t="s">
        <v>30</v>
      </c>
      <c r="W19" s="31" t="s">
        <v>30</v>
      </c>
      <c r="X19" s="31"/>
      <c r="Y19" s="27" t="s">
        <v>31</v>
      </c>
      <c r="Z19" s="31" t="s">
        <v>31</v>
      </c>
      <c r="AA19" s="31"/>
      <c r="AB19" s="27" t="s">
        <v>32</v>
      </c>
      <c r="AC19" s="31" t="s">
        <v>32</v>
      </c>
      <c r="AD19" s="27" t="s">
        <v>32</v>
      </c>
      <c r="AE19" s="31" t="s">
        <v>33</v>
      </c>
      <c r="AF19" s="31">
        <v>1</v>
      </c>
      <c r="AG19" s="27" t="str">
        <f>VLOOKUP(D19,门店任务!A:B,2,0)</f>
        <v>四川太极青羊区蜀鑫路药店</v>
      </c>
      <c r="AH19" s="27">
        <f t="shared" si="2"/>
        <v>1</v>
      </c>
    </row>
    <row r="20" spans="1:34">
      <c r="A20" s="27">
        <v>468</v>
      </c>
      <c r="B20" s="27" t="s">
        <v>22</v>
      </c>
      <c r="C20" s="27" t="s">
        <v>107</v>
      </c>
      <c r="D20" s="28">
        <v>738</v>
      </c>
      <c r="E20" s="27" t="s">
        <v>108</v>
      </c>
      <c r="F20" s="27" t="s">
        <v>109</v>
      </c>
      <c r="G20" s="28">
        <v>13583</v>
      </c>
      <c r="H20" s="27" t="s">
        <v>110</v>
      </c>
      <c r="I20" s="28">
        <v>139</v>
      </c>
      <c r="J20" s="28">
        <v>235</v>
      </c>
      <c r="K20" s="28">
        <v>110</v>
      </c>
      <c r="L20" s="30">
        <f>VLOOKUP(D20,[1]门店基础信息!$A:$M,13,0)</f>
        <v>110</v>
      </c>
      <c r="M20" s="30">
        <f t="shared" si="0"/>
        <v>0</v>
      </c>
      <c r="N20" s="28">
        <v>200</v>
      </c>
      <c r="O20" s="30">
        <f>VLOOKUP(D20,[1]门店基础信息!$A:$L,12,0)</f>
        <v>200</v>
      </c>
      <c r="P20" s="30">
        <f t="shared" si="1"/>
        <v>0</v>
      </c>
      <c r="Q20" s="27" t="s">
        <v>111</v>
      </c>
      <c r="R20" s="27" t="s">
        <v>28</v>
      </c>
      <c r="S20" s="27" t="s">
        <v>29</v>
      </c>
      <c r="T20" s="31" t="str">
        <f>VLOOKUP(D20,[1]门店基础信息!$A:$D,4,0)</f>
        <v>C</v>
      </c>
      <c r="U20" s="31"/>
      <c r="V20" s="27" t="s">
        <v>30</v>
      </c>
      <c r="W20" s="31" t="s">
        <v>30</v>
      </c>
      <c r="X20" s="31"/>
      <c r="Y20" s="27" t="s">
        <v>31</v>
      </c>
      <c r="Z20" s="31" t="s">
        <v>31</v>
      </c>
      <c r="AA20" s="31"/>
      <c r="AB20" s="27" t="s">
        <v>32</v>
      </c>
      <c r="AC20" s="31" t="s">
        <v>32</v>
      </c>
      <c r="AD20" s="27" t="s">
        <v>33</v>
      </c>
      <c r="AE20" s="31" t="s">
        <v>33</v>
      </c>
      <c r="AF20" s="31"/>
      <c r="AG20" s="27" t="str">
        <f>VLOOKUP(D20,门店任务!A:B,2,0)</f>
        <v>四川太极都江堰市蒲阳路药店</v>
      </c>
      <c r="AH20" s="27">
        <f t="shared" si="2"/>
        <v>0</v>
      </c>
    </row>
    <row r="21" spans="1:34">
      <c r="A21" s="27">
        <v>467</v>
      </c>
      <c r="B21" s="27" t="s">
        <v>22</v>
      </c>
      <c r="C21" s="27" t="s">
        <v>107</v>
      </c>
      <c r="D21" s="28">
        <v>105910</v>
      </c>
      <c r="E21" s="27" t="s">
        <v>112</v>
      </c>
      <c r="F21" s="27" t="s">
        <v>59</v>
      </c>
      <c r="G21" s="28">
        <v>12949</v>
      </c>
      <c r="H21" s="27" t="s">
        <v>113</v>
      </c>
      <c r="I21" s="28">
        <v>99</v>
      </c>
      <c r="J21" s="28">
        <v>81</v>
      </c>
      <c r="K21" s="28">
        <v>300</v>
      </c>
      <c r="L21" s="30">
        <f>VLOOKUP(D21,[1]门店基础信息!$A:$M,13,0)</f>
        <v>180</v>
      </c>
      <c r="M21" s="30">
        <v>1</v>
      </c>
      <c r="N21" s="28">
        <v>180</v>
      </c>
      <c r="O21" s="30">
        <f>VLOOKUP(D21,[1]门店基础信息!$A:$L,12,0)</f>
        <v>300</v>
      </c>
      <c r="P21" s="30">
        <v>1</v>
      </c>
      <c r="Q21" s="27" t="s">
        <v>114</v>
      </c>
      <c r="R21" s="27" t="s">
        <v>28</v>
      </c>
      <c r="S21" s="27" t="s">
        <v>76</v>
      </c>
      <c r="T21" s="31" t="str">
        <f>VLOOKUP(D21,[1]门店基础信息!$A:$D,4,0)</f>
        <v>B</v>
      </c>
      <c r="U21" s="31"/>
      <c r="V21" s="27" t="s">
        <v>30</v>
      </c>
      <c r="W21" s="31" t="s">
        <v>30</v>
      </c>
      <c r="X21" s="31"/>
      <c r="Y21" s="27" t="s">
        <v>31</v>
      </c>
      <c r="Z21" s="31" t="s">
        <v>31</v>
      </c>
      <c r="AA21" s="31"/>
      <c r="AB21" s="27" t="s">
        <v>32</v>
      </c>
      <c r="AC21" s="31" t="s">
        <v>32</v>
      </c>
      <c r="AD21" s="27" t="s">
        <v>32</v>
      </c>
      <c r="AE21" s="31" t="s">
        <v>33</v>
      </c>
      <c r="AF21" s="31">
        <v>1</v>
      </c>
      <c r="AG21" s="27" t="str">
        <f>VLOOKUP(D21,门店任务!A:B,2,0)</f>
        <v>四川太极高新区紫薇东路药店</v>
      </c>
      <c r="AH21" s="27">
        <f t="shared" si="2"/>
        <v>3</v>
      </c>
    </row>
    <row r="22" spans="1:34">
      <c r="A22" s="27">
        <v>466</v>
      </c>
      <c r="B22" s="27" t="s">
        <v>22</v>
      </c>
      <c r="C22" s="27" t="s">
        <v>115</v>
      </c>
      <c r="D22" s="28">
        <v>105910</v>
      </c>
      <c r="E22" s="27" t="s">
        <v>112</v>
      </c>
      <c r="F22" s="27" t="s">
        <v>59</v>
      </c>
      <c r="G22" s="28">
        <v>13222</v>
      </c>
      <c r="H22" s="27" t="s">
        <v>116</v>
      </c>
      <c r="I22" s="28">
        <v>99</v>
      </c>
      <c r="J22" s="28">
        <v>81</v>
      </c>
      <c r="K22" s="28">
        <v>180</v>
      </c>
      <c r="L22" s="30">
        <f>VLOOKUP(D22,[1]门店基础信息!$A:$M,13,0)</f>
        <v>180</v>
      </c>
      <c r="M22" s="30">
        <f t="shared" si="0"/>
        <v>0</v>
      </c>
      <c r="N22" s="28">
        <v>300</v>
      </c>
      <c r="O22" s="30">
        <f>VLOOKUP(D22,[1]门店基础信息!$A:$L,12,0)</f>
        <v>300</v>
      </c>
      <c r="P22" s="30">
        <f t="shared" si="1"/>
        <v>0</v>
      </c>
      <c r="Q22" s="27" t="s">
        <v>114</v>
      </c>
      <c r="R22" s="27" t="s">
        <v>28</v>
      </c>
      <c r="S22" s="27" t="s">
        <v>76</v>
      </c>
      <c r="T22" s="31" t="str">
        <f>VLOOKUP(D22,[1]门店基础信息!$A:$D,4,0)</f>
        <v>B</v>
      </c>
      <c r="U22" s="31"/>
      <c r="V22" s="27" t="s">
        <v>30</v>
      </c>
      <c r="W22" s="31" t="s">
        <v>30</v>
      </c>
      <c r="X22" s="31"/>
      <c r="Y22" s="27" t="s">
        <v>31</v>
      </c>
      <c r="Z22" s="31" t="s">
        <v>31</v>
      </c>
      <c r="AA22" s="31"/>
      <c r="AB22" s="27" t="s">
        <v>32</v>
      </c>
      <c r="AC22" s="31" t="s">
        <v>32</v>
      </c>
      <c r="AD22" s="27" t="s">
        <v>32</v>
      </c>
      <c r="AE22" s="31" t="s">
        <v>33</v>
      </c>
      <c r="AF22" s="31">
        <v>1</v>
      </c>
      <c r="AG22" s="27" t="str">
        <f>VLOOKUP(D22,门店任务!A:B,2,0)</f>
        <v>四川太极高新区紫薇东路药店</v>
      </c>
      <c r="AH22" s="27">
        <f t="shared" si="2"/>
        <v>1</v>
      </c>
    </row>
    <row r="23" spans="1:34">
      <c r="A23" s="27">
        <v>465</v>
      </c>
      <c r="B23" s="27" t="s">
        <v>22</v>
      </c>
      <c r="C23" s="27" t="s">
        <v>115</v>
      </c>
      <c r="D23" s="28">
        <v>105910</v>
      </c>
      <c r="E23" s="27" t="s">
        <v>117</v>
      </c>
      <c r="F23" s="27" t="s">
        <v>59</v>
      </c>
      <c r="G23" s="28">
        <v>13144</v>
      </c>
      <c r="H23" s="27" t="s">
        <v>118</v>
      </c>
      <c r="I23" s="28">
        <v>99</v>
      </c>
      <c r="J23" s="28">
        <v>81</v>
      </c>
      <c r="K23" s="28">
        <v>300</v>
      </c>
      <c r="L23" s="30">
        <f>VLOOKUP(D23,[1]门店基础信息!$A:$M,13,0)</f>
        <v>180</v>
      </c>
      <c r="M23" s="30">
        <v>1</v>
      </c>
      <c r="N23" s="28">
        <v>180</v>
      </c>
      <c r="O23" s="30">
        <f>VLOOKUP(D23,[1]门店基础信息!$A:$L,12,0)</f>
        <v>300</v>
      </c>
      <c r="P23" s="30">
        <v>1</v>
      </c>
      <c r="Q23" s="27" t="s">
        <v>114</v>
      </c>
      <c r="R23" s="27" t="s">
        <v>28</v>
      </c>
      <c r="S23" s="27" t="s">
        <v>76</v>
      </c>
      <c r="T23" s="31" t="str">
        <f>VLOOKUP(D23,[1]门店基础信息!$A:$D,4,0)</f>
        <v>B</v>
      </c>
      <c r="U23" s="31"/>
      <c r="V23" s="27" t="s">
        <v>30</v>
      </c>
      <c r="W23" s="31" t="s">
        <v>30</v>
      </c>
      <c r="X23" s="31"/>
      <c r="Y23" s="27" t="s">
        <v>31</v>
      </c>
      <c r="Z23" s="31" t="s">
        <v>31</v>
      </c>
      <c r="AA23" s="31"/>
      <c r="AB23" s="27" t="s">
        <v>32</v>
      </c>
      <c r="AC23" s="31" t="s">
        <v>32</v>
      </c>
      <c r="AD23" s="27" t="s">
        <v>32</v>
      </c>
      <c r="AE23" s="31" t="s">
        <v>33</v>
      </c>
      <c r="AF23" s="31">
        <v>1</v>
      </c>
      <c r="AG23" s="27" t="str">
        <f>VLOOKUP(D23,门店任务!A:B,2,0)</f>
        <v>四川太极高新区紫薇东路药店</v>
      </c>
      <c r="AH23" s="27">
        <f t="shared" si="2"/>
        <v>3</v>
      </c>
    </row>
    <row r="24" spans="1:34">
      <c r="A24" s="27">
        <v>464</v>
      </c>
      <c r="B24" s="27" t="s">
        <v>22</v>
      </c>
      <c r="C24" s="27" t="s">
        <v>119</v>
      </c>
      <c r="D24" s="28">
        <v>387</v>
      </c>
      <c r="E24" s="27" t="s">
        <v>120</v>
      </c>
      <c r="F24" s="27" t="s">
        <v>59</v>
      </c>
      <c r="G24" s="28">
        <v>13124</v>
      </c>
      <c r="H24" s="27" t="s">
        <v>121</v>
      </c>
      <c r="I24" s="28">
        <v>55</v>
      </c>
      <c r="J24" s="28">
        <v>219</v>
      </c>
      <c r="K24" s="28">
        <v>200</v>
      </c>
      <c r="L24" s="30">
        <f>VLOOKUP(D24,[1]门店基础信息!$A:$M,13,0)</f>
        <v>200</v>
      </c>
      <c r="M24" s="30">
        <f t="shared" si="0"/>
        <v>0</v>
      </c>
      <c r="N24" s="28">
        <v>400</v>
      </c>
      <c r="O24" s="30">
        <f>VLOOKUP(D24,[1]门店基础信息!$A:$L,12,0)</f>
        <v>400</v>
      </c>
      <c r="P24" s="30">
        <f t="shared" si="1"/>
        <v>0</v>
      </c>
      <c r="Q24" s="27" t="s">
        <v>122</v>
      </c>
      <c r="R24" s="27" t="s">
        <v>28</v>
      </c>
      <c r="S24" s="27" t="s">
        <v>44</v>
      </c>
      <c r="T24" s="31" t="str">
        <f>VLOOKUP(D24,[1]门店基础信息!$A:$D,4,0)</f>
        <v>A</v>
      </c>
      <c r="U24" s="31"/>
      <c r="V24" s="27" t="s">
        <v>30</v>
      </c>
      <c r="W24" s="31" t="s">
        <v>30</v>
      </c>
      <c r="X24" s="31"/>
      <c r="Y24" s="27" t="s">
        <v>31</v>
      </c>
      <c r="Z24" s="31" t="s">
        <v>31</v>
      </c>
      <c r="AA24" s="31"/>
      <c r="AB24" s="27" t="s">
        <v>32</v>
      </c>
      <c r="AC24" s="31" t="s">
        <v>32</v>
      </c>
      <c r="AD24" s="27" t="s">
        <v>33</v>
      </c>
      <c r="AE24" s="31" t="s">
        <v>33</v>
      </c>
      <c r="AF24" s="31"/>
      <c r="AG24" s="27" t="str">
        <f>VLOOKUP(D24,门店任务!A:B,2,0)</f>
        <v>四川太极新乐中街药店</v>
      </c>
      <c r="AH24" s="27">
        <f t="shared" si="2"/>
        <v>0</v>
      </c>
    </row>
    <row r="25" spans="1:34">
      <c r="A25" s="27">
        <v>463</v>
      </c>
      <c r="B25" s="27" t="s">
        <v>22</v>
      </c>
      <c r="C25" s="27" t="s">
        <v>119</v>
      </c>
      <c r="D25" s="28">
        <v>387</v>
      </c>
      <c r="E25" s="27" t="s">
        <v>120</v>
      </c>
      <c r="F25" s="27" t="s">
        <v>59</v>
      </c>
      <c r="G25" s="28">
        <v>13187</v>
      </c>
      <c r="H25" s="27" t="s">
        <v>123</v>
      </c>
      <c r="I25" s="28">
        <v>55</v>
      </c>
      <c r="J25" s="28">
        <v>219</v>
      </c>
      <c r="K25" s="28">
        <v>200</v>
      </c>
      <c r="L25" s="30">
        <f>VLOOKUP(D25,[1]门店基础信息!$A:$M,13,0)</f>
        <v>200</v>
      </c>
      <c r="M25" s="30">
        <f t="shared" si="0"/>
        <v>0</v>
      </c>
      <c r="N25" s="28">
        <v>400</v>
      </c>
      <c r="O25" s="30">
        <f>VLOOKUP(D25,[1]门店基础信息!$A:$L,12,0)</f>
        <v>400</v>
      </c>
      <c r="P25" s="30">
        <f t="shared" si="1"/>
        <v>0</v>
      </c>
      <c r="Q25" s="27" t="s">
        <v>122</v>
      </c>
      <c r="R25" s="27" t="s">
        <v>28</v>
      </c>
      <c r="S25" s="27" t="s">
        <v>44</v>
      </c>
      <c r="T25" s="31" t="str">
        <f>VLOOKUP(D25,[1]门店基础信息!$A:$D,4,0)</f>
        <v>A</v>
      </c>
      <c r="U25" s="31"/>
      <c r="V25" s="27" t="s">
        <v>30</v>
      </c>
      <c r="W25" s="31" t="s">
        <v>30</v>
      </c>
      <c r="X25" s="31"/>
      <c r="Y25" s="27" t="s">
        <v>31</v>
      </c>
      <c r="Z25" s="31" t="s">
        <v>31</v>
      </c>
      <c r="AA25" s="31"/>
      <c r="AB25" s="27" t="s">
        <v>32</v>
      </c>
      <c r="AC25" s="31" t="s">
        <v>32</v>
      </c>
      <c r="AD25" s="27" t="s">
        <v>33</v>
      </c>
      <c r="AE25" s="31" t="s">
        <v>33</v>
      </c>
      <c r="AF25" s="31"/>
      <c r="AG25" s="27" t="str">
        <f>VLOOKUP(D25,门店任务!A:B,2,0)</f>
        <v>四川太极新乐中街药店</v>
      </c>
      <c r="AH25" s="27">
        <f t="shared" si="2"/>
        <v>0</v>
      </c>
    </row>
    <row r="26" spans="1:34">
      <c r="A26" s="27">
        <v>462</v>
      </c>
      <c r="B26" s="27" t="s">
        <v>22</v>
      </c>
      <c r="C26" s="27" t="s">
        <v>124</v>
      </c>
      <c r="D26" s="28">
        <v>114286</v>
      </c>
      <c r="E26" s="27" t="s">
        <v>125</v>
      </c>
      <c r="F26" s="27" t="s">
        <v>25</v>
      </c>
      <c r="G26" s="28">
        <v>13137</v>
      </c>
      <c r="H26" s="27" t="s">
        <v>126</v>
      </c>
      <c r="I26" s="28">
        <v>82</v>
      </c>
      <c r="J26" s="28">
        <v>0</v>
      </c>
      <c r="K26" s="28">
        <v>180</v>
      </c>
      <c r="L26" s="30">
        <f>VLOOKUP(D26,[1]门店基础信息!$A:$M,13,0)</f>
        <v>180</v>
      </c>
      <c r="M26" s="30">
        <f t="shared" si="0"/>
        <v>0</v>
      </c>
      <c r="N26" s="28">
        <v>300</v>
      </c>
      <c r="O26" s="30">
        <f>VLOOKUP(D26,[1]门店基础信息!$A:$L,12,0)</f>
        <v>300</v>
      </c>
      <c r="P26" s="30">
        <f t="shared" si="1"/>
        <v>0</v>
      </c>
      <c r="Q26" s="27" t="s">
        <v>127</v>
      </c>
      <c r="R26" s="27" t="s">
        <v>128</v>
      </c>
      <c r="S26" s="27" t="s">
        <v>76</v>
      </c>
      <c r="T26" s="31" t="str">
        <f>VLOOKUP(D26,[1]门店基础信息!$A:$D,4,0)</f>
        <v>B</v>
      </c>
      <c r="U26" s="31"/>
      <c r="V26" s="27" t="s">
        <v>30</v>
      </c>
      <c r="W26" s="31" t="s">
        <v>30</v>
      </c>
      <c r="X26" s="31"/>
      <c r="Y26" s="27" t="s">
        <v>31</v>
      </c>
      <c r="Z26" s="31" t="s">
        <v>31</v>
      </c>
      <c r="AA26" s="31"/>
      <c r="AB26" s="27" t="s">
        <v>32</v>
      </c>
      <c r="AC26" s="31" t="s">
        <v>32</v>
      </c>
      <c r="AD26" s="27" t="s">
        <v>33</v>
      </c>
      <c r="AE26" s="31" t="s">
        <v>33</v>
      </c>
      <c r="AF26" s="31"/>
      <c r="AG26" s="27" t="str">
        <f>VLOOKUP(D26,门店任务!A:B,2,0)</f>
        <v>四川太极青羊区光华北五路药店</v>
      </c>
      <c r="AH26" s="27">
        <f t="shared" si="2"/>
        <v>0</v>
      </c>
    </row>
    <row r="27" spans="1:34">
      <c r="A27" s="27">
        <v>461</v>
      </c>
      <c r="B27" s="27" t="s">
        <v>22</v>
      </c>
      <c r="C27" s="27" t="s">
        <v>129</v>
      </c>
      <c r="D27" s="8">
        <v>113025</v>
      </c>
      <c r="E27" s="27" t="s">
        <v>130</v>
      </c>
      <c r="F27" s="27" t="s">
        <v>88</v>
      </c>
      <c r="G27" s="28">
        <v>13128</v>
      </c>
      <c r="H27" s="27" t="s">
        <v>131</v>
      </c>
      <c r="I27" s="28">
        <v>152</v>
      </c>
      <c r="J27" s="28">
        <v>46</v>
      </c>
      <c r="K27" s="28">
        <v>110</v>
      </c>
      <c r="L27" s="30">
        <f>VLOOKUP(D27,[1]门店基础信息!$A:$M,13,0)</f>
        <v>110</v>
      </c>
      <c r="M27" s="30">
        <f t="shared" si="0"/>
        <v>0</v>
      </c>
      <c r="N27" s="28">
        <v>200</v>
      </c>
      <c r="O27" s="30">
        <f>VLOOKUP(D27,[1]门店基础信息!$A:$L,12,0)</f>
        <v>200</v>
      </c>
      <c r="P27" s="30">
        <f t="shared" si="1"/>
        <v>0</v>
      </c>
      <c r="Q27" s="27" t="s">
        <v>82</v>
      </c>
      <c r="R27" s="27" t="s">
        <v>28</v>
      </c>
      <c r="S27" s="27" t="s">
        <v>29</v>
      </c>
      <c r="T27" s="31" t="str">
        <f>VLOOKUP(D27,[1]门店基础信息!$A:$D,4,0)</f>
        <v>C</v>
      </c>
      <c r="U27" s="31"/>
      <c r="V27" s="27" t="s">
        <v>30</v>
      </c>
      <c r="W27" s="31" t="s">
        <v>30</v>
      </c>
      <c r="X27" s="31"/>
      <c r="Y27" s="27" t="s">
        <v>31</v>
      </c>
      <c r="Z27" s="31" t="s">
        <v>31</v>
      </c>
      <c r="AA27" s="31"/>
      <c r="AB27" s="27" t="s">
        <v>32</v>
      </c>
      <c r="AC27" s="31" t="s">
        <v>32</v>
      </c>
      <c r="AD27" s="27" t="s">
        <v>33</v>
      </c>
      <c r="AE27" s="31" t="s">
        <v>33</v>
      </c>
      <c r="AF27" s="31"/>
      <c r="AG27" s="27" t="str">
        <f>VLOOKUP(D27,门店任务!A:B,2,0)</f>
        <v>四川太极青羊区蜀鑫路药店</v>
      </c>
      <c r="AH27" s="27">
        <f t="shared" si="2"/>
        <v>0</v>
      </c>
    </row>
    <row r="28" spans="1:34">
      <c r="A28" s="27">
        <v>460</v>
      </c>
      <c r="B28" s="27" t="s">
        <v>22</v>
      </c>
      <c r="C28" s="27" t="s">
        <v>132</v>
      </c>
      <c r="D28" s="28">
        <v>738</v>
      </c>
      <c r="E28" s="27" t="s">
        <v>108</v>
      </c>
      <c r="F28" s="27" t="s">
        <v>79</v>
      </c>
      <c r="G28" s="28">
        <v>13092</v>
      </c>
      <c r="H28" s="27" t="s">
        <v>133</v>
      </c>
      <c r="I28" s="28">
        <v>139</v>
      </c>
      <c r="J28" s="28">
        <v>235</v>
      </c>
      <c r="K28" s="28">
        <v>110</v>
      </c>
      <c r="L28" s="30">
        <f>VLOOKUP(D28,[1]门店基础信息!$A:$M,13,0)</f>
        <v>110</v>
      </c>
      <c r="M28" s="30">
        <f t="shared" si="0"/>
        <v>0</v>
      </c>
      <c r="N28" s="28">
        <v>200</v>
      </c>
      <c r="O28" s="30">
        <f>VLOOKUP(D28,[1]门店基础信息!$A:$L,12,0)</f>
        <v>200</v>
      </c>
      <c r="P28" s="30">
        <f t="shared" si="1"/>
        <v>0</v>
      </c>
      <c r="Q28" s="27" t="s">
        <v>134</v>
      </c>
      <c r="R28" s="27" t="s">
        <v>28</v>
      </c>
      <c r="S28" s="27" t="s">
        <v>29</v>
      </c>
      <c r="T28" s="31" t="str">
        <f>VLOOKUP(D28,[1]门店基础信息!$A:$D,4,0)</f>
        <v>C</v>
      </c>
      <c r="U28" s="31"/>
      <c r="V28" s="27" t="s">
        <v>30</v>
      </c>
      <c r="W28" s="31" t="s">
        <v>30</v>
      </c>
      <c r="X28" s="31"/>
      <c r="Y28" s="27" t="s">
        <v>31</v>
      </c>
      <c r="Z28" s="31" t="s">
        <v>31</v>
      </c>
      <c r="AA28" s="31"/>
      <c r="AB28" s="27" t="s">
        <v>32</v>
      </c>
      <c r="AC28" s="31" t="s">
        <v>32</v>
      </c>
      <c r="AD28" s="27" t="s">
        <v>33</v>
      </c>
      <c r="AE28" s="31" t="s">
        <v>33</v>
      </c>
      <c r="AF28" s="31"/>
      <c r="AG28" s="27" t="str">
        <f>VLOOKUP(D28,门店任务!A:B,2,0)</f>
        <v>四川太极都江堰市蒲阳路药店</v>
      </c>
      <c r="AH28" s="27">
        <f t="shared" si="2"/>
        <v>0</v>
      </c>
    </row>
    <row r="29" spans="1:34">
      <c r="A29" s="27">
        <v>459</v>
      </c>
      <c r="B29" s="27" t="s">
        <v>22</v>
      </c>
      <c r="C29" s="27" t="s">
        <v>135</v>
      </c>
      <c r="D29" s="28">
        <v>514</v>
      </c>
      <c r="E29" s="27" t="s">
        <v>136</v>
      </c>
      <c r="F29" s="27" t="s">
        <v>137</v>
      </c>
      <c r="G29" s="28">
        <v>12744</v>
      </c>
      <c r="H29" s="27" t="s">
        <v>138</v>
      </c>
      <c r="I29" s="28">
        <v>510</v>
      </c>
      <c r="J29" s="28">
        <v>281</v>
      </c>
      <c r="K29" s="28">
        <v>50</v>
      </c>
      <c r="L29" s="30">
        <f>VLOOKUP(D29,[1]门店基础信息!$A:$M,13,0)</f>
        <v>50</v>
      </c>
      <c r="M29" s="30">
        <f t="shared" si="0"/>
        <v>0</v>
      </c>
      <c r="N29" s="28">
        <v>400</v>
      </c>
      <c r="O29" s="30">
        <f>VLOOKUP(D29,[1]门店基础信息!$A:$L,12,0)</f>
        <v>400</v>
      </c>
      <c r="P29" s="30">
        <f t="shared" si="1"/>
        <v>0</v>
      </c>
      <c r="Q29" s="27" t="s">
        <v>139</v>
      </c>
      <c r="R29" s="27" t="s">
        <v>28</v>
      </c>
      <c r="S29" s="27" t="s">
        <v>44</v>
      </c>
      <c r="T29" s="31" t="str">
        <f>VLOOKUP(D29,[1]门店基础信息!$A:$D,4,0)</f>
        <v>A</v>
      </c>
      <c r="U29" s="31"/>
      <c r="V29" s="27" t="s">
        <v>30</v>
      </c>
      <c r="W29" s="31" t="s">
        <v>30</v>
      </c>
      <c r="X29" s="31"/>
      <c r="Y29" s="27" t="s">
        <v>31</v>
      </c>
      <c r="Z29" s="31" t="s">
        <v>31</v>
      </c>
      <c r="AA29" s="31"/>
      <c r="AB29" s="27" t="s">
        <v>32</v>
      </c>
      <c r="AC29" s="31" t="s">
        <v>32</v>
      </c>
      <c r="AD29" s="27" t="s">
        <v>33</v>
      </c>
      <c r="AE29" s="31" t="s">
        <v>33</v>
      </c>
      <c r="AF29" s="31"/>
      <c r="AG29" s="27" t="str">
        <f>VLOOKUP(D29,门店任务!A:B,2,0)</f>
        <v>四川太极新津邓双镇岷江店</v>
      </c>
      <c r="AH29" s="27">
        <f t="shared" si="2"/>
        <v>0</v>
      </c>
    </row>
    <row r="30" spans="1:34">
      <c r="A30" s="27">
        <v>458</v>
      </c>
      <c r="B30" s="27" t="s">
        <v>22</v>
      </c>
      <c r="C30" s="27" t="s">
        <v>135</v>
      </c>
      <c r="D30" s="28">
        <v>738</v>
      </c>
      <c r="E30" s="27" t="s">
        <v>108</v>
      </c>
      <c r="F30" s="27" t="s">
        <v>79</v>
      </c>
      <c r="G30" s="28">
        <v>5698</v>
      </c>
      <c r="H30" s="27" t="s">
        <v>140</v>
      </c>
      <c r="I30" s="28">
        <v>139</v>
      </c>
      <c r="J30" s="28">
        <v>235</v>
      </c>
      <c r="K30" s="28">
        <v>110</v>
      </c>
      <c r="L30" s="30">
        <f>VLOOKUP(D30,[1]门店基础信息!$A:$M,13,0)</f>
        <v>110</v>
      </c>
      <c r="M30" s="30">
        <f t="shared" si="0"/>
        <v>0</v>
      </c>
      <c r="N30" s="28">
        <v>200</v>
      </c>
      <c r="O30" s="30">
        <f>VLOOKUP(D30,[1]门店基础信息!$A:$L,12,0)</f>
        <v>200</v>
      </c>
      <c r="P30" s="30">
        <f t="shared" si="1"/>
        <v>0</v>
      </c>
      <c r="Q30" s="27" t="s">
        <v>134</v>
      </c>
      <c r="R30" s="27" t="s">
        <v>28</v>
      </c>
      <c r="S30" s="27" t="s">
        <v>29</v>
      </c>
      <c r="T30" s="31" t="str">
        <f>VLOOKUP(D30,[1]门店基础信息!$A:$D,4,0)</f>
        <v>C</v>
      </c>
      <c r="U30" s="31"/>
      <c r="V30" s="27" t="s">
        <v>30</v>
      </c>
      <c r="W30" s="31" t="s">
        <v>30</v>
      </c>
      <c r="X30" s="31"/>
      <c r="Y30" s="27" t="s">
        <v>31</v>
      </c>
      <c r="Z30" s="31" t="s">
        <v>31</v>
      </c>
      <c r="AA30" s="31"/>
      <c r="AB30" s="27" t="s">
        <v>32</v>
      </c>
      <c r="AC30" s="31" t="s">
        <v>32</v>
      </c>
      <c r="AD30" s="27" t="s">
        <v>33</v>
      </c>
      <c r="AE30" s="31" t="s">
        <v>33</v>
      </c>
      <c r="AF30" s="31"/>
      <c r="AG30" s="27" t="str">
        <f>VLOOKUP(D30,门店任务!A:B,2,0)</f>
        <v>四川太极都江堰市蒲阳路药店</v>
      </c>
      <c r="AH30" s="27">
        <f t="shared" si="2"/>
        <v>0</v>
      </c>
    </row>
    <row r="31" spans="1:34">
      <c r="A31" s="27">
        <v>457</v>
      </c>
      <c r="B31" s="27" t="s">
        <v>22</v>
      </c>
      <c r="C31" s="27" t="s">
        <v>135</v>
      </c>
      <c r="D31" s="28">
        <v>738</v>
      </c>
      <c r="E31" s="27" t="s">
        <v>141</v>
      </c>
      <c r="F31" s="27" t="s">
        <v>79</v>
      </c>
      <c r="G31" s="28">
        <v>12718</v>
      </c>
      <c r="H31" s="27" t="s">
        <v>142</v>
      </c>
      <c r="I31" s="28">
        <v>139</v>
      </c>
      <c r="J31" s="28">
        <v>235</v>
      </c>
      <c r="K31" s="28">
        <v>110</v>
      </c>
      <c r="L31" s="30">
        <f>VLOOKUP(D31,[1]门店基础信息!$A:$M,13,0)</f>
        <v>110</v>
      </c>
      <c r="M31" s="30">
        <f t="shared" si="0"/>
        <v>0</v>
      </c>
      <c r="N31" s="28">
        <v>200</v>
      </c>
      <c r="O31" s="30">
        <f>VLOOKUP(D31,[1]门店基础信息!$A:$L,12,0)</f>
        <v>200</v>
      </c>
      <c r="P31" s="30">
        <f t="shared" si="1"/>
        <v>0</v>
      </c>
      <c r="Q31" s="27" t="s">
        <v>134</v>
      </c>
      <c r="R31" s="27" t="s">
        <v>28</v>
      </c>
      <c r="S31" s="27" t="s">
        <v>29</v>
      </c>
      <c r="T31" s="31" t="str">
        <f>VLOOKUP(D31,[1]门店基础信息!$A:$D,4,0)</f>
        <v>C</v>
      </c>
      <c r="U31" s="31"/>
      <c r="V31" s="27" t="s">
        <v>30</v>
      </c>
      <c r="W31" s="31" t="s">
        <v>30</v>
      </c>
      <c r="X31" s="31"/>
      <c r="Y31" s="27" t="s">
        <v>31</v>
      </c>
      <c r="Z31" s="31" t="s">
        <v>31</v>
      </c>
      <c r="AA31" s="31"/>
      <c r="AB31" s="27" t="s">
        <v>32</v>
      </c>
      <c r="AC31" s="31" t="s">
        <v>32</v>
      </c>
      <c r="AD31" s="27" t="s">
        <v>33</v>
      </c>
      <c r="AE31" s="31" t="s">
        <v>33</v>
      </c>
      <c r="AF31" s="31"/>
      <c r="AG31" s="27" t="str">
        <f>VLOOKUP(D31,门店任务!A:B,2,0)</f>
        <v>四川太极都江堰市蒲阳路药店</v>
      </c>
      <c r="AH31" s="27">
        <f t="shared" si="2"/>
        <v>0</v>
      </c>
    </row>
    <row r="32" spans="1:34">
      <c r="A32" s="27">
        <v>456</v>
      </c>
      <c r="B32" s="27" t="s">
        <v>22</v>
      </c>
      <c r="C32" s="27" t="s">
        <v>135</v>
      </c>
      <c r="D32" s="28">
        <v>737</v>
      </c>
      <c r="E32" s="27" t="s">
        <v>143</v>
      </c>
      <c r="F32" s="27" t="s">
        <v>59</v>
      </c>
      <c r="G32" s="28">
        <v>11642</v>
      </c>
      <c r="H32" s="27" t="s">
        <v>144</v>
      </c>
      <c r="I32" s="28">
        <v>80</v>
      </c>
      <c r="J32" s="28">
        <v>232</v>
      </c>
      <c r="K32" s="28">
        <v>200</v>
      </c>
      <c r="L32" s="30">
        <f>VLOOKUP(D32,[1]门店基础信息!$A:$M,13,0)</f>
        <v>200</v>
      </c>
      <c r="M32" s="30">
        <f t="shared" si="0"/>
        <v>0</v>
      </c>
      <c r="N32" s="28">
        <v>400</v>
      </c>
      <c r="O32" s="30">
        <f>VLOOKUP(D32,[1]门店基础信息!$A:$L,12,0)</f>
        <v>400</v>
      </c>
      <c r="P32" s="30">
        <f t="shared" si="1"/>
        <v>0</v>
      </c>
      <c r="Q32" s="27" t="s">
        <v>145</v>
      </c>
      <c r="R32" s="27" t="s">
        <v>28</v>
      </c>
      <c r="S32" s="27" t="s">
        <v>44</v>
      </c>
      <c r="T32" s="31" t="str">
        <f>VLOOKUP(D32,[1]门店基础信息!$A:$D,4,0)</f>
        <v>A</v>
      </c>
      <c r="U32" s="31"/>
      <c r="V32" s="27" t="s">
        <v>30</v>
      </c>
      <c r="W32" s="31" t="s">
        <v>30</v>
      </c>
      <c r="X32" s="31"/>
      <c r="Y32" s="27" t="s">
        <v>31</v>
      </c>
      <c r="Z32" s="31" t="s">
        <v>31</v>
      </c>
      <c r="AA32" s="31"/>
      <c r="AB32" s="27" t="s">
        <v>32</v>
      </c>
      <c r="AC32" s="31" t="s">
        <v>32</v>
      </c>
      <c r="AD32" s="27" t="s">
        <v>33</v>
      </c>
      <c r="AE32" s="31" t="s">
        <v>33</v>
      </c>
      <c r="AF32" s="31"/>
      <c r="AG32" s="27" t="str">
        <f>VLOOKUP(D32,门店任务!A:B,2,0)</f>
        <v>四川太极高新区大源北街药店</v>
      </c>
      <c r="AH32" s="27">
        <f t="shared" si="2"/>
        <v>0</v>
      </c>
    </row>
    <row r="33" spans="1:34">
      <c r="A33" s="27">
        <v>455</v>
      </c>
      <c r="B33" s="27" t="s">
        <v>22</v>
      </c>
      <c r="C33" s="27" t="s">
        <v>146</v>
      </c>
      <c r="D33" s="28">
        <v>102479</v>
      </c>
      <c r="E33" s="27" t="s">
        <v>147</v>
      </c>
      <c r="F33" s="27" t="s">
        <v>41</v>
      </c>
      <c r="G33" s="28">
        <v>13147</v>
      </c>
      <c r="H33" s="27" t="s">
        <v>148</v>
      </c>
      <c r="I33" s="28">
        <v>132</v>
      </c>
      <c r="J33" s="28">
        <v>359</v>
      </c>
      <c r="K33" s="28">
        <v>130</v>
      </c>
      <c r="L33" s="30">
        <f>VLOOKUP(D33,[1]门店基础信息!$A:$M,13,0)</f>
        <v>130</v>
      </c>
      <c r="M33" s="30">
        <f t="shared" si="0"/>
        <v>0</v>
      </c>
      <c r="N33" s="28">
        <v>300</v>
      </c>
      <c r="O33" s="30">
        <f>VLOOKUP(D33,[1]门店基础信息!$A:$L,12,0)</f>
        <v>300</v>
      </c>
      <c r="P33" s="30">
        <f t="shared" si="1"/>
        <v>0</v>
      </c>
      <c r="Q33" s="27" t="s">
        <v>149</v>
      </c>
      <c r="R33" s="27" t="s">
        <v>28</v>
      </c>
      <c r="S33" s="27" t="s">
        <v>76</v>
      </c>
      <c r="T33" s="31" t="str">
        <f>VLOOKUP(D33,[1]门店基础信息!$A:$D,4,0)</f>
        <v>B</v>
      </c>
      <c r="U33" s="31"/>
      <c r="V33" s="27" t="s">
        <v>30</v>
      </c>
      <c r="W33" s="31" t="s">
        <v>30</v>
      </c>
      <c r="X33" s="31"/>
      <c r="Y33" s="27" t="s">
        <v>31</v>
      </c>
      <c r="Z33" s="31" t="s">
        <v>31</v>
      </c>
      <c r="AA33" s="31"/>
      <c r="AB33" s="27" t="s">
        <v>32</v>
      </c>
      <c r="AC33" s="31" t="s">
        <v>32</v>
      </c>
      <c r="AD33" s="27" t="s">
        <v>33</v>
      </c>
      <c r="AE33" s="31" t="s">
        <v>33</v>
      </c>
      <c r="AF33" s="31"/>
      <c r="AG33" s="27" t="str">
        <f>VLOOKUP(D33,门店任务!A:B,2,0)</f>
        <v>四川太极锦江区劼人路药店</v>
      </c>
      <c r="AH33" s="27">
        <f t="shared" si="2"/>
        <v>0</v>
      </c>
    </row>
    <row r="34" spans="1:34">
      <c r="A34" s="27">
        <v>454</v>
      </c>
      <c r="B34" s="27" t="s">
        <v>22</v>
      </c>
      <c r="C34" s="27" t="s">
        <v>150</v>
      </c>
      <c r="D34" s="28">
        <v>110378</v>
      </c>
      <c r="E34" s="27" t="s">
        <v>78</v>
      </c>
      <c r="F34" s="27" t="s">
        <v>79</v>
      </c>
      <c r="G34" s="28">
        <v>12745</v>
      </c>
      <c r="H34" s="27" t="s">
        <v>151</v>
      </c>
      <c r="I34" s="28">
        <v>110</v>
      </c>
      <c r="J34" s="28">
        <v>104</v>
      </c>
      <c r="K34" s="28">
        <v>110</v>
      </c>
      <c r="L34" s="30">
        <f>VLOOKUP(D34,[1]门店基础信息!$A:$M,13,0)</f>
        <v>110</v>
      </c>
      <c r="M34" s="30">
        <f t="shared" si="0"/>
        <v>0</v>
      </c>
      <c r="N34" s="28">
        <v>200</v>
      </c>
      <c r="O34" s="30">
        <f>VLOOKUP(D34,[1]门店基础信息!$A:$L,12,0)</f>
        <v>200</v>
      </c>
      <c r="P34" s="30">
        <f t="shared" si="1"/>
        <v>0</v>
      </c>
      <c r="Q34" s="27" t="s">
        <v>56</v>
      </c>
      <c r="R34" s="27" t="s">
        <v>28</v>
      </c>
      <c r="S34" s="27" t="s">
        <v>29</v>
      </c>
      <c r="T34" s="31" t="str">
        <f>VLOOKUP(D34,[1]门店基础信息!$A:$D,4,0)</f>
        <v>C</v>
      </c>
      <c r="U34" s="31"/>
      <c r="V34" s="27" t="s">
        <v>30</v>
      </c>
      <c r="W34" s="31" t="s">
        <v>30</v>
      </c>
      <c r="X34" s="31"/>
      <c r="Y34" s="27" t="s">
        <v>31</v>
      </c>
      <c r="Z34" s="31" t="s">
        <v>31</v>
      </c>
      <c r="AA34" s="31"/>
      <c r="AB34" s="27" t="s">
        <v>32</v>
      </c>
      <c r="AC34" s="31" t="s">
        <v>32</v>
      </c>
      <c r="AD34" s="27" t="s">
        <v>33</v>
      </c>
      <c r="AE34" s="31" t="s">
        <v>33</v>
      </c>
      <c r="AF34" s="31"/>
      <c r="AG34" s="27" t="str">
        <f>VLOOKUP(D34,门店任务!A:B,2,0)</f>
        <v>四川太极都江堰市永丰街道宝莲路药店</v>
      </c>
      <c r="AH34" s="27">
        <f t="shared" si="2"/>
        <v>0</v>
      </c>
    </row>
    <row r="35" spans="1:34">
      <c r="A35" s="27">
        <v>453</v>
      </c>
      <c r="B35" s="27" t="s">
        <v>22</v>
      </c>
      <c r="C35" s="27" t="s">
        <v>152</v>
      </c>
      <c r="D35" s="28">
        <v>106485</v>
      </c>
      <c r="E35" s="27" t="s">
        <v>153</v>
      </c>
      <c r="F35" s="27" t="s">
        <v>154</v>
      </c>
      <c r="G35" s="28">
        <v>5407</v>
      </c>
      <c r="H35" s="27" t="s">
        <v>155</v>
      </c>
      <c r="I35" s="28">
        <v>85</v>
      </c>
      <c r="J35" s="28">
        <v>68</v>
      </c>
      <c r="K35" s="28">
        <v>160</v>
      </c>
      <c r="L35" s="30">
        <f>VLOOKUP(D35,[1]门店基础信息!$A:$M,13,0)</f>
        <v>160</v>
      </c>
      <c r="M35" s="30">
        <f t="shared" si="0"/>
        <v>0</v>
      </c>
      <c r="N35" s="28">
        <v>200</v>
      </c>
      <c r="O35" s="30">
        <f>VLOOKUP(D35,[1]门店基础信息!$A:$L,12,0)</f>
        <v>200</v>
      </c>
      <c r="P35" s="30">
        <f t="shared" si="1"/>
        <v>0</v>
      </c>
      <c r="Q35" s="27" t="s">
        <v>156</v>
      </c>
      <c r="R35" s="27" t="s">
        <v>28</v>
      </c>
      <c r="S35" s="27" t="s">
        <v>29</v>
      </c>
      <c r="T35" s="31" t="str">
        <f>VLOOKUP(D35,[1]门店基础信息!$A:$D,4,0)</f>
        <v>C</v>
      </c>
      <c r="U35" s="31"/>
      <c r="V35" s="27" t="s">
        <v>30</v>
      </c>
      <c r="W35" s="31" t="s">
        <v>30</v>
      </c>
      <c r="X35" s="31"/>
      <c r="Y35" s="27" t="s">
        <v>31</v>
      </c>
      <c r="Z35" s="31" t="s">
        <v>31</v>
      </c>
      <c r="AA35" s="31"/>
      <c r="AB35" s="27" t="s">
        <v>32</v>
      </c>
      <c r="AC35" s="31" t="s">
        <v>32</v>
      </c>
      <c r="AD35" s="27" t="s">
        <v>33</v>
      </c>
      <c r="AE35" s="31" t="s">
        <v>33</v>
      </c>
      <c r="AF35" s="31"/>
      <c r="AG35" s="27" t="str">
        <f>VLOOKUP(D35,门店任务!A:B,2,0)</f>
        <v>四川太极成都高新区元华二巷药店</v>
      </c>
      <c r="AH35" s="27">
        <f t="shared" si="2"/>
        <v>0</v>
      </c>
    </row>
    <row r="36" spans="1:34">
      <c r="A36" s="27">
        <v>452</v>
      </c>
      <c r="B36" s="27" t="s">
        <v>22</v>
      </c>
      <c r="C36" s="27" t="s">
        <v>152</v>
      </c>
      <c r="D36" s="28">
        <v>371</v>
      </c>
      <c r="E36" s="27" t="s">
        <v>82</v>
      </c>
      <c r="F36" s="27" t="s">
        <v>157</v>
      </c>
      <c r="G36" s="28">
        <v>12682</v>
      </c>
      <c r="H36" s="27" t="s">
        <v>158</v>
      </c>
      <c r="I36" s="28">
        <v>91</v>
      </c>
      <c r="J36" s="28">
        <v>211</v>
      </c>
      <c r="K36" s="28">
        <v>160</v>
      </c>
      <c r="L36" s="30">
        <f>VLOOKUP(D36,[1]门店基础信息!$A:$M,13,0)</f>
        <v>160</v>
      </c>
      <c r="M36" s="30">
        <f t="shared" si="0"/>
        <v>0</v>
      </c>
      <c r="N36" s="28">
        <v>200</v>
      </c>
      <c r="O36" s="30">
        <f>VLOOKUP(D36,[1]门店基础信息!$A:$L,12,0)</f>
        <v>200</v>
      </c>
      <c r="P36" s="30">
        <f t="shared" si="1"/>
        <v>0</v>
      </c>
      <c r="Q36" s="27" t="s">
        <v>159</v>
      </c>
      <c r="R36" s="27" t="s">
        <v>28</v>
      </c>
      <c r="S36" s="27" t="s">
        <v>29</v>
      </c>
      <c r="T36" s="31" t="str">
        <f>VLOOKUP(D36,[1]门店基础信息!$A:$D,4,0)</f>
        <v>C</v>
      </c>
      <c r="U36" s="31"/>
      <c r="V36" s="27" t="s">
        <v>30</v>
      </c>
      <c r="W36" s="31" t="s">
        <v>30</v>
      </c>
      <c r="X36" s="31"/>
      <c r="Y36" s="27" t="s">
        <v>31</v>
      </c>
      <c r="Z36" s="31" t="s">
        <v>31</v>
      </c>
      <c r="AA36" s="31"/>
      <c r="AB36" s="27" t="s">
        <v>32</v>
      </c>
      <c r="AC36" s="31" t="s">
        <v>32</v>
      </c>
      <c r="AD36" s="27" t="s">
        <v>33</v>
      </c>
      <c r="AE36" s="31" t="s">
        <v>33</v>
      </c>
      <c r="AF36" s="31"/>
      <c r="AG36" s="27" t="str">
        <f>VLOOKUP(D36,门店任务!A:B,2,0)</f>
        <v>四川太极兴义镇万兴路药店</v>
      </c>
      <c r="AH36" s="27">
        <f t="shared" si="2"/>
        <v>0</v>
      </c>
    </row>
    <row r="37" spans="1:34">
      <c r="A37" s="27">
        <v>451</v>
      </c>
      <c r="B37" s="27" t="s">
        <v>22</v>
      </c>
      <c r="C37" s="27" t="s">
        <v>152</v>
      </c>
      <c r="D37" s="28">
        <v>371</v>
      </c>
      <c r="E37" s="27" t="s">
        <v>82</v>
      </c>
      <c r="F37" s="27" t="s">
        <v>137</v>
      </c>
      <c r="G37" s="28">
        <v>11388</v>
      </c>
      <c r="H37" s="27" t="s">
        <v>160</v>
      </c>
      <c r="I37" s="28">
        <v>91</v>
      </c>
      <c r="J37" s="28">
        <v>211</v>
      </c>
      <c r="K37" s="28">
        <v>160</v>
      </c>
      <c r="L37" s="30">
        <f>VLOOKUP(D37,[1]门店基础信息!$A:$M,13,0)</f>
        <v>160</v>
      </c>
      <c r="M37" s="30">
        <f t="shared" si="0"/>
        <v>0</v>
      </c>
      <c r="N37" s="28">
        <v>200</v>
      </c>
      <c r="O37" s="30">
        <f>VLOOKUP(D37,[1]门店基础信息!$A:$L,12,0)</f>
        <v>200</v>
      </c>
      <c r="P37" s="30">
        <f t="shared" si="1"/>
        <v>0</v>
      </c>
      <c r="Q37" s="27" t="s">
        <v>159</v>
      </c>
      <c r="R37" s="27" t="s">
        <v>28</v>
      </c>
      <c r="S37" s="27" t="s">
        <v>29</v>
      </c>
      <c r="T37" s="31" t="str">
        <f>VLOOKUP(D37,[1]门店基础信息!$A:$D,4,0)</f>
        <v>C</v>
      </c>
      <c r="U37" s="31"/>
      <c r="V37" s="27" t="s">
        <v>30</v>
      </c>
      <c r="W37" s="31" t="s">
        <v>30</v>
      </c>
      <c r="X37" s="31"/>
      <c r="Y37" s="27" t="s">
        <v>31</v>
      </c>
      <c r="Z37" s="31" t="s">
        <v>31</v>
      </c>
      <c r="AA37" s="31"/>
      <c r="AB37" s="27" t="s">
        <v>32</v>
      </c>
      <c r="AC37" s="31" t="s">
        <v>32</v>
      </c>
      <c r="AD37" s="27" t="s">
        <v>33</v>
      </c>
      <c r="AE37" s="31" t="s">
        <v>33</v>
      </c>
      <c r="AF37" s="31"/>
      <c r="AG37" s="27" t="str">
        <f>VLOOKUP(D37,门店任务!A:B,2,0)</f>
        <v>四川太极兴义镇万兴路药店</v>
      </c>
      <c r="AH37" s="27">
        <f t="shared" si="2"/>
        <v>0</v>
      </c>
    </row>
    <row r="38" spans="1:34">
      <c r="A38" s="27">
        <v>450</v>
      </c>
      <c r="B38" s="27" t="s">
        <v>22</v>
      </c>
      <c r="C38" s="27" t="s">
        <v>152</v>
      </c>
      <c r="D38" s="28">
        <v>373</v>
      </c>
      <c r="E38" s="27" t="s">
        <v>161</v>
      </c>
      <c r="F38" s="27" t="s">
        <v>41</v>
      </c>
      <c r="G38" s="28">
        <v>13295</v>
      </c>
      <c r="H38" s="27" t="s">
        <v>162</v>
      </c>
      <c r="I38" s="28">
        <v>47</v>
      </c>
      <c r="J38" s="28">
        <v>292</v>
      </c>
      <c r="K38" s="28">
        <v>200</v>
      </c>
      <c r="L38" s="30">
        <f>VLOOKUP(D38,[1]门店基础信息!$A:$M,13,0)</f>
        <v>200</v>
      </c>
      <c r="M38" s="30">
        <f t="shared" si="0"/>
        <v>0</v>
      </c>
      <c r="N38" s="28">
        <v>400</v>
      </c>
      <c r="O38" s="30">
        <f>VLOOKUP(D38,[1]门店基础信息!$A:$L,12,0)</f>
        <v>400</v>
      </c>
      <c r="P38" s="30">
        <f t="shared" si="1"/>
        <v>0</v>
      </c>
      <c r="Q38" s="27" t="s">
        <v>163</v>
      </c>
      <c r="R38" s="27" t="s">
        <v>28</v>
      </c>
      <c r="S38" s="27" t="s">
        <v>44</v>
      </c>
      <c r="T38" s="31" t="str">
        <f>VLOOKUP(D38,[1]门店基础信息!$A:$D,4,0)</f>
        <v>A</v>
      </c>
      <c r="U38" s="31"/>
      <c r="V38" s="27" t="s">
        <v>30</v>
      </c>
      <c r="W38" s="31" t="s">
        <v>30</v>
      </c>
      <c r="X38" s="31"/>
      <c r="Y38" s="27" t="s">
        <v>31</v>
      </c>
      <c r="Z38" s="31" t="s">
        <v>31</v>
      </c>
      <c r="AA38" s="31"/>
      <c r="AB38" s="27" t="s">
        <v>32</v>
      </c>
      <c r="AC38" s="31" t="s">
        <v>32</v>
      </c>
      <c r="AD38" s="27" t="s">
        <v>33</v>
      </c>
      <c r="AE38" s="31" t="s">
        <v>33</v>
      </c>
      <c r="AF38" s="31"/>
      <c r="AG38" s="27" t="str">
        <f>VLOOKUP(D38,门店任务!A:B,2,0)</f>
        <v>四川太极通盈街药店</v>
      </c>
      <c r="AH38" s="27">
        <f t="shared" si="2"/>
        <v>0</v>
      </c>
    </row>
    <row r="39" spans="1:34">
      <c r="A39" s="27">
        <v>449</v>
      </c>
      <c r="B39" s="27" t="s">
        <v>22</v>
      </c>
      <c r="C39" s="27" t="s">
        <v>152</v>
      </c>
      <c r="D39" s="28">
        <v>114286</v>
      </c>
      <c r="E39" s="27" t="s">
        <v>125</v>
      </c>
      <c r="F39" s="27" t="s">
        <v>25</v>
      </c>
      <c r="G39" s="28">
        <v>13137</v>
      </c>
      <c r="H39" s="27" t="s">
        <v>126</v>
      </c>
      <c r="I39" s="28">
        <v>82</v>
      </c>
      <c r="J39" s="28">
        <v>0</v>
      </c>
      <c r="K39" s="28">
        <v>180</v>
      </c>
      <c r="L39" s="30">
        <f>VLOOKUP(D39,[1]门店基础信息!$A:$M,13,0)</f>
        <v>180</v>
      </c>
      <c r="M39" s="30">
        <f t="shared" si="0"/>
        <v>0</v>
      </c>
      <c r="N39" s="28">
        <v>300</v>
      </c>
      <c r="O39" s="30">
        <f>VLOOKUP(D39,[1]门店基础信息!$A:$L,12,0)</f>
        <v>300</v>
      </c>
      <c r="P39" s="30">
        <f t="shared" si="1"/>
        <v>0</v>
      </c>
      <c r="Q39" s="27" t="s">
        <v>127</v>
      </c>
      <c r="R39" s="27" t="s">
        <v>128</v>
      </c>
      <c r="S39" s="27" t="s">
        <v>76</v>
      </c>
      <c r="T39" s="31" t="str">
        <f>VLOOKUP(D39,[1]门店基础信息!$A:$D,4,0)</f>
        <v>B</v>
      </c>
      <c r="U39" s="31"/>
      <c r="V39" s="27" t="s">
        <v>95</v>
      </c>
      <c r="W39" s="31" t="s">
        <v>30</v>
      </c>
      <c r="X39" s="31">
        <v>1</v>
      </c>
      <c r="Y39" s="27" t="s">
        <v>31</v>
      </c>
      <c r="Z39" s="31" t="s">
        <v>31</v>
      </c>
      <c r="AA39" s="31"/>
      <c r="AB39" s="27" t="s">
        <v>32</v>
      </c>
      <c r="AC39" s="31" t="s">
        <v>32</v>
      </c>
      <c r="AD39" s="27" t="s">
        <v>33</v>
      </c>
      <c r="AE39" s="31" t="s">
        <v>33</v>
      </c>
      <c r="AF39" s="31"/>
      <c r="AG39" s="27" t="str">
        <f>VLOOKUP(D39,门店任务!A:B,2,0)</f>
        <v>四川太极青羊区光华北五路药店</v>
      </c>
      <c r="AH39" s="27">
        <f t="shared" si="2"/>
        <v>1</v>
      </c>
    </row>
    <row r="40" spans="1:34">
      <c r="A40" s="27">
        <v>448</v>
      </c>
      <c r="B40" s="27" t="s">
        <v>22</v>
      </c>
      <c r="C40" s="27" t="s">
        <v>164</v>
      </c>
      <c r="D40" s="28">
        <v>707</v>
      </c>
      <c r="E40" s="27" t="s">
        <v>165</v>
      </c>
      <c r="F40" s="27" t="s">
        <v>154</v>
      </c>
      <c r="G40" s="28">
        <v>10951</v>
      </c>
      <c r="H40" s="27" t="s">
        <v>166</v>
      </c>
      <c r="I40" s="28">
        <v>83</v>
      </c>
      <c r="J40" s="28">
        <v>278</v>
      </c>
      <c r="K40" s="28">
        <v>200</v>
      </c>
      <c r="L40" s="30">
        <f>VLOOKUP(D40,[1]门店基础信息!$A:$M,13,0)</f>
        <v>200</v>
      </c>
      <c r="M40" s="30">
        <f t="shared" si="0"/>
        <v>0</v>
      </c>
      <c r="N40" s="28">
        <v>400</v>
      </c>
      <c r="O40" s="30">
        <f>VLOOKUP(D40,[1]门店基础信息!$A:$L,12,0)</f>
        <v>400</v>
      </c>
      <c r="P40" s="30">
        <f t="shared" si="1"/>
        <v>0</v>
      </c>
      <c r="Q40" s="27" t="s">
        <v>167</v>
      </c>
      <c r="R40" s="27" t="s">
        <v>128</v>
      </c>
      <c r="S40" s="27" t="s">
        <v>44</v>
      </c>
      <c r="T40" s="31" t="str">
        <f>VLOOKUP(D40,[1]门店基础信息!$A:$D,4,0)</f>
        <v>A</v>
      </c>
      <c r="U40" s="31"/>
      <c r="V40" s="27" t="s">
        <v>30</v>
      </c>
      <c r="W40" s="31" t="s">
        <v>30</v>
      </c>
      <c r="X40" s="31"/>
      <c r="Y40" s="27" t="s">
        <v>31</v>
      </c>
      <c r="Z40" s="31" t="s">
        <v>31</v>
      </c>
      <c r="AA40" s="31"/>
      <c r="AB40" s="27" t="s">
        <v>32</v>
      </c>
      <c r="AC40" s="31" t="s">
        <v>32</v>
      </c>
      <c r="AD40" s="27" t="s">
        <v>33</v>
      </c>
      <c r="AE40" s="31" t="s">
        <v>33</v>
      </c>
      <c r="AF40" s="31"/>
      <c r="AG40" s="27" t="str">
        <f>VLOOKUP(D40,门店任务!A:B,2,0)</f>
        <v>四川太极成华区万科路药店</v>
      </c>
      <c r="AH40" s="27">
        <f t="shared" si="2"/>
        <v>0</v>
      </c>
    </row>
    <row r="41" spans="1:34">
      <c r="A41" s="27">
        <v>447</v>
      </c>
      <c r="B41" s="27" t="s">
        <v>22</v>
      </c>
      <c r="C41" s="27" t="s">
        <v>168</v>
      </c>
      <c r="D41" s="28">
        <v>54</v>
      </c>
      <c r="E41" s="27" t="s">
        <v>169</v>
      </c>
      <c r="F41" s="27" t="s">
        <v>79</v>
      </c>
      <c r="G41" s="28">
        <v>7379</v>
      </c>
      <c r="H41" s="27" t="s">
        <v>170</v>
      </c>
      <c r="I41" s="28">
        <v>135</v>
      </c>
      <c r="J41" s="28">
        <v>250</v>
      </c>
      <c r="K41" s="28">
        <v>130</v>
      </c>
      <c r="L41" s="30">
        <f>VLOOKUP(D41,[1]门店基础信息!$A:$M,13,0)</f>
        <v>130</v>
      </c>
      <c r="M41" s="30">
        <f t="shared" si="0"/>
        <v>0</v>
      </c>
      <c r="N41" s="28">
        <v>300</v>
      </c>
      <c r="O41" s="30">
        <f>VLOOKUP(D41,[1]门店基础信息!$A:$L,12,0)</f>
        <v>300</v>
      </c>
      <c r="P41" s="30">
        <f t="shared" si="1"/>
        <v>0</v>
      </c>
      <c r="Q41" s="27" t="s">
        <v>171</v>
      </c>
      <c r="R41" s="27" t="s">
        <v>28</v>
      </c>
      <c r="S41" s="27" t="s">
        <v>76</v>
      </c>
      <c r="T41" s="31" t="str">
        <f>VLOOKUP(D41,[1]门店基础信息!$A:$D,4,0)</f>
        <v>B</v>
      </c>
      <c r="U41" s="31"/>
      <c r="V41" s="27" t="s">
        <v>30</v>
      </c>
      <c r="W41" s="31" t="s">
        <v>30</v>
      </c>
      <c r="X41" s="31"/>
      <c r="Y41" s="27" t="s">
        <v>31</v>
      </c>
      <c r="Z41" s="31" t="s">
        <v>31</v>
      </c>
      <c r="AA41" s="31"/>
      <c r="AB41" s="27" t="s">
        <v>32</v>
      </c>
      <c r="AC41" s="31" t="s">
        <v>32</v>
      </c>
      <c r="AD41" s="27" t="s">
        <v>33</v>
      </c>
      <c r="AE41" s="31" t="s">
        <v>33</v>
      </c>
      <c r="AF41" s="31"/>
      <c r="AG41" s="27" t="str">
        <f>VLOOKUP(D41,门店任务!A:B,2,0)</f>
        <v>四川太极怀远店</v>
      </c>
      <c r="AH41" s="27">
        <f t="shared" si="2"/>
        <v>0</v>
      </c>
    </row>
    <row r="42" spans="1:34">
      <c r="A42" s="27">
        <v>446</v>
      </c>
      <c r="B42" s="27" t="s">
        <v>22</v>
      </c>
      <c r="C42" s="27" t="s">
        <v>172</v>
      </c>
      <c r="D42" s="28">
        <v>106865</v>
      </c>
      <c r="E42" s="27" t="s">
        <v>173</v>
      </c>
      <c r="F42" s="27" t="s">
        <v>41</v>
      </c>
      <c r="G42" s="28">
        <v>9822</v>
      </c>
      <c r="H42" s="27" t="s">
        <v>174</v>
      </c>
      <c r="I42" s="28">
        <v>109</v>
      </c>
      <c r="J42" s="28">
        <v>175</v>
      </c>
      <c r="K42" s="28">
        <v>130</v>
      </c>
      <c r="L42" s="30">
        <f>VLOOKUP(D42,[1]门店基础信息!$A:$M,13,0)</f>
        <v>130</v>
      </c>
      <c r="M42" s="30">
        <f t="shared" si="0"/>
        <v>0</v>
      </c>
      <c r="N42" s="28">
        <v>300</v>
      </c>
      <c r="O42" s="30">
        <f>VLOOKUP(D42,[1]门店基础信息!$A:$L,12,0)</f>
        <v>300</v>
      </c>
      <c r="P42" s="30">
        <f t="shared" si="1"/>
        <v>0</v>
      </c>
      <c r="Q42" s="27" t="s">
        <v>175</v>
      </c>
      <c r="R42" s="27" t="s">
        <v>28</v>
      </c>
      <c r="S42" s="27" t="s">
        <v>29</v>
      </c>
      <c r="T42" s="31" t="str">
        <f>VLOOKUP(D42,[1]门店基础信息!$A:$D,4,0)</f>
        <v>B</v>
      </c>
      <c r="U42" s="31">
        <v>1</v>
      </c>
      <c r="V42" s="27" t="s">
        <v>30</v>
      </c>
      <c r="W42" s="31" t="s">
        <v>30</v>
      </c>
      <c r="X42" s="31"/>
      <c r="Y42" s="27" t="s">
        <v>31</v>
      </c>
      <c r="Z42" s="31" t="s">
        <v>31</v>
      </c>
      <c r="AA42" s="31"/>
      <c r="AB42" s="27" t="s">
        <v>32</v>
      </c>
      <c r="AC42" s="31" t="s">
        <v>32</v>
      </c>
      <c r="AD42" s="27" t="s">
        <v>33</v>
      </c>
      <c r="AE42" s="31" t="s">
        <v>33</v>
      </c>
      <c r="AF42" s="31"/>
      <c r="AG42" s="27" t="str">
        <f>VLOOKUP(D42,门店任务!A:B,2,0)</f>
        <v>四川太极武侯区丝竹路药店</v>
      </c>
      <c r="AH42" s="27">
        <f t="shared" si="2"/>
        <v>1</v>
      </c>
    </row>
    <row r="43" spans="1:34">
      <c r="A43" s="27">
        <v>445</v>
      </c>
      <c r="B43" s="27" t="s">
        <v>22</v>
      </c>
      <c r="C43" s="27" t="s">
        <v>172</v>
      </c>
      <c r="D43" s="28">
        <v>106865</v>
      </c>
      <c r="E43" s="27" t="s">
        <v>173</v>
      </c>
      <c r="F43" s="27" t="s">
        <v>41</v>
      </c>
      <c r="G43" s="28">
        <v>13307</v>
      </c>
      <c r="H43" s="27" t="s">
        <v>176</v>
      </c>
      <c r="I43" s="28">
        <v>109</v>
      </c>
      <c r="J43" s="28">
        <v>175</v>
      </c>
      <c r="K43" s="28">
        <v>130</v>
      </c>
      <c r="L43" s="30">
        <f>VLOOKUP(D43,[1]门店基础信息!$A:$M,13,0)</f>
        <v>130</v>
      </c>
      <c r="M43" s="30">
        <f t="shared" si="0"/>
        <v>0</v>
      </c>
      <c r="N43" s="28">
        <v>300</v>
      </c>
      <c r="O43" s="30">
        <f>VLOOKUP(D43,[1]门店基础信息!$A:$L,12,0)</f>
        <v>300</v>
      </c>
      <c r="P43" s="30">
        <f t="shared" si="1"/>
        <v>0</v>
      </c>
      <c r="Q43" s="27" t="s">
        <v>175</v>
      </c>
      <c r="R43" s="27" t="s">
        <v>28</v>
      </c>
      <c r="S43" s="27" t="s">
        <v>29</v>
      </c>
      <c r="T43" s="31" t="str">
        <f>VLOOKUP(D43,[1]门店基础信息!$A:$D,4,0)</f>
        <v>B</v>
      </c>
      <c r="U43" s="31">
        <v>1</v>
      </c>
      <c r="V43" s="27" t="s">
        <v>30</v>
      </c>
      <c r="W43" s="31" t="s">
        <v>30</v>
      </c>
      <c r="X43" s="31"/>
      <c r="Y43" s="27" t="s">
        <v>31</v>
      </c>
      <c r="Z43" s="31" t="s">
        <v>31</v>
      </c>
      <c r="AA43" s="31"/>
      <c r="AB43" s="27" t="s">
        <v>32</v>
      </c>
      <c r="AC43" s="31" t="s">
        <v>32</v>
      </c>
      <c r="AD43" s="27" t="s">
        <v>33</v>
      </c>
      <c r="AE43" s="31" t="s">
        <v>33</v>
      </c>
      <c r="AF43" s="31"/>
      <c r="AG43" s="27" t="str">
        <f>VLOOKUP(D43,门店任务!A:B,2,0)</f>
        <v>四川太极武侯区丝竹路药店</v>
      </c>
      <c r="AH43" s="27">
        <f t="shared" si="2"/>
        <v>1</v>
      </c>
    </row>
    <row r="44" spans="1:34">
      <c r="A44" s="27">
        <v>444</v>
      </c>
      <c r="B44" s="27" t="s">
        <v>22</v>
      </c>
      <c r="C44" s="27" t="s">
        <v>172</v>
      </c>
      <c r="D44" s="28">
        <v>106865</v>
      </c>
      <c r="E44" s="27" t="s">
        <v>173</v>
      </c>
      <c r="F44" s="27" t="s">
        <v>177</v>
      </c>
      <c r="G44" s="28">
        <v>11335</v>
      </c>
      <c r="H44" s="27" t="s">
        <v>178</v>
      </c>
      <c r="I44" s="28">
        <v>109</v>
      </c>
      <c r="J44" s="28">
        <v>175</v>
      </c>
      <c r="K44" s="28">
        <v>130</v>
      </c>
      <c r="L44" s="30">
        <f>VLOOKUP(D44,[1]门店基础信息!$A:$M,13,0)</f>
        <v>130</v>
      </c>
      <c r="M44" s="30">
        <f t="shared" si="0"/>
        <v>0</v>
      </c>
      <c r="N44" s="28">
        <v>300</v>
      </c>
      <c r="O44" s="30">
        <f>VLOOKUP(D44,[1]门店基础信息!$A:$L,12,0)</f>
        <v>300</v>
      </c>
      <c r="P44" s="30">
        <f t="shared" si="1"/>
        <v>0</v>
      </c>
      <c r="Q44" s="27" t="s">
        <v>175</v>
      </c>
      <c r="R44" s="27" t="s">
        <v>28</v>
      </c>
      <c r="S44" s="27" t="s">
        <v>29</v>
      </c>
      <c r="T44" s="31" t="str">
        <f>VLOOKUP(D44,[1]门店基础信息!$A:$D,4,0)</f>
        <v>B</v>
      </c>
      <c r="U44" s="31">
        <v>1</v>
      </c>
      <c r="V44" s="27" t="s">
        <v>30</v>
      </c>
      <c r="W44" s="31" t="s">
        <v>30</v>
      </c>
      <c r="X44" s="31"/>
      <c r="Y44" s="27" t="s">
        <v>31</v>
      </c>
      <c r="Z44" s="31" t="s">
        <v>31</v>
      </c>
      <c r="AA44" s="31"/>
      <c r="AB44" s="27" t="s">
        <v>32</v>
      </c>
      <c r="AC44" s="31" t="s">
        <v>32</v>
      </c>
      <c r="AD44" s="27" t="s">
        <v>33</v>
      </c>
      <c r="AE44" s="31" t="s">
        <v>33</v>
      </c>
      <c r="AF44" s="31"/>
      <c r="AG44" s="27" t="str">
        <f>VLOOKUP(D44,门店任务!A:B,2,0)</f>
        <v>四川太极武侯区丝竹路药店</v>
      </c>
      <c r="AH44" s="27">
        <f t="shared" si="2"/>
        <v>1</v>
      </c>
    </row>
    <row r="45" spans="1:34">
      <c r="A45" s="27">
        <v>443</v>
      </c>
      <c r="B45" s="27" t="s">
        <v>22</v>
      </c>
      <c r="C45" s="27" t="s">
        <v>172</v>
      </c>
      <c r="D45" s="28">
        <v>102479</v>
      </c>
      <c r="E45" s="27" t="s">
        <v>179</v>
      </c>
      <c r="F45" s="27" t="s">
        <v>41</v>
      </c>
      <c r="G45" s="28">
        <v>12845</v>
      </c>
      <c r="H45" s="27" t="s">
        <v>180</v>
      </c>
      <c r="I45" s="28">
        <v>132</v>
      </c>
      <c r="J45" s="28">
        <v>358</v>
      </c>
      <c r="K45" s="28">
        <v>130</v>
      </c>
      <c r="L45" s="30">
        <f>VLOOKUP(D45,[1]门店基础信息!$A:$M,13,0)</f>
        <v>130</v>
      </c>
      <c r="M45" s="30">
        <f t="shared" si="0"/>
        <v>0</v>
      </c>
      <c r="N45" s="28">
        <v>300</v>
      </c>
      <c r="O45" s="30">
        <f>VLOOKUP(D45,[1]门店基础信息!$A:$L,12,0)</f>
        <v>300</v>
      </c>
      <c r="P45" s="30">
        <f t="shared" si="1"/>
        <v>0</v>
      </c>
      <c r="Q45" s="27" t="s">
        <v>149</v>
      </c>
      <c r="R45" s="27" t="s">
        <v>28</v>
      </c>
      <c r="S45" s="27" t="s">
        <v>76</v>
      </c>
      <c r="T45" s="31" t="str">
        <f>VLOOKUP(D45,[1]门店基础信息!$A:$D,4,0)</f>
        <v>B</v>
      </c>
      <c r="U45" s="31"/>
      <c r="V45" s="27" t="s">
        <v>30</v>
      </c>
      <c r="W45" s="31" t="s">
        <v>30</v>
      </c>
      <c r="X45" s="31"/>
      <c r="Y45" s="27" t="s">
        <v>31</v>
      </c>
      <c r="Z45" s="31" t="s">
        <v>31</v>
      </c>
      <c r="AA45" s="31"/>
      <c r="AB45" s="27" t="s">
        <v>32</v>
      </c>
      <c r="AC45" s="31" t="s">
        <v>32</v>
      </c>
      <c r="AD45" s="27" t="s">
        <v>33</v>
      </c>
      <c r="AE45" s="31" t="s">
        <v>33</v>
      </c>
      <c r="AF45" s="31"/>
      <c r="AG45" s="27" t="str">
        <f>VLOOKUP(D45,门店任务!A:B,2,0)</f>
        <v>四川太极锦江区劼人路药店</v>
      </c>
      <c r="AH45" s="27">
        <f t="shared" si="2"/>
        <v>0</v>
      </c>
    </row>
    <row r="46" spans="1:34">
      <c r="A46" s="27">
        <v>442</v>
      </c>
      <c r="B46" s="27" t="s">
        <v>22</v>
      </c>
      <c r="C46" s="27" t="s">
        <v>181</v>
      </c>
      <c r="D46" s="28">
        <v>742</v>
      </c>
      <c r="E46" s="27" t="s">
        <v>182</v>
      </c>
      <c r="F46" s="27" t="s">
        <v>50</v>
      </c>
      <c r="G46" s="28">
        <v>742</v>
      </c>
      <c r="H46" s="27" t="s">
        <v>183</v>
      </c>
      <c r="I46" s="28">
        <v>531</v>
      </c>
      <c r="J46" s="28">
        <v>590</v>
      </c>
      <c r="K46" s="28">
        <v>150</v>
      </c>
      <c r="L46" s="30">
        <f>VLOOKUP(D46,[1]门店基础信息!$A:$M,13,0)</f>
        <v>200</v>
      </c>
      <c r="M46" s="30">
        <v>1</v>
      </c>
      <c r="N46" s="28">
        <v>600</v>
      </c>
      <c r="O46" s="30">
        <f>VLOOKUP(D46,[1]门店基础信息!$A:$L,12,0)</f>
        <v>400</v>
      </c>
      <c r="P46" s="30">
        <v>1</v>
      </c>
      <c r="Q46" s="27" t="s">
        <v>184</v>
      </c>
      <c r="R46" s="27" t="s">
        <v>28</v>
      </c>
      <c r="S46" s="27" t="s">
        <v>35</v>
      </c>
      <c r="T46" s="31" t="str">
        <f>VLOOKUP(D46,[1]门店基础信息!$A:$D,4,0)</f>
        <v>A</v>
      </c>
      <c r="U46" s="31"/>
      <c r="V46" s="27" t="s">
        <v>30</v>
      </c>
      <c r="W46" s="31" t="s">
        <v>30</v>
      </c>
      <c r="X46" s="31"/>
      <c r="Y46" s="27" t="s">
        <v>31</v>
      </c>
      <c r="Z46" s="31" t="s">
        <v>31</v>
      </c>
      <c r="AA46" s="31"/>
      <c r="AB46" s="27" t="s">
        <v>32</v>
      </c>
      <c r="AC46" s="31" t="s">
        <v>32</v>
      </c>
      <c r="AD46" s="27" t="s">
        <v>33</v>
      </c>
      <c r="AE46" s="31" t="s">
        <v>33</v>
      </c>
      <c r="AF46" s="31"/>
      <c r="AG46" s="27" t="str">
        <f>VLOOKUP(D46,门店任务!A:B,2,0)</f>
        <v>四川太极锦江区庆云南街药店</v>
      </c>
      <c r="AH46" s="27">
        <f t="shared" si="2"/>
        <v>2</v>
      </c>
    </row>
    <row r="47" spans="1:34">
      <c r="A47" s="27">
        <v>441</v>
      </c>
      <c r="B47" s="27" t="s">
        <v>22</v>
      </c>
      <c r="C47" s="27" t="s">
        <v>185</v>
      </c>
      <c r="D47" s="28">
        <v>106485</v>
      </c>
      <c r="E47" s="27" t="s">
        <v>153</v>
      </c>
      <c r="F47" s="27" t="s">
        <v>59</v>
      </c>
      <c r="G47" s="28">
        <v>13302</v>
      </c>
      <c r="H47" s="27" t="s">
        <v>186</v>
      </c>
      <c r="I47" s="28">
        <v>85</v>
      </c>
      <c r="J47" s="28">
        <v>68</v>
      </c>
      <c r="K47" s="28">
        <v>160</v>
      </c>
      <c r="L47" s="30">
        <f>VLOOKUP(D47,[1]门店基础信息!$A:$M,13,0)</f>
        <v>160</v>
      </c>
      <c r="M47" s="30">
        <f t="shared" si="0"/>
        <v>0</v>
      </c>
      <c r="N47" s="28">
        <v>200</v>
      </c>
      <c r="O47" s="30">
        <f>VLOOKUP(D47,[1]门店基础信息!$A:$L,12,0)</f>
        <v>200</v>
      </c>
      <c r="P47" s="30">
        <f t="shared" si="1"/>
        <v>0</v>
      </c>
      <c r="Q47" s="27" t="s">
        <v>156</v>
      </c>
      <c r="R47" s="27" t="s">
        <v>28</v>
      </c>
      <c r="S47" s="27" t="s">
        <v>29</v>
      </c>
      <c r="T47" s="31" t="str">
        <f>VLOOKUP(D47,[1]门店基础信息!$A:$D,4,0)</f>
        <v>C</v>
      </c>
      <c r="U47" s="31"/>
      <c r="V47" s="27" t="s">
        <v>30</v>
      </c>
      <c r="W47" s="31" t="s">
        <v>30</v>
      </c>
      <c r="X47" s="31"/>
      <c r="Y47" s="27" t="s">
        <v>31</v>
      </c>
      <c r="Z47" s="31" t="s">
        <v>31</v>
      </c>
      <c r="AA47" s="31"/>
      <c r="AB47" s="27" t="s">
        <v>32</v>
      </c>
      <c r="AC47" s="31" t="s">
        <v>32</v>
      </c>
      <c r="AD47" s="27" t="s">
        <v>33</v>
      </c>
      <c r="AE47" s="31" t="s">
        <v>33</v>
      </c>
      <c r="AF47" s="31"/>
      <c r="AG47" s="27" t="str">
        <f>VLOOKUP(D47,门店任务!A:B,2,0)</f>
        <v>四川太极成都高新区元华二巷药店</v>
      </c>
      <c r="AH47" s="27">
        <f t="shared" si="2"/>
        <v>0</v>
      </c>
    </row>
    <row r="48" spans="1:34">
      <c r="A48" s="27">
        <v>440</v>
      </c>
      <c r="B48" s="27" t="s">
        <v>22</v>
      </c>
      <c r="C48" s="27" t="s">
        <v>185</v>
      </c>
      <c r="D48" s="28">
        <v>106485</v>
      </c>
      <c r="E48" s="27" t="s">
        <v>58</v>
      </c>
      <c r="F48" s="27" t="s">
        <v>59</v>
      </c>
      <c r="G48" s="28">
        <v>13316</v>
      </c>
      <c r="H48" s="27" t="s">
        <v>187</v>
      </c>
      <c r="I48" s="28">
        <v>85</v>
      </c>
      <c r="J48" s="28">
        <v>68</v>
      </c>
      <c r="K48" s="28">
        <v>160</v>
      </c>
      <c r="L48" s="30">
        <f>VLOOKUP(D48,[1]门店基础信息!$A:$M,13,0)</f>
        <v>160</v>
      </c>
      <c r="M48" s="30">
        <f t="shared" si="0"/>
        <v>0</v>
      </c>
      <c r="N48" s="28">
        <v>200</v>
      </c>
      <c r="O48" s="30">
        <f>VLOOKUP(D48,[1]门店基础信息!$A:$L,12,0)</f>
        <v>200</v>
      </c>
      <c r="P48" s="30">
        <f t="shared" si="1"/>
        <v>0</v>
      </c>
      <c r="Q48" s="27" t="s">
        <v>156</v>
      </c>
      <c r="R48" s="27" t="s">
        <v>28</v>
      </c>
      <c r="S48" s="27" t="s">
        <v>29</v>
      </c>
      <c r="T48" s="31" t="str">
        <f>VLOOKUP(D48,[1]门店基础信息!$A:$D,4,0)</f>
        <v>C</v>
      </c>
      <c r="U48" s="31"/>
      <c r="V48" s="27" t="s">
        <v>30</v>
      </c>
      <c r="W48" s="31" t="s">
        <v>30</v>
      </c>
      <c r="X48" s="31"/>
      <c r="Y48" s="27" t="s">
        <v>31</v>
      </c>
      <c r="Z48" s="31" t="s">
        <v>31</v>
      </c>
      <c r="AA48" s="31"/>
      <c r="AB48" s="27" t="s">
        <v>32</v>
      </c>
      <c r="AC48" s="31" t="s">
        <v>32</v>
      </c>
      <c r="AD48" s="27" t="s">
        <v>33</v>
      </c>
      <c r="AE48" s="31" t="s">
        <v>33</v>
      </c>
      <c r="AF48" s="31"/>
      <c r="AG48" s="27" t="str">
        <f>VLOOKUP(D48,门店任务!A:B,2,0)</f>
        <v>四川太极成都高新区元华二巷药店</v>
      </c>
      <c r="AH48" s="27">
        <f t="shared" si="2"/>
        <v>0</v>
      </c>
    </row>
    <row r="49" spans="1:34">
      <c r="A49" s="27">
        <v>439</v>
      </c>
      <c r="B49" s="27" t="s">
        <v>22</v>
      </c>
      <c r="C49" s="27" t="s">
        <v>188</v>
      </c>
      <c r="D49" s="28">
        <v>591</v>
      </c>
      <c r="E49" s="27" t="s">
        <v>189</v>
      </c>
      <c r="F49" s="27" t="s">
        <v>190</v>
      </c>
      <c r="G49" s="28">
        <v>5764</v>
      </c>
      <c r="H49" s="27" t="s">
        <v>191</v>
      </c>
      <c r="I49" s="28">
        <v>72</v>
      </c>
      <c r="J49" s="28">
        <v>153</v>
      </c>
      <c r="K49" s="28">
        <v>180</v>
      </c>
      <c r="L49" s="30">
        <f>VLOOKUP(D49,[1]门店基础信息!$A:$M,13,0)</f>
        <v>180</v>
      </c>
      <c r="M49" s="30">
        <f t="shared" si="0"/>
        <v>0</v>
      </c>
      <c r="N49" s="28">
        <v>300</v>
      </c>
      <c r="O49" s="30">
        <f>VLOOKUP(D49,[1]门店基础信息!$A:$L,12,0)</f>
        <v>300</v>
      </c>
      <c r="P49" s="30">
        <f t="shared" si="1"/>
        <v>0</v>
      </c>
      <c r="Q49" s="27" t="s">
        <v>192</v>
      </c>
      <c r="R49" s="27" t="s">
        <v>28</v>
      </c>
      <c r="S49" s="27" t="s">
        <v>76</v>
      </c>
      <c r="T49" s="31" t="str">
        <f>VLOOKUP(D49,[1]门店基础信息!$A:$D,4,0)</f>
        <v>B</v>
      </c>
      <c r="U49" s="31"/>
      <c r="V49" s="27" t="s">
        <v>30</v>
      </c>
      <c r="W49" s="31" t="s">
        <v>30</v>
      </c>
      <c r="X49" s="31"/>
      <c r="Y49" s="27" t="s">
        <v>31</v>
      </c>
      <c r="Z49" s="31" t="s">
        <v>31</v>
      </c>
      <c r="AA49" s="31"/>
      <c r="AB49" s="27" t="s">
        <v>32</v>
      </c>
      <c r="AC49" s="31" t="s">
        <v>32</v>
      </c>
      <c r="AD49" s="27" t="s">
        <v>33</v>
      </c>
      <c r="AE49" s="31" t="s">
        <v>33</v>
      </c>
      <c r="AF49" s="31"/>
      <c r="AG49" s="27" t="str">
        <f>VLOOKUP(D49,门店任务!A:B,2,0)</f>
        <v>四川太极邛崃市临邛镇长安大道药店</v>
      </c>
      <c r="AH49" s="27">
        <f t="shared" si="2"/>
        <v>0</v>
      </c>
    </row>
    <row r="50" spans="1:34">
      <c r="A50" s="27">
        <v>438</v>
      </c>
      <c r="B50" s="27" t="s">
        <v>22</v>
      </c>
      <c r="C50" s="27" t="s">
        <v>188</v>
      </c>
      <c r="D50" s="28">
        <v>102479</v>
      </c>
      <c r="E50" s="27" t="s">
        <v>179</v>
      </c>
      <c r="F50" s="27" t="s">
        <v>41</v>
      </c>
      <c r="G50" s="28">
        <v>12845</v>
      </c>
      <c r="H50" s="27" t="s">
        <v>180</v>
      </c>
      <c r="I50" s="28">
        <v>132</v>
      </c>
      <c r="J50" s="28">
        <v>359</v>
      </c>
      <c r="K50" s="28">
        <v>130</v>
      </c>
      <c r="L50" s="30">
        <f>VLOOKUP(D50,[1]门店基础信息!$A:$M,13,0)</f>
        <v>130</v>
      </c>
      <c r="M50" s="30">
        <f t="shared" si="0"/>
        <v>0</v>
      </c>
      <c r="N50" s="28">
        <v>300</v>
      </c>
      <c r="O50" s="30">
        <f>VLOOKUP(D50,[1]门店基础信息!$A:$L,12,0)</f>
        <v>300</v>
      </c>
      <c r="P50" s="30">
        <f t="shared" si="1"/>
        <v>0</v>
      </c>
      <c r="Q50" s="27" t="s">
        <v>149</v>
      </c>
      <c r="R50" s="27" t="s">
        <v>28</v>
      </c>
      <c r="S50" s="27" t="s">
        <v>76</v>
      </c>
      <c r="T50" s="31" t="str">
        <f>VLOOKUP(D50,[1]门店基础信息!$A:$D,4,0)</f>
        <v>B</v>
      </c>
      <c r="U50" s="31"/>
      <c r="V50" s="27" t="s">
        <v>30</v>
      </c>
      <c r="W50" s="31" t="s">
        <v>30</v>
      </c>
      <c r="X50" s="31"/>
      <c r="Y50" s="27" t="s">
        <v>31</v>
      </c>
      <c r="Z50" s="31" t="s">
        <v>31</v>
      </c>
      <c r="AA50" s="31"/>
      <c r="AB50" s="27" t="s">
        <v>32</v>
      </c>
      <c r="AC50" s="31" t="s">
        <v>32</v>
      </c>
      <c r="AD50" s="27" t="s">
        <v>33</v>
      </c>
      <c r="AE50" s="31" t="s">
        <v>33</v>
      </c>
      <c r="AF50" s="31"/>
      <c r="AG50" s="27" t="str">
        <f>VLOOKUP(D50,门店任务!A:B,2,0)</f>
        <v>四川太极锦江区劼人路药店</v>
      </c>
      <c r="AH50" s="27">
        <f t="shared" si="2"/>
        <v>0</v>
      </c>
    </row>
    <row r="51" spans="1:34">
      <c r="A51" s="27">
        <v>437</v>
      </c>
      <c r="B51" s="27" t="s">
        <v>22</v>
      </c>
      <c r="C51" s="27" t="s">
        <v>193</v>
      </c>
      <c r="D51" s="28">
        <v>102479</v>
      </c>
      <c r="E51" s="27" t="s">
        <v>179</v>
      </c>
      <c r="F51" s="27" t="s">
        <v>41</v>
      </c>
      <c r="G51" s="28">
        <v>12898</v>
      </c>
      <c r="H51" s="27" t="s">
        <v>194</v>
      </c>
      <c r="I51" s="28">
        <v>132</v>
      </c>
      <c r="J51" s="28">
        <v>359</v>
      </c>
      <c r="K51" s="28">
        <v>130</v>
      </c>
      <c r="L51" s="30">
        <f>VLOOKUP(D51,[1]门店基础信息!$A:$M,13,0)</f>
        <v>130</v>
      </c>
      <c r="M51" s="30">
        <f t="shared" si="0"/>
        <v>0</v>
      </c>
      <c r="N51" s="28">
        <v>300</v>
      </c>
      <c r="O51" s="30">
        <f>VLOOKUP(D51,[1]门店基础信息!$A:$L,12,0)</f>
        <v>300</v>
      </c>
      <c r="P51" s="30">
        <f t="shared" si="1"/>
        <v>0</v>
      </c>
      <c r="Q51" s="27" t="s">
        <v>149</v>
      </c>
      <c r="R51" s="27" t="s">
        <v>28</v>
      </c>
      <c r="S51" s="27" t="s">
        <v>76</v>
      </c>
      <c r="T51" s="31" t="str">
        <f>VLOOKUP(D51,[1]门店基础信息!$A:$D,4,0)</f>
        <v>B</v>
      </c>
      <c r="U51" s="31"/>
      <c r="V51" s="27" t="s">
        <v>30</v>
      </c>
      <c r="W51" s="31" t="s">
        <v>30</v>
      </c>
      <c r="X51" s="31"/>
      <c r="Y51" s="27" t="s">
        <v>31</v>
      </c>
      <c r="Z51" s="31" t="s">
        <v>31</v>
      </c>
      <c r="AA51" s="31"/>
      <c r="AB51" s="27" t="s">
        <v>32</v>
      </c>
      <c r="AC51" s="31" t="s">
        <v>32</v>
      </c>
      <c r="AD51" s="27" t="s">
        <v>33</v>
      </c>
      <c r="AE51" s="31" t="s">
        <v>33</v>
      </c>
      <c r="AF51" s="31"/>
      <c r="AG51" s="27" t="str">
        <f>VLOOKUP(D51,门店任务!A:B,2,0)</f>
        <v>四川太极锦江区劼人路药店</v>
      </c>
      <c r="AH51" s="27">
        <f t="shared" si="2"/>
        <v>0</v>
      </c>
    </row>
    <row r="52" spans="1:34">
      <c r="A52" s="27">
        <v>436</v>
      </c>
      <c r="B52" s="27" t="s">
        <v>22</v>
      </c>
      <c r="C52" s="27" t="s">
        <v>195</v>
      </c>
      <c r="D52" s="28">
        <v>110378</v>
      </c>
      <c r="E52" s="27" t="s">
        <v>78</v>
      </c>
      <c r="F52" s="27" t="s">
        <v>79</v>
      </c>
      <c r="G52" s="28">
        <v>13305</v>
      </c>
      <c r="H52" s="27" t="s">
        <v>196</v>
      </c>
      <c r="I52" s="28">
        <v>110</v>
      </c>
      <c r="J52" s="28">
        <v>104</v>
      </c>
      <c r="K52" s="28">
        <v>110</v>
      </c>
      <c r="L52" s="30">
        <f>VLOOKUP(D52,[1]门店基础信息!$A:$M,13,0)</f>
        <v>110</v>
      </c>
      <c r="M52" s="30">
        <f t="shared" si="0"/>
        <v>0</v>
      </c>
      <c r="N52" s="28">
        <v>200</v>
      </c>
      <c r="O52" s="30">
        <f>VLOOKUP(D52,[1]门店基础信息!$A:$L,12,0)</f>
        <v>200</v>
      </c>
      <c r="P52" s="30">
        <f t="shared" si="1"/>
        <v>0</v>
      </c>
      <c r="Q52" s="27" t="s">
        <v>197</v>
      </c>
      <c r="R52" s="27" t="s">
        <v>28</v>
      </c>
      <c r="S52" s="27" t="s">
        <v>29</v>
      </c>
      <c r="T52" s="31" t="str">
        <f>VLOOKUP(D52,[1]门店基础信息!$A:$D,4,0)</f>
        <v>C</v>
      </c>
      <c r="U52" s="31"/>
      <c r="V52" s="27" t="s">
        <v>30</v>
      </c>
      <c r="W52" s="31" t="s">
        <v>30</v>
      </c>
      <c r="X52" s="31"/>
      <c r="Y52" s="27" t="s">
        <v>31</v>
      </c>
      <c r="Z52" s="31" t="s">
        <v>31</v>
      </c>
      <c r="AA52" s="31"/>
      <c r="AB52" s="27" t="s">
        <v>32</v>
      </c>
      <c r="AC52" s="31" t="s">
        <v>32</v>
      </c>
      <c r="AD52" s="27" t="s">
        <v>33</v>
      </c>
      <c r="AE52" s="31" t="s">
        <v>33</v>
      </c>
      <c r="AF52" s="31"/>
      <c r="AG52" s="27" t="str">
        <f>VLOOKUP(D52,门店任务!A:B,2,0)</f>
        <v>四川太极都江堰市永丰街道宝莲路药店</v>
      </c>
      <c r="AH52" s="27">
        <f t="shared" si="2"/>
        <v>0</v>
      </c>
    </row>
    <row r="53" spans="1:34">
      <c r="A53" s="27">
        <v>435</v>
      </c>
      <c r="B53" s="27" t="s">
        <v>22</v>
      </c>
      <c r="C53" s="27" t="s">
        <v>195</v>
      </c>
      <c r="D53" s="28">
        <v>106865</v>
      </c>
      <c r="E53" s="27" t="s">
        <v>173</v>
      </c>
      <c r="F53" s="27" t="s">
        <v>41</v>
      </c>
      <c r="G53" s="28">
        <v>13342</v>
      </c>
      <c r="H53" s="27" t="s">
        <v>198</v>
      </c>
      <c r="I53" s="28">
        <v>109</v>
      </c>
      <c r="J53" s="28">
        <v>175</v>
      </c>
      <c r="K53" s="28">
        <v>130</v>
      </c>
      <c r="L53" s="30">
        <f>VLOOKUP(D53,[1]门店基础信息!$A:$M,13,0)</f>
        <v>130</v>
      </c>
      <c r="M53" s="30">
        <f t="shared" si="0"/>
        <v>0</v>
      </c>
      <c r="N53" s="28">
        <v>300</v>
      </c>
      <c r="O53" s="30">
        <f>VLOOKUP(D53,[1]门店基础信息!$A:$L,12,0)</f>
        <v>300</v>
      </c>
      <c r="P53" s="30">
        <f t="shared" si="1"/>
        <v>0</v>
      </c>
      <c r="Q53" s="27" t="s">
        <v>199</v>
      </c>
      <c r="R53" s="27" t="s">
        <v>28</v>
      </c>
      <c r="S53" s="27" t="s">
        <v>76</v>
      </c>
      <c r="T53" s="31" t="str">
        <f>VLOOKUP(D53,[1]门店基础信息!$A:$D,4,0)</f>
        <v>B</v>
      </c>
      <c r="U53" s="31"/>
      <c r="V53" s="27" t="s">
        <v>30</v>
      </c>
      <c r="W53" s="31" t="s">
        <v>30</v>
      </c>
      <c r="X53" s="31"/>
      <c r="Y53" s="27" t="s">
        <v>31</v>
      </c>
      <c r="Z53" s="31" t="s">
        <v>31</v>
      </c>
      <c r="AA53" s="31"/>
      <c r="AB53" s="27" t="s">
        <v>32</v>
      </c>
      <c r="AC53" s="31" t="s">
        <v>32</v>
      </c>
      <c r="AD53" s="27" t="s">
        <v>33</v>
      </c>
      <c r="AE53" s="31" t="s">
        <v>33</v>
      </c>
      <c r="AF53" s="31"/>
      <c r="AG53" s="27" t="str">
        <f>VLOOKUP(D53,门店任务!A:B,2,0)</f>
        <v>四川太极武侯区丝竹路药店</v>
      </c>
      <c r="AH53" s="27">
        <f t="shared" si="2"/>
        <v>0</v>
      </c>
    </row>
    <row r="54" spans="1:34">
      <c r="A54" s="27">
        <v>434</v>
      </c>
      <c r="B54" s="27" t="s">
        <v>22</v>
      </c>
      <c r="C54" s="27" t="s">
        <v>200</v>
      </c>
      <c r="D54" s="28">
        <v>103639</v>
      </c>
      <c r="E54" s="27" t="s">
        <v>201</v>
      </c>
      <c r="F54" s="27" t="s">
        <v>59</v>
      </c>
      <c r="G54" s="28">
        <v>13145</v>
      </c>
      <c r="H54" s="27" t="s">
        <v>202</v>
      </c>
      <c r="I54" s="28">
        <v>100</v>
      </c>
      <c r="J54" s="28">
        <v>149</v>
      </c>
      <c r="K54" s="28">
        <v>180</v>
      </c>
      <c r="L54" s="30">
        <f>VLOOKUP(D54,[1]门店基础信息!$A:$M,13,0)</f>
        <v>180</v>
      </c>
      <c r="M54" s="30">
        <f t="shared" si="0"/>
        <v>0</v>
      </c>
      <c r="N54" s="28">
        <v>300</v>
      </c>
      <c r="O54" s="30">
        <f>VLOOKUP(D54,[1]门店基础信息!$A:$L,12,0)</f>
        <v>300</v>
      </c>
      <c r="P54" s="30">
        <f t="shared" si="1"/>
        <v>0</v>
      </c>
      <c r="Q54" s="27" t="s">
        <v>203</v>
      </c>
      <c r="R54" s="27" t="s">
        <v>28</v>
      </c>
      <c r="S54" s="27" t="s">
        <v>76</v>
      </c>
      <c r="T54" s="31" t="str">
        <f>VLOOKUP(D54,[1]门店基础信息!$A:$D,4,0)</f>
        <v>B</v>
      </c>
      <c r="U54" s="31"/>
      <c r="V54" s="27" t="s">
        <v>30</v>
      </c>
      <c r="W54" s="31" t="s">
        <v>30</v>
      </c>
      <c r="X54" s="31"/>
      <c r="Y54" s="27" t="s">
        <v>31</v>
      </c>
      <c r="Z54" s="31" t="s">
        <v>31</v>
      </c>
      <c r="AA54" s="31"/>
      <c r="AB54" s="27" t="s">
        <v>32</v>
      </c>
      <c r="AC54" s="31" t="s">
        <v>32</v>
      </c>
      <c r="AD54" s="27" t="s">
        <v>33</v>
      </c>
      <c r="AE54" s="31" t="s">
        <v>33</v>
      </c>
      <c r="AF54" s="31"/>
      <c r="AG54" s="27" t="str">
        <f>VLOOKUP(D54,门店任务!A:B,2,0)</f>
        <v>四川太极成华区金马河路药店</v>
      </c>
      <c r="AH54" s="27">
        <f t="shared" si="2"/>
        <v>0</v>
      </c>
    </row>
    <row r="55" spans="1:34">
      <c r="A55" s="27">
        <v>433</v>
      </c>
      <c r="B55" s="27" t="s">
        <v>22</v>
      </c>
      <c r="C55" s="27" t="s">
        <v>204</v>
      </c>
      <c r="D55" s="28">
        <v>103639</v>
      </c>
      <c r="E55" s="27" t="s">
        <v>201</v>
      </c>
      <c r="F55" s="27" t="s">
        <v>59</v>
      </c>
      <c r="G55" s="28">
        <v>12164</v>
      </c>
      <c r="H55" s="27" t="s">
        <v>205</v>
      </c>
      <c r="I55" s="28">
        <v>100</v>
      </c>
      <c r="J55" s="28">
        <v>149</v>
      </c>
      <c r="K55" s="28">
        <v>180</v>
      </c>
      <c r="L55" s="30">
        <f>VLOOKUP(D55,[1]门店基础信息!$A:$M,13,0)</f>
        <v>180</v>
      </c>
      <c r="M55" s="30">
        <f t="shared" si="0"/>
        <v>0</v>
      </c>
      <c r="N55" s="28">
        <v>300</v>
      </c>
      <c r="O55" s="30">
        <f>VLOOKUP(D55,[1]门店基础信息!$A:$L,12,0)</f>
        <v>300</v>
      </c>
      <c r="P55" s="30">
        <f t="shared" si="1"/>
        <v>0</v>
      </c>
      <c r="Q55" s="27" t="s">
        <v>206</v>
      </c>
      <c r="R55" s="27" t="s">
        <v>28</v>
      </c>
      <c r="S55" s="27" t="s">
        <v>76</v>
      </c>
      <c r="T55" s="31" t="str">
        <f>VLOOKUP(D55,[1]门店基础信息!$A:$D,4,0)</f>
        <v>B</v>
      </c>
      <c r="U55" s="31"/>
      <c r="V55" s="27" t="s">
        <v>30</v>
      </c>
      <c r="W55" s="31" t="s">
        <v>30</v>
      </c>
      <c r="X55" s="31"/>
      <c r="Y55" s="27" t="s">
        <v>31</v>
      </c>
      <c r="Z55" s="31" t="s">
        <v>31</v>
      </c>
      <c r="AA55" s="31"/>
      <c r="AB55" s="27" t="s">
        <v>32</v>
      </c>
      <c r="AC55" s="31" t="s">
        <v>32</v>
      </c>
      <c r="AD55" s="27" t="s">
        <v>33</v>
      </c>
      <c r="AE55" s="31" t="s">
        <v>33</v>
      </c>
      <c r="AF55" s="31"/>
      <c r="AG55" s="27" t="str">
        <f>VLOOKUP(D55,门店任务!A:B,2,0)</f>
        <v>四川太极成华区金马河路药店</v>
      </c>
      <c r="AH55" s="27">
        <f t="shared" si="2"/>
        <v>0</v>
      </c>
    </row>
    <row r="56" spans="1:34">
      <c r="A56" s="27">
        <v>432</v>
      </c>
      <c r="B56" s="27" t="s">
        <v>22</v>
      </c>
      <c r="C56" s="27" t="s">
        <v>204</v>
      </c>
      <c r="D56" s="28">
        <v>103639</v>
      </c>
      <c r="E56" s="27" t="s">
        <v>201</v>
      </c>
      <c r="F56" s="27" t="s">
        <v>59</v>
      </c>
      <c r="G56" s="28">
        <v>13216</v>
      </c>
      <c r="H56" s="27" t="s">
        <v>207</v>
      </c>
      <c r="I56" s="28">
        <v>100</v>
      </c>
      <c r="J56" s="28">
        <v>149</v>
      </c>
      <c r="K56" s="28">
        <v>180</v>
      </c>
      <c r="L56" s="30">
        <f>VLOOKUP(D56,[1]门店基础信息!$A:$M,13,0)</f>
        <v>180</v>
      </c>
      <c r="M56" s="30">
        <f t="shared" si="0"/>
        <v>0</v>
      </c>
      <c r="N56" s="28">
        <v>300</v>
      </c>
      <c r="O56" s="30">
        <f>VLOOKUP(D56,[1]门店基础信息!$A:$L,12,0)</f>
        <v>300</v>
      </c>
      <c r="P56" s="30">
        <f t="shared" si="1"/>
        <v>0</v>
      </c>
      <c r="Q56" s="27" t="s">
        <v>206</v>
      </c>
      <c r="R56" s="27" t="s">
        <v>28</v>
      </c>
      <c r="S56" s="27" t="s">
        <v>76</v>
      </c>
      <c r="T56" s="31" t="str">
        <f>VLOOKUP(D56,[1]门店基础信息!$A:$D,4,0)</f>
        <v>B</v>
      </c>
      <c r="U56" s="31"/>
      <c r="V56" s="27" t="s">
        <v>30</v>
      </c>
      <c r="W56" s="31" t="s">
        <v>30</v>
      </c>
      <c r="X56" s="31"/>
      <c r="Y56" s="27" t="s">
        <v>31</v>
      </c>
      <c r="Z56" s="31" t="s">
        <v>31</v>
      </c>
      <c r="AA56" s="31"/>
      <c r="AB56" s="27" t="s">
        <v>32</v>
      </c>
      <c r="AC56" s="31" t="s">
        <v>32</v>
      </c>
      <c r="AD56" s="27" t="s">
        <v>33</v>
      </c>
      <c r="AE56" s="31" t="s">
        <v>33</v>
      </c>
      <c r="AF56" s="31"/>
      <c r="AG56" s="27" t="str">
        <f>VLOOKUP(D56,门店任务!A:B,2,0)</f>
        <v>四川太极成华区金马河路药店</v>
      </c>
      <c r="AH56" s="27">
        <f t="shared" si="2"/>
        <v>0</v>
      </c>
    </row>
    <row r="57" spans="1:34">
      <c r="A57" s="27">
        <v>431</v>
      </c>
      <c r="B57" s="27" t="s">
        <v>22</v>
      </c>
      <c r="C57" s="27" t="s">
        <v>204</v>
      </c>
      <c r="D57" s="28">
        <v>591</v>
      </c>
      <c r="E57" s="27" t="s">
        <v>208</v>
      </c>
      <c r="F57" s="27" t="s">
        <v>209</v>
      </c>
      <c r="G57" s="28">
        <v>13208</v>
      </c>
      <c r="H57" s="27" t="s">
        <v>210</v>
      </c>
      <c r="I57" s="28">
        <v>72</v>
      </c>
      <c r="J57" s="28">
        <v>153</v>
      </c>
      <c r="K57" s="28">
        <v>180</v>
      </c>
      <c r="L57" s="30">
        <f>VLOOKUP(D57,[1]门店基础信息!$A:$M,13,0)</f>
        <v>180</v>
      </c>
      <c r="M57" s="30">
        <f t="shared" si="0"/>
        <v>0</v>
      </c>
      <c r="N57" s="28">
        <v>300</v>
      </c>
      <c r="O57" s="30">
        <f>VLOOKUP(D57,[1]门店基础信息!$A:$L,12,0)</f>
        <v>300</v>
      </c>
      <c r="P57" s="30">
        <f t="shared" si="1"/>
        <v>0</v>
      </c>
      <c r="Q57" s="27" t="s">
        <v>211</v>
      </c>
      <c r="R57" s="27" t="s">
        <v>28</v>
      </c>
      <c r="S57" s="27" t="s">
        <v>76</v>
      </c>
      <c r="T57" s="31" t="str">
        <f>VLOOKUP(D57,[1]门店基础信息!$A:$D,4,0)</f>
        <v>B</v>
      </c>
      <c r="U57" s="31"/>
      <c r="V57" s="27" t="s">
        <v>30</v>
      </c>
      <c r="W57" s="31" t="s">
        <v>30</v>
      </c>
      <c r="X57" s="31"/>
      <c r="Y57" s="27" t="s">
        <v>31</v>
      </c>
      <c r="Z57" s="31" t="s">
        <v>31</v>
      </c>
      <c r="AA57" s="31"/>
      <c r="AB57" s="27" t="s">
        <v>32</v>
      </c>
      <c r="AC57" s="31" t="s">
        <v>32</v>
      </c>
      <c r="AD57" s="27" t="s">
        <v>33</v>
      </c>
      <c r="AE57" s="31" t="s">
        <v>33</v>
      </c>
      <c r="AF57" s="31"/>
      <c r="AG57" s="27" t="str">
        <f>VLOOKUP(D57,门店任务!A:B,2,0)</f>
        <v>四川太极邛崃市临邛镇长安大道药店</v>
      </c>
      <c r="AH57" s="27">
        <f t="shared" si="2"/>
        <v>0</v>
      </c>
    </row>
    <row r="58" spans="1:34">
      <c r="A58" s="27">
        <v>430</v>
      </c>
      <c r="B58" s="27" t="s">
        <v>22</v>
      </c>
      <c r="C58" s="27" t="s">
        <v>212</v>
      </c>
      <c r="D58" s="28">
        <v>379</v>
      </c>
      <c r="E58" s="27" t="s">
        <v>213</v>
      </c>
      <c r="F58" s="27" t="s">
        <v>88</v>
      </c>
      <c r="G58" s="28">
        <v>379</v>
      </c>
      <c r="H58" s="27" t="s">
        <v>214</v>
      </c>
      <c r="I58" s="28">
        <v>152</v>
      </c>
      <c r="J58" s="28">
        <v>209</v>
      </c>
      <c r="K58" s="28">
        <v>150</v>
      </c>
      <c r="L58" s="30">
        <f>VLOOKUP(D58,[1]门店基础信息!$A:$M,13,0)</f>
        <v>150</v>
      </c>
      <c r="M58" s="30">
        <f t="shared" si="0"/>
        <v>0</v>
      </c>
      <c r="N58" s="28">
        <v>400</v>
      </c>
      <c r="O58" s="30">
        <f>VLOOKUP(D58,[1]门店基础信息!$A:$L,12,0)</f>
        <v>400</v>
      </c>
      <c r="P58" s="30">
        <f t="shared" si="1"/>
        <v>0</v>
      </c>
      <c r="Q58" s="27" t="s">
        <v>215</v>
      </c>
      <c r="R58" s="27" t="s">
        <v>28</v>
      </c>
      <c r="S58" s="27" t="s">
        <v>44</v>
      </c>
      <c r="T58" s="31" t="str">
        <f>VLOOKUP(D58,[1]门店基础信息!$A:$D,4,0)</f>
        <v>A</v>
      </c>
      <c r="U58" s="31"/>
      <c r="V58" s="27" t="s">
        <v>30</v>
      </c>
      <c r="W58" s="31" t="s">
        <v>30</v>
      </c>
      <c r="X58" s="31"/>
      <c r="Y58" s="27" t="s">
        <v>31</v>
      </c>
      <c r="Z58" s="31" t="s">
        <v>31</v>
      </c>
      <c r="AA58" s="31"/>
      <c r="AB58" s="27" t="s">
        <v>32</v>
      </c>
      <c r="AC58" s="31" t="s">
        <v>32</v>
      </c>
      <c r="AD58" s="27" t="s">
        <v>33</v>
      </c>
      <c r="AE58" s="31" t="s">
        <v>33</v>
      </c>
      <c r="AF58" s="31"/>
      <c r="AG58" s="27" t="str">
        <f>VLOOKUP(D58,门店任务!A:B,2,0)</f>
        <v>四川太极土龙路药店</v>
      </c>
      <c r="AH58" s="27">
        <f t="shared" si="2"/>
        <v>0</v>
      </c>
    </row>
    <row r="59" spans="1:34">
      <c r="A59" s="27">
        <v>429</v>
      </c>
      <c r="B59" s="27" t="s">
        <v>22</v>
      </c>
      <c r="C59" s="27" t="s">
        <v>216</v>
      </c>
      <c r="D59" s="28">
        <v>747</v>
      </c>
      <c r="E59" s="27" t="s">
        <v>217</v>
      </c>
      <c r="F59" s="27" t="s">
        <v>41</v>
      </c>
      <c r="G59" s="28">
        <v>13269</v>
      </c>
      <c r="H59" s="27" t="s">
        <v>218</v>
      </c>
      <c r="I59" s="28">
        <v>300</v>
      </c>
      <c r="J59" s="28">
        <v>167</v>
      </c>
      <c r="K59" s="28">
        <v>180</v>
      </c>
      <c r="L59" s="30">
        <f>VLOOKUP(D59,[1]门店基础信息!$A:$M,13,0)</f>
        <v>180</v>
      </c>
      <c r="M59" s="30">
        <f t="shared" si="0"/>
        <v>0</v>
      </c>
      <c r="N59" s="28">
        <v>300</v>
      </c>
      <c r="O59" s="30">
        <f>VLOOKUP(D59,[1]门店基础信息!$A:$L,12,0)</f>
        <v>300</v>
      </c>
      <c r="P59" s="30">
        <f t="shared" si="1"/>
        <v>0</v>
      </c>
      <c r="Q59" s="27" t="s">
        <v>219</v>
      </c>
      <c r="R59" s="27" t="s">
        <v>28</v>
      </c>
      <c r="S59" s="27" t="s">
        <v>76</v>
      </c>
      <c r="T59" s="31" t="str">
        <f>VLOOKUP(D59,[1]门店基础信息!$A:$D,4,0)</f>
        <v>B</v>
      </c>
      <c r="U59" s="31"/>
      <c r="V59" s="27" t="s">
        <v>30</v>
      </c>
      <c r="W59" s="31" t="s">
        <v>30</v>
      </c>
      <c r="X59" s="31"/>
      <c r="Y59" s="27" t="s">
        <v>31</v>
      </c>
      <c r="Z59" s="31" t="s">
        <v>31</v>
      </c>
      <c r="AA59" s="31"/>
      <c r="AB59" s="27" t="s">
        <v>32</v>
      </c>
      <c r="AC59" s="31" t="s">
        <v>32</v>
      </c>
      <c r="AD59" s="27" t="s">
        <v>33</v>
      </c>
      <c r="AE59" s="31" t="s">
        <v>33</v>
      </c>
      <c r="AF59" s="31"/>
      <c r="AG59" s="27" t="str">
        <f>VLOOKUP(D59,门店任务!A:B,2,0)</f>
        <v>四川太极郫县郫筒镇一环路东南段药店</v>
      </c>
      <c r="AH59" s="27">
        <f t="shared" si="2"/>
        <v>0</v>
      </c>
    </row>
    <row r="60" spans="1:34">
      <c r="A60" s="27">
        <v>428</v>
      </c>
      <c r="B60" s="27" t="s">
        <v>22</v>
      </c>
      <c r="C60" s="27" t="s">
        <v>220</v>
      </c>
      <c r="D60" s="28">
        <v>373</v>
      </c>
      <c r="E60" s="27" t="s">
        <v>221</v>
      </c>
      <c r="F60" s="27" t="s">
        <v>41</v>
      </c>
      <c r="G60" s="28">
        <v>10949</v>
      </c>
      <c r="H60" s="27" t="s">
        <v>222</v>
      </c>
      <c r="I60" s="28">
        <v>47</v>
      </c>
      <c r="J60" s="28">
        <v>292</v>
      </c>
      <c r="K60" s="28">
        <v>200</v>
      </c>
      <c r="L60" s="30">
        <f>VLOOKUP(D60,[1]门店基础信息!$A:$M,13,0)</f>
        <v>200</v>
      </c>
      <c r="M60" s="30">
        <f t="shared" si="0"/>
        <v>0</v>
      </c>
      <c r="N60" s="28">
        <v>400</v>
      </c>
      <c r="O60" s="30">
        <f>VLOOKUP(D60,[1]门店基础信息!$A:$L,12,0)</f>
        <v>400</v>
      </c>
      <c r="P60" s="30">
        <f t="shared" si="1"/>
        <v>0</v>
      </c>
      <c r="Q60" s="27" t="s">
        <v>223</v>
      </c>
      <c r="R60" s="27" t="s">
        <v>28</v>
      </c>
      <c r="S60" s="27" t="s">
        <v>44</v>
      </c>
      <c r="T60" s="31" t="str">
        <f>VLOOKUP(D60,[1]门店基础信息!$A:$D,4,0)</f>
        <v>A</v>
      </c>
      <c r="U60" s="31"/>
      <c r="V60" s="27" t="s">
        <v>30</v>
      </c>
      <c r="W60" s="31" t="s">
        <v>30</v>
      </c>
      <c r="X60" s="31"/>
      <c r="Y60" s="27" t="s">
        <v>31</v>
      </c>
      <c r="Z60" s="31" t="s">
        <v>31</v>
      </c>
      <c r="AA60" s="31"/>
      <c r="AB60" s="27" t="s">
        <v>32</v>
      </c>
      <c r="AC60" s="31" t="s">
        <v>32</v>
      </c>
      <c r="AD60" s="27" t="s">
        <v>33</v>
      </c>
      <c r="AE60" s="31" t="s">
        <v>33</v>
      </c>
      <c r="AF60" s="31"/>
      <c r="AG60" s="27" t="str">
        <f>VLOOKUP(D60,门店任务!A:B,2,0)</f>
        <v>四川太极通盈街药店</v>
      </c>
      <c r="AH60" s="27">
        <f t="shared" si="2"/>
        <v>0</v>
      </c>
    </row>
    <row r="61" spans="1:34">
      <c r="A61" s="27">
        <v>427</v>
      </c>
      <c r="B61" s="27" t="s">
        <v>22</v>
      </c>
      <c r="C61" s="27" t="s">
        <v>224</v>
      </c>
      <c r="D61" s="28">
        <v>373</v>
      </c>
      <c r="E61" s="27" t="s">
        <v>221</v>
      </c>
      <c r="F61" s="27" t="s">
        <v>41</v>
      </c>
      <c r="G61" s="28">
        <v>11602</v>
      </c>
      <c r="H61" s="27" t="s">
        <v>225</v>
      </c>
      <c r="I61" s="28">
        <v>47</v>
      </c>
      <c r="J61" s="28">
        <v>292</v>
      </c>
      <c r="K61" s="28">
        <v>200</v>
      </c>
      <c r="L61" s="30">
        <f>VLOOKUP(D61,[1]门店基础信息!$A:$M,13,0)</f>
        <v>200</v>
      </c>
      <c r="M61" s="30">
        <f t="shared" si="0"/>
        <v>0</v>
      </c>
      <c r="N61" s="28">
        <v>400</v>
      </c>
      <c r="O61" s="30">
        <f>VLOOKUP(D61,[1]门店基础信息!$A:$L,12,0)</f>
        <v>400</v>
      </c>
      <c r="P61" s="30">
        <f t="shared" si="1"/>
        <v>0</v>
      </c>
      <c r="Q61" s="27" t="s">
        <v>163</v>
      </c>
      <c r="R61" s="27" t="s">
        <v>28</v>
      </c>
      <c r="S61" s="27" t="s">
        <v>44</v>
      </c>
      <c r="T61" s="31" t="str">
        <f>VLOOKUP(D61,[1]门店基础信息!$A:$D,4,0)</f>
        <v>A</v>
      </c>
      <c r="U61" s="31"/>
      <c r="V61" s="27" t="s">
        <v>30</v>
      </c>
      <c r="W61" s="31" t="s">
        <v>30</v>
      </c>
      <c r="X61" s="31"/>
      <c r="Y61" s="27" t="s">
        <v>31</v>
      </c>
      <c r="Z61" s="31" t="s">
        <v>31</v>
      </c>
      <c r="AA61" s="31"/>
      <c r="AB61" s="27" t="s">
        <v>32</v>
      </c>
      <c r="AC61" s="31" t="s">
        <v>32</v>
      </c>
      <c r="AD61" s="27" t="s">
        <v>33</v>
      </c>
      <c r="AE61" s="31" t="s">
        <v>33</v>
      </c>
      <c r="AF61" s="31"/>
      <c r="AG61" s="27" t="str">
        <f>VLOOKUP(D61,门店任务!A:B,2,0)</f>
        <v>四川太极通盈街药店</v>
      </c>
      <c r="AH61" s="27">
        <f t="shared" si="2"/>
        <v>0</v>
      </c>
    </row>
    <row r="62" spans="1:34">
      <c r="A62" s="27">
        <v>426</v>
      </c>
      <c r="B62" s="27" t="s">
        <v>22</v>
      </c>
      <c r="C62" s="27" t="s">
        <v>224</v>
      </c>
      <c r="D62" s="28">
        <v>116482</v>
      </c>
      <c r="E62" s="27" t="s">
        <v>226</v>
      </c>
      <c r="F62" s="27" t="s">
        <v>41</v>
      </c>
      <c r="G62" s="28">
        <v>13407</v>
      </c>
      <c r="H62" s="27" t="s">
        <v>227</v>
      </c>
      <c r="I62" s="28">
        <v>39</v>
      </c>
      <c r="J62" s="28">
        <v>12</v>
      </c>
      <c r="K62" s="28">
        <v>160</v>
      </c>
      <c r="L62" s="30">
        <f>VLOOKUP(D62,[1]门店基础信息!$A:$M,13,0)</f>
        <v>160</v>
      </c>
      <c r="M62" s="30">
        <f t="shared" si="0"/>
        <v>0</v>
      </c>
      <c r="N62" s="28">
        <v>200</v>
      </c>
      <c r="O62" s="30">
        <f>VLOOKUP(D62,[1]门店基础信息!$A:$L,12,0)</f>
        <v>200</v>
      </c>
      <c r="P62" s="30">
        <f t="shared" si="1"/>
        <v>0</v>
      </c>
      <c r="Q62" s="27" t="s">
        <v>228</v>
      </c>
      <c r="R62" s="27" t="s">
        <v>28</v>
      </c>
      <c r="S62" s="27" t="s">
        <v>29</v>
      </c>
      <c r="T62" s="31" t="str">
        <f>VLOOKUP(D62,[1]门店基础信息!$A:$D,4,0)</f>
        <v>C</v>
      </c>
      <c r="U62" s="31"/>
      <c r="V62" s="27" t="s">
        <v>30</v>
      </c>
      <c r="W62" s="31" t="s">
        <v>30</v>
      </c>
      <c r="X62" s="31"/>
      <c r="Y62" s="27" t="s">
        <v>31</v>
      </c>
      <c r="Z62" s="31" t="s">
        <v>31</v>
      </c>
      <c r="AA62" s="31"/>
      <c r="AB62" s="27" t="s">
        <v>32</v>
      </c>
      <c r="AC62" s="31" t="s">
        <v>32</v>
      </c>
      <c r="AD62" s="27" t="s">
        <v>33</v>
      </c>
      <c r="AE62" s="31" t="s">
        <v>33</v>
      </c>
      <c r="AF62" s="31"/>
      <c r="AG62" s="27" t="str">
        <f>VLOOKUP(D62,门店任务!A:B,2,0)</f>
        <v>四川太极锦江区宏济中路药店</v>
      </c>
      <c r="AH62" s="27">
        <f t="shared" si="2"/>
        <v>0</v>
      </c>
    </row>
    <row r="63" spans="1:34">
      <c r="A63" s="27">
        <v>425</v>
      </c>
      <c r="B63" s="27" t="s">
        <v>22</v>
      </c>
      <c r="C63" s="27" t="s">
        <v>229</v>
      </c>
      <c r="D63" s="28">
        <v>102934</v>
      </c>
      <c r="E63" s="27" t="s">
        <v>99</v>
      </c>
      <c r="F63" s="27" t="s">
        <v>88</v>
      </c>
      <c r="G63" s="28">
        <v>13528</v>
      </c>
      <c r="H63" s="27" t="s">
        <v>230</v>
      </c>
      <c r="I63" s="28">
        <v>54</v>
      </c>
      <c r="J63" s="28">
        <v>256</v>
      </c>
      <c r="K63" s="28">
        <v>200</v>
      </c>
      <c r="L63" s="30">
        <f>VLOOKUP(D63,[1]门店基础信息!$A:$M,13,0)</f>
        <v>200</v>
      </c>
      <c r="M63" s="30">
        <f t="shared" si="0"/>
        <v>0</v>
      </c>
      <c r="N63" s="28">
        <v>400</v>
      </c>
      <c r="O63" s="30">
        <f>VLOOKUP(D63,[1]门店基础信息!$A:$L,12,0)</f>
        <v>400</v>
      </c>
      <c r="P63" s="30">
        <f t="shared" si="1"/>
        <v>0</v>
      </c>
      <c r="Q63" s="27" t="s">
        <v>120</v>
      </c>
      <c r="R63" s="27" t="s">
        <v>28</v>
      </c>
      <c r="S63" s="27" t="s">
        <v>44</v>
      </c>
      <c r="T63" s="31" t="str">
        <f>VLOOKUP(D63,[1]门店基础信息!$A:$D,4,0)</f>
        <v>A</v>
      </c>
      <c r="U63" s="31"/>
      <c r="V63" s="27" t="s">
        <v>30</v>
      </c>
      <c r="W63" s="31" t="s">
        <v>30</v>
      </c>
      <c r="X63" s="31"/>
      <c r="Y63" s="27" t="s">
        <v>31</v>
      </c>
      <c r="Z63" s="31" t="s">
        <v>31</v>
      </c>
      <c r="AA63" s="31"/>
      <c r="AB63" s="27" t="s">
        <v>32</v>
      </c>
      <c r="AC63" s="31" t="s">
        <v>32</v>
      </c>
      <c r="AD63" s="27" t="s">
        <v>33</v>
      </c>
      <c r="AE63" s="31" t="s">
        <v>33</v>
      </c>
      <c r="AF63" s="31"/>
      <c r="AG63" s="27" t="str">
        <f>VLOOKUP(D63,门店任务!A:B,2,0)</f>
        <v>四川太极金牛区银河北街药店</v>
      </c>
      <c r="AH63" s="27">
        <f t="shared" si="2"/>
        <v>0</v>
      </c>
    </row>
    <row r="64" spans="1:34">
      <c r="A64" s="27">
        <v>424</v>
      </c>
      <c r="B64" s="27" t="s">
        <v>22</v>
      </c>
      <c r="C64" s="27" t="s">
        <v>231</v>
      </c>
      <c r="D64" s="28">
        <v>103199</v>
      </c>
      <c r="E64" s="27" t="s">
        <v>232</v>
      </c>
      <c r="F64" s="27" t="s">
        <v>41</v>
      </c>
      <c r="G64" s="28">
        <v>12874</v>
      </c>
      <c r="H64" s="27" t="s">
        <v>233</v>
      </c>
      <c r="I64" s="28">
        <v>36</v>
      </c>
      <c r="J64" s="28">
        <v>205</v>
      </c>
      <c r="K64" s="28">
        <v>180</v>
      </c>
      <c r="L64" s="30">
        <f>VLOOKUP(D64,[1]门店基础信息!$A:$M,13,0)</f>
        <v>200</v>
      </c>
      <c r="M64" s="30">
        <v>1</v>
      </c>
      <c r="N64" s="28">
        <v>300</v>
      </c>
      <c r="O64" s="30">
        <f>VLOOKUP(D64,[1]门店基础信息!$A:$L,12,0)</f>
        <v>400</v>
      </c>
      <c r="P64" s="30">
        <v>1</v>
      </c>
      <c r="Q64" s="27" t="s">
        <v>234</v>
      </c>
      <c r="R64" s="27" t="s">
        <v>28</v>
      </c>
      <c r="S64" s="27" t="s">
        <v>76</v>
      </c>
      <c r="T64" s="31" t="str">
        <f>VLOOKUP(D64,[1]门店基础信息!$A:$D,4,0)</f>
        <v>A</v>
      </c>
      <c r="U64" s="31">
        <v>1</v>
      </c>
      <c r="V64" s="27" t="s">
        <v>30</v>
      </c>
      <c r="W64" s="31" t="s">
        <v>30</v>
      </c>
      <c r="X64" s="31"/>
      <c r="Y64" s="27" t="s">
        <v>31</v>
      </c>
      <c r="Z64" s="31" t="s">
        <v>31</v>
      </c>
      <c r="AA64" s="31"/>
      <c r="AB64" s="27" t="s">
        <v>32</v>
      </c>
      <c r="AC64" s="31" t="s">
        <v>32</v>
      </c>
      <c r="AD64" s="27" t="s">
        <v>33</v>
      </c>
      <c r="AE64" s="31" t="s">
        <v>33</v>
      </c>
      <c r="AF64" s="31"/>
      <c r="AG64" s="27" t="str">
        <f>VLOOKUP(D64,门店任务!A:B,2,0)</f>
        <v>四川太极成华区西林一街药店</v>
      </c>
      <c r="AH64" s="27">
        <f t="shared" si="2"/>
        <v>3</v>
      </c>
    </row>
    <row r="65" spans="1:34">
      <c r="A65" s="27">
        <v>423</v>
      </c>
      <c r="B65" s="27" t="s">
        <v>22</v>
      </c>
      <c r="C65" s="27" t="s">
        <v>231</v>
      </c>
      <c r="D65" s="28">
        <v>102934</v>
      </c>
      <c r="E65" s="27" t="s">
        <v>99</v>
      </c>
      <c r="F65" s="27" t="s">
        <v>88</v>
      </c>
      <c r="G65" s="28">
        <v>13265</v>
      </c>
      <c r="H65" s="27" t="s">
        <v>235</v>
      </c>
      <c r="I65" s="28">
        <v>54</v>
      </c>
      <c r="J65" s="28">
        <v>256</v>
      </c>
      <c r="K65" s="28">
        <v>200</v>
      </c>
      <c r="L65" s="30">
        <f>VLOOKUP(D65,[1]门店基础信息!$A:$M,13,0)</f>
        <v>200</v>
      </c>
      <c r="M65" s="30">
        <f t="shared" si="0"/>
        <v>0</v>
      </c>
      <c r="N65" s="28">
        <v>400</v>
      </c>
      <c r="O65" s="30">
        <f>VLOOKUP(D65,[1]门店基础信息!$A:$L,12,0)</f>
        <v>400</v>
      </c>
      <c r="P65" s="30">
        <f t="shared" si="1"/>
        <v>0</v>
      </c>
      <c r="Q65" s="27" t="s">
        <v>120</v>
      </c>
      <c r="R65" s="27" t="s">
        <v>28</v>
      </c>
      <c r="S65" s="27" t="s">
        <v>44</v>
      </c>
      <c r="T65" s="31" t="str">
        <f>VLOOKUP(D65,[1]门店基础信息!$A:$D,4,0)</f>
        <v>A</v>
      </c>
      <c r="U65" s="31"/>
      <c r="V65" s="27" t="s">
        <v>30</v>
      </c>
      <c r="W65" s="31" t="s">
        <v>30</v>
      </c>
      <c r="X65" s="31"/>
      <c r="Y65" s="27" t="s">
        <v>31</v>
      </c>
      <c r="Z65" s="31" t="s">
        <v>31</v>
      </c>
      <c r="AA65" s="31"/>
      <c r="AB65" s="27" t="s">
        <v>32</v>
      </c>
      <c r="AC65" s="31" t="s">
        <v>32</v>
      </c>
      <c r="AD65" s="27" t="s">
        <v>33</v>
      </c>
      <c r="AE65" s="31" t="s">
        <v>33</v>
      </c>
      <c r="AF65" s="31"/>
      <c r="AG65" s="27" t="str">
        <f>VLOOKUP(D65,门店任务!A:B,2,0)</f>
        <v>四川太极金牛区银河北街药店</v>
      </c>
      <c r="AH65" s="27">
        <f t="shared" si="2"/>
        <v>0</v>
      </c>
    </row>
    <row r="66" spans="1:34">
      <c r="A66" s="27">
        <v>422</v>
      </c>
      <c r="B66" s="27" t="s">
        <v>22</v>
      </c>
      <c r="C66" s="27" t="s">
        <v>236</v>
      </c>
      <c r="D66" s="28">
        <v>102934</v>
      </c>
      <c r="E66" s="27" t="s">
        <v>99</v>
      </c>
      <c r="F66" s="27" t="s">
        <v>99</v>
      </c>
      <c r="G66" s="28">
        <v>102934</v>
      </c>
      <c r="H66" s="27" t="s">
        <v>237</v>
      </c>
      <c r="I66" s="28">
        <v>54</v>
      </c>
      <c r="J66" s="28">
        <v>256</v>
      </c>
      <c r="K66" s="28">
        <v>200</v>
      </c>
      <c r="L66" s="30">
        <f>VLOOKUP(D66,[1]门店基础信息!$A:$M,13,0)</f>
        <v>200</v>
      </c>
      <c r="M66" s="30">
        <f t="shared" si="0"/>
        <v>0</v>
      </c>
      <c r="N66" s="28">
        <v>400</v>
      </c>
      <c r="O66" s="30">
        <f>VLOOKUP(D66,[1]门店基础信息!$A:$L,12,0)</f>
        <v>400</v>
      </c>
      <c r="P66" s="30">
        <f t="shared" si="1"/>
        <v>0</v>
      </c>
      <c r="Q66" s="27" t="s">
        <v>120</v>
      </c>
      <c r="R66" s="27" t="s">
        <v>28</v>
      </c>
      <c r="S66" s="27" t="s">
        <v>44</v>
      </c>
      <c r="T66" s="31" t="str">
        <f>VLOOKUP(D66,[1]门店基础信息!$A:$D,4,0)</f>
        <v>A</v>
      </c>
      <c r="U66" s="31"/>
      <c r="V66" s="27" t="s">
        <v>30</v>
      </c>
      <c r="W66" s="31" t="s">
        <v>30</v>
      </c>
      <c r="X66" s="31"/>
      <c r="Y66" s="27" t="s">
        <v>31</v>
      </c>
      <c r="Z66" s="31" t="s">
        <v>31</v>
      </c>
      <c r="AA66" s="31"/>
      <c r="AB66" s="27" t="s">
        <v>32</v>
      </c>
      <c r="AC66" s="31" t="s">
        <v>32</v>
      </c>
      <c r="AD66" s="27" t="s">
        <v>33</v>
      </c>
      <c r="AE66" s="31" t="s">
        <v>33</v>
      </c>
      <c r="AF66" s="31"/>
      <c r="AG66" s="27" t="str">
        <f>VLOOKUP(D66,门店任务!A:B,2,0)</f>
        <v>四川太极金牛区银河北街药店</v>
      </c>
      <c r="AH66" s="27">
        <f t="shared" si="2"/>
        <v>0</v>
      </c>
    </row>
    <row r="67" spans="1:34">
      <c r="A67" s="27">
        <v>421</v>
      </c>
      <c r="B67" s="27" t="s">
        <v>22</v>
      </c>
      <c r="C67" s="27" t="s">
        <v>238</v>
      </c>
      <c r="D67" s="28">
        <v>102934</v>
      </c>
      <c r="E67" s="27" t="s">
        <v>99</v>
      </c>
      <c r="F67" s="27" t="s">
        <v>88</v>
      </c>
      <c r="G67" s="28">
        <v>11512</v>
      </c>
      <c r="H67" s="27" t="s">
        <v>239</v>
      </c>
      <c r="I67" s="28">
        <v>54</v>
      </c>
      <c r="J67" s="28">
        <v>256</v>
      </c>
      <c r="K67" s="28">
        <v>200</v>
      </c>
      <c r="L67" s="30">
        <f>VLOOKUP(D67,[1]门店基础信息!$A:$M,13,0)</f>
        <v>200</v>
      </c>
      <c r="M67" s="30">
        <f t="shared" si="0"/>
        <v>0</v>
      </c>
      <c r="N67" s="28">
        <v>400</v>
      </c>
      <c r="O67" s="30">
        <f>VLOOKUP(D67,[1]门店基础信息!$A:$L,12,0)</f>
        <v>400</v>
      </c>
      <c r="P67" s="30">
        <f t="shared" si="1"/>
        <v>0</v>
      </c>
      <c r="Q67" s="27" t="s">
        <v>120</v>
      </c>
      <c r="R67" s="27" t="s">
        <v>28</v>
      </c>
      <c r="S67" s="27" t="s">
        <v>44</v>
      </c>
      <c r="T67" s="31" t="str">
        <f>VLOOKUP(D67,[1]门店基础信息!$A:$D,4,0)</f>
        <v>A</v>
      </c>
      <c r="U67" s="31"/>
      <c r="V67" s="27" t="s">
        <v>30</v>
      </c>
      <c r="W67" s="31" t="s">
        <v>30</v>
      </c>
      <c r="X67" s="31"/>
      <c r="Y67" s="27" t="s">
        <v>31</v>
      </c>
      <c r="Z67" s="31" t="s">
        <v>31</v>
      </c>
      <c r="AA67" s="31"/>
      <c r="AB67" s="27" t="s">
        <v>32</v>
      </c>
      <c r="AC67" s="31" t="s">
        <v>32</v>
      </c>
      <c r="AD67" s="27" t="s">
        <v>33</v>
      </c>
      <c r="AE67" s="31" t="s">
        <v>33</v>
      </c>
      <c r="AF67" s="31"/>
      <c r="AG67" s="27" t="str">
        <f>VLOOKUP(D67,门店任务!A:B,2,0)</f>
        <v>四川太极金牛区银河北街药店</v>
      </c>
      <c r="AH67" s="27">
        <f t="shared" si="2"/>
        <v>0</v>
      </c>
    </row>
    <row r="68" spans="1:34">
      <c r="A68" s="27">
        <v>420</v>
      </c>
      <c r="B68" s="27" t="s">
        <v>22</v>
      </c>
      <c r="C68" s="27" t="s">
        <v>238</v>
      </c>
      <c r="D68" s="28">
        <v>587</v>
      </c>
      <c r="E68" s="27" t="s">
        <v>240</v>
      </c>
      <c r="F68" s="27" t="s">
        <v>79</v>
      </c>
      <c r="G68" s="28">
        <v>13299</v>
      </c>
      <c r="H68" s="27" t="s">
        <v>241</v>
      </c>
      <c r="I68" s="28">
        <v>133</v>
      </c>
      <c r="J68" s="28">
        <v>169</v>
      </c>
      <c r="K68" s="28">
        <v>300</v>
      </c>
      <c r="L68" s="30">
        <f>VLOOKUP(D68,[1]门店基础信息!$A:$M,13,0)</f>
        <v>130</v>
      </c>
      <c r="M68" s="30">
        <v>1</v>
      </c>
      <c r="N68" s="28">
        <v>300</v>
      </c>
      <c r="O68" s="30">
        <f>VLOOKUP(D68,[1]门店基础信息!$A:$L,12,0)</f>
        <v>300</v>
      </c>
      <c r="P68" s="30">
        <f t="shared" ref="P68:P131" si="3">O68-N68</f>
        <v>0</v>
      </c>
      <c r="Q68" s="27" t="s">
        <v>242</v>
      </c>
      <c r="R68" s="27" t="s">
        <v>28</v>
      </c>
      <c r="S68" s="27" t="s">
        <v>76</v>
      </c>
      <c r="T68" s="31" t="str">
        <f>VLOOKUP(D68,[1]门店基础信息!$A:$D,4,0)</f>
        <v>B</v>
      </c>
      <c r="U68" s="31"/>
      <c r="V68" s="27" t="s">
        <v>30</v>
      </c>
      <c r="W68" s="31" t="s">
        <v>30</v>
      </c>
      <c r="X68" s="31"/>
      <c r="Y68" s="27" t="s">
        <v>31</v>
      </c>
      <c r="Z68" s="31" t="s">
        <v>31</v>
      </c>
      <c r="AA68" s="31"/>
      <c r="AB68" s="27" t="s">
        <v>32</v>
      </c>
      <c r="AC68" s="31" t="s">
        <v>32</v>
      </c>
      <c r="AD68" s="27" t="s">
        <v>32</v>
      </c>
      <c r="AE68" s="31" t="s">
        <v>33</v>
      </c>
      <c r="AF68" s="31">
        <v>1</v>
      </c>
      <c r="AG68" s="27" t="str">
        <f>VLOOKUP(D68,门店任务!A:B,2,0)</f>
        <v>四川太极都江堰景中路店</v>
      </c>
      <c r="AH68" s="27">
        <f t="shared" ref="AH68:AH131" si="4">AF68+AA68+X68+U68+P68+M68</f>
        <v>2</v>
      </c>
    </row>
    <row r="69" spans="1:34">
      <c r="A69" s="27">
        <v>419</v>
      </c>
      <c r="B69" s="27" t="s">
        <v>22</v>
      </c>
      <c r="C69" s="27" t="s">
        <v>243</v>
      </c>
      <c r="D69" s="28">
        <v>105396</v>
      </c>
      <c r="E69" s="27" t="s">
        <v>244</v>
      </c>
      <c r="F69" s="27" t="s">
        <v>59</v>
      </c>
      <c r="G69" s="28">
        <v>12454</v>
      </c>
      <c r="H69" s="27" t="s">
        <v>245</v>
      </c>
      <c r="I69" s="28">
        <v>82</v>
      </c>
      <c r="J69" s="28">
        <v>103</v>
      </c>
      <c r="K69" s="28">
        <v>160</v>
      </c>
      <c r="L69" s="30">
        <f>VLOOKUP(D69,[1]门店基础信息!$A:$M,13,0)</f>
        <v>160</v>
      </c>
      <c r="M69" s="30">
        <f t="shared" ref="M68:M131" si="5">K69-L69</f>
        <v>0</v>
      </c>
      <c r="N69" s="28">
        <v>200</v>
      </c>
      <c r="O69" s="30">
        <f>VLOOKUP(D69,[1]门店基础信息!$A:$L,12,0)</f>
        <v>200</v>
      </c>
      <c r="P69" s="30">
        <f t="shared" si="3"/>
        <v>0</v>
      </c>
      <c r="Q69" s="27" t="s">
        <v>246</v>
      </c>
      <c r="R69" s="27" t="s">
        <v>28</v>
      </c>
      <c r="S69" s="27" t="s">
        <v>29</v>
      </c>
      <c r="T69" s="31" t="str">
        <f>VLOOKUP(D69,[1]门店基础信息!$A:$D,4,0)</f>
        <v>C</v>
      </c>
      <c r="U69" s="31"/>
      <c r="V69" s="27" t="s">
        <v>30</v>
      </c>
      <c r="W69" s="31" t="s">
        <v>30</v>
      </c>
      <c r="X69" s="31"/>
      <c r="Y69" s="27" t="s">
        <v>31</v>
      </c>
      <c r="Z69" s="31" t="s">
        <v>31</v>
      </c>
      <c r="AA69" s="31"/>
      <c r="AB69" s="27" t="s">
        <v>32</v>
      </c>
      <c r="AC69" s="31" t="s">
        <v>32</v>
      </c>
      <c r="AD69" s="27" t="s">
        <v>33</v>
      </c>
      <c r="AE69" s="31" t="s">
        <v>33</v>
      </c>
      <c r="AF69" s="31"/>
      <c r="AG69" s="27" t="str">
        <f>VLOOKUP(D69,门店任务!A:B,2,0)</f>
        <v>四川太极武侯区航中街药店</v>
      </c>
      <c r="AH69" s="27">
        <f t="shared" si="4"/>
        <v>0</v>
      </c>
    </row>
    <row r="70" spans="1:34">
      <c r="A70" s="27">
        <v>418</v>
      </c>
      <c r="B70" s="27" t="s">
        <v>22</v>
      </c>
      <c r="C70" s="27" t="s">
        <v>243</v>
      </c>
      <c r="D70" s="28">
        <v>307</v>
      </c>
      <c r="E70" s="27" t="s">
        <v>35</v>
      </c>
      <c r="F70" s="27" t="s">
        <v>247</v>
      </c>
      <c r="G70" s="28">
        <v>10902</v>
      </c>
      <c r="H70" s="27" t="s">
        <v>248</v>
      </c>
      <c r="I70" s="28">
        <v>531</v>
      </c>
      <c r="J70" s="28">
        <v>590</v>
      </c>
      <c r="K70" s="28">
        <v>150</v>
      </c>
      <c r="L70" s="30">
        <f>VLOOKUP(D70,[1]门店基础信息!$A:$M,13,0)</f>
        <v>150</v>
      </c>
      <c r="M70" s="30">
        <f t="shared" si="5"/>
        <v>0</v>
      </c>
      <c r="N70" s="28">
        <v>600</v>
      </c>
      <c r="O70" s="30">
        <f>VLOOKUP(D70,[1]门店基础信息!$A:$L,12,0)</f>
        <v>600</v>
      </c>
      <c r="P70" s="30">
        <f t="shared" si="3"/>
        <v>0</v>
      </c>
      <c r="Q70" s="27" t="s">
        <v>47</v>
      </c>
      <c r="R70" s="27" t="s">
        <v>28</v>
      </c>
      <c r="S70" s="27" t="s">
        <v>35</v>
      </c>
      <c r="T70" s="31" t="str">
        <f>VLOOKUP(D70,[1]门店基础信息!$A:$D,4,0)</f>
        <v>旗舰</v>
      </c>
      <c r="U70" s="31"/>
      <c r="V70" s="27" t="s">
        <v>30</v>
      </c>
      <c r="W70" s="31" t="s">
        <v>30</v>
      </c>
      <c r="X70" s="31"/>
      <c r="Y70" s="27" t="s">
        <v>31</v>
      </c>
      <c r="Z70" s="31" t="s">
        <v>31</v>
      </c>
      <c r="AA70" s="31"/>
      <c r="AB70" s="27" t="s">
        <v>32</v>
      </c>
      <c r="AC70" s="31" t="s">
        <v>32</v>
      </c>
      <c r="AD70" s="27" t="s">
        <v>33</v>
      </c>
      <c r="AE70" s="31" t="s">
        <v>33</v>
      </c>
      <c r="AF70" s="31"/>
      <c r="AG70" s="27" t="str">
        <f>VLOOKUP(D70,门店任务!A:B,2,0)</f>
        <v>四川太极旗舰店</v>
      </c>
      <c r="AH70" s="27">
        <f t="shared" si="4"/>
        <v>0</v>
      </c>
    </row>
    <row r="71" spans="1:34">
      <c r="A71" s="27">
        <v>417</v>
      </c>
      <c r="B71" s="27" t="s">
        <v>22</v>
      </c>
      <c r="C71" s="27" t="s">
        <v>249</v>
      </c>
      <c r="D71" s="28">
        <v>54</v>
      </c>
      <c r="E71" s="27" t="s">
        <v>169</v>
      </c>
      <c r="F71" s="27" t="s">
        <v>79</v>
      </c>
      <c r="G71" s="28">
        <v>10808</v>
      </c>
      <c r="H71" s="27" t="s">
        <v>250</v>
      </c>
      <c r="I71" s="28">
        <v>136</v>
      </c>
      <c r="J71" s="28">
        <v>250</v>
      </c>
      <c r="K71" s="28">
        <v>130</v>
      </c>
      <c r="L71" s="30">
        <f>VLOOKUP(D71,[1]门店基础信息!$A:$M,13,0)</f>
        <v>130</v>
      </c>
      <c r="M71" s="30">
        <f t="shared" si="5"/>
        <v>0</v>
      </c>
      <c r="N71" s="28">
        <v>300</v>
      </c>
      <c r="O71" s="30">
        <f>VLOOKUP(D71,[1]门店基础信息!$A:$L,12,0)</f>
        <v>300</v>
      </c>
      <c r="P71" s="30">
        <f t="shared" si="3"/>
        <v>0</v>
      </c>
      <c r="Q71" s="27" t="s">
        <v>171</v>
      </c>
      <c r="R71" s="27" t="s">
        <v>28</v>
      </c>
      <c r="S71" s="27" t="s">
        <v>76</v>
      </c>
      <c r="T71" s="31" t="str">
        <f>VLOOKUP(D71,[1]门店基础信息!$A:$D,4,0)</f>
        <v>B</v>
      </c>
      <c r="U71" s="31"/>
      <c r="V71" s="27" t="s">
        <v>30</v>
      </c>
      <c r="W71" s="31" t="s">
        <v>30</v>
      </c>
      <c r="X71" s="31"/>
      <c r="Y71" s="27" t="s">
        <v>31</v>
      </c>
      <c r="Z71" s="31" t="s">
        <v>31</v>
      </c>
      <c r="AA71" s="31"/>
      <c r="AB71" s="27" t="s">
        <v>32</v>
      </c>
      <c r="AC71" s="31" t="s">
        <v>32</v>
      </c>
      <c r="AD71" s="27" t="s">
        <v>33</v>
      </c>
      <c r="AE71" s="31" t="s">
        <v>33</v>
      </c>
      <c r="AF71" s="31"/>
      <c r="AG71" s="27" t="str">
        <f>VLOOKUP(D71,门店任务!A:B,2,0)</f>
        <v>四川太极怀远店</v>
      </c>
      <c r="AH71" s="27">
        <f t="shared" si="4"/>
        <v>0</v>
      </c>
    </row>
    <row r="72" spans="1:34">
      <c r="A72" s="27">
        <v>416</v>
      </c>
      <c r="B72" s="27" t="s">
        <v>22</v>
      </c>
      <c r="C72" s="27" t="s">
        <v>251</v>
      </c>
      <c r="D72" s="28">
        <v>704</v>
      </c>
      <c r="E72" s="27" t="s">
        <v>252</v>
      </c>
      <c r="F72" s="27" t="s">
        <v>79</v>
      </c>
      <c r="G72" s="28">
        <v>10953</v>
      </c>
      <c r="H72" s="27" t="s">
        <v>253</v>
      </c>
      <c r="I72" s="27" t="s">
        <v>254</v>
      </c>
      <c r="J72" s="28">
        <v>246</v>
      </c>
      <c r="K72" s="28">
        <v>30</v>
      </c>
      <c r="L72" s="30">
        <f>VLOOKUP(D72,[1]门店基础信息!$A:$M,13,0)</f>
        <v>30</v>
      </c>
      <c r="M72" s="30">
        <f t="shared" si="5"/>
        <v>0</v>
      </c>
      <c r="N72" s="28">
        <v>300</v>
      </c>
      <c r="O72" s="30">
        <f>VLOOKUP(D72,[1]门店基础信息!$A:$L,12,0)</f>
        <v>300</v>
      </c>
      <c r="P72" s="30">
        <f t="shared" si="3"/>
        <v>0</v>
      </c>
      <c r="Q72" s="27" t="s">
        <v>255</v>
      </c>
      <c r="R72" s="27" t="s">
        <v>28</v>
      </c>
      <c r="S72" s="27" t="s">
        <v>76</v>
      </c>
      <c r="T72" s="31" t="str">
        <f>VLOOKUP(D72,[1]门店基础信息!$A:$D,4,0)</f>
        <v>B</v>
      </c>
      <c r="U72" s="31"/>
      <c r="V72" s="27" t="s">
        <v>30</v>
      </c>
      <c r="W72" s="31" t="s">
        <v>30</v>
      </c>
      <c r="X72" s="31"/>
      <c r="Y72" s="27" t="s">
        <v>31</v>
      </c>
      <c r="Z72" s="31" t="s">
        <v>31</v>
      </c>
      <c r="AA72" s="31"/>
      <c r="AB72" s="27" t="s">
        <v>32</v>
      </c>
      <c r="AC72" s="31" t="s">
        <v>32</v>
      </c>
      <c r="AD72" s="27" t="s">
        <v>33</v>
      </c>
      <c r="AE72" s="31" t="s">
        <v>33</v>
      </c>
      <c r="AF72" s="31"/>
      <c r="AG72" s="27" t="str">
        <f>VLOOKUP(D72,门店任务!A:B,2,0)</f>
        <v>四川太极都江堰奎光路中段药店</v>
      </c>
      <c r="AH72" s="27">
        <f t="shared" si="4"/>
        <v>0</v>
      </c>
    </row>
    <row r="73" spans="1:34">
      <c r="A73" s="27">
        <v>415</v>
      </c>
      <c r="B73" s="27" t="s">
        <v>22</v>
      </c>
      <c r="C73" s="27" t="s">
        <v>256</v>
      </c>
      <c r="D73" s="28">
        <v>581</v>
      </c>
      <c r="E73" s="27" t="s">
        <v>257</v>
      </c>
      <c r="F73" s="27" t="s">
        <v>258</v>
      </c>
      <c r="G73" s="28">
        <v>11621</v>
      </c>
      <c r="H73" s="27" t="s">
        <v>259</v>
      </c>
      <c r="I73" s="28">
        <v>106</v>
      </c>
      <c r="J73" s="28">
        <v>193</v>
      </c>
      <c r="K73" s="28">
        <v>200</v>
      </c>
      <c r="L73" s="30">
        <f>VLOOKUP(D73,[1]门店基础信息!$A:$M,13,0)</f>
        <v>200</v>
      </c>
      <c r="M73" s="30">
        <f t="shared" si="5"/>
        <v>0</v>
      </c>
      <c r="N73" s="28">
        <v>400</v>
      </c>
      <c r="O73" s="30">
        <f>VLOOKUP(D73,[1]门店基础信息!$A:$L,12,0)</f>
        <v>400</v>
      </c>
      <c r="P73" s="30">
        <f t="shared" si="3"/>
        <v>0</v>
      </c>
      <c r="Q73" s="27" t="s">
        <v>260</v>
      </c>
      <c r="R73" s="27" t="s">
        <v>28</v>
      </c>
      <c r="S73" s="27" t="s">
        <v>44</v>
      </c>
      <c r="T73" s="31" t="str">
        <f>VLOOKUP(D73,[1]门店基础信息!$A:$D,4,0)</f>
        <v>A</v>
      </c>
      <c r="U73" s="31"/>
      <c r="V73" s="27" t="s">
        <v>30</v>
      </c>
      <c r="W73" s="31" t="s">
        <v>30</v>
      </c>
      <c r="X73" s="31"/>
      <c r="Y73" s="27" t="s">
        <v>31</v>
      </c>
      <c r="Z73" s="31" t="s">
        <v>31</v>
      </c>
      <c r="AA73" s="31"/>
      <c r="AB73" s="27" t="s">
        <v>32</v>
      </c>
      <c r="AC73" s="31" t="s">
        <v>32</v>
      </c>
      <c r="AD73" s="27" t="s">
        <v>33</v>
      </c>
      <c r="AE73" s="31" t="s">
        <v>33</v>
      </c>
      <c r="AF73" s="31"/>
      <c r="AG73" s="27" t="str">
        <f>VLOOKUP(D73,门店任务!A:B,2,0)</f>
        <v>四川太极成华区二环路北四段药店（汇融名城）</v>
      </c>
      <c r="AH73" s="27">
        <f t="shared" si="4"/>
        <v>0</v>
      </c>
    </row>
    <row r="74" spans="1:34">
      <c r="A74" s="27">
        <v>414</v>
      </c>
      <c r="B74" s="27" t="s">
        <v>22</v>
      </c>
      <c r="C74" s="27" t="s">
        <v>256</v>
      </c>
      <c r="D74" s="28">
        <v>737</v>
      </c>
      <c r="E74" s="27" t="s">
        <v>143</v>
      </c>
      <c r="F74" s="27" t="s">
        <v>59</v>
      </c>
      <c r="G74" s="28">
        <v>13289</v>
      </c>
      <c r="H74" s="27" t="s">
        <v>261</v>
      </c>
      <c r="I74" s="28">
        <v>81</v>
      </c>
      <c r="J74" s="28">
        <v>233</v>
      </c>
      <c r="K74" s="28">
        <v>200</v>
      </c>
      <c r="L74" s="30">
        <f>VLOOKUP(D74,[1]门店基础信息!$A:$M,13,0)</f>
        <v>200</v>
      </c>
      <c r="M74" s="30">
        <f t="shared" si="5"/>
        <v>0</v>
      </c>
      <c r="N74" s="28">
        <v>400</v>
      </c>
      <c r="O74" s="30">
        <f>VLOOKUP(D74,[1]门店基础信息!$A:$L,12,0)</f>
        <v>400</v>
      </c>
      <c r="P74" s="30">
        <f t="shared" si="3"/>
        <v>0</v>
      </c>
      <c r="Q74" s="27" t="s">
        <v>145</v>
      </c>
      <c r="R74" s="27" t="s">
        <v>28</v>
      </c>
      <c r="S74" s="27" t="s">
        <v>44</v>
      </c>
      <c r="T74" s="31" t="str">
        <f>VLOOKUP(D74,[1]门店基础信息!$A:$D,4,0)</f>
        <v>A</v>
      </c>
      <c r="U74" s="31"/>
      <c r="V74" s="27" t="s">
        <v>30</v>
      </c>
      <c r="W74" s="31" t="s">
        <v>30</v>
      </c>
      <c r="X74" s="31"/>
      <c r="Y74" s="27" t="s">
        <v>31</v>
      </c>
      <c r="Z74" s="31" t="s">
        <v>31</v>
      </c>
      <c r="AA74" s="31"/>
      <c r="AB74" s="27" t="s">
        <v>32</v>
      </c>
      <c r="AC74" s="31" t="s">
        <v>32</v>
      </c>
      <c r="AD74" s="27" t="s">
        <v>33</v>
      </c>
      <c r="AE74" s="31" t="s">
        <v>33</v>
      </c>
      <c r="AF74" s="31"/>
      <c r="AG74" s="27" t="str">
        <f>VLOOKUP(D74,门店任务!A:B,2,0)</f>
        <v>四川太极高新区大源北街药店</v>
      </c>
      <c r="AH74" s="27">
        <f t="shared" si="4"/>
        <v>0</v>
      </c>
    </row>
    <row r="75" spans="1:34">
      <c r="A75" s="27">
        <v>413</v>
      </c>
      <c r="B75" s="27" t="s">
        <v>22</v>
      </c>
      <c r="C75" s="27" t="s">
        <v>262</v>
      </c>
      <c r="D75" s="28">
        <v>581</v>
      </c>
      <c r="E75" s="27" t="s">
        <v>263</v>
      </c>
      <c r="F75" s="27" t="s">
        <v>41</v>
      </c>
      <c r="G75" s="28">
        <v>13052</v>
      </c>
      <c r="H75" s="27" t="s">
        <v>264</v>
      </c>
      <c r="I75" s="28">
        <v>106</v>
      </c>
      <c r="J75" s="28">
        <v>193</v>
      </c>
      <c r="K75" s="28">
        <v>200</v>
      </c>
      <c r="L75" s="30">
        <f>VLOOKUP(D75,[1]门店基础信息!$A:$M,13,0)</f>
        <v>200</v>
      </c>
      <c r="M75" s="30">
        <f t="shared" si="5"/>
        <v>0</v>
      </c>
      <c r="N75" s="28">
        <v>400</v>
      </c>
      <c r="O75" s="30">
        <f>VLOOKUP(D75,[1]门店基础信息!$A:$L,12,0)</f>
        <v>400</v>
      </c>
      <c r="P75" s="30">
        <f t="shared" si="3"/>
        <v>0</v>
      </c>
      <c r="Q75" s="27" t="s">
        <v>260</v>
      </c>
      <c r="R75" s="27" t="s">
        <v>28</v>
      </c>
      <c r="S75" s="27" t="s">
        <v>44</v>
      </c>
      <c r="T75" s="31" t="str">
        <f>VLOOKUP(D75,[1]门店基础信息!$A:$D,4,0)</f>
        <v>A</v>
      </c>
      <c r="U75" s="31"/>
      <c r="V75" s="27" t="s">
        <v>30</v>
      </c>
      <c r="W75" s="31" t="s">
        <v>30</v>
      </c>
      <c r="X75" s="31"/>
      <c r="Y75" s="27" t="s">
        <v>31</v>
      </c>
      <c r="Z75" s="31" t="s">
        <v>31</v>
      </c>
      <c r="AA75" s="31"/>
      <c r="AB75" s="27" t="s">
        <v>32</v>
      </c>
      <c r="AC75" s="31" t="s">
        <v>32</v>
      </c>
      <c r="AD75" s="27" t="s">
        <v>33</v>
      </c>
      <c r="AE75" s="31" t="s">
        <v>33</v>
      </c>
      <c r="AF75" s="31"/>
      <c r="AG75" s="27" t="str">
        <f>VLOOKUP(D75,门店任务!A:B,2,0)</f>
        <v>四川太极成华区二环路北四段药店（汇融名城）</v>
      </c>
      <c r="AH75" s="27">
        <f t="shared" si="4"/>
        <v>0</v>
      </c>
    </row>
    <row r="76" spans="1:34">
      <c r="A76" s="27">
        <v>412</v>
      </c>
      <c r="B76" s="27" t="s">
        <v>22</v>
      </c>
      <c r="C76" s="27" t="s">
        <v>262</v>
      </c>
      <c r="D76" s="28">
        <v>581</v>
      </c>
      <c r="E76" s="27" t="s">
        <v>263</v>
      </c>
      <c r="F76" s="27" t="s">
        <v>41</v>
      </c>
      <c r="G76" s="28">
        <v>13266</v>
      </c>
      <c r="H76" s="27" t="s">
        <v>265</v>
      </c>
      <c r="I76" s="28">
        <v>106</v>
      </c>
      <c r="J76" s="28">
        <v>193</v>
      </c>
      <c r="K76" s="28">
        <v>200</v>
      </c>
      <c r="L76" s="30">
        <f>VLOOKUP(D76,[1]门店基础信息!$A:$M,13,0)</f>
        <v>200</v>
      </c>
      <c r="M76" s="30">
        <f t="shared" si="5"/>
        <v>0</v>
      </c>
      <c r="N76" s="28">
        <v>400</v>
      </c>
      <c r="O76" s="30">
        <f>VLOOKUP(D76,[1]门店基础信息!$A:$L,12,0)</f>
        <v>400</v>
      </c>
      <c r="P76" s="30">
        <f t="shared" si="3"/>
        <v>0</v>
      </c>
      <c r="Q76" s="27" t="s">
        <v>260</v>
      </c>
      <c r="R76" s="27" t="s">
        <v>28</v>
      </c>
      <c r="S76" s="27" t="s">
        <v>44</v>
      </c>
      <c r="T76" s="31" t="str">
        <f>VLOOKUP(D76,[1]门店基础信息!$A:$D,4,0)</f>
        <v>A</v>
      </c>
      <c r="U76" s="31"/>
      <c r="V76" s="27" t="s">
        <v>30</v>
      </c>
      <c r="W76" s="31" t="s">
        <v>30</v>
      </c>
      <c r="X76" s="31"/>
      <c r="Y76" s="27" t="s">
        <v>31</v>
      </c>
      <c r="Z76" s="31" t="s">
        <v>31</v>
      </c>
      <c r="AA76" s="31"/>
      <c r="AB76" s="27" t="s">
        <v>32</v>
      </c>
      <c r="AC76" s="31" t="s">
        <v>32</v>
      </c>
      <c r="AD76" s="27" t="s">
        <v>33</v>
      </c>
      <c r="AE76" s="31" t="s">
        <v>33</v>
      </c>
      <c r="AF76" s="31"/>
      <c r="AG76" s="27" t="str">
        <f>VLOOKUP(D76,门店任务!A:B,2,0)</f>
        <v>四川太极成华区二环路北四段药店（汇融名城）</v>
      </c>
      <c r="AH76" s="27">
        <f t="shared" si="4"/>
        <v>0</v>
      </c>
    </row>
    <row r="77" spans="1:34">
      <c r="A77" s="27">
        <v>411</v>
      </c>
      <c r="B77" s="27" t="s">
        <v>22</v>
      </c>
      <c r="C77" s="27" t="s">
        <v>262</v>
      </c>
      <c r="D77" s="28">
        <v>113299</v>
      </c>
      <c r="E77" s="27" t="s">
        <v>266</v>
      </c>
      <c r="F77" s="27" t="s">
        <v>258</v>
      </c>
      <c r="G77" s="28">
        <v>13770</v>
      </c>
      <c r="H77" s="27" t="s">
        <v>267</v>
      </c>
      <c r="I77" s="28">
        <v>53</v>
      </c>
      <c r="J77" s="28">
        <v>48</v>
      </c>
      <c r="K77" s="28">
        <v>160</v>
      </c>
      <c r="L77" s="30">
        <f>VLOOKUP(D77,[1]门店基础信息!$A:$M,13,0)</f>
        <v>160</v>
      </c>
      <c r="M77" s="30">
        <f t="shared" si="5"/>
        <v>0</v>
      </c>
      <c r="N77" s="28">
        <v>200</v>
      </c>
      <c r="O77" s="30">
        <f>VLOOKUP(D77,[1]门店基础信息!$A:$L,12,0)</f>
        <v>200</v>
      </c>
      <c r="P77" s="30">
        <f t="shared" si="3"/>
        <v>0</v>
      </c>
      <c r="Q77" s="27" t="s">
        <v>268</v>
      </c>
      <c r="R77" s="27" t="s">
        <v>28</v>
      </c>
      <c r="S77" s="27" t="s">
        <v>29</v>
      </c>
      <c r="T77" s="31" t="str">
        <f>VLOOKUP(D77,[1]门店基础信息!$A:$D,4,0)</f>
        <v>C</v>
      </c>
      <c r="U77" s="31"/>
      <c r="V77" s="27" t="s">
        <v>30</v>
      </c>
      <c r="W77" s="31" t="s">
        <v>30</v>
      </c>
      <c r="X77" s="31"/>
      <c r="Y77" s="27" t="s">
        <v>31</v>
      </c>
      <c r="Z77" s="31" t="s">
        <v>31</v>
      </c>
      <c r="AA77" s="31"/>
      <c r="AB77" s="27" t="s">
        <v>32</v>
      </c>
      <c r="AC77" s="31" t="s">
        <v>32</v>
      </c>
      <c r="AD77" s="27" t="s">
        <v>32</v>
      </c>
      <c r="AE77" s="31" t="s">
        <v>33</v>
      </c>
      <c r="AF77" s="31">
        <v>1</v>
      </c>
      <c r="AG77" s="27" t="str">
        <f>VLOOKUP(D77,门店任务!A:B,2,0)</f>
        <v>四川太极武侯区倪家桥路药店</v>
      </c>
      <c r="AH77" s="27">
        <f t="shared" si="4"/>
        <v>1</v>
      </c>
    </row>
    <row r="78" spans="1:34">
      <c r="A78" s="27">
        <v>410</v>
      </c>
      <c r="B78" s="27" t="s">
        <v>22</v>
      </c>
      <c r="C78" s="27" t="s">
        <v>262</v>
      </c>
      <c r="D78" s="28">
        <v>581</v>
      </c>
      <c r="E78" s="27" t="s">
        <v>269</v>
      </c>
      <c r="F78" s="27" t="s">
        <v>41</v>
      </c>
      <c r="G78" s="28">
        <v>581</v>
      </c>
      <c r="H78" s="27" t="s">
        <v>270</v>
      </c>
      <c r="I78" s="28">
        <v>106</v>
      </c>
      <c r="J78" s="28">
        <v>193</v>
      </c>
      <c r="K78" s="28">
        <v>200</v>
      </c>
      <c r="L78" s="30">
        <f>VLOOKUP(D78,[1]门店基础信息!$A:$M,13,0)</f>
        <v>200</v>
      </c>
      <c r="M78" s="30">
        <f t="shared" si="5"/>
        <v>0</v>
      </c>
      <c r="N78" s="28">
        <v>400</v>
      </c>
      <c r="O78" s="30">
        <f>VLOOKUP(D78,[1]门店基础信息!$A:$L,12,0)</f>
        <v>400</v>
      </c>
      <c r="P78" s="30">
        <f t="shared" si="3"/>
        <v>0</v>
      </c>
      <c r="Q78" s="27" t="s">
        <v>271</v>
      </c>
      <c r="R78" s="27" t="s">
        <v>28</v>
      </c>
      <c r="S78" s="27" t="s">
        <v>44</v>
      </c>
      <c r="T78" s="31" t="str">
        <f>VLOOKUP(D78,[1]门店基础信息!$A:$D,4,0)</f>
        <v>A</v>
      </c>
      <c r="U78" s="31"/>
      <c r="V78" s="27" t="s">
        <v>30</v>
      </c>
      <c r="W78" s="31" t="s">
        <v>30</v>
      </c>
      <c r="X78" s="31"/>
      <c r="Y78" s="27" t="s">
        <v>31</v>
      </c>
      <c r="Z78" s="31" t="s">
        <v>31</v>
      </c>
      <c r="AA78" s="31"/>
      <c r="AB78" s="27" t="s">
        <v>32</v>
      </c>
      <c r="AC78" s="31" t="s">
        <v>32</v>
      </c>
      <c r="AD78" s="27" t="s">
        <v>33</v>
      </c>
      <c r="AE78" s="31" t="s">
        <v>33</v>
      </c>
      <c r="AF78" s="31"/>
      <c r="AG78" s="27" t="str">
        <f>VLOOKUP(D78,门店任务!A:B,2,0)</f>
        <v>四川太极成华区二环路北四段药店（汇融名城）</v>
      </c>
      <c r="AH78" s="27">
        <f t="shared" si="4"/>
        <v>0</v>
      </c>
    </row>
    <row r="79" spans="1:34">
      <c r="A79" s="27">
        <v>409</v>
      </c>
      <c r="B79" s="27" t="s">
        <v>22</v>
      </c>
      <c r="C79" s="27" t="s">
        <v>262</v>
      </c>
      <c r="D79" s="28">
        <v>355</v>
      </c>
      <c r="E79" s="27" t="s">
        <v>199</v>
      </c>
      <c r="F79" s="27" t="s">
        <v>258</v>
      </c>
      <c r="G79" s="28">
        <v>8233</v>
      </c>
      <c r="H79" s="27" t="s">
        <v>272</v>
      </c>
      <c r="I79" s="28">
        <v>114</v>
      </c>
      <c r="J79" s="28">
        <v>200</v>
      </c>
      <c r="K79" s="28">
        <v>130</v>
      </c>
      <c r="L79" s="30">
        <f>VLOOKUP(D79,[1]门店基础信息!$A:$M,13,0)</f>
        <v>180</v>
      </c>
      <c r="M79" s="30">
        <v>1</v>
      </c>
      <c r="N79" s="28">
        <v>300</v>
      </c>
      <c r="O79" s="30">
        <f>VLOOKUP(D79,[1]门店基础信息!$A:$L,12,0)</f>
        <v>300</v>
      </c>
      <c r="P79" s="30">
        <f t="shared" si="3"/>
        <v>0</v>
      </c>
      <c r="Q79" s="27" t="s">
        <v>273</v>
      </c>
      <c r="R79" s="27" t="s">
        <v>28</v>
      </c>
      <c r="S79" s="27" t="s">
        <v>76</v>
      </c>
      <c r="T79" s="31" t="str">
        <f>VLOOKUP(D79,[1]门店基础信息!$A:$D,4,0)</f>
        <v>B</v>
      </c>
      <c r="U79" s="31"/>
      <c r="V79" s="27" t="s">
        <v>30</v>
      </c>
      <c r="W79" s="31" t="s">
        <v>30</v>
      </c>
      <c r="X79" s="31"/>
      <c r="Y79" s="27" t="s">
        <v>31</v>
      </c>
      <c r="Z79" s="31" t="s">
        <v>31</v>
      </c>
      <c r="AA79" s="31"/>
      <c r="AB79" s="27" t="s">
        <v>32</v>
      </c>
      <c r="AC79" s="31" t="s">
        <v>32</v>
      </c>
      <c r="AD79" s="27" t="s">
        <v>33</v>
      </c>
      <c r="AE79" s="31" t="s">
        <v>33</v>
      </c>
      <c r="AF79" s="31"/>
      <c r="AG79" s="27" t="str">
        <f>VLOOKUP(D79,门店任务!A:B,2,0)</f>
        <v>四川太极双林路药店</v>
      </c>
      <c r="AH79" s="27">
        <f t="shared" si="4"/>
        <v>1</v>
      </c>
    </row>
    <row r="80" spans="1:34">
      <c r="A80" s="27">
        <v>408</v>
      </c>
      <c r="B80" s="27" t="s">
        <v>22</v>
      </c>
      <c r="C80" s="27" t="s">
        <v>274</v>
      </c>
      <c r="D80" s="28">
        <v>379</v>
      </c>
      <c r="E80" s="27" t="s">
        <v>213</v>
      </c>
      <c r="F80" s="27" t="s">
        <v>25</v>
      </c>
      <c r="G80" s="28">
        <v>6830</v>
      </c>
      <c r="H80" s="27" t="s">
        <v>275</v>
      </c>
      <c r="I80" s="28">
        <v>152</v>
      </c>
      <c r="J80" s="28">
        <v>209</v>
      </c>
      <c r="K80" s="28">
        <v>150</v>
      </c>
      <c r="L80" s="30">
        <f>VLOOKUP(D80,[1]门店基础信息!$A:$M,13,0)</f>
        <v>150</v>
      </c>
      <c r="M80" s="30">
        <f t="shared" si="5"/>
        <v>0</v>
      </c>
      <c r="N80" s="28">
        <v>400</v>
      </c>
      <c r="O80" s="30">
        <f>VLOOKUP(D80,[1]门店基础信息!$A:$L,12,0)</f>
        <v>400</v>
      </c>
      <c r="P80" s="30">
        <f t="shared" si="3"/>
        <v>0</v>
      </c>
      <c r="Q80" s="27" t="s">
        <v>276</v>
      </c>
      <c r="R80" s="27" t="s">
        <v>28</v>
      </c>
      <c r="S80" s="27" t="s">
        <v>44</v>
      </c>
      <c r="T80" s="31" t="str">
        <f>VLOOKUP(D80,[1]门店基础信息!$A:$D,4,0)</f>
        <v>A</v>
      </c>
      <c r="U80" s="31"/>
      <c r="V80" s="27" t="s">
        <v>30</v>
      </c>
      <c r="W80" s="31" t="s">
        <v>30</v>
      </c>
      <c r="X80" s="31"/>
      <c r="Y80" s="27" t="s">
        <v>31</v>
      </c>
      <c r="Z80" s="31" t="s">
        <v>31</v>
      </c>
      <c r="AA80" s="31"/>
      <c r="AB80" s="27" t="s">
        <v>32</v>
      </c>
      <c r="AC80" s="31" t="s">
        <v>32</v>
      </c>
      <c r="AD80" s="27" t="s">
        <v>33</v>
      </c>
      <c r="AE80" s="31" t="s">
        <v>33</v>
      </c>
      <c r="AF80" s="31"/>
      <c r="AG80" s="27" t="str">
        <f>VLOOKUP(D80,门店任务!A:B,2,0)</f>
        <v>四川太极土龙路药店</v>
      </c>
      <c r="AH80" s="27">
        <f t="shared" si="4"/>
        <v>0</v>
      </c>
    </row>
    <row r="81" spans="1:34">
      <c r="A81" s="27">
        <v>407</v>
      </c>
      <c r="B81" s="27" t="s">
        <v>22</v>
      </c>
      <c r="C81" s="27" t="s">
        <v>274</v>
      </c>
      <c r="D81" s="8">
        <v>581</v>
      </c>
      <c r="E81" s="27" t="s">
        <v>257</v>
      </c>
      <c r="F81" s="27" t="s">
        <v>41</v>
      </c>
      <c r="G81" s="28">
        <v>13581</v>
      </c>
      <c r="H81" s="27" t="s">
        <v>277</v>
      </c>
      <c r="I81" s="28">
        <v>106</v>
      </c>
      <c r="J81" s="28">
        <v>193</v>
      </c>
      <c r="K81" s="28">
        <v>200</v>
      </c>
      <c r="L81" s="30">
        <f>VLOOKUP(D81,[1]门店基础信息!$A:$M,13,0)</f>
        <v>200</v>
      </c>
      <c r="M81" s="30">
        <f t="shared" si="5"/>
        <v>0</v>
      </c>
      <c r="N81" s="28">
        <v>400</v>
      </c>
      <c r="O81" s="30">
        <f>VLOOKUP(D81,[1]门店基础信息!$A:$L,12,0)</f>
        <v>400</v>
      </c>
      <c r="P81" s="30">
        <f t="shared" si="3"/>
        <v>0</v>
      </c>
      <c r="Q81" s="27" t="s">
        <v>271</v>
      </c>
      <c r="R81" s="27" t="s">
        <v>28</v>
      </c>
      <c r="S81" s="27" t="s">
        <v>44</v>
      </c>
      <c r="T81" s="31" t="str">
        <f>VLOOKUP(D81,[1]门店基础信息!$A:$D,4,0)</f>
        <v>A</v>
      </c>
      <c r="U81" s="31"/>
      <c r="V81" s="27" t="s">
        <v>30</v>
      </c>
      <c r="W81" s="31" t="s">
        <v>30</v>
      </c>
      <c r="X81" s="31"/>
      <c r="Y81" s="27" t="s">
        <v>31</v>
      </c>
      <c r="Z81" s="31" t="s">
        <v>31</v>
      </c>
      <c r="AA81" s="31"/>
      <c r="AB81" s="27" t="s">
        <v>32</v>
      </c>
      <c r="AC81" s="31" t="s">
        <v>32</v>
      </c>
      <c r="AD81" s="27" t="s">
        <v>33</v>
      </c>
      <c r="AE81" s="31" t="s">
        <v>33</v>
      </c>
      <c r="AF81" s="31"/>
      <c r="AG81" s="27" t="str">
        <f>VLOOKUP(D81,门店任务!A:B,2,0)</f>
        <v>四川太极成华区二环路北四段药店（汇融名城）</v>
      </c>
      <c r="AH81" s="27">
        <f t="shared" si="4"/>
        <v>0</v>
      </c>
    </row>
    <row r="82" spans="1:34">
      <c r="A82" s="27">
        <v>406</v>
      </c>
      <c r="B82" s="27" t="s">
        <v>22</v>
      </c>
      <c r="C82" s="27" t="s">
        <v>278</v>
      </c>
      <c r="D82" s="28">
        <v>581</v>
      </c>
      <c r="E82" s="27" t="s">
        <v>263</v>
      </c>
      <c r="F82" s="27" t="s">
        <v>41</v>
      </c>
      <c r="G82" s="28">
        <v>13266</v>
      </c>
      <c r="H82" s="27" t="s">
        <v>265</v>
      </c>
      <c r="I82" s="28">
        <v>103</v>
      </c>
      <c r="J82" s="28">
        <v>193</v>
      </c>
      <c r="K82" s="28">
        <v>150</v>
      </c>
      <c r="L82" s="30">
        <f>VLOOKUP(D82,[1]门店基础信息!$A:$M,13,0)</f>
        <v>200</v>
      </c>
      <c r="M82" s="30">
        <v>1</v>
      </c>
      <c r="N82" s="28">
        <v>400</v>
      </c>
      <c r="O82" s="30">
        <f>VLOOKUP(D82,[1]门店基础信息!$A:$L,12,0)</f>
        <v>400</v>
      </c>
      <c r="P82" s="30">
        <f t="shared" si="3"/>
        <v>0</v>
      </c>
      <c r="Q82" s="27" t="s">
        <v>260</v>
      </c>
      <c r="R82" s="27" t="s">
        <v>28</v>
      </c>
      <c r="S82" s="27" t="s">
        <v>44</v>
      </c>
      <c r="T82" s="31" t="str">
        <f>VLOOKUP(D82,[1]门店基础信息!$A:$D,4,0)</f>
        <v>A</v>
      </c>
      <c r="U82" s="31"/>
      <c r="V82" s="27" t="s">
        <v>30</v>
      </c>
      <c r="W82" s="31" t="s">
        <v>30</v>
      </c>
      <c r="X82" s="31"/>
      <c r="Y82" s="27" t="s">
        <v>31</v>
      </c>
      <c r="Z82" s="31" t="s">
        <v>31</v>
      </c>
      <c r="AA82" s="31"/>
      <c r="AB82" s="27" t="s">
        <v>32</v>
      </c>
      <c r="AC82" s="31" t="s">
        <v>32</v>
      </c>
      <c r="AD82" s="27" t="s">
        <v>33</v>
      </c>
      <c r="AE82" s="31" t="s">
        <v>33</v>
      </c>
      <c r="AF82" s="31"/>
      <c r="AG82" s="27" t="str">
        <f>VLOOKUP(D82,门店任务!A:B,2,0)</f>
        <v>四川太极成华区二环路北四段药店（汇融名城）</v>
      </c>
      <c r="AH82" s="27">
        <f t="shared" si="4"/>
        <v>1</v>
      </c>
    </row>
    <row r="83" spans="1:34">
      <c r="A83" s="27">
        <v>405</v>
      </c>
      <c r="B83" s="27" t="s">
        <v>22</v>
      </c>
      <c r="C83" s="27" t="s">
        <v>278</v>
      </c>
      <c r="D83" s="28">
        <v>105910</v>
      </c>
      <c r="E83" s="27" t="s">
        <v>117</v>
      </c>
      <c r="F83" s="27" t="s">
        <v>59</v>
      </c>
      <c r="G83" s="28">
        <v>12504</v>
      </c>
      <c r="H83" s="27" t="s">
        <v>279</v>
      </c>
      <c r="I83" s="28">
        <v>99</v>
      </c>
      <c r="J83" s="28">
        <v>81</v>
      </c>
      <c r="K83" s="28">
        <v>180</v>
      </c>
      <c r="L83" s="30">
        <f>VLOOKUP(D83,[1]门店基础信息!$A:$M,13,0)</f>
        <v>180</v>
      </c>
      <c r="M83" s="30">
        <f t="shared" si="5"/>
        <v>0</v>
      </c>
      <c r="N83" s="28">
        <v>300</v>
      </c>
      <c r="O83" s="30">
        <f>VLOOKUP(D83,[1]门店基础信息!$A:$L,12,0)</f>
        <v>300</v>
      </c>
      <c r="P83" s="30">
        <f t="shared" si="3"/>
        <v>0</v>
      </c>
      <c r="Q83" s="27" t="s">
        <v>114</v>
      </c>
      <c r="R83" s="27" t="s">
        <v>28</v>
      </c>
      <c r="S83" s="27" t="s">
        <v>76</v>
      </c>
      <c r="T83" s="31" t="str">
        <f>VLOOKUP(D83,[1]门店基础信息!$A:$D,4,0)</f>
        <v>B</v>
      </c>
      <c r="U83" s="31"/>
      <c r="V83" s="27" t="s">
        <v>30</v>
      </c>
      <c r="W83" s="31" t="s">
        <v>30</v>
      </c>
      <c r="X83" s="31"/>
      <c r="Y83" s="27" t="s">
        <v>31</v>
      </c>
      <c r="Z83" s="31" t="s">
        <v>31</v>
      </c>
      <c r="AA83" s="31"/>
      <c r="AB83" s="27" t="s">
        <v>32</v>
      </c>
      <c r="AC83" s="31" t="s">
        <v>32</v>
      </c>
      <c r="AD83" s="27" t="s">
        <v>32</v>
      </c>
      <c r="AE83" s="31" t="s">
        <v>33</v>
      </c>
      <c r="AF83" s="31">
        <v>1</v>
      </c>
      <c r="AG83" s="27" t="str">
        <f>VLOOKUP(D83,门店任务!A:B,2,0)</f>
        <v>四川太极高新区紫薇东路药店</v>
      </c>
      <c r="AH83" s="27">
        <f t="shared" si="4"/>
        <v>1</v>
      </c>
    </row>
    <row r="84" spans="1:34">
      <c r="A84" s="27">
        <v>404</v>
      </c>
      <c r="B84" s="27" t="s">
        <v>22</v>
      </c>
      <c r="C84" s="27" t="s">
        <v>280</v>
      </c>
      <c r="D84" s="28">
        <v>113299</v>
      </c>
      <c r="E84" s="27" t="s">
        <v>281</v>
      </c>
      <c r="F84" s="27" t="s">
        <v>41</v>
      </c>
      <c r="G84" s="28">
        <v>13320</v>
      </c>
      <c r="H84" s="27" t="s">
        <v>282</v>
      </c>
      <c r="I84" s="28">
        <v>53</v>
      </c>
      <c r="J84" s="28">
        <v>48</v>
      </c>
      <c r="K84" s="28">
        <v>160</v>
      </c>
      <c r="L84" s="30">
        <f>VLOOKUP(D84,[1]门店基础信息!$A:$M,13,0)</f>
        <v>160</v>
      </c>
      <c r="M84" s="30">
        <f t="shared" si="5"/>
        <v>0</v>
      </c>
      <c r="N84" s="28">
        <v>200</v>
      </c>
      <c r="O84" s="30">
        <f>VLOOKUP(D84,[1]门店基础信息!$A:$L,12,0)</f>
        <v>200</v>
      </c>
      <c r="P84" s="30">
        <f t="shared" si="3"/>
        <v>0</v>
      </c>
      <c r="Q84" s="27" t="s">
        <v>283</v>
      </c>
      <c r="R84" s="27" t="s">
        <v>28</v>
      </c>
      <c r="S84" s="27" t="s">
        <v>29</v>
      </c>
      <c r="T84" s="31" t="str">
        <f>VLOOKUP(D84,[1]门店基础信息!$A:$D,4,0)</f>
        <v>C</v>
      </c>
      <c r="U84" s="31"/>
      <c r="V84" s="27" t="s">
        <v>30</v>
      </c>
      <c r="W84" s="31" t="s">
        <v>30</v>
      </c>
      <c r="X84" s="31"/>
      <c r="Y84" s="27" t="s">
        <v>31</v>
      </c>
      <c r="Z84" s="31" t="s">
        <v>31</v>
      </c>
      <c r="AA84" s="31"/>
      <c r="AB84" s="27" t="s">
        <v>32</v>
      </c>
      <c r="AC84" s="31" t="s">
        <v>32</v>
      </c>
      <c r="AD84" s="27" t="s">
        <v>32</v>
      </c>
      <c r="AE84" s="31" t="s">
        <v>33</v>
      </c>
      <c r="AF84" s="31">
        <v>1</v>
      </c>
      <c r="AG84" s="27" t="str">
        <f>VLOOKUP(D84,门店任务!A:B,2,0)</f>
        <v>四川太极武侯区倪家桥路药店</v>
      </c>
      <c r="AH84" s="27">
        <f t="shared" si="4"/>
        <v>1</v>
      </c>
    </row>
    <row r="85" spans="1:34">
      <c r="A85" s="27">
        <v>403</v>
      </c>
      <c r="B85" s="27" t="s">
        <v>22</v>
      </c>
      <c r="C85" s="27" t="s">
        <v>280</v>
      </c>
      <c r="D85" s="28">
        <v>113299</v>
      </c>
      <c r="E85" s="27" t="s">
        <v>281</v>
      </c>
      <c r="F85" s="27" t="s">
        <v>41</v>
      </c>
      <c r="G85" s="28">
        <v>13273</v>
      </c>
      <c r="H85" s="27" t="s">
        <v>284</v>
      </c>
      <c r="I85" s="28">
        <v>53</v>
      </c>
      <c r="J85" s="28">
        <v>48</v>
      </c>
      <c r="K85" s="28">
        <v>160</v>
      </c>
      <c r="L85" s="30">
        <f>VLOOKUP(D85,[1]门店基础信息!$A:$M,13,0)</f>
        <v>160</v>
      </c>
      <c r="M85" s="30">
        <f t="shared" si="5"/>
        <v>0</v>
      </c>
      <c r="N85" s="28">
        <v>200</v>
      </c>
      <c r="O85" s="30">
        <f>VLOOKUP(D85,[1]门店基础信息!$A:$L,12,0)</f>
        <v>200</v>
      </c>
      <c r="P85" s="30">
        <f t="shared" si="3"/>
        <v>0</v>
      </c>
      <c r="Q85" s="27" t="s">
        <v>268</v>
      </c>
      <c r="R85" s="27" t="s">
        <v>28</v>
      </c>
      <c r="S85" s="27" t="s">
        <v>29</v>
      </c>
      <c r="T85" s="31" t="str">
        <f>VLOOKUP(D85,[1]门店基础信息!$A:$D,4,0)</f>
        <v>C</v>
      </c>
      <c r="U85" s="31"/>
      <c r="V85" s="27" t="s">
        <v>30</v>
      </c>
      <c r="W85" s="31" t="s">
        <v>30</v>
      </c>
      <c r="X85" s="31"/>
      <c r="Y85" s="27" t="s">
        <v>31</v>
      </c>
      <c r="Z85" s="31" t="s">
        <v>31</v>
      </c>
      <c r="AA85" s="31"/>
      <c r="AB85" s="27" t="s">
        <v>32</v>
      </c>
      <c r="AC85" s="31" t="s">
        <v>32</v>
      </c>
      <c r="AD85" s="27" t="s">
        <v>32</v>
      </c>
      <c r="AE85" s="31" t="s">
        <v>33</v>
      </c>
      <c r="AF85" s="31">
        <v>1</v>
      </c>
      <c r="AG85" s="27" t="str">
        <f>VLOOKUP(D85,门店任务!A:B,2,0)</f>
        <v>四川太极武侯区倪家桥路药店</v>
      </c>
      <c r="AH85" s="27">
        <f t="shared" si="4"/>
        <v>1</v>
      </c>
    </row>
    <row r="86" spans="1:34">
      <c r="A86" s="27">
        <v>402</v>
      </c>
      <c r="B86" s="27" t="s">
        <v>22</v>
      </c>
      <c r="C86" s="27" t="s">
        <v>280</v>
      </c>
      <c r="D86" s="28">
        <v>355</v>
      </c>
      <c r="E86" s="27" t="s">
        <v>199</v>
      </c>
      <c r="F86" s="27" t="s">
        <v>258</v>
      </c>
      <c r="G86" s="28">
        <v>8233</v>
      </c>
      <c r="H86" s="27" t="s">
        <v>272</v>
      </c>
      <c r="I86" s="28">
        <v>114</v>
      </c>
      <c r="J86" s="28">
        <v>200</v>
      </c>
      <c r="K86" s="28">
        <v>130</v>
      </c>
      <c r="L86" s="30">
        <f>VLOOKUP(D86,[1]门店基础信息!$A:$M,13,0)</f>
        <v>180</v>
      </c>
      <c r="M86" s="30">
        <v>1</v>
      </c>
      <c r="N86" s="28">
        <v>300</v>
      </c>
      <c r="O86" s="30">
        <f>VLOOKUP(D86,[1]门店基础信息!$A:$L,12,0)</f>
        <v>300</v>
      </c>
      <c r="P86" s="30">
        <f t="shared" si="3"/>
        <v>0</v>
      </c>
      <c r="Q86" s="27" t="s">
        <v>273</v>
      </c>
      <c r="R86" s="27" t="s">
        <v>28</v>
      </c>
      <c r="S86" s="27" t="s">
        <v>76</v>
      </c>
      <c r="T86" s="31" t="str">
        <f>VLOOKUP(D86,[1]门店基础信息!$A:$D,4,0)</f>
        <v>B</v>
      </c>
      <c r="U86" s="31"/>
      <c r="V86" s="27" t="s">
        <v>30</v>
      </c>
      <c r="W86" s="31" t="s">
        <v>30</v>
      </c>
      <c r="X86" s="31"/>
      <c r="Y86" s="27" t="s">
        <v>31</v>
      </c>
      <c r="Z86" s="31" t="s">
        <v>31</v>
      </c>
      <c r="AA86" s="31"/>
      <c r="AB86" s="27" t="s">
        <v>32</v>
      </c>
      <c r="AC86" s="31" t="s">
        <v>32</v>
      </c>
      <c r="AD86" s="27" t="s">
        <v>33</v>
      </c>
      <c r="AE86" s="31" t="s">
        <v>33</v>
      </c>
      <c r="AF86" s="31"/>
      <c r="AG86" s="27" t="str">
        <f>VLOOKUP(D86,门店任务!A:B,2,0)</f>
        <v>四川太极双林路药店</v>
      </c>
      <c r="AH86" s="27">
        <f t="shared" si="4"/>
        <v>1</v>
      </c>
    </row>
    <row r="87" spans="1:34">
      <c r="A87" s="27">
        <v>401</v>
      </c>
      <c r="B87" s="27" t="s">
        <v>22</v>
      </c>
      <c r="C87" s="27" t="s">
        <v>280</v>
      </c>
      <c r="D87" s="28">
        <v>581</v>
      </c>
      <c r="E87" s="27" t="s">
        <v>269</v>
      </c>
      <c r="F87" s="27" t="s">
        <v>41</v>
      </c>
      <c r="G87" s="28">
        <v>13331</v>
      </c>
      <c r="H87" s="27" t="s">
        <v>270</v>
      </c>
      <c r="I87" s="28">
        <v>106</v>
      </c>
      <c r="J87" s="28">
        <v>193</v>
      </c>
      <c r="K87" s="28">
        <v>150</v>
      </c>
      <c r="L87" s="30">
        <f>VLOOKUP(D87,[1]门店基础信息!$A:$M,13,0)</f>
        <v>200</v>
      </c>
      <c r="M87" s="30">
        <v>1</v>
      </c>
      <c r="N87" s="28">
        <v>400</v>
      </c>
      <c r="O87" s="30">
        <f>VLOOKUP(D87,[1]门店基础信息!$A:$L,12,0)</f>
        <v>400</v>
      </c>
      <c r="P87" s="30">
        <f t="shared" si="3"/>
        <v>0</v>
      </c>
      <c r="Q87" s="27" t="s">
        <v>285</v>
      </c>
      <c r="R87" s="27" t="s">
        <v>28</v>
      </c>
      <c r="S87" s="27" t="s">
        <v>44</v>
      </c>
      <c r="T87" s="31" t="str">
        <f>VLOOKUP(D87,[1]门店基础信息!$A:$D,4,0)</f>
        <v>A</v>
      </c>
      <c r="U87" s="31"/>
      <c r="V87" s="27" t="s">
        <v>30</v>
      </c>
      <c r="W87" s="31" t="s">
        <v>30</v>
      </c>
      <c r="X87" s="31"/>
      <c r="Y87" s="27" t="s">
        <v>31</v>
      </c>
      <c r="Z87" s="31" t="s">
        <v>31</v>
      </c>
      <c r="AA87" s="31"/>
      <c r="AB87" s="27" t="s">
        <v>32</v>
      </c>
      <c r="AC87" s="31" t="s">
        <v>32</v>
      </c>
      <c r="AD87" s="27" t="s">
        <v>33</v>
      </c>
      <c r="AE87" s="31" t="s">
        <v>33</v>
      </c>
      <c r="AF87" s="31"/>
      <c r="AG87" s="27" t="str">
        <f>VLOOKUP(D87,门店任务!A:B,2,0)</f>
        <v>四川太极成华区二环路北四段药店（汇融名城）</v>
      </c>
      <c r="AH87" s="27">
        <f t="shared" si="4"/>
        <v>1</v>
      </c>
    </row>
    <row r="88" spans="1:34">
      <c r="A88" s="27">
        <v>400</v>
      </c>
      <c r="B88" s="27" t="s">
        <v>22</v>
      </c>
      <c r="C88" s="27" t="s">
        <v>280</v>
      </c>
      <c r="D88" s="28">
        <v>745</v>
      </c>
      <c r="E88" s="27" t="s">
        <v>286</v>
      </c>
      <c r="F88" s="27" t="s">
        <v>88</v>
      </c>
      <c r="G88" s="28">
        <v>13282</v>
      </c>
      <c r="H88" s="27" t="s">
        <v>287</v>
      </c>
      <c r="I88" s="28">
        <v>63</v>
      </c>
      <c r="J88" s="28">
        <v>137</v>
      </c>
      <c r="K88" s="28">
        <v>180</v>
      </c>
      <c r="L88" s="30">
        <f>VLOOKUP(D88,[1]门店基础信息!$A:$M,13,0)</f>
        <v>180</v>
      </c>
      <c r="M88" s="30">
        <f t="shared" si="5"/>
        <v>0</v>
      </c>
      <c r="N88" s="28">
        <v>300</v>
      </c>
      <c r="O88" s="30">
        <f>VLOOKUP(D88,[1]门店基础信息!$A:$L,12,0)</f>
        <v>300</v>
      </c>
      <c r="P88" s="30">
        <f t="shared" si="3"/>
        <v>0</v>
      </c>
      <c r="Q88" s="27" t="s">
        <v>288</v>
      </c>
      <c r="R88" s="27" t="s">
        <v>28</v>
      </c>
      <c r="S88" s="27" t="s">
        <v>76</v>
      </c>
      <c r="T88" s="31" t="str">
        <f>VLOOKUP(D88,[1]门店基础信息!$A:$D,4,0)</f>
        <v>B</v>
      </c>
      <c r="U88" s="31"/>
      <c r="V88" s="27" t="s">
        <v>30</v>
      </c>
      <c r="W88" s="31" t="s">
        <v>30</v>
      </c>
      <c r="X88" s="31"/>
      <c r="Y88" s="27" t="s">
        <v>31</v>
      </c>
      <c r="Z88" s="31" t="s">
        <v>31</v>
      </c>
      <c r="AA88" s="31"/>
      <c r="AB88" s="27" t="s">
        <v>32</v>
      </c>
      <c r="AC88" s="31" t="s">
        <v>32</v>
      </c>
      <c r="AD88" s="27" t="s">
        <v>33</v>
      </c>
      <c r="AE88" s="31" t="s">
        <v>33</v>
      </c>
      <c r="AF88" s="31"/>
      <c r="AG88" s="27" t="str">
        <f>VLOOKUP(D88,门店任务!A:B,2,0)</f>
        <v>四川太极金牛区金沙路药店</v>
      </c>
      <c r="AH88" s="27">
        <f t="shared" si="4"/>
        <v>0</v>
      </c>
    </row>
    <row r="89" spans="1:34">
      <c r="A89" s="27">
        <v>399</v>
      </c>
      <c r="B89" s="27" t="s">
        <v>22</v>
      </c>
      <c r="C89" s="27" t="s">
        <v>289</v>
      </c>
      <c r="D89" s="28">
        <v>709</v>
      </c>
      <c r="E89" s="27" t="s">
        <v>290</v>
      </c>
      <c r="F89" s="27" t="s">
        <v>291</v>
      </c>
      <c r="G89" s="28">
        <v>11486</v>
      </c>
      <c r="H89" s="27" t="s">
        <v>292</v>
      </c>
      <c r="I89" s="28">
        <v>65</v>
      </c>
      <c r="J89" s="28">
        <v>245</v>
      </c>
      <c r="K89" s="28">
        <v>200</v>
      </c>
      <c r="L89" s="30">
        <f>VLOOKUP(D89,[1]门店基础信息!$A:$M,13,0)</f>
        <v>200</v>
      </c>
      <c r="M89" s="30">
        <f t="shared" si="5"/>
        <v>0</v>
      </c>
      <c r="N89" s="28">
        <v>400</v>
      </c>
      <c r="O89" s="30">
        <f>VLOOKUP(D89,[1]门店基础信息!$A:$L,12,0)</f>
        <v>400</v>
      </c>
      <c r="P89" s="30">
        <f t="shared" si="3"/>
        <v>0</v>
      </c>
      <c r="Q89" s="27" t="s">
        <v>293</v>
      </c>
      <c r="R89" s="27" t="s">
        <v>28</v>
      </c>
      <c r="S89" s="27" t="s">
        <v>44</v>
      </c>
      <c r="T89" s="31" t="str">
        <f>VLOOKUP(D89,[1]门店基础信息!$A:$D,4,0)</f>
        <v>A</v>
      </c>
      <c r="U89" s="31"/>
      <c r="V89" s="27" t="s">
        <v>30</v>
      </c>
      <c r="W89" s="31" t="s">
        <v>30</v>
      </c>
      <c r="X89" s="31"/>
      <c r="Y89" s="27" t="s">
        <v>31</v>
      </c>
      <c r="Z89" s="31" t="s">
        <v>31</v>
      </c>
      <c r="AA89" s="31"/>
      <c r="AB89" s="27" t="s">
        <v>32</v>
      </c>
      <c r="AC89" s="31" t="s">
        <v>32</v>
      </c>
      <c r="AD89" s="27" t="s">
        <v>33</v>
      </c>
      <c r="AE89" s="31" t="s">
        <v>33</v>
      </c>
      <c r="AF89" s="31"/>
      <c r="AG89" s="27" t="str">
        <f>VLOOKUP(D89,门店任务!A:B,2,0)</f>
        <v>四川太极新都区马超东路店</v>
      </c>
      <c r="AH89" s="27">
        <f t="shared" si="4"/>
        <v>0</v>
      </c>
    </row>
    <row r="90" spans="1:34">
      <c r="A90" s="27">
        <v>398</v>
      </c>
      <c r="B90" s="27" t="s">
        <v>22</v>
      </c>
      <c r="C90" s="27" t="s">
        <v>289</v>
      </c>
      <c r="D90" s="28">
        <v>709</v>
      </c>
      <c r="E90" s="27" t="s">
        <v>290</v>
      </c>
      <c r="F90" s="27" t="s">
        <v>291</v>
      </c>
      <c r="G90" s="28">
        <v>13221</v>
      </c>
      <c r="H90" s="27" t="s">
        <v>294</v>
      </c>
      <c r="I90" s="28">
        <v>65</v>
      </c>
      <c r="J90" s="28">
        <v>245</v>
      </c>
      <c r="K90" s="28">
        <v>200</v>
      </c>
      <c r="L90" s="30">
        <f>VLOOKUP(D90,[1]门店基础信息!$A:$M,13,0)</f>
        <v>200</v>
      </c>
      <c r="M90" s="30">
        <f t="shared" si="5"/>
        <v>0</v>
      </c>
      <c r="N90" s="28">
        <v>400</v>
      </c>
      <c r="O90" s="30">
        <f>VLOOKUP(D90,[1]门店基础信息!$A:$L,12,0)</f>
        <v>400</v>
      </c>
      <c r="P90" s="30">
        <f t="shared" si="3"/>
        <v>0</v>
      </c>
      <c r="Q90" s="27" t="s">
        <v>293</v>
      </c>
      <c r="R90" s="27" t="s">
        <v>28</v>
      </c>
      <c r="S90" s="27" t="s">
        <v>44</v>
      </c>
      <c r="T90" s="31" t="str">
        <f>VLOOKUP(D90,[1]门店基础信息!$A:$D,4,0)</f>
        <v>A</v>
      </c>
      <c r="U90" s="31"/>
      <c r="V90" s="27" t="s">
        <v>30</v>
      </c>
      <c r="W90" s="31" t="s">
        <v>30</v>
      </c>
      <c r="X90" s="31"/>
      <c r="Y90" s="27" t="s">
        <v>31</v>
      </c>
      <c r="Z90" s="31" t="s">
        <v>31</v>
      </c>
      <c r="AA90" s="31"/>
      <c r="AB90" s="27" t="s">
        <v>32</v>
      </c>
      <c r="AC90" s="31" t="s">
        <v>32</v>
      </c>
      <c r="AD90" s="27" t="s">
        <v>33</v>
      </c>
      <c r="AE90" s="31" t="s">
        <v>33</v>
      </c>
      <c r="AF90" s="31"/>
      <c r="AG90" s="27" t="str">
        <f>VLOOKUP(D90,门店任务!A:B,2,0)</f>
        <v>四川太极新都区马超东路店</v>
      </c>
      <c r="AH90" s="27">
        <f t="shared" si="4"/>
        <v>0</v>
      </c>
    </row>
    <row r="91" spans="1:34">
      <c r="A91" s="27">
        <v>397</v>
      </c>
      <c r="B91" s="27" t="s">
        <v>22</v>
      </c>
      <c r="C91" s="27" t="s">
        <v>289</v>
      </c>
      <c r="D91" s="28">
        <v>709</v>
      </c>
      <c r="E91" s="27" t="s">
        <v>290</v>
      </c>
      <c r="F91" s="27" t="s">
        <v>88</v>
      </c>
      <c r="G91" s="28">
        <v>12921</v>
      </c>
      <c r="H91" s="27" t="s">
        <v>295</v>
      </c>
      <c r="I91" s="28">
        <v>65</v>
      </c>
      <c r="J91" s="28">
        <v>245</v>
      </c>
      <c r="K91" s="28">
        <v>200</v>
      </c>
      <c r="L91" s="30">
        <f>VLOOKUP(D91,[1]门店基础信息!$A:$M,13,0)</f>
        <v>200</v>
      </c>
      <c r="M91" s="30">
        <f t="shared" si="5"/>
        <v>0</v>
      </c>
      <c r="N91" s="28">
        <v>400</v>
      </c>
      <c r="O91" s="30">
        <f>VLOOKUP(D91,[1]门店基础信息!$A:$L,12,0)</f>
        <v>400</v>
      </c>
      <c r="P91" s="30">
        <f t="shared" si="3"/>
        <v>0</v>
      </c>
      <c r="Q91" s="27" t="s">
        <v>293</v>
      </c>
      <c r="R91" s="27" t="s">
        <v>28</v>
      </c>
      <c r="S91" s="27" t="s">
        <v>44</v>
      </c>
      <c r="T91" s="31" t="str">
        <f>VLOOKUP(D91,[1]门店基础信息!$A:$D,4,0)</f>
        <v>A</v>
      </c>
      <c r="U91" s="31"/>
      <c r="V91" s="27" t="s">
        <v>30</v>
      </c>
      <c r="W91" s="31" t="s">
        <v>30</v>
      </c>
      <c r="X91" s="31"/>
      <c r="Y91" s="27" t="s">
        <v>31</v>
      </c>
      <c r="Z91" s="31" t="s">
        <v>31</v>
      </c>
      <c r="AA91" s="31"/>
      <c r="AB91" s="27" t="s">
        <v>32</v>
      </c>
      <c r="AC91" s="31" t="s">
        <v>32</v>
      </c>
      <c r="AD91" s="27" t="s">
        <v>33</v>
      </c>
      <c r="AE91" s="31" t="s">
        <v>33</v>
      </c>
      <c r="AF91" s="31"/>
      <c r="AG91" s="27" t="str">
        <f>VLOOKUP(D91,门店任务!A:B,2,0)</f>
        <v>四川太极新都区马超东路店</v>
      </c>
      <c r="AH91" s="27">
        <f t="shared" si="4"/>
        <v>0</v>
      </c>
    </row>
    <row r="92" spans="1:34">
      <c r="A92" s="27">
        <v>396</v>
      </c>
      <c r="B92" s="27" t="s">
        <v>22</v>
      </c>
      <c r="C92" s="27" t="s">
        <v>289</v>
      </c>
      <c r="D92" s="28">
        <v>709</v>
      </c>
      <c r="E92" s="27" t="s">
        <v>290</v>
      </c>
      <c r="F92" s="27" t="s">
        <v>88</v>
      </c>
      <c r="G92" s="28">
        <v>10191</v>
      </c>
      <c r="H92" s="27" t="s">
        <v>296</v>
      </c>
      <c r="I92" s="28">
        <v>65</v>
      </c>
      <c r="J92" s="28">
        <v>245</v>
      </c>
      <c r="K92" s="28">
        <v>200</v>
      </c>
      <c r="L92" s="30">
        <f>VLOOKUP(D92,[1]门店基础信息!$A:$M,13,0)</f>
        <v>200</v>
      </c>
      <c r="M92" s="30">
        <f t="shared" si="5"/>
        <v>0</v>
      </c>
      <c r="N92" s="28">
        <v>400</v>
      </c>
      <c r="O92" s="30">
        <f>VLOOKUP(D92,[1]门店基础信息!$A:$L,12,0)</f>
        <v>400</v>
      </c>
      <c r="P92" s="30">
        <f t="shared" si="3"/>
        <v>0</v>
      </c>
      <c r="Q92" s="27" t="s">
        <v>293</v>
      </c>
      <c r="R92" s="27" t="s">
        <v>28</v>
      </c>
      <c r="S92" s="27" t="s">
        <v>44</v>
      </c>
      <c r="T92" s="31" t="str">
        <f>VLOOKUP(D92,[1]门店基础信息!$A:$D,4,0)</f>
        <v>A</v>
      </c>
      <c r="U92" s="31"/>
      <c r="V92" s="27" t="s">
        <v>30</v>
      </c>
      <c r="W92" s="31" t="s">
        <v>30</v>
      </c>
      <c r="X92" s="31"/>
      <c r="Y92" s="27" t="s">
        <v>31</v>
      </c>
      <c r="Z92" s="31" t="s">
        <v>31</v>
      </c>
      <c r="AA92" s="31"/>
      <c r="AB92" s="27" t="s">
        <v>32</v>
      </c>
      <c r="AC92" s="31" t="s">
        <v>32</v>
      </c>
      <c r="AD92" s="27" t="s">
        <v>33</v>
      </c>
      <c r="AE92" s="31" t="s">
        <v>33</v>
      </c>
      <c r="AF92" s="31"/>
      <c r="AG92" s="27" t="str">
        <f>VLOOKUP(D92,门店任务!A:B,2,0)</f>
        <v>四川太极新都区马超东路店</v>
      </c>
      <c r="AH92" s="27">
        <f t="shared" si="4"/>
        <v>0</v>
      </c>
    </row>
    <row r="93" spans="1:34">
      <c r="A93" s="27">
        <v>395</v>
      </c>
      <c r="B93" s="27" t="s">
        <v>22</v>
      </c>
      <c r="C93" s="27" t="s">
        <v>297</v>
      </c>
      <c r="D93" s="28">
        <v>54</v>
      </c>
      <c r="E93" s="27" t="s">
        <v>169</v>
      </c>
      <c r="F93" s="27" t="s">
        <v>79</v>
      </c>
      <c r="G93" s="28">
        <v>6301</v>
      </c>
      <c r="H93" s="27" t="s">
        <v>298</v>
      </c>
      <c r="I93" s="28">
        <v>136</v>
      </c>
      <c r="J93" s="28">
        <v>250</v>
      </c>
      <c r="K93" s="28">
        <v>130</v>
      </c>
      <c r="L93" s="30">
        <f>VLOOKUP(D93,[1]门店基础信息!$A:$M,13,0)</f>
        <v>130</v>
      </c>
      <c r="M93" s="30">
        <f t="shared" si="5"/>
        <v>0</v>
      </c>
      <c r="N93" s="28">
        <v>300</v>
      </c>
      <c r="O93" s="30">
        <f>VLOOKUP(D93,[1]门店基础信息!$A:$L,12,0)</f>
        <v>300</v>
      </c>
      <c r="P93" s="30">
        <f t="shared" si="3"/>
        <v>0</v>
      </c>
      <c r="Q93" s="27" t="s">
        <v>171</v>
      </c>
      <c r="R93" s="27" t="s">
        <v>28</v>
      </c>
      <c r="S93" s="27" t="s">
        <v>76</v>
      </c>
      <c r="T93" s="31" t="str">
        <f>VLOOKUP(D93,[1]门店基础信息!$A:$D,4,0)</f>
        <v>B</v>
      </c>
      <c r="U93" s="31"/>
      <c r="V93" s="27" t="s">
        <v>30</v>
      </c>
      <c r="W93" s="31" t="s">
        <v>30</v>
      </c>
      <c r="X93" s="31"/>
      <c r="Y93" s="27" t="s">
        <v>31</v>
      </c>
      <c r="Z93" s="31" t="s">
        <v>31</v>
      </c>
      <c r="AA93" s="31"/>
      <c r="AB93" s="27" t="s">
        <v>32</v>
      </c>
      <c r="AC93" s="31" t="s">
        <v>32</v>
      </c>
      <c r="AD93" s="27" t="s">
        <v>33</v>
      </c>
      <c r="AE93" s="31" t="s">
        <v>33</v>
      </c>
      <c r="AF93" s="31"/>
      <c r="AG93" s="27" t="str">
        <f>VLOOKUP(D93,门店任务!A:B,2,0)</f>
        <v>四川太极怀远店</v>
      </c>
      <c r="AH93" s="27">
        <f t="shared" si="4"/>
        <v>0</v>
      </c>
    </row>
    <row r="94" spans="1:34">
      <c r="A94" s="27">
        <v>394</v>
      </c>
      <c r="B94" s="27" t="s">
        <v>22</v>
      </c>
      <c r="C94" s="27" t="s">
        <v>299</v>
      </c>
      <c r="D94" s="28">
        <v>730</v>
      </c>
      <c r="E94" s="27" t="s">
        <v>300</v>
      </c>
      <c r="F94" s="27" t="s">
        <v>88</v>
      </c>
      <c r="G94" s="28">
        <v>13177</v>
      </c>
      <c r="H94" s="27" t="s">
        <v>301</v>
      </c>
      <c r="I94" s="28">
        <v>366</v>
      </c>
      <c r="J94" s="28">
        <v>169</v>
      </c>
      <c r="K94" s="28">
        <v>150</v>
      </c>
      <c r="L94" s="30">
        <f>VLOOKUP(D94,[1]门店基础信息!$A:$M,13,0)</f>
        <v>150</v>
      </c>
      <c r="M94" s="30">
        <f t="shared" si="5"/>
        <v>0</v>
      </c>
      <c r="N94" s="28">
        <v>400</v>
      </c>
      <c r="O94" s="30">
        <f>VLOOKUP(D94,[1]门店基础信息!$A:$L,12,0)</f>
        <v>400</v>
      </c>
      <c r="P94" s="30">
        <f t="shared" si="3"/>
        <v>0</v>
      </c>
      <c r="Q94" s="27" t="s">
        <v>40</v>
      </c>
      <c r="R94" s="27" t="s">
        <v>28</v>
      </c>
      <c r="S94" s="27" t="s">
        <v>44</v>
      </c>
      <c r="T94" s="31" t="str">
        <f>VLOOKUP(D94,[1]门店基础信息!$A:$D,4,0)</f>
        <v>A</v>
      </c>
      <c r="U94" s="31"/>
      <c r="V94" s="27" t="s">
        <v>30</v>
      </c>
      <c r="W94" s="31" t="s">
        <v>30</v>
      </c>
      <c r="X94" s="31"/>
      <c r="Y94" s="27" t="s">
        <v>31</v>
      </c>
      <c r="Z94" s="31" t="s">
        <v>31</v>
      </c>
      <c r="AA94" s="31"/>
      <c r="AB94" s="27" t="s">
        <v>32</v>
      </c>
      <c r="AC94" s="31" t="s">
        <v>32</v>
      </c>
      <c r="AD94" s="27" t="s">
        <v>33</v>
      </c>
      <c r="AE94" s="31" t="s">
        <v>33</v>
      </c>
      <c r="AF94" s="31"/>
      <c r="AG94" s="27" t="str">
        <f>VLOOKUP(D94,门店任务!A:B,2,0)</f>
        <v>四川太极新都区新繁镇繁江北路药店</v>
      </c>
      <c r="AH94" s="27">
        <f t="shared" si="4"/>
        <v>0</v>
      </c>
    </row>
    <row r="95" spans="1:34">
      <c r="A95" s="27">
        <v>393</v>
      </c>
      <c r="B95" s="27" t="s">
        <v>22</v>
      </c>
      <c r="C95" s="27" t="s">
        <v>299</v>
      </c>
      <c r="D95" s="28">
        <v>730</v>
      </c>
      <c r="E95" s="27" t="s">
        <v>300</v>
      </c>
      <c r="F95" s="27" t="s">
        <v>291</v>
      </c>
      <c r="G95" s="28">
        <v>8338</v>
      </c>
      <c r="H95" s="27" t="s">
        <v>302</v>
      </c>
      <c r="I95" s="28">
        <v>366</v>
      </c>
      <c r="J95" s="28">
        <v>169</v>
      </c>
      <c r="K95" s="28">
        <v>150</v>
      </c>
      <c r="L95" s="30">
        <f>VLOOKUP(D95,[1]门店基础信息!$A:$M,13,0)</f>
        <v>150</v>
      </c>
      <c r="M95" s="30">
        <f t="shared" si="5"/>
        <v>0</v>
      </c>
      <c r="N95" s="28">
        <v>400</v>
      </c>
      <c r="O95" s="30">
        <f>VLOOKUP(D95,[1]门店基础信息!$A:$L,12,0)</f>
        <v>400</v>
      </c>
      <c r="P95" s="30">
        <f t="shared" si="3"/>
        <v>0</v>
      </c>
      <c r="Q95" s="27" t="s">
        <v>40</v>
      </c>
      <c r="R95" s="27" t="s">
        <v>28</v>
      </c>
      <c r="S95" s="27" t="s">
        <v>44</v>
      </c>
      <c r="T95" s="31" t="str">
        <f>VLOOKUP(D95,[1]门店基础信息!$A:$D,4,0)</f>
        <v>A</v>
      </c>
      <c r="U95" s="31"/>
      <c r="V95" s="27" t="s">
        <v>30</v>
      </c>
      <c r="W95" s="31" t="s">
        <v>30</v>
      </c>
      <c r="X95" s="31"/>
      <c r="Y95" s="27" t="s">
        <v>31</v>
      </c>
      <c r="Z95" s="31" t="s">
        <v>31</v>
      </c>
      <c r="AA95" s="31"/>
      <c r="AB95" s="27" t="s">
        <v>32</v>
      </c>
      <c r="AC95" s="31" t="s">
        <v>32</v>
      </c>
      <c r="AD95" s="27" t="s">
        <v>33</v>
      </c>
      <c r="AE95" s="31" t="s">
        <v>33</v>
      </c>
      <c r="AF95" s="31"/>
      <c r="AG95" s="27" t="str">
        <f>VLOOKUP(D95,门店任务!A:B,2,0)</f>
        <v>四川太极新都区新繁镇繁江北路药店</v>
      </c>
      <c r="AH95" s="27">
        <f t="shared" si="4"/>
        <v>0</v>
      </c>
    </row>
    <row r="96" spans="1:34">
      <c r="A96" s="27">
        <v>392</v>
      </c>
      <c r="B96" s="27" t="s">
        <v>22</v>
      </c>
      <c r="C96" s="27" t="s">
        <v>303</v>
      </c>
      <c r="D96" s="28">
        <v>730</v>
      </c>
      <c r="E96" s="27" t="s">
        <v>300</v>
      </c>
      <c r="F96" s="27" t="s">
        <v>88</v>
      </c>
      <c r="G96" s="28">
        <v>4325</v>
      </c>
      <c r="H96" s="27" t="s">
        <v>304</v>
      </c>
      <c r="I96" s="28">
        <v>366</v>
      </c>
      <c r="J96" s="28">
        <v>169</v>
      </c>
      <c r="K96" s="28">
        <v>150</v>
      </c>
      <c r="L96" s="30">
        <f>VLOOKUP(D96,[1]门店基础信息!$A:$M,13,0)</f>
        <v>150</v>
      </c>
      <c r="M96" s="30">
        <f t="shared" si="5"/>
        <v>0</v>
      </c>
      <c r="N96" s="28">
        <v>400</v>
      </c>
      <c r="O96" s="30">
        <f>VLOOKUP(D96,[1]门店基础信息!$A:$L,12,0)</f>
        <v>400</v>
      </c>
      <c r="P96" s="30">
        <f t="shared" si="3"/>
        <v>0</v>
      </c>
      <c r="Q96" s="27" t="s">
        <v>40</v>
      </c>
      <c r="R96" s="27" t="s">
        <v>28</v>
      </c>
      <c r="S96" s="27" t="s">
        <v>44</v>
      </c>
      <c r="T96" s="31" t="str">
        <f>VLOOKUP(D96,[1]门店基础信息!$A:$D,4,0)</f>
        <v>A</v>
      </c>
      <c r="U96" s="31"/>
      <c r="V96" s="27" t="s">
        <v>30</v>
      </c>
      <c r="W96" s="31" t="s">
        <v>30</v>
      </c>
      <c r="X96" s="31"/>
      <c r="Y96" s="27" t="s">
        <v>31</v>
      </c>
      <c r="Z96" s="31" t="s">
        <v>31</v>
      </c>
      <c r="AA96" s="31"/>
      <c r="AB96" s="27" t="s">
        <v>32</v>
      </c>
      <c r="AC96" s="31" t="s">
        <v>32</v>
      </c>
      <c r="AD96" s="27" t="s">
        <v>33</v>
      </c>
      <c r="AE96" s="31" t="s">
        <v>33</v>
      </c>
      <c r="AF96" s="31"/>
      <c r="AG96" s="27" t="str">
        <f>VLOOKUP(D96,门店任务!A:B,2,0)</f>
        <v>四川太极新都区新繁镇繁江北路药店</v>
      </c>
      <c r="AH96" s="27">
        <f t="shared" si="4"/>
        <v>0</v>
      </c>
    </row>
    <row r="97" spans="1:34">
      <c r="A97" s="27">
        <v>391</v>
      </c>
      <c r="B97" s="27" t="s">
        <v>22</v>
      </c>
      <c r="C97" s="27" t="s">
        <v>303</v>
      </c>
      <c r="D97" s="28">
        <v>730</v>
      </c>
      <c r="E97" s="27" t="s">
        <v>300</v>
      </c>
      <c r="F97" s="27" t="s">
        <v>25</v>
      </c>
      <c r="G97" s="28">
        <v>11596</v>
      </c>
      <c r="H97" s="27" t="s">
        <v>305</v>
      </c>
      <c r="I97" s="28">
        <v>169</v>
      </c>
      <c r="J97" s="28">
        <v>366</v>
      </c>
      <c r="K97" s="28">
        <v>150</v>
      </c>
      <c r="L97" s="30">
        <f>VLOOKUP(D97,[1]门店基础信息!$A:$M,13,0)</f>
        <v>150</v>
      </c>
      <c r="M97" s="30">
        <f t="shared" si="5"/>
        <v>0</v>
      </c>
      <c r="N97" s="28">
        <v>400</v>
      </c>
      <c r="O97" s="30">
        <f>VLOOKUP(D97,[1]门店基础信息!$A:$L,12,0)</f>
        <v>400</v>
      </c>
      <c r="P97" s="30">
        <f t="shared" si="3"/>
        <v>0</v>
      </c>
      <c r="Q97" s="27" t="s">
        <v>306</v>
      </c>
      <c r="R97" s="27" t="s">
        <v>28</v>
      </c>
      <c r="S97" s="27" t="s">
        <v>44</v>
      </c>
      <c r="T97" s="31" t="str">
        <f>VLOOKUP(D97,[1]门店基础信息!$A:$D,4,0)</f>
        <v>A</v>
      </c>
      <c r="U97" s="31"/>
      <c r="V97" s="27" t="s">
        <v>30</v>
      </c>
      <c r="W97" s="31" t="s">
        <v>30</v>
      </c>
      <c r="X97" s="31"/>
      <c r="Y97" s="27" t="s">
        <v>31</v>
      </c>
      <c r="Z97" s="31" t="s">
        <v>31</v>
      </c>
      <c r="AA97" s="31"/>
      <c r="AB97" s="27" t="s">
        <v>32</v>
      </c>
      <c r="AC97" s="31" t="s">
        <v>32</v>
      </c>
      <c r="AD97" s="27" t="s">
        <v>33</v>
      </c>
      <c r="AE97" s="31" t="s">
        <v>33</v>
      </c>
      <c r="AF97" s="31"/>
      <c r="AG97" s="27" t="str">
        <f>VLOOKUP(D97,门店任务!A:B,2,0)</f>
        <v>四川太极新都区新繁镇繁江北路药店</v>
      </c>
      <c r="AH97" s="27">
        <f t="shared" si="4"/>
        <v>0</v>
      </c>
    </row>
    <row r="98" spans="1:34">
      <c r="A98" s="27">
        <v>390</v>
      </c>
      <c r="B98" s="27" t="s">
        <v>22</v>
      </c>
      <c r="C98" s="27" t="s">
        <v>303</v>
      </c>
      <c r="D98" s="28">
        <v>113299</v>
      </c>
      <c r="E98" s="27" t="s">
        <v>266</v>
      </c>
      <c r="F98" s="27" t="s">
        <v>41</v>
      </c>
      <c r="G98" s="28">
        <v>11620</v>
      </c>
      <c r="H98" s="27" t="s">
        <v>307</v>
      </c>
      <c r="I98" s="28">
        <v>53</v>
      </c>
      <c r="J98" s="28">
        <v>48</v>
      </c>
      <c r="K98" s="28">
        <v>160</v>
      </c>
      <c r="L98" s="30">
        <f>VLOOKUP(D98,[1]门店基础信息!$A:$M,13,0)</f>
        <v>160</v>
      </c>
      <c r="M98" s="30">
        <f t="shared" si="5"/>
        <v>0</v>
      </c>
      <c r="N98" s="28">
        <v>200</v>
      </c>
      <c r="O98" s="30">
        <f>VLOOKUP(D98,[1]门店基础信息!$A:$L,12,0)</f>
        <v>200</v>
      </c>
      <c r="P98" s="30">
        <f t="shared" si="3"/>
        <v>0</v>
      </c>
      <c r="Q98" s="27" t="s">
        <v>268</v>
      </c>
      <c r="R98" s="27" t="s">
        <v>28</v>
      </c>
      <c r="S98" s="27" t="s">
        <v>29</v>
      </c>
      <c r="T98" s="31" t="str">
        <f>VLOOKUP(D98,[1]门店基础信息!$A:$D,4,0)</f>
        <v>C</v>
      </c>
      <c r="U98" s="31"/>
      <c r="V98" s="27" t="s">
        <v>30</v>
      </c>
      <c r="W98" s="31" t="s">
        <v>30</v>
      </c>
      <c r="X98" s="31"/>
      <c r="Y98" s="27" t="s">
        <v>31</v>
      </c>
      <c r="Z98" s="31" t="s">
        <v>31</v>
      </c>
      <c r="AA98" s="31"/>
      <c r="AB98" s="27" t="s">
        <v>32</v>
      </c>
      <c r="AC98" s="31" t="s">
        <v>32</v>
      </c>
      <c r="AD98" s="27" t="s">
        <v>32</v>
      </c>
      <c r="AE98" s="31" t="s">
        <v>33</v>
      </c>
      <c r="AF98" s="31">
        <v>1</v>
      </c>
      <c r="AG98" s="27" t="str">
        <f>VLOOKUP(D98,门店任务!A:B,2,0)</f>
        <v>四川太极武侯区倪家桥路药店</v>
      </c>
      <c r="AH98" s="27">
        <f t="shared" si="4"/>
        <v>1</v>
      </c>
    </row>
    <row r="99" spans="1:34">
      <c r="A99" s="27">
        <v>389</v>
      </c>
      <c r="B99" s="27" t="s">
        <v>22</v>
      </c>
      <c r="C99" s="27" t="s">
        <v>308</v>
      </c>
      <c r="D99" s="28">
        <v>379</v>
      </c>
      <c r="E99" s="27" t="s">
        <v>309</v>
      </c>
      <c r="F99" s="27" t="s">
        <v>88</v>
      </c>
      <c r="G99" s="28">
        <v>5344</v>
      </c>
      <c r="H99" s="27" t="s">
        <v>310</v>
      </c>
      <c r="I99" s="28">
        <v>152</v>
      </c>
      <c r="J99" s="28">
        <v>209</v>
      </c>
      <c r="K99" s="28">
        <v>150</v>
      </c>
      <c r="L99" s="30">
        <f>VLOOKUP(D99,[1]门店基础信息!$A:$M,13,0)</f>
        <v>150</v>
      </c>
      <c r="M99" s="30">
        <f t="shared" si="5"/>
        <v>0</v>
      </c>
      <c r="N99" s="28">
        <v>400</v>
      </c>
      <c r="O99" s="30">
        <f>VLOOKUP(D99,[1]门店基础信息!$A:$L,12,0)</f>
        <v>400</v>
      </c>
      <c r="P99" s="30">
        <f t="shared" si="3"/>
        <v>0</v>
      </c>
      <c r="Q99" s="27" t="s">
        <v>276</v>
      </c>
      <c r="R99" s="27" t="s">
        <v>28</v>
      </c>
      <c r="S99" s="27" t="s">
        <v>44</v>
      </c>
      <c r="T99" s="31" t="str">
        <f>VLOOKUP(D99,[1]门店基础信息!$A:$D,4,0)</f>
        <v>A</v>
      </c>
      <c r="U99" s="31"/>
      <c r="V99" s="27" t="s">
        <v>30</v>
      </c>
      <c r="W99" s="31" t="s">
        <v>30</v>
      </c>
      <c r="X99" s="31"/>
      <c r="Y99" s="27" t="s">
        <v>31</v>
      </c>
      <c r="Z99" s="31" t="s">
        <v>31</v>
      </c>
      <c r="AA99" s="31"/>
      <c r="AB99" s="27" t="s">
        <v>32</v>
      </c>
      <c r="AC99" s="31" t="s">
        <v>32</v>
      </c>
      <c r="AD99" s="27" t="s">
        <v>33</v>
      </c>
      <c r="AE99" s="31" t="s">
        <v>33</v>
      </c>
      <c r="AF99" s="31"/>
      <c r="AG99" s="27" t="str">
        <f>VLOOKUP(D99,门店任务!A:B,2,0)</f>
        <v>四川太极土龙路药店</v>
      </c>
      <c r="AH99" s="27">
        <f t="shared" si="4"/>
        <v>0</v>
      </c>
    </row>
    <row r="100" spans="1:34">
      <c r="A100" s="27">
        <v>388</v>
      </c>
      <c r="B100" s="27" t="s">
        <v>22</v>
      </c>
      <c r="C100" s="27" t="s">
        <v>311</v>
      </c>
      <c r="D100" s="28">
        <v>712</v>
      </c>
      <c r="E100" s="27" t="s">
        <v>312</v>
      </c>
      <c r="F100" s="27" t="s">
        <v>313</v>
      </c>
      <c r="G100" s="28">
        <v>8972</v>
      </c>
      <c r="H100" s="27" t="s">
        <v>314</v>
      </c>
      <c r="I100" s="28">
        <v>83</v>
      </c>
      <c r="J100" s="28">
        <v>204</v>
      </c>
      <c r="K100" s="28">
        <v>200</v>
      </c>
      <c r="L100" s="30">
        <f>VLOOKUP(D100,[1]门店基础信息!$A:$M,13,0)</f>
        <v>200</v>
      </c>
      <c r="M100" s="30">
        <f t="shared" si="5"/>
        <v>0</v>
      </c>
      <c r="N100" s="28">
        <v>400</v>
      </c>
      <c r="O100" s="30">
        <f>VLOOKUP(D100,[1]门店基础信息!$A:$L,12,0)</f>
        <v>400</v>
      </c>
      <c r="P100" s="30">
        <f t="shared" si="3"/>
        <v>0</v>
      </c>
      <c r="Q100" s="27" t="s">
        <v>315</v>
      </c>
      <c r="R100" s="27" t="s">
        <v>28</v>
      </c>
      <c r="S100" s="27" t="s">
        <v>44</v>
      </c>
      <c r="T100" s="31" t="str">
        <f>VLOOKUP(D100,[1]门店基础信息!$A:$D,4,0)</f>
        <v>A</v>
      </c>
      <c r="U100" s="31"/>
      <c r="V100" s="27" t="s">
        <v>30</v>
      </c>
      <c r="W100" s="31" t="s">
        <v>30</v>
      </c>
      <c r="X100" s="31"/>
      <c r="Y100" s="27" t="s">
        <v>31</v>
      </c>
      <c r="Z100" s="31" t="s">
        <v>31</v>
      </c>
      <c r="AA100" s="31"/>
      <c r="AB100" s="27" t="s">
        <v>32</v>
      </c>
      <c r="AC100" s="31" t="s">
        <v>32</v>
      </c>
      <c r="AD100" s="27" t="s">
        <v>33</v>
      </c>
      <c r="AE100" s="31" t="s">
        <v>33</v>
      </c>
      <c r="AF100" s="31"/>
      <c r="AG100" s="27" t="str">
        <f>VLOOKUP(D100,门店任务!A:B,2,0)</f>
        <v>四川太极成华区华泰路药店</v>
      </c>
      <c r="AH100" s="27">
        <f t="shared" si="4"/>
        <v>0</v>
      </c>
    </row>
    <row r="101" spans="1:34">
      <c r="A101" s="27">
        <v>387</v>
      </c>
      <c r="B101" s="27" t="s">
        <v>22</v>
      </c>
      <c r="C101" s="27" t="s">
        <v>316</v>
      </c>
      <c r="D101" s="28">
        <v>515</v>
      </c>
      <c r="E101" s="27" t="s">
        <v>317</v>
      </c>
      <c r="F101" s="27" t="s">
        <v>258</v>
      </c>
      <c r="G101" s="28">
        <v>13139</v>
      </c>
      <c r="H101" s="27" t="s">
        <v>318</v>
      </c>
      <c r="I101" s="28">
        <v>185</v>
      </c>
      <c r="J101" s="28">
        <v>266</v>
      </c>
      <c r="K101" s="28">
        <v>130</v>
      </c>
      <c r="L101" s="30">
        <f>VLOOKUP(D101,[1]门店基础信息!$A:$M,13,0)</f>
        <v>130</v>
      </c>
      <c r="M101" s="30">
        <f t="shared" si="5"/>
        <v>0</v>
      </c>
      <c r="N101" s="28">
        <v>300</v>
      </c>
      <c r="O101" s="30">
        <f>VLOOKUP(D101,[1]门店基础信息!$A:$L,12,0)</f>
        <v>300</v>
      </c>
      <c r="P101" s="30">
        <f t="shared" si="3"/>
        <v>0</v>
      </c>
      <c r="Q101" s="27" t="s">
        <v>319</v>
      </c>
      <c r="R101" s="27" t="s">
        <v>28</v>
      </c>
      <c r="S101" s="27" t="s">
        <v>76</v>
      </c>
      <c r="T101" s="31" t="str">
        <f>VLOOKUP(D101,[1]门店基础信息!$A:$D,4,0)</f>
        <v>B</v>
      </c>
      <c r="U101" s="31"/>
      <c r="V101" s="27" t="s">
        <v>30</v>
      </c>
      <c r="W101" s="31" t="s">
        <v>30</v>
      </c>
      <c r="X101" s="31"/>
      <c r="Y101" s="27" t="s">
        <v>31</v>
      </c>
      <c r="Z101" s="31" t="s">
        <v>31</v>
      </c>
      <c r="AA101" s="31"/>
      <c r="AB101" s="27" t="s">
        <v>32</v>
      </c>
      <c r="AC101" s="31" t="s">
        <v>32</v>
      </c>
      <c r="AD101" s="27" t="s">
        <v>33</v>
      </c>
      <c r="AE101" s="31" t="s">
        <v>33</v>
      </c>
      <c r="AF101" s="31"/>
      <c r="AG101" s="27" t="str">
        <f>VLOOKUP(D101,门店任务!A:B,2,0)</f>
        <v>四川太极成华区崔家店路药店</v>
      </c>
      <c r="AH101" s="27">
        <f t="shared" si="4"/>
        <v>0</v>
      </c>
    </row>
    <row r="102" spans="1:34">
      <c r="A102" s="27">
        <v>386</v>
      </c>
      <c r="B102" s="27" t="s">
        <v>22</v>
      </c>
      <c r="C102" s="27" t="s">
        <v>316</v>
      </c>
      <c r="D102" s="28">
        <v>385</v>
      </c>
      <c r="E102" s="27" t="s">
        <v>320</v>
      </c>
      <c r="F102" s="27" t="s">
        <v>83</v>
      </c>
      <c r="G102" s="28">
        <v>7749</v>
      </c>
      <c r="H102" s="27" t="s">
        <v>321</v>
      </c>
      <c r="I102" s="28">
        <v>219</v>
      </c>
      <c r="J102" s="28">
        <v>310</v>
      </c>
      <c r="K102" s="28">
        <v>100</v>
      </c>
      <c r="L102" s="30">
        <f>VLOOKUP(D102,[1]门店基础信息!$A:$M,13,0)</f>
        <v>80</v>
      </c>
      <c r="M102" s="30">
        <v>1</v>
      </c>
      <c r="N102" s="28">
        <v>400</v>
      </c>
      <c r="O102" s="30">
        <f>VLOOKUP(D102,[1]门店基础信息!$A:$L,12,0)</f>
        <v>300</v>
      </c>
      <c r="P102" s="30">
        <v>1</v>
      </c>
      <c r="Q102" s="27" t="s">
        <v>322</v>
      </c>
      <c r="R102" s="27" t="s">
        <v>28</v>
      </c>
      <c r="S102" s="27" t="s">
        <v>44</v>
      </c>
      <c r="T102" s="31" t="str">
        <f>VLOOKUP(D102,[1]门店基础信息!$A:$D,4,0)</f>
        <v>B</v>
      </c>
      <c r="U102" s="31">
        <v>1</v>
      </c>
      <c r="V102" s="27" t="s">
        <v>30</v>
      </c>
      <c r="W102" s="31" t="s">
        <v>30</v>
      </c>
      <c r="X102" s="31"/>
      <c r="Y102" s="27" t="s">
        <v>31</v>
      </c>
      <c r="Z102" s="31" t="s">
        <v>31</v>
      </c>
      <c r="AA102" s="31"/>
      <c r="AB102" s="27" t="s">
        <v>32</v>
      </c>
      <c r="AC102" s="31" t="s">
        <v>32</v>
      </c>
      <c r="AD102" s="27" t="s">
        <v>33</v>
      </c>
      <c r="AE102" s="31" t="s">
        <v>33</v>
      </c>
      <c r="AF102" s="31"/>
      <c r="AG102" s="27" t="str">
        <f>VLOOKUP(D102,门店任务!A:B,2,0)</f>
        <v>四川太极五津西路药店</v>
      </c>
      <c r="AH102" s="27">
        <f t="shared" si="4"/>
        <v>3</v>
      </c>
    </row>
    <row r="103" spans="1:34">
      <c r="A103" s="27">
        <v>385</v>
      </c>
      <c r="B103" s="27" t="s">
        <v>22</v>
      </c>
      <c r="C103" s="27" t="s">
        <v>323</v>
      </c>
      <c r="D103" s="28">
        <v>385</v>
      </c>
      <c r="E103" s="27" t="s">
        <v>324</v>
      </c>
      <c r="F103" s="27" t="s">
        <v>83</v>
      </c>
      <c r="G103" s="28">
        <v>11503</v>
      </c>
      <c r="H103" s="27" t="s">
        <v>325</v>
      </c>
      <c r="I103" s="28">
        <v>219</v>
      </c>
      <c r="J103" s="28">
        <v>319</v>
      </c>
      <c r="K103" s="28">
        <v>100</v>
      </c>
      <c r="L103" s="30">
        <f>VLOOKUP(D103,[1]门店基础信息!$A:$M,13,0)</f>
        <v>80</v>
      </c>
      <c r="M103" s="30">
        <v>1</v>
      </c>
      <c r="N103" s="28">
        <v>400</v>
      </c>
      <c r="O103" s="30">
        <f>VLOOKUP(D103,[1]门店基础信息!$A:$L,12,0)</f>
        <v>300</v>
      </c>
      <c r="P103" s="30">
        <v>1</v>
      </c>
      <c r="Q103" s="27" t="s">
        <v>322</v>
      </c>
      <c r="R103" s="27" t="s">
        <v>28</v>
      </c>
      <c r="S103" s="27" t="s">
        <v>44</v>
      </c>
      <c r="T103" s="31" t="str">
        <f>VLOOKUP(D103,[1]门店基础信息!$A:$D,4,0)</f>
        <v>B</v>
      </c>
      <c r="U103" s="31">
        <v>1</v>
      </c>
      <c r="V103" s="27" t="s">
        <v>30</v>
      </c>
      <c r="W103" s="31" t="s">
        <v>30</v>
      </c>
      <c r="X103" s="31"/>
      <c r="Y103" s="27" t="s">
        <v>31</v>
      </c>
      <c r="Z103" s="31" t="s">
        <v>31</v>
      </c>
      <c r="AA103" s="31"/>
      <c r="AB103" s="27" t="s">
        <v>32</v>
      </c>
      <c r="AC103" s="31" t="s">
        <v>32</v>
      </c>
      <c r="AD103" s="27" t="s">
        <v>33</v>
      </c>
      <c r="AE103" s="31" t="s">
        <v>33</v>
      </c>
      <c r="AF103" s="31"/>
      <c r="AG103" s="27" t="str">
        <f>VLOOKUP(D103,门店任务!A:B,2,0)</f>
        <v>四川太极五津西路药店</v>
      </c>
      <c r="AH103" s="27">
        <f t="shared" si="4"/>
        <v>3</v>
      </c>
    </row>
    <row r="104" spans="1:34">
      <c r="A104" s="27">
        <v>384</v>
      </c>
      <c r="B104" s="27" t="s">
        <v>22</v>
      </c>
      <c r="C104" s="27" t="s">
        <v>323</v>
      </c>
      <c r="D104" s="28">
        <v>103639</v>
      </c>
      <c r="E104" s="27" t="s">
        <v>326</v>
      </c>
      <c r="F104" s="27" t="s">
        <v>59</v>
      </c>
      <c r="G104" s="28">
        <v>5347</v>
      </c>
      <c r="H104" s="27" t="s">
        <v>327</v>
      </c>
      <c r="I104" s="28">
        <v>100</v>
      </c>
      <c r="J104" s="28">
        <v>149</v>
      </c>
      <c r="K104" s="28">
        <v>175</v>
      </c>
      <c r="L104" s="30">
        <f>VLOOKUP(D104,[1]门店基础信息!$A:$M,13,0)</f>
        <v>180</v>
      </c>
      <c r="M104" s="30">
        <v>1</v>
      </c>
      <c r="N104" s="28">
        <v>175</v>
      </c>
      <c r="O104" s="30">
        <f>VLOOKUP(D104,[1]门店基础信息!$A:$L,12,0)</f>
        <v>300</v>
      </c>
      <c r="P104" s="30">
        <v>1</v>
      </c>
      <c r="Q104" s="27" t="s">
        <v>328</v>
      </c>
      <c r="R104" s="27" t="s">
        <v>28</v>
      </c>
      <c r="S104" s="27" t="s">
        <v>76</v>
      </c>
      <c r="T104" s="31" t="str">
        <f>VLOOKUP(D104,[1]门店基础信息!$A:$D,4,0)</f>
        <v>B</v>
      </c>
      <c r="U104" s="31"/>
      <c r="V104" s="27" t="s">
        <v>95</v>
      </c>
      <c r="W104" s="31" t="s">
        <v>30</v>
      </c>
      <c r="X104" s="31">
        <v>1</v>
      </c>
      <c r="Y104" s="27" t="s">
        <v>31</v>
      </c>
      <c r="Z104" s="31" t="s">
        <v>31</v>
      </c>
      <c r="AA104" s="31"/>
      <c r="AB104" s="27" t="s">
        <v>32</v>
      </c>
      <c r="AC104" s="31" t="s">
        <v>32</v>
      </c>
      <c r="AD104" s="27" t="s">
        <v>32</v>
      </c>
      <c r="AE104" s="31" t="s">
        <v>33</v>
      </c>
      <c r="AF104" s="31">
        <v>1</v>
      </c>
      <c r="AG104" s="27" t="str">
        <f>VLOOKUP(D104,门店任务!A:B,2,0)</f>
        <v>四川太极成华区金马河路药店</v>
      </c>
      <c r="AH104" s="27">
        <f t="shared" si="4"/>
        <v>4</v>
      </c>
    </row>
    <row r="105" spans="1:34">
      <c r="A105" s="27">
        <v>383</v>
      </c>
      <c r="B105" s="27" t="s">
        <v>22</v>
      </c>
      <c r="C105" s="27" t="s">
        <v>329</v>
      </c>
      <c r="D105" s="28">
        <v>704</v>
      </c>
      <c r="E105" s="27" t="s">
        <v>252</v>
      </c>
      <c r="F105" s="27" t="s">
        <v>79</v>
      </c>
      <c r="G105" s="28">
        <v>10953</v>
      </c>
      <c r="H105" s="27" t="s">
        <v>253</v>
      </c>
      <c r="I105" s="27" t="s">
        <v>254</v>
      </c>
      <c r="J105" s="28">
        <v>24</v>
      </c>
      <c r="K105" s="28">
        <v>30</v>
      </c>
      <c r="L105" s="30">
        <f>VLOOKUP(D105,[1]门店基础信息!$A:$M,13,0)</f>
        <v>30</v>
      </c>
      <c r="M105" s="30">
        <f t="shared" si="5"/>
        <v>0</v>
      </c>
      <c r="N105" s="28">
        <v>300</v>
      </c>
      <c r="O105" s="30">
        <f>VLOOKUP(D105,[1]门店基础信息!$A:$L,12,0)</f>
        <v>300</v>
      </c>
      <c r="P105" s="30">
        <f t="shared" si="3"/>
        <v>0</v>
      </c>
      <c r="Q105" s="27" t="s">
        <v>330</v>
      </c>
      <c r="R105" s="27" t="s">
        <v>28</v>
      </c>
      <c r="S105" s="27" t="s">
        <v>76</v>
      </c>
      <c r="T105" s="31" t="str">
        <f>VLOOKUP(D105,[1]门店基础信息!$A:$D,4,0)</f>
        <v>B</v>
      </c>
      <c r="U105" s="31"/>
      <c r="V105" s="27" t="s">
        <v>30</v>
      </c>
      <c r="W105" s="31" t="s">
        <v>30</v>
      </c>
      <c r="X105" s="31"/>
      <c r="Y105" s="27" t="s">
        <v>31</v>
      </c>
      <c r="Z105" s="31" t="s">
        <v>31</v>
      </c>
      <c r="AA105" s="31"/>
      <c r="AB105" s="27" t="s">
        <v>32</v>
      </c>
      <c r="AC105" s="31" t="s">
        <v>32</v>
      </c>
      <c r="AD105" s="27" t="s">
        <v>32</v>
      </c>
      <c r="AE105" s="31" t="s">
        <v>33</v>
      </c>
      <c r="AF105" s="31">
        <v>1</v>
      </c>
      <c r="AG105" s="27" t="str">
        <f>VLOOKUP(D105,门店任务!A:B,2,0)</f>
        <v>四川太极都江堰奎光路中段药店</v>
      </c>
      <c r="AH105" s="27">
        <f t="shared" si="4"/>
        <v>1</v>
      </c>
    </row>
    <row r="106" spans="1:34">
      <c r="A106" s="27">
        <v>382</v>
      </c>
      <c r="B106" s="27" t="s">
        <v>22</v>
      </c>
      <c r="C106" s="27" t="s">
        <v>329</v>
      </c>
      <c r="D106" s="28">
        <v>108656</v>
      </c>
      <c r="E106" s="27" t="s">
        <v>331</v>
      </c>
      <c r="F106" s="27" t="s">
        <v>83</v>
      </c>
      <c r="G106" s="28">
        <v>13194</v>
      </c>
      <c r="H106" s="27" t="s">
        <v>332</v>
      </c>
      <c r="I106" s="28">
        <v>136</v>
      </c>
      <c r="J106" s="28">
        <v>221</v>
      </c>
      <c r="K106" s="28">
        <v>110</v>
      </c>
      <c r="L106" s="30">
        <f>VLOOKUP(D106,[1]门店基础信息!$A:$M,13,0)</f>
        <v>110</v>
      </c>
      <c r="M106" s="30">
        <f t="shared" si="5"/>
        <v>0</v>
      </c>
      <c r="N106" s="28">
        <v>200</v>
      </c>
      <c r="O106" s="30">
        <f>VLOOKUP(D106,[1]门店基础信息!$A:$L,12,0)</f>
        <v>200</v>
      </c>
      <c r="P106" s="30">
        <f t="shared" si="3"/>
        <v>0</v>
      </c>
      <c r="Q106" s="27" t="s">
        <v>333</v>
      </c>
      <c r="R106" s="27" t="s">
        <v>28</v>
      </c>
      <c r="S106" s="27" t="s">
        <v>29</v>
      </c>
      <c r="T106" s="31" t="str">
        <f>VLOOKUP(D106,[1]门店基础信息!$A:$D,4,0)</f>
        <v>C</v>
      </c>
      <c r="U106" s="31"/>
      <c r="V106" s="27" t="s">
        <v>30</v>
      </c>
      <c r="W106" s="31" t="s">
        <v>30</v>
      </c>
      <c r="X106" s="31"/>
      <c r="Y106" s="27" t="s">
        <v>31</v>
      </c>
      <c r="Z106" s="31" t="s">
        <v>31</v>
      </c>
      <c r="AA106" s="31"/>
      <c r="AB106" s="27" t="s">
        <v>32</v>
      </c>
      <c r="AC106" s="31" t="s">
        <v>32</v>
      </c>
      <c r="AD106" s="27" t="s">
        <v>33</v>
      </c>
      <c r="AE106" s="31" t="s">
        <v>33</v>
      </c>
      <c r="AF106" s="31"/>
      <c r="AG106" s="27" t="str">
        <f>VLOOKUP(D106,门店任务!A:B,2,0)</f>
        <v>四川太极新津县五津镇五津西路二药房</v>
      </c>
      <c r="AH106" s="27">
        <f t="shared" si="4"/>
        <v>0</v>
      </c>
    </row>
    <row r="107" spans="1:34">
      <c r="A107" s="27">
        <v>381</v>
      </c>
      <c r="B107" s="27" t="s">
        <v>22</v>
      </c>
      <c r="C107" s="27" t="s">
        <v>334</v>
      </c>
      <c r="D107" s="28">
        <v>379</v>
      </c>
      <c r="E107" s="27" t="s">
        <v>309</v>
      </c>
      <c r="F107" s="27" t="s">
        <v>88</v>
      </c>
      <c r="G107" s="28">
        <v>6831</v>
      </c>
      <c r="H107" s="27" t="s">
        <v>335</v>
      </c>
      <c r="I107" s="28">
        <v>152</v>
      </c>
      <c r="J107" s="28">
        <v>209</v>
      </c>
      <c r="K107" s="28">
        <v>150</v>
      </c>
      <c r="L107" s="30">
        <f>VLOOKUP(D107,[1]门店基础信息!$A:$M,13,0)</f>
        <v>150</v>
      </c>
      <c r="M107" s="30">
        <f t="shared" si="5"/>
        <v>0</v>
      </c>
      <c r="N107" s="28">
        <v>400</v>
      </c>
      <c r="O107" s="30">
        <f>VLOOKUP(D107,[1]门店基础信息!$A:$L,12,0)</f>
        <v>400</v>
      </c>
      <c r="P107" s="30">
        <f t="shared" si="3"/>
        <v>0</v>
      </c>
      <c r="Q107" s="27" t="s">
        <v>276</v>
      </c>
      <c r="R107" s="27" t="s">
        <v>28</v>
      </c>
      <c r="S107" s="27" t="s">
        <v>44</v>
      </c>
      <c r="T107" s="31" t="str">
        <f>VLOOKUP(D107,[1]门店基础信息!$A:$D,4,0)</f>
        <v>A</v>
      </c>
      <c r="U107" s="31"/>
      <c r="V107" s="27" t="s">
        <v>30</v>
      </c>
      <c r="W107" s="31" t="s">
        <v>30</v>
      </c>
      <c r="X107" s="31"/>
      <c r="Y107" s="27" t="s">
        <v>31</v>
      </c>
      <c r="Z107" s="31" t="s">
        <v>31</v>
      </c>
      <c r="AA107" s="31"/>
      <c r="AB107" s="27" t="s">
        <v>32</v>
      </c>
      <c r="AC107" s="31" t="s">
        <v>32</v>
      </c>
      <c r="AD107" s="27" t="s">
        <v>33</v>
      </c>
      <c r="AE107" s="31" t="s">
        <v>33</v>
      </c>
      <c r="AF107" s="31"/>
      <c r="AG107" s="27" t="str">
        <f>VLOOKUP(D107,门店任务!A:B,2,0)</f>
        <v>四川太极土龙路药店</v>
      </c>
      <c r="AH107" s="27">
        <f t="shared" si="4"/>
        <v>0</v>
      </c>
    </row>
    <row r="108" spans="1:34">
      <c r="A108" s="27">
        <v>380</v>
      </c>
      <c r="B108" s="27" t="s">
        <v>22</v>
      </c>
      <c r="C108" s="27" t="s">
        <v>334</v>
      </c>
      <c r="D108" s="28">
        <v>54</v>
      </c>
      <c r="E108" s="27" t="s">
        <v>169</v>
      </c>
      <c r="F108" s="27" t="s">
        <v>79</v>
      </c>
      <c r="G108" s="28">
        <v>6884</v>
      </c>
      <c r="H108" s="27" t="s">
        <v>336</v>
      </c>
      <c r="I108" s="28">
        <v>135</v>
      </c>
      <c r="J108" s="28">
        <v>250</v>
      </c>
      <c r="K108" s="28">
        <v>130</v>
      </c>
      <c r="L108" s="30">
        <f>VLOOKUP(D108,[1]门店基础信息!$A:$M,13,0)</f>
        <v>130</v>
      </c>
      <c r="M108" s="30">
        <f t="shared" si="5"/>
        <v>0</v>
      </c>
      <c r="N108" s="28">
        <v>300</v>
      </c>
      <c r="O108" s="30">
        <f>VLOOKUP(D108,[1]门店基础信息!$A:$L,12,0)</f>
        <v>300</v>
      </c>
      <c r="P108" s="30">
        <f t="shared" si="3"/>
        <v>0</v>
      </c>
      <c r="Q108" s="27" t="s">
        <v>171</v>
      </c>
      <c r="R108" s="27" t="s">
        <v>28</v>
      </c>
      <c r="S108" s="27" t="s">
        <v>76</v>
      </c>
      <c r="T108" s="31" t="str">
        <f>VLOOKUP(D108,[1]门店基础信息!$A:$D,4,0)</f>
        <v>B</v>
      </c>
      <c r="U108" s="31"/>
      <c r="V108" s="27" t="s">
        <v>30</v>
      </c>
      <c r="W108" s="31" t="s">
        <v>30</v>
      </c>
      <c r="X108" s="31"/>
      <c r="Y108" s="27" t="s">
        <v>31</v>
      </c>
      <c r="Z108" s="31" t="s">
        <v>31</v>
      </c>
      <c r="AA108" s="31"/>
      <c r="AB108" s="27" t="s">
        <v>32</v>
      </c>
      <c r="AC108" s="31" t="s">
        <v>32</v>
      </c>
      <c r="AD108" s="27" t="s">
        <v>33</v>
      </c>
      <c r="AE108" s="31" t="s">
        <v>33</v>
      </c>
      <c r="AF108" s="31"/>
      <c r="AG108" s="27" t="str">
        <f>VLOOKUP(D108,门店任务!A:B,2,0)</f>
        <v>四川太极怀远店</v>
      </c>
      <c r="AH108" s="27">
        <f t="shared" si="4"/>
        <v>0</v>
      </c>
    </row>
    <row r="109" spans="1:34">
      <c r="A109" s="27">
        <v>379</v>
      </c>
      <c r="B109" s="27" t="s">
        <v>22</v>
      </c>
      <c r="C109" s="27" t="s">
        <v>337</v>
      </c>
      <c r="D109" s="28">
        <v>744</v>
      </c>
      <c r="E109" s="27" t="s">
        <v>338</v>
      </c>
      <c r="F109" s="27" t="s">
        <v>258</v>
      </c>
      <c r="G109" s="28">
        <v>11333</v>
      </c>
      <c r="H109" s="27" t="s">
        <v>339</v>
      </c>
      <c r="I109" s="28">
        <v>105</v>
      </c>
      <c r="J109" s="28">
        <v>156</v>
      </c>
      <c r="K109" s="28">
        <v>300</v>
      </c>
      <c r="L109" s="30">
        <f>VLOOKUP(D109,[1]门店基础信息!$A:$M,13,0)</f>
        <v>180</v>
      </c>
      <c r="M109" s="30">
        <v>1</v>
      </c>
      <c r="N109" s="28">
        <v>200</v>
      </c>
      <c r="O109" s="30">
        <f>VLOOKUP(D109,[1]门店基础信息!$A:$L,12,0)</f>
        <v>300</v>
      </c>
      <c r="P109" s="30">
        <v>1</v>
      </c>
      <c r="Q109" s="27" t="s">
        <v>340</v>
      </c>
      <c r="R109" s="27" t="s">
        <v>28</v>
      </c>
      <c r="S109" s="27" t="s">
        <v>76</v>
      </c>
      <c r="T109" s="31" t="str">
        <f>VLOOKUP(D109,[1]门店基础信息!$A:$D,4,0)</f>
        <v>B</v>
      </c>
      <c r="U109" s="31"/>
      <c r="V109" s="27" t="s">
        <v>30</v>
      </c>
      <c r="W109" s="31" t="s">
        <v>30</v>
      </c>
      <c r="X109" s="31"/>
      <c r="Y109" s="27" t="s">
        <v>31</v>
      </c>
      <c r="Z109" s="31" t="s">
        <v>31</v>
      </c>
      <c r="AA109" s="31"/>
      <c r="AB109" s="27" t="s">
        <v>32</v>
      </c>
      <c r="AC109" s="31" t="s">
        <v>32</v>
      </c>
      <c r="AD109" s="27" t="s">
        <v>33</v>
      </c>
      <c r="AE109" s="31" t="s">
        <v>33</v>
      </c>
      <c r="AF109" s="31"/>
      <c r="AG109" s="27" t="str">
        <f>VLOOKUP(D109,门店任务!A:B,2,0)</f>
        <v>四川太极武侯区科华街药店</v>
      </c>
      <c r="AH109" s="27">
        <f t="shared" si="4"/>
        <v>2</v>
      </c>
    </row>
    <row r="110" spans="1:34">
      <c r="A110" s="27">
        <v>378</v>
      </c>
      <c r="B110" s="27" t="s">
        <v>22</v>
      </c>
      <c r="C110" s="27" t="s">
        <v>337</v>
      </c>
      <c r="D110" s="28">
        <v>385</v>
      </c>
      <c r="E110" s="27" t="s">
        <v>324</v>
      </c>
      <c r="F110" s="27" t="s">
        <v>83</v>
      </c>
      <c r="G110" s="28">
        <v>12566</v>
      </c>
      <c r="H110" s="27" t="s">
        <v>341</v>
      </c>
      <c r="I110" s="28">
        <v>219</v>
      </c>
      <c r="J110" s="28">
        <v>310</v>
      </c>
      <c r="K110" s="28">
        <v>100</v>
      </c>
      <c r="L110" s="30">
        <f>VLOOKUP(D110,[1]门店基础信息!$A:$M,13,0)</f>
        <v>80</v>
      </c>
      <c r="M110" s="30">
        <v>1</v>
      </c>
      <c r="N110" s="28">
        <v>400</v>
      </c>
      <c r="O110" s="30">
        <f>VLOOKUP(D110,[1]门店基础信息!$A:$L,12,0)</f>
        <v>300</v>
      </c>
      <c r="P110" s="30">
        <v>1</v>
      </c>
      <c r="Q110" s="27" t="s">
        <v>322</v>
      </c>
      <c r="R110" s="27" t="s">
        <v>28</v>
      </c>
      <c r="S110" s="27" t="s">
        <v>44</v>
      </c>
      <c r="T110" s="31" t="str">
        <f>VLOOKUP(D110,[1]门店基础信息!$A:$D,4,0)</f>
        <v>B</v>
      </c>
      <c r="U110" s="31">
        <v>1</v>
      </c>
      <c r="V110" s="27" t="s">
        <v>30</v>
      </c>
      <c r="W110" s="31" t="s">
        <v>30</v>
      </c>
      <c r="X110" s="31"/>
      <c r="Y110" s="27" t="s">
        <v>31</v>
      </c>
      <c r="Z110" s="31" t="s">
        <v>31</v>
      </c>
      <c r="AA110" s="31"/>
      <c r="AB110" s="27" t="s">
        <v>32</v>
      </c>
      <c r="AC110" s="31" t="s">
        <v>32</v>
      </c>
      <c r="AD110" s="27" t="s">
        <v>33</v>
      </c>
      <c r="AE110" s="31" t="s">
        <v>33</v>
      </c>
      <c r="AF110" s="31"/>
      <c r="AG110" s="27" t="str">
        <f>VLOOKUP(D110,门店任务!A:B,2,0)</f>
        <v>四川太极五津西路药店</v>
      </c>
      <c r="AH110" s="27">
        <f t="shared" si="4"/>
        <v>3</v>
      </c>
    </row>
    <row r="111" spans="1:34">
      <c r="A111" s="27">
        <v>377</v>
      </c>
      <c r="B111" s="27" t="s">
        <v>22</v>
      </c>
      <c r="C111" s="27" t="s">
        <v>342</v>
      </c>
      <c r="D111" s="28">
        <v>329</v>
      </c>
      <c r="E111" s="27" t="s">
        <v>343</v>
      </c>
      <c r="F111" s="27" t="s">
        <v>79</v>
      </c>
      <c r="G111" s="28">
        <v>13211</v>
      </c>
      <c r="H111" s="27" t="s">
        <v>344</v>
      </c>
      <c r="I111" s="28">
        <v>88</v>
      </c>
      <c r="J111" s="28">
        <v>190</v>
      </c>
      <c r="K111" s="28">
        <v>160</v>
      </c>
      <c r="L111" s="30">
        <f>VLOOKUP(D111,[1]门店基础信息!$A:$M,13,0)</f>
        <v>160</v>
      </c>
      <c r="M111" s="30">
        <f t="shared" si="5"/>
        <v>0</v>
      </c>
      <c r="N111" s="28">
        <v>200</v>
      </c>
      <c r="O111" s="30">
        <f>VLOOKUP(D111,[1]门店基础信息!$A:$L,12,0)</f>
        <v>200</v>
      </c>
      <c r="P111" s="30">
        <f t="shared" si="3"/>
        <v>0</v>
      </c>
      <c r="Q111" s="27" t="s">
        <v>345</v>
      </c>
      <c r="R111" s="27" t="s">
        <v>28</v>
      </c>
      <c r="S111" s="27" t="s">
        <v>29</v>
      </c>
      <c r="T111" s="31" t="str">
        <f>VLOOKUP(D111,[1]门店基础信息!$A:$D,4,0)</f>
        <v>C</v>
      </c>
      <c r="U111" s="31"/>
      <c r="V111" s="27" t="s">
        <v>30</v>
      </c>
      <c r="W111" s="31" t="s">
        <v>30</v>
      </c>
      <c r="X111" s="31"/>
      <c r="Y111" s="27" t="s">
        <v>31</v>
      </c>
      <c r="Z111" s="31" t="s">
        <v>31</v>
      </c>
      <c r="AA111" s="31"/>
      <c r="AB111" s="27" t="s">
        <v>32</v>
      </c>
      <c r="AC111" s="31" t="s">
        <v>32</v>
      </c>
      <c r="AD111" s="27" t="s">
        <v>33</v>
      </c>
      <c r="AE111" s="31" t="s">
        <v>33</v>
      </c>
      <c r="AF111" s="31"/>
      <c r="AG111" s="27" t="str">
        <f>VLOOKUP(D111,门店任务!A:B,2,0)</f>
        <v>四川太极温江店</v>
      </c>
      <c r="AH111" s="27">
        <f t="shared" si="4"/>
        <v>0</v>
      </c>
    </row>
    <row r="112" spans="1:34">
      <c r="A112" s="27">
        <v>376</v>
      </c>
      <c r="B112" s="27" t="s">
        <v>22</v>
      </c>
      <c r="C112" s="27" t="s">
        <v>342</v>
      </c>
      <c r="D112" s="28">
        <v>704</v>
      </c>
      <c r="E112" s="27" t="s">
        <v>346</v>
      </c>
      <c r="F112" s="27" t="s">
        <v>79</v>
      </c>
      <c r="G112" s="28">
        <v>6505</v>
      </c>
      <c r="H112" s="27" t="s">
        <v>347</v>
      </c>
      <c r="I112" s="28">
        <v>375</v>
      </c>
      <c r="J112" s="28">
        <v>246</v>
      </c>
      <c r="K112" s="28">
        <v>30</v>
      </c>
      <c r="L112" s="30">
        <f>VLOOKUP(D112,[1]门店基础信息!$A:$M,13,0)</f>
        <v>30</v>
      </c>
      <c r="M112" s="30">
        <f t="shared" si="5"/>
        <v>0</v>
      </c>
      <c r="N112" s="28">
        <v>300</v>
      </c>
      <c r="O112" s="30">
        <f>VLOOKUP(D112,[1]门店基础信息!$A:$L,12,0)</f>
        <v>300</v>
      </c>
      <c r="P112" s="30">
        <f t="shared" si="3"/>
        <v>0</v>
      </c>
      <c r="Q112" s="27" t="s">
        <v>330</v>
      </c>
      <c r="R112" s="27" t="s">
        <v>28</v>
      </c>
      <c r="S112" s="27" t="s">
        <v>76</v>
      </c>
      <c r="T112" s="31" t="str">
        <f>VLOOKUP(D112,[1]门店基础信息!$A:$D,4,0)</f>
        <v>B</v>
      </c>
      <c r="U112" s="31"/>
      <c r="V112" s="27" t="s">
        <v>30</v>
      </c>
      <c r="W112" s="31" t="s">
        <v>30</v>
      </c>
      <c r="X112" s="31"/>
      <c r="Y112" s="27" t="s">
        <v>31</v>
      </c>
      <c r="Z112" s="31" t="s">
        <v>31</v>
      </c>
      <c r="AA112" s="31"/>
      <c r="AB112" s="27" t="s">
        <v>32</v>
      </c>
      <c r="AC112" s="31" t="s">
        <v>32</v>
      </c>
      <c r="AD112" s="27" t="s">
        <v>33</v>
      </c>
      <c r="AE112" s="31" t="s">
        <v>33</v>
      </c>
      <c r="AF112" s="31"/>
      <c r="AG112" s="27" t="str">
        <f>VLOOKUP(D112,门店任务!A:B,2,0)</f>
        <v>四川太极都江堰奎光路中段药店</v>
      </c>
      <c r="AH112" s="27">
        <f t="shared" si="4"/>
        <v>0</v>
      </c>
    </row>
    <row r="113" spans="1:34">
      <c r="A113" s="27">
        <v>375</v>
      </c>
      <c r="B113" s="27" t="s">
        <v>22</v>
      </c>
      <c r="C113" s="27" t="s">
        <v>342</v>
      </c>
      <c r="D113" s="28">
        <v>704</v>
      </c>
      <c r="E113" s="27" t="s">
        <v>252</v>
      </c>
      <c r="F113" s="27" t="s">
        <v>79</v>
      </c>
      <c r="G113" s="28">
        <v>13773</v>
      </c>
      <c r="H113" s="27" t="s">
        <v>348</v>
      </c>
      <c r="I113" s="28">
        <v>375</v>
      </c>
      <c r="J113" s="28">
        <v>246</v>
      </c>
      <c r="K113" s="28">
        <v>30</v>
      </c>
      <c r="L113" s="30">
        <f>VLOOKUP(D113,[1]门店基础信息!$A:$M,13,0)</f>
        <v>30</v>
      </c>
      <c r="M113" s="30">
        <f t="shared" si="5"/>
        <v>0</v>
      </c>
      <c r="N113" s="28">
        <v>300</v>
      </c>
      <c r="O113" s="30">
        <f>VLOOKUP(D113,[1]门店基础信息!$A:$L,12,0)</f>
        <v>300</v>
      </c>
      <c r="P113" s="30">
        <f t="shared" si="3"/>
        <v>0</v>
      </c>
      <c r="Q113" s="27" t="s">
        <v>330</v>
      </c>
      <c r="R113" s="27" t="s">
        <v>28</v>
      </c>
      <c r="S113" s="27" t="s">
        <v>76</v>
      </c>
      <c r="T113" s="31" t="str">
        <f>VLOOKUP(D113,[1]门店基础信息!$A:$D,4,0)</f>
        <v>B</v>
      </c>
      <c r="U113" s="31"/>
      <c r="V113" s="27" t="s">
        <v>30</v>
      </c>
      <c r="W113" s="31" t="s">
        <v>30</v>
      </c>
      <c r="X113" s="31"/>
      <c r="Y113" s="27" t="s">
        <v>31</v>
      </c>
      <c r="Z113" s="31" t="s">
        <v>31</v>
      </c>
      <c r="AA113" s="31"/>
      <c r="AB113" s="27" t="s">
        <v>32</v>
      </c>
      <c r="AC113" s="31" t="s">
        <v>32</v>
      </c>
      <c r="AD113" s="27" t="s">
        <v>33</v>
      </c>
      <c r="AE113" s="31" t="s">
        <v>33</v>
      </c>
      <c r="AF113" s="31"/>
      <c r="AG113" s="27" t="str">
        <f>VLOOKUP(D113,门店任务!A:B,2,0)</f>
        <v>四川太极都江堰奎光路中段药店</v>
      </c>
      <c r="AH113" s="27">
        <f t="shared" si="4"/>
        <v>0</v>
      </c>
    </row>
    <row r="114" spans="1:34">
      <c r="A114" s="27">
        <v>374</v>
      </c>
      <c r="B114" s="27" t="s">
        <v>22</v>
      </c>
      <c r="C114" s="27" t="s">
        <v>342</v>
      </c>
      <c r="D114" s="28">
        <v>329</v>
      </c>
      <c r="E114" s="27" t="s">
        <v>343</v>
      </c>
      <c r="F114" s="27" t="s">
        <v>79</v>
      </c>
      <c r="G114" s="28">
        <v>11825</v>
      </c>
      <c r="H114" s="27" t="s">
        <v>349</v>
      </c>
      <c r="I114" s="28">
        <v>88</v>
      </c>
      <c r="J114" s="28">
        <v>190</v>
      </c>
      <c r="K114" s="28">
        <v>160</v>
      </c>
      <c r="L114" s="30">
        <f>VLOOKUP(D114,[1]门店基础信息!$A:$M,13,0)</f>
        <v>160</v>
      </c>
      <c r="M114" s="30">
        <f t="shared" si="5"/>
        <v>0</v>
      </c>
      <c r="N114" s="28">
        <v>200</v>
      </c>
      <c r="O114" s="30">
        <f>VLOOKUP(D114,[1]门店基础信息!$A:$L,12,0)</f>
        <v>200</v>
      </c>
      <c r="P114" s="30">
        <f t="shared" si="3"/>
        <v>0</v>
      </c>
      <c r="Q114" s="27" t="s">
        <v>350</v>
      </c>
      <c r="R114" s="27" t="s">
        <v>28</v>
      </c>
      <c r="S114" s="27" t="s">
        <v>29</v>
      </c>
      <c r="T114" s="31" t="str">
        <f>VLOOKUP(D114,[1]门店基础信息!$A:$D,4,0)</f>
        <v>C</v>
      </c>
      <c r="U114" s="31"/>
      <c r="V114" s="27" t="s">
        <v>30</v>
      </c>
      <c r="W114" s="31" t="s">
        <v>30</v>
      </c>
      <c r="X114" s="31"/>
      <c r="Y114" s="27" t="s">
        <v>31</v>
      </c>
      <c r="Z114" s="31" t="s">
        <v>31</v>
      </c>
      <c r="AA114" s="31"/>
      <c r="AB114" s="27" t="s">
        <v>32</v>
      </c>
      <c r="AC114" s="31" t="s">
        <v>32</v>
      </c>
      <c r="AD114" s="27" t="s">
        <v>33</v>
      </c>
      <c r="AE114" s="31" t="s">
        <v>33</v>
      </c>
      <c r="AF114" s="31"/>
      <c r="AG114" s="27" t="str">
        <f>VLOOKUP(D114,门店任务!A:B,2,0)</f>
        <v>四川太极温江店</v>
      </c>
      <c r="AH114" s="27">
        <f t="shared" si="4"/>
        <v>0</v>
      </c>
    </row>
    <row r="115" spans="1:34">
      <c r="A115" s="27">
        <v>373</v>
      </c>
      <c r="B115" s="27" t="s">
        <v>22</v>
      </c>
      <c r="C115" s="27" t="s">
        <v>351</v>
      </c>
      <c r="D115" s="28">
        <v>111064</v>
      </c>
      <c r="E115" s="27" t="s">
        <v>352</v>
      </c>
      <c r="F115" s="27" t="s">
        <v>209</v>
      </c>
      <c r="G115" s="28">
        <v>11490</v>
      </c>
      <c r="H115" s="27" t="s">
        <v>353</v>
      </c>
      <c r="I115" s="28">
        <v>96</v>
      </c>
      <c r="J115" s="28">
        <v>38</v>
      </c>
      <c r="K115" s="28">
        <v>160</v>
      </c>
      <c r="L115" s="30">
        <f>VLOOKUP(D115,[1]门店基础信息!$A:$M,13,0)</f>
        <v>160</v>
      </c>
      <c r="M115" s="30">
        <f t="shared" si="5"/>
        <v>0</v>
      </c>
      <c r="N115" s="28">
        <v>200</v>
      </c>
      <c r="O115" s="30">
        <f>VLOOKUP(D115,[1]门店基础信息!$A:$L,12,0)</f>
        <v>200</v>
      </c>
      <c r="P115" s="30">
        <f t="shared" si="3"/>
        <v>0</v>
      </c>
      <c r="Q115" s="27" t="s">
        <v>354</v>
      </c>
      <c r="R115" s="27" t="s">
        <v>28</v>
      </c>
      <c r="S115" s="27" t="s">
        <v>29</v>
      </c>
      <c r="T115" s="31" t="str">
        <f>VLOOKUP(D115,[1]门店基础信息!$A:$D,4,0)</f>
        <v>C</v>
      </c>
      <c r="U115" s="31"/>
      <c r="V115" s="27" t="s">
        <v>95</v>
      </c>
      <c r="W115" s="31" t="s">
        <v>30</v>
      </c>
      <c r="X115" s="31">
        <v>1</v>
      </c>
      <c r="Y115" s="27" t="s">
        <v>31</v>
      </c>
      <c r="Z115" s="31" t="s">
        <v>31</v>
      </c>
      <c r="AA115" s="31"/>
      <c r="AB115" s="27" t="s">
        <v>32</v>
      </c>
      <c r="AC115" s="31" t="s">
        <v>32</v>
      </c>
      <c r="AD115" s="27" t="s">
        <v>32</v>
      </c>
      <c r="AE115" s="31" t="s">
        <v>33</v>
      </c>
      <c r="AF115" s="31">
        <v>1</v>
      </c>
      <c r="AG115" s="27" t="str">
        <f>VLOOKUP(D115,门店任务!A:B,2,0)</f>
        <v>四川太极邛崃市临邛街道涌泉街药店</v>
      </c>
      <c r="AH115" s="27">
        <f t="shared" si="4"/>
        <v>2</v>
      </c>
    </row>
    <row r="116" spans="1:34">
      <c r="A116" s="27">
        <v>372</v>
      </c>
      <c r="B116" s="27" t="s">
        <v>22</v>
      </c>
      <c r="C116" s="27" t="s">
        <v>351</v>
      </c>
      <c r="D116" s="28">
        <v>114622</v>
      </c>
      <c r="E116" s="27" t="s">
        <v>40</v>
      </c>
      <c r="F116" s="27" t="s">
        <v>41</v>
      </c>
      <c r="G116" s="28">
        <v>13143</v>
      </c>
      <c r="H116" s="27" t="s">
        <v>355</v>
      </c>
      <c r="I116" s="28">
        <v>58</v>
      </c>
      <c r="J116" s="28">
        <v>0</v>
      </c>
      <c r="K116" s="28">
        <v>200</v>
      </c>
      <c r="L116" s="30">
        <f>VLOOKUP(D116,[1]门店基础信息!$A:$M,13,0)</f>
        <v>200</v>
      </c>
      <c r="M116" s="30">
        <f t="shared" si="5"/>
        <v>0</v>
      </c>
      <c r="N116" s="28">
        <v>400</v>
      </c>
      <c r="O116" s="30">
        <f>VLOOKUP(D116,[1]门店基础信息!$A:$L,12,0)</f>
        <v>400</v>
      </c>
      <c r="P116" s="30">
        <f t="shared" si="3"/>
        <v>0</v>
      </c>
      <c r="Q116" s="27" t="s">
        <v>356</v>
      </c>
      <c r="R116" s="27" t="s">
        <v>28</v>
      </c>
      <c r="S116" s="27" t="s">
        <v>44</v>
      </c>
      <c r="T116" s="31" t="str">
        <f>VLOOKUP(D116,[1]门店基础信息!$A:$D,4,0)</f>
        <v>A</v>
      </c>
      <c r="U116" s="31"/>
      <c r="V116" s="27" t="s">
        <v>30</v>
      </c>
      <c r="W116" s="31" t="s">
        <v>30</v>
      </c>
      <c r="X116" s="31"/>
      <c r="Y116" s="27" t="s">
        <v>31</v>
      </c>
      <c r="Z116" s="31" t="s">
        <v>31</v>
      </c>
      <c r="AA116" s="31"/>
      <c r="AB116" s="27" t="s">
        <v>32</v>
      </c>
      <c r="AC116" s="31" t="s">
        <v>32</v>
      </c>
      <c r="AD116" s="27" t="s">
        <v>33</v>
      </c>
      <c r="AE116" s="31" t="s">
        <v>33</v>
      </c>
      <c r="AF116" s="31"/>
      <c r="AG116" s="27" t="str">
        <f>VLOOKUP(D116,门店任务!A:B,2,0)</f>
        <v>四川太极成华区东昌路一药店</v>
      </c>
      <c r="AH116" s="27">
        <f t="shared" si="4"/>
        <v>0</v>
      </c>
    </row>
    <row r="117" spans="1:34">
      <c r="A117" s="27">
        <v>371</v>
      </c>
      <c r="B117" s="27" t="s">
        <v>22</v>
      </c>
      <c r="C117" s="27" t="s">
        <v>351</v>
      </c>
      <c r="D117" s="28">
        <v>111064</v>
      </c>
      <c r="E117" s="27" t="s">
        <v>352</v>
      </c>
      <c r="F117" s="27" t="s">
        <v>209</v>
      </c>
      <c r="G117" s="28">
        <v>13207</v>
      </c>
      <c r="H117" s="27" t="s">
        <v>357</v>
      </c>
      <c r="I117" s="28">
        <v>96</v>
      </c>
      <c r="J117" s="28">
        <v>38</v>
      </c>
      <c r="K117" s="28">
        <v>160</v>
      </c>
      <c r="L117" s="30">
        <f>VLOOKUP(D117,[1]门店基础信息!$A:$M,13,0)</f>
        <v>160</v>
      </c>
      <c r="M117" s="30">
        <f t="shared" si="5"/>
        <v>0</v>
      </c>
      <c r="N117" s="28">
        <v>200</v>
      </c>
      <c r="O117" s="30">
        <f>VLOOKUP(D117,[1]门店基础信息!$A:$L,12,0)</f>
        <v>200</v>
      </c>
      <c r="P117" s="30">
        <f t="shared" si="3"/>
        <v>0</v>
      </c>
      <c r="Q117" s="27" t="s">
        <v>354</v>
      </c>
      <c r="R117" s="27" t="s">
        <v>28</v>
      </c>
      <c r="S117" s="27" t="s">
        <v>29</v>
      </c>
      <c r="T117" s="31" t="str">
        <f>VLOOKUP(D117,[1]门店基础信息!$A:$D,4,0)</f>
        <v>C</v>
      </c>
      <c r="U117" s="31"/>
      <c r="V117" s="27" t="s">
        <v>95</v>
      </c>
      <c r="W117" s="31" t="s">
        <v>30</v>
      </c>
      <c r="X117" s="31">
        <v>1</v>
      </c>
      <c r="Y117" s="27" t="s">
        <v>31</v>
      </c>
      <c r="Z117" s="31" t="s">
        <v>31</v>
      </c>
      <c r="AA117" s="31"/>
      <c r="AB117" s="27" t="s">
        <v>32</v>
      </c>
      <c r="AC117" s="31" t="s">
        <v>32</v>
      </c>
      <c r="AD117" s="27" t="s">
        <v>32</v>
      </c>
      <c r="AE117" s="31" t="s">
        <v>33</v>
      </c>
      <c r="AF117" s="31">
        <v>1</v>
      </c>
      <c r="AG117" s="27" t="str">
        <f>VLOOKUP(D117,门店任务!A:B,2,0)</f>
        <v>四川太极邛崃市临邛街道涌泉街药店</v>
      </c>
      <c r="AH117" s="27">
        <f t="shared" si="4"/>
        <v>2</v>
      </c>
    </row>
    <row r="118" spans="1:34">
      <c r="A118" s="27">
        <v>370</v>
      </c>
      <c r="B118" s="27" t="s">
        <v>22</v>
      </c>
      <c r="C118" s="27" t="s">
        <v>358</v>
      </c>
      <c r="D118" s="28">
        <v>745</v>
      </c>
      <c r="E118" s="27" t="s">
        <v>359</v>
      </c>
      <c r="F118" s="27" t="s">
        <v>88</v>
      </c>
      <c r="G118" s="28">
        <v>11504</v>
      </c>
      <c r="H118" s="27" t="s">
        <v>360</v>
      </c>
      <c r="I118" s="28">
        <v>63</v>
      </c>
      <c r="J118" s="28">
        <v>137</v>
      </c>
      <c r="K118" s="28">
        <v>180</v>
      </c>
      <c r="L118" s="30">
        <f>VLOOKUP(D118,[1]门店基础信息!$A:$M,13,0)</f>
        <v>180</v>
      </c>
      <c r="M118" s="30">
        <f t="shared" si="5"/>
        <v>0</v>
      </c>
      <c r="N118" s="28">
        <v>300</v>
      </c>
      <c r="O118" s="30">
        <f>VLOOKUP(D118,[1]门店基础信息!$A:$L,12,0)</f>
        <v>300</v>
      </c>
      <c r="P118" s="30">
        <f t="shared" si="3"/>
        <v>0</v>
      </c>
      <c r="Q118" s="27" t="s">
        <v>288</v>
      </c>
      <c r="R118" s="27" t="s">
        <v>28</v>
      </c>
      <c r="S118" s="27" t="s">
        <v>76</v>
      </c>
      <c r="T118" s="31" t="str">
        <f>VLOOKUP(D118,[1]门店基础信息!$A:$D,4,0)</f>
        <v>B</v>
      </c>
      <c r="U118" s="31"/>
      <c r="V118" s="27" t="s">
        <v>30</v>
      </c>
      <c r="W118" s="31" t="s">
        <v>30</v>
      </c>
      <c r="X118" s="31"/>
      <c r="Y118" s="27" t="s">
        <v>31</v>
      </c>
      <c r="Z118" s="31" t="s">
        <v>31</v>
      </c>
      <c r="AA118" s="31"/>
      <c r="AB118" s="27" t="s">
        <v>32</v>
      </c>
      <c r="AC118" s="31" t="s">
        <v>32</v>
      </c>
      <c r="AD118" s="27" t="s">
        <v>33</v>
      </c>
      <c r="AE118" s="31" t="s">
        <v>33</v>
      </c>
      <c r="AF118" s="31"/>
      <c r="AG118" s="27" t="str">
        <f>VLOOKUP(D118,门店任务!A:B,2,0)</f>
        <v>四川太极金牛区金沙路药店</v>
      </c>
      <c r="AH118" s="27">
        <f t="shared" si="4"/>
        <v>0</v>
      </c>
    </row>
    <row r="119" spans="1:34">
      <c r="A119" s="27">
        <v>369</v>
      </c>
      <c r="B119" s="27" t="s">
        <v>22</v>
      </c>
      <c r="C119" s="27" t="s">
        <v>358</v>
      </c>
      <c r="D119" s="28">
        <v>745</v>
      </c>
      <c r="E119" s="27" t="s">
        <v>361</v>
      </c>
      <c r="F119" s="27" t="s">
        <v>88</v>
      </c>
      <c r="G119" s="28">
        <v>745</v>
      </c>
      <c r="H119" s="27" t="s">
        <v>362</v>
      </c>
      <c r="I119" s="28">
        <v>63</v>
      </c>
      <c r="J119" s="28">
        <v>137</v>
      </c>
      <c r="K119" s="28">
        <v>180</v>
      </c>
      <c r="L119" s="30">
        <f>VLOOKUP(D119,[1]门店基础信息!$A:$M,13,0)</f>
        <v>180</v>
      </c>
      <c r="M119" s="30">
        <f t="shared" si="5"/>
        <v>0</v>
      </c>
      <c r="N119" s="28">
        <v>300</v>
      </c>
      <c r="O119" s="30">
        <f>VLOOKUP(D119,[1]门店基础信息!$A:$L,12,0)</f>
        <v>300</v>
      </c>
      <c r="P119" s="30">
        <f t="shared" si="3"/>
        <v>0</v>
      </c>
      <c r="Q119" s="27" t="s">
        <v>363</v>
      </c>
      <c r="R119" s="27" t="s">
        <v>28</v>
      </c>
      <c r="S119" s="27" t="s">
        <v>76</v>
      </c>
      <c r="T119" s="31" t="str">
        <f>VLOOKUP(D119,[1]门店基础信息!$A:$D,4,0)</f>
        <v>B</v>
      </c>
      <c r="U119" s="31"/>
      <c r="V119" s="27" t="s">
        <v>30</v>
      </c>
      <c r="W119" s="31" t="s">
        <v>30</v>
      </c>
      <c r="X119" s="31"/>
      <c r="Y119" s="27" t="s">
        <v>31</v>
      </c>
      <c r="Z119" s="31" t="s">
        <v>31</v>
      </c>
      <c r="AA119" s="31"/>
      <c r="AB119" s="27" t="s">
        <v>32</v>
      </c>
      <c r="AC119" s="31" t="s">
        <v>32</v>
      </c>
      <c r="AD119" s="27" t="s">
        <v>33</v>
      </c>
      <c r="AE119" s="31" t="s">
        <v>33</v>
      </c>
      <c r="AF119" s="31"/>
      <c r="AG119" s="27" t="str">
        <f>VLOOKUP(D119,门店任务!A:B,2,0)</f>
        <v>四川太极金牛区金沙路药店</v>
      </c>
      <c r="AH119" s="27">
        <f t="shared" si="4"/>
        <v>0</v>
      </c>
    </row>
    <row r="120" spans="1:34">
      <c r="A120" s="27">
        <v>368</v>
      </c>
      <c r="B120" s="27" t="s">
        <v>22</v>
      </c>
      <c r="C120" s="27" t="s">
        <v>358</v>
      </c>
      <c r="D120" s="28">
        <v>114622</v>
      </c>
      <c r="E120" s="27" t="s">
        <v>40</v>
      </c>
      <c r="F120" s="27" t="s">
        <v>41</v>
      </c>
      <c r="G120" s="28">
        <v>13330</v>
      </c>
      <c r="H120" s="27" t="s">
        <v>364</v>
      </c>
      <c r="I120" s="28">
        <v>58</v>
      </c>
      <c r="J120" s="28">
        <v>0</v>
      </c>
      <c r="K120" s="28">
        <v>200</v>
      </c>
      <c r="L120" s="30">
        <f>VLOOKUP(D120,[1]门店基础信息!$A:$M,13,0)</f>
        <v>200</v>
      </c>
      <c r="M120" s="30">
        <f t="shared" si="5"/>
        <v>0</v>
      </c>
      <c r="N120" s="28">
        <v>400</v>
      </c>
      <c r="O120" s="30">
        <f>VLOOKUP(D120,[1]门店基础信息!$A:$L,12,0)</f>
        <v>400</v>
      </c>
      <c r="P120" s="30">
        <f t="shared" si="3"/>
        <v>0</v>
      </c>
      <c r="Q120" s="27" t="s">
        <v>365</v>
      </c>
      <c r="R120" s="27" t="s">
        <v>28</v>
      </c>
      <c r="S120" s="27" t="s">
        <v>44</v>
      </c>
      <c r="T120" s="31" t="str">
        <f>VLOOKUP(D120,[1]门店基础信息!$A:$D,4,0)</f>
        <v>A</v>
      </c>
      <c r="U120" s="31"/>
      <c r="V120" s="27" t="s">
        <v>30</v>
      </c>
      <c r="W120" s="31" t="s">
        <v>30</v>
      </c>
      <c r="X120" s="31"/>
      <c r="Y120" s="27" t="s">
        <v>31</v>
      </c>
      <c r="Z120" s="31" t="s">
        <v>31</v>
      </c>
      <c r="AA120" s="31"/>
      <c r="AB120" s="27" t="s">
        <v>32</v>
      </c>
      <c r="AC120" s="31" t="s">
        <v>32</v>
      </c>
      <c r="AD120" s="27" t="s">
        <v>33</v>
      </c>
      <c r="AE120" s="31" t="s">
        <v>33</v>
      </c>
      <c r="AF120" s="31"/>
      <c r="AG120" s="27" t="str">
        <f>VLOOKUP(D120,门店任务!A:B,2,0)</f>
        <v>四川太极成华区东昌路一药店</v>
      </c>
      <c r="AH120" s="27">
        <f t="shared" si="4"/>
        <v>0</v>
      </c>
    </row>
    <row r="121" spans="1:34">
      <c r="A121" s="27">
        <v>367</v>
      </c>
      <c r="B121" s="27" t="s">
        <v>22</v>
      </c>
      <c r="C121" s="27" t="s">
        <v>358</v>
      </c>
      <c r="D121" s="28">
        <v>102564</v>
      </c>
      <c r="E121" s="27" t="s">
        <v>366</v>
      </c>
      <c r="F121" s="27" t="s">
        <v>83</v>
      </c>
      <c r="G121" s="28">
        <v>8113</v>
      </c>
      <c r="H121" s="27" t="s">
        <v>367</v>
      </c>
      <c r="I121" s="28">
        <v>134</v>
      </c>
      <c r="J121" s="28">
        <v>128</v>
      </c>
      <c r="K121" s="28">
        <v>110</v>
      </c>
      <c r="L121" s="30">
        <f>VLOOKUP(D121,[1]门店基础信息!$A:$M,13,0)</f>
        <v>110</v>
      </c>
      <c r="M121" s="30">
        <f t="shared" si="5"/>
        <v>0</v>
      </c>
      <c r="N121" s="28">
        <v>200</v>
      </c>
      <c r="O121" s="30">
        <f>VLOOKUP(D121,[1]门店基础信息!$A:$L,12,0)</f>
        <v>200</v>
      </c>
      <c r="P121" s="30">
        <f t="shared" si="3"/>
        <v>0</v>
      </c>
      <c r="Q121" s="27" t="s">
        <v>368</v>
      </c>
      <c r="R121" s="27" t="s">
        <v>28</v>
      </c>
      <c r="S121" s="27" t="s">
        <v>29</v>
      </c>
      <c r="T121" s="31" t="str">
        <f>VLOOKUP(D121,[1]门店基础信息!$A:$D,4,0)</f>
        <v>C</v>
      </c>
      <c r="U121" s="31"/>
      <c r="V121" s="27" t="s">
        <v>30</v>
      </c>
      <c r="W121" s="31" t="s">
        <v>30</v>
      </c>
      <c r="X121" s="31"/>
      <c r="Y121" s="27" t="s">
        <v>31</v>
      </c>
      <c r="Z121" s="31" t="s">
        <v>31</v>
      </c>
      <c r="AA121" s="31"/>
      <c r="AB121" s="27" t="s">
        <v>32</v>
      </c>
      <c r="AC121" s="31" t="s">
        <v>32</v>
      </c>
      <c r="AD121" s="27" t="s">
        <v>33</v>
      </c>
      <c r="AE121" s="31" t="s">
        <v>33</v>
      </c>
      <c r="AF121" s="31"/>
      <c r="AG121" s="27" t="str">
        <f>VLOOKUP(D121,门店任务!A:B,2,0)</f>
        <v>四川太极邛崃市临邛镇翠荫街药店</v>
      </c>
      <c r="AH121" s="27">
        <f t="shared" si="4"/>
        <v>0</v>
      </c>
    </row>
    <row r="122" spans="1:34">
      <c r="A122" s="27">
        <v>366</v>
      </c>
      <c r="B122" s="27" t="s">
        <v>22</v>
      </c>
      <c r="C122" s="27" t="s">
        <v>369</v>
      </c>
      <c r="D122" s="28">
        <v>359</v>
      </c>
      <c r="E122" s="27" t="s">
        <v>370</v>
      </c>
      <c r="F122" s="27" t="s">
        <v>88</v>
      </c>
      <c r="G122" s="28">
        <v>4549</v>
      </c>
      <c r="H122" s="27" t="s">
        <v>371</v>
      </c>
      <c r="I122" s="28">
        <v>56</v>
      </c>
      <c r="J122" s="28">
        <v>99</v>
      </c>
      <c r="K122" s="28">
        <v>180</v>
      </c>
      <c r="L122" s="30">
        <f>VLOOKUP(D122,[1]门店基础信息!$A:$M,13,0)</f>
        <v>180</v>
      </c>
      <c r="M122" s="30">
        <f t="shared" si="5"/>
        <v>0</v>
      </c>
      <c r="N122" s="28">
        <v>300</v>
      </c>
      <c r="O122" s="30">
        <f>VLOOKUP(D122,[1]门店基础信息!$A:$L,12,0)</f>
        <v>300</v>
      </c>
      <c r="P122" s="30">
        <f t="shared" si="3"/>
        <v>0</v>
      </c>
      <c r="Q122" s="27" t="s">
        <v>372</v>
      </c>
      <c r="R122" s="27" t="s">
        <v>28</v>
      </c>
      <c r="S122" s="27" t="s">
        <v>76</v>
      </c>
      <c r="T122" s="31" t="str">
        <f>VLOOKUP(D122,[1]门店基础信息!$A:$D,4,0)</f>
        <v>B</v>
      </c>
      <c r="U122" s="31"/>
      <c r="V122" s="27" t="s">
        <v>30</v>
      </c>
      <c r="W122" s="31" t="s">
        <v>30</v>
      </c>
      <c r="X122" s="31"/>
      <c r="Y122" s="27" t="s">
        <v>31</v>
      </c>
      <c r="Z122" s="31" t="s">
        <v>31</v>
      </c>
      <c r="AA122" s="31"/>
      <c r="AB122" s="27" t="s">
        <v>32</v>
      </c>
      <c r="AC122" s="31" t="s">
        <v>32</v>
      </c>
      <c r="AD122" s="27" t="s">
        <v>33</v>
      </c>
      <c r="AE122" s="31" t="s">
        <v>33</v>
      </c>
      <c r="AF122" s="31"/>
      <c r="AG122" s="27" t="str">
        <f>VLOOKUP(D122,门店任务!A:B,2,0)</f>
        <v>四川太极枣子巷药店</v>
      </c>
      <c r="AH122" s="27">
        <f t="shared" si="4"/>
        <v>0</v>
      </c>
    </row>
    <row r="123" spans="1:34">
      <c r="A123" s="27">
        <v>365</v>
      </c>
      <c r="B123" s="27" t="s">
        <v>22</v>
      </c>
      <c r="C123" s="27" t="s">
        <v>369</v>
      </c>
      <c r="D123" s="28">
        <v>108656</v>
      </c>
      <c r="E123" s="27" t="s">
        <v>373</v>
      </c>
      <c r="F123" s="27" t="s">
        <v>83</v>
      </c>
      <c r="G123" s="28">
        <v>11458</v>
      </c>
      <c r="H123" s="27" t="s">
        <v>374</v>
      </c>
      <c r="I123" s="28">
        <v>136</v>
      </c>
      <c r="J123" s="28">
        <v>221</v>
      </c>
      <c r="K123" s="28">
        <v>110</v>
      </c>
      <c r="L123" s="30">
        <f>VLOOKUP(D123,[1]门店基础信息!$A:$M,13,0)</f>
        <v>110</v>
      </c>
      <c r="M123" s="30">
        <f t="shared" si="5"/>
        <v>0</v>
      </c>
      <c r="N123" s="28">
        <v>200</v>
      </c>
      <c r="O123" s="30">
        <f>VLOOKUP(D123,[1]门店基础信息!$A:$L,12,0)</f>
        <v>200</v>
      </c>
      <c r="P123" s="30">
        <f t="shared" si="3"/>
        <v>0</v>
      </c>
      <c r="Q123" s="27" t="s">
        <v>375</v>
      </c>
      <c r="R123" s="27" t="s">
        <v>28</v>
      </c>
      <c r="S123" s="27" t="s">
        <v>29</v>
      </c>
      <c r="T123" s="31" t="str">
        <f>VLOOKUP(D123,[1]门店基础信息!$A:$D,4,0)</f>
        <v>C</v>
      </c>
      <c r="U123" s="31"/>
      <c r="V123" s="27" t="s">
        <v>30</v>
      </c>
      <c r="W123" s="31" t="s">
        <v>30</v>
      </c>
      <c r="X123" s="31"/>
      <c r="Y123" s="27" t="s">
        <v>31</v>
      </c>
      <c r="Z123" s="31" t="s">
        <v>31</v>
      </c>
      <c r="AA123" s="31"/>
      <c r="AB123" s="27" t="s">
        <v>32</v>
      </c>
      <c r="AC123" s="31" t="s">
        <v>32</v>
      </c>
      <c r="AD123" s="27" t="s">
        <v>33</v>
      </c>
      <c r="AE123" s="31" t="s">
        <v>33</v>
      </c>
      <c r="AF123" s="31"/>
      <c r="AG123" s="27" t="str">
        <f>VLOOKUP(D123,门店任务!A:B,2,0)</f>
        <v>四川太极新津县五津镇五津西路二药房</v>
      </c>
      <c r="AH123" s="27">
        <f t="shared" si="4"/>
        <v>0</v>
      </c>
    </row>
    <row r="124" spans="1:34">
      <c r="A124" s="27">
        <v>364</v>
      </c>
      <c r="B124" s="27" t="s">
        <v>22</v>
      </c>
      <c r="C124" s="27" t="s">
        <v>369</v>
      </c>
      <c r="D124" s="28">
        <v>104430</v>
      </c>
      <c r="E124" s="27" t="s">
        <v>376</v>
      </c>
      <c r="F124" s="27" t="s">
        <v>59</v>
      </c>
      <c r="G124" s="28">
        <v>11463</v>
      </c>
      <c r="H124" s="27" t="s">
        <v>377</v>
      </c>
      <c r="I124" s="28">
        <v>61</v>
      </c>
      <c r="J124" s="28">
        <v>113</v>
      </c>
      <c r="K124" s="28">
        <v>160</v>
      </c>
      <c r="L124" s="30">
        <f>VLOOKUP(D124,[1]门店基础信息!$A:$M,13,0)</f>
        <v>160</v>
      </c>
      <c r="M124" s="30">
        <f t="shared" si="5"/>
        <v>0</v>
      </c>
      <c r="N124" s="28">
        <v>200</v>
      </c>
      <c r="O124" s="30">
        <f>VLOOKUP(D124,[1]门店基础信息!$A:$L,12,0)</f>
        <v>200</v>
      </c>
      <c r="P124" s="30">
        <f t="shared" si="3"/>
        <v>0</v>
      </c>
      <c r="Q124" s="27" t="s">
        <v>378</v>
      </c>
      <c r="R124" s="27" t="s">
        <v>28</v>
      </c>
      <c r="S124" s="27" t="s">
        <v>29</v>
      </c>
      <c r="T124" s="31" t="str">
        <f>VLOOKUP(D124,[1]门店基础信息!$A:$D,4,0)</f>
        <v>C</v>
      </c>
      <c r="U124" s="31"/>
      <c r="V124" s="27" t="s">
        <v>30</v>
      </c>
      <c r="W124" s="31" t="s">
        <v>30</v>
      </c>
      <c r="X124" s="31"/>
      <c r="Y124" s="27" t="s">
        <v>31</v>
      </c>
      <c r="Z124" s="31" t="s">
        <v>31</v>
      </c>
      <c r="AA124" s="31"/>
      <c r="AB124" s="27" t="s">
        <v>32</v>
      </c>
      <c r="AC124" s="31" t="s">
        <v>32</v>
      </c>
      <c r="AD124" s="27" t="s">
        <v>32</v>
      </c>
      <c r="AE124" s="31" t="s">
        <v>33</v>
      </c>
      <c r="AF124" s="31">
        <v>1</v>
      </c>
      <c r="AG124" s="27" t="str">
        <f>VLOOKUP(D124,门店任务!A:B,2,0)</f>
        <v>四川太极高新区中和大道药店</v>
      </c>
      <c r="AH124" s="27">
        <f t="shared" si="4"/>
        <v>1</v>
      </c>
    </row>
    <row r="125" spans="1:34">
      <c r="A125" s="27">
        <v>363</v>
      </c>
      <c r="B125" s="27" t="s">
        <v>22</v>
      </c>
      <c r="C125" s="27" t="s">
        <v>369</v>
      </c>
      <c r="D125" s="28">
        <v>104430</v>
      </c>
      <c r="E125" s="27" t="s">
        <v>376</v>
      </c>
      <c r="F125" s="27" t="s">
        <v>379</v>
      </c>
      <c r="G125" s="28">
        <v>13196</v>
      </c>
      <c r="H125" s="27" t="s">
        <v>380</v>
      </c>
      <c r="I125" s="28">
        <v>61</v>
      </c>
      <c r="J125" s="28">
        <v>113</v>
      </c>
      <c r="K125" s="28">
        <v>160</v>
      </c>
      <c r="L125" s="30">
        <f>VLOOKUP(D125,[1]门店基础信息!$A:$M,13,0)</f>
        <v>160</v>
      </c>
      <c r="M125" s="30">
        <f t="shared" si="5"/>
        <v>0</v>
      </c>
      <c r="N125" s="28">
        <v>200</v>
      </c>
      <c r="O125" s="30">
        <f>VLOOKUP(D125,[1]门店基础信息!$A:$L,12,0)</f>
        <v>200</v>
      </c>
      <c r="P125" s="30">
        <f t="shared" si="3"/>
        <v>0</v>
      </c>
      <c r="Q125" s="27" t="s">
        <v>378</v>
      </c>
      <c r="R125" s="27" t="s">
        <v>28</v>
      </c>
      <c r="S125" s="27" t="s">
        <v>29</v>
      </c>
      <c r="T125" s="31" t="str">
        <f>VLOOKUP(D125,[1]门店基础信息!$A:$D,4,0)</f>
        <v>C</v>
      </c>
      <c r="U125" s="31"/>
      <c r="V125" s="27" t="s">
        <v>30</v>
      </c>
      <c r="W125" s="31" t="s">
        <v>30</v>
      </c>
      <c r="X125" s="31"/>
      <c r="Y125" s="27" t="s">
        <v>31</v>
      </c>
      <c r="Z125" s="31" t="s">
        <v>31</v>
      </c>
      <c r="AA125" s="31"/>
      <c r="AB125" s="27" t="s">
        <v>32</v>
      </c>
      <c r="AC125" s="31" t="s">
        <v>32</v>
      </c>
      <c r="AD125" s="27" t="s">
        <v>32</v>
      </c>
      <c r="AE125" s="31" t="s">
        <v>33</v>
      </c>
      <c r="AF125" s="31">
        <v>1</v>
      </c>
      <c r="AG125" s="27" t="str">
        <f>VLOOKUP(D125,门店任务!A:B,2,0)</f>
        <v>四川太极高新区中和大道药店</v>
      </c>
      <c r="AH125" s="27">
        <f t="shared" si="4"/>
        <v>1</v>
      </c>
    </row>
    <row r="126" spans="1:34">
      <c r="A126" s="27">
        <v>362</v>
      </c>
      <c r="B126" s="27" t="s">
        <v>22</v>
      </c>
      <c r="C126" s="27" t="s">
        <v>369</v>
      </c>
      <c r="D126" s="28">
        <v>339</v>
      </c>
      <c r="E126" s="27" t="s">
        <v>381</v>
      </c>
      <c r="F126" s="27" t="s">
        <v>88</v>
      </c>
      <c r="G126" s="28">
        <v>12883</v>
      </c>
      <c r="H126" s="27" t="s">
        <v>382</v>
      </c>
      <c r="I126" s="28">
        <v>96</v>
      </c>
      <c r="J126" s="28">
        <v>145</v>
      </c>
      <c r="K126" s="28">
        <v>160</v>
      </c>
      <c r="L126" s="30">
        <f>VLOOKUP(D126,[1]门店基础信息!$A:$M,13,0)</f>
        <v>160</v>
      </c>
      <c r="M126" s="30">
        <f t="shared" si="5"/>
        <v>0</v>
      </c>
      <c r="N126" s="28">
        <v>200</v>
      </c>
      <c r="O126" s="30">
        <f>VLOOKUP(D126,[1]门店基础信息!$A:$L,12,0)</f>
        <v>200</v>
      </c>
      <c r="P126" s="30">
        <f t="shared" si="3"/>
        <v>0</v>
      </c>
      <c r="Q126" s="27" t="s">
        <v>383</v>
      </c>
      <c r="R126" s="27" t="s">
        <v>28</v>
      </c>
      <c r="S126" s="27" t="s">
        <v>29</v>
      </c>
      <c r="T126" s="31" t="str">
        <f>VLOOKUP(D126,[1]门店基础信息!$A:$D,4,0)</f>
        <v>C</v>
      </c>
      <c r="U126" s="31"/>
      <c r="V126" s="27" t="s">
        <v>30</v>
      </c>
      <c r="W126" s="31" t="s">
        <v>30</v>
      </c>
      <c r="X126" s="31"/>
      <c r="Y126" s="27" t="s">
        <v>31</v>
      </c>
      <c r="Z126" s="31" t="s">
        <v>31</v>
      </c>
      <c r="AA126" s="31"/>
      <c r="AB126" s="27" t="s">
        <v>32</v>
      </c>
      <c r="AC126" s="31" t="s">
        <v>32</v>
      </c>
      <c r="AD126" s="27" t="s">
        <v>33</v>
      </c>
      <c r="AE126" s="31" t="s">
        <v>33</v>
      </c>
      <c r="AF126" s="31"/>
      <c r="AG126" s="27" t="str">
        <f>VLOOKUP(D126,门店任务!A:B,2,0)</f>
        <v>四川太极沙河源药店</v>
      </c>
      <c r="AH126" s="27">
        <f t="shared" si="4"/>
        <v>0</v>
      </c>
    </row>
    <row r="127" spans="1:34">
      <c r="A127" s="27">
        <v>361</v>
      </c>
      <c r="B127" s="27" t="s">
        <v>22</v>
      </c>
      <c r="C127" s="27" t="s">
        <v>369</v>
      </c>
      <c r="D127" s="28">
        <v>365</v>
      </c>
      <c r="E127" s="27" t="s">
        <v>384</v>
      </c>
      <c r="F127" s="27" t="s">
        <v>88</v>
      </c>
      <c r="G127" s="28">
        <v>10931</v>
      </c>
      <c r="H127" s="27" t="s">
        <v>385</v>
      </c>
      <c r="I127" s="28">
        <v>82</v>
      </c>
      <c r="J127" s="28">
        <v>199</v>
      </c>
      <c r="K127" s="28">
        <v>180</v>
      </c>
      <c r="L127" s="30">
        <f>VLOOKUP(D127,[1]门店基础信息!$A:$M,13,0)</f>
        <v>180</v>
      </c>
      <c r="M127" s="30">
        <f t="shared" si="5"/>
        <v>0</v>
      </c>
      <c r="N127" s="28">
        <v>300</v>
      </c>
      <c r="O127" s="30">
        <f>VLOOKUP(D127,[1]门店基础信息!$A:$L,12,0)</f>
        <v>300</v>
      </c>
      <c r="P127" s="30">
        <f t="shared" si="3"/>
        <v>0</v>
      </c>
      <c r="Q127" s="27" t="s">
        <v>386</v>
      </c>
      <c r="R127" s="27" t="s">
        <v>28</v>
      </c>
      <c r="S127" s="27" t="s">
        <v>76</v>
      </c>
      <c r="T127" s="31" t="str">
        <f>VLOOKUP(D127,[1]门店基础信息!$A:$D,4,0)</f>
        <v>B</v>
      </c>
      <c r="U127" s="31"/>
      <c r="V127" s="27" t="s">
        <v>95</v>
      </c>
      <c r="W127" s="31" t="s">
        <v>30</v>
      </c>
      <c r="X127" s="31">
        <v>1</v>
      </c>
      <c r="Y127" s="27" t="s">
        <v>31</v>
      </c>
      <c r="Z127" s="31" t="s">
        <v>31</v>
      </c>
      <c r="AA127" s="31"/>
      <c r="AB127" s="27" t="s">
        <v>32</v>
      </c>
      <c r="AC127" s="31" t="s">
        <v>32</v>
      </c>
      <c r="AD127" s="27" t="s">
        <v>33</v>
      </c>
      <c r="AE127" s="31" t="s">
        <v>33</v>
      </c>
      <c r="AF127" s="31"/>
      <c r="AG127" s="27" t="str">
        <f>VLOOKUP(D127,门店任务!A:B,2,0)</f>
        <v>四川太极光华村街药店</v>
      </c>
      <c r="AH127" s="27">
        <f t="shared" si="4"/>
        <v>1</v>
      </c>
    </row>
    <row r="128" spans="1:34">
      <c r="A128" s="27">
        <v>360</v>
      </c>
      <c r="B128" s="27" t="s">
        <v>22</v>
      </c>
      <c r="C128" s="27" t="s">
        <v>369</v>
      </c>
      <c r="D128" s="28">
        <v>339</v>
      </c>
      <c r="E128" s="27" t="s">
        <v>381</v>
      </c>
      <c r="F128" s="27" t="s">
        <v>88</v>
      </c>
      <c r="G128" s="28">
        <v>13309</v>
      </c>
      <c r="H128" s="27" t="s">
        <v>387</v>
      </c>
      <c r="I128" s="28">
        <v>96</v>
      </c>
      <c r="J128" s="28">
        <v>145</v>
      </c>
      <c r="K128" s="28">
        <v>160</v>
      </c>
      <c r="L128" s="30">
        <f>VLOOKUP(D128,[1]门店基础信息!$A:$M,13,0)</f>
        <v>160</v>
      </c>
      <c r="M128" s="30">
        <f t="shared" si="5"/>
        <v>0</v>
      </c>
      <c r="N128" s="28">
        <v>200</v>
      </c>
      <c r="O128" s="30">
        <f>VLOOKUP(D128,[1]门店基础信息!$A:$L,12,0)</f>
        <v>200</v>
      </c>
      <c r="P128" s="30">
        <f t="shared" si="3"/>
        <v>0</v>
      </c>
      <c r="Q128" s="27" t="s">
        <v>388</v>
      </c>
      <c r="R128" s="27" t="s">
        <v>28</v>
      </c>
      <c r="S128" s="27" t="s">
        <v>29</v>
      </c>
      <c r="T128" s="31" t="str">
        <f>VLOOKUP(D128,[1]门店基础信息!$A:$D,4,0)</f>
        <v>C</v>
      </c>
      <c r="U128" s="31"/>
      <c r="V128" s="27" t="s">
        <v>30</v>
      </c>
      <c r="W128" s="31" t="s">
        <v>30</v>
      </c>
      <c r="X128" s="31"/>
      <c r="Y128" s="27" t="s">
        <v>31</v>
      </c>
      <c r="Z128" s="31" t="s">
        <v>31</v>
      </c>
      <c r="AA128" s="31"/>
      <c r="AB128" s="27" t="s">
        <v>32</v>
      </c>
      <c r="AC128" s="31" t="s">
        <v>32</v>
      </c>
      <c r="AD128" s="27" t="s">
        <v>33</v>
      </c>
      <c r="AE128" s="31" t="s">
        <v>33</v>
      </c>
      <c r="AF128" s="31"/>
      <c r="AG128" s="27" t="str">
        <f>VLOOKUP(D128,门店任务!A:B,2,0)</f>
        <v>四川太极沙河源药店</v>
      </c>
      <c r="AH128" s="27">
        <f t="shared" si="4"/>
        <v>0</v>
      </c>
    </row>
    <row r="129" spans="1:34">
      <c r="A129" s="27">
        <v>359</v>
      </c>
      <c r="B129" s="27" t="s">
        <v>22</v>
      </c>
      <c r="C129" s="27" t="s">
        <v>369</v>
      </c>
      <c r="D129" s="28">
        <v>339</v>
      </c>
      <c r="E129" s="27" t="s">
        <v>381</v>
      </c>
      <c r="F129" s="27" t="s">
        <v>88</v>
      </c>
      <c r="G129" s="28">
        <v>11394</v>
      </c>
      <c r="H129" s="27" t="s">
        <v>389</v>
      </c>
      <c r="I129" s="28">
        <v>96</v>
      </c>
      <c r="J129" s="28">
        <v>152</v>
      </c>
      <c r="K129" s="28">
        <v>160</v>
      </c>
      <c r="L129" s="30">
        <f>VLOOKUP(D129,[1]门店基础信息!$A:$M,13,0)</f>
        <v>160</v>
      </c>
      <c r="M129" s="30">
        <f t="shared" si="5"/>
        <v>0</v>
      </c>
      <c r="N129" s="28">
        <v>200</v>
      </c>
      <c r="O129" s="30">
        <f>VLOOKUP(D129,[1]门店基础信息!$A:$L,12,0)</f>
        <v>200</v>
      </c>
      <c r="P129" s="30">
        <f t="shared" si="3"/>
        <v>0</v>
      </c>
      <c r="Q129" s="27" t="s">
        <v>390</v>
      </c>
      <c r="R129" s="27" t="s">
        <v>28</v>
      </c>
      <c r="S129" s="27" t="s">
        <v>29</v>
      </c>
      <c r="T129" s="31" t="str">
        <f>VLOOKUP(D129,[1]门店基础信息!$A:$D,4,0)</f>
        <v>C</v>
      </c>
      <c r="U129" s="31"/>
      <c r="V129" s="27" t="s">
        <v>30</v>
      </c>
      <c r="W129" s="31" t="s">
        <v>30</v>
      </c>
      <c r="X129" s="31"/>
      <c r="Y129" s="27" t="s">
        <v>31</v>
      </c>
      <c r="Z129" s="31" t="s">
        <v>31</v>
      </c>
      <c r="AA129" s="31"/>
      <c r="AB129" s="27" t="s">
        <v>32</v>
      </c>
      <c r="AC129" s="31" t="s">
        <v>32</v>
      </c>
      <c r="AD129" s="27" t="s">
        <v>33</v>
      </c>
      <c r="AE129" s="31" t="s">
        <v>33</v>
      </c>
      <c r="AF129" s="31"/>
      <c r="AG129" s="27" t="str">
        <f>VLOOKUP(D129,门店任务!A:B,2,0)</f>
        <v>四川太极沙河源药店</v>
      </c>
      <c r="AH129" s="27">
        <f t="shared" si="4"/>
        <v>0</v>
      </c>
    </row>
    <row r="130" spans="1:34">
      <c r="A130" s="27">
        <v>358</v>
      </c>
      <c r="B130" s="27" t="s">
        <v>22</v>
      </c>
      <c r="C130" s="27" t="s">
        <v>391</v>
      </c>
      <c r="D130" s="28">
        <v>745</v>
      </c>
      <c r="E130" s="27" t="s">
        <v>286</v>
      </c>
      <c r="F130" s="27" t="s">
        <v>88</v>
      </c>
      <c r="G130" s="28">
        <v>13039</v>
      </c>
      <c r="H130" s="27" t="s">
        <v>392</v>
      </c>
      <c r="I130" s="28">
        <v>63</v>
      </c>
      <c r="J130" s="28">
        <v>137</v>
      </c>
      <c r="K130" s="28">
        <v>180</v>
      </c>
      <c r="L130" s="30">
        <f>VLOOKUP(D130,[1]门店基础信息!$A:$M,13,0)</f>
        <v>180</v>
      </c>
      <c r="M130" s="30">
        <f t="shared" si="5"/>
        <v>0</v>
      </c>
      <c r="N130" s="28">
        <v>300</v>
      </c>
      <c r="O130" s="30">
        <f>VLOOKUP(D130,[1]门店基础信息!$A:$L,12,0)</f>
        <v>300</v>
      </c>
      <c r="P130" s="30">
        <f t="shared" si="3"/>
        <v>0</v>
      </c>
      <c r="Q130" s="27" t="s">
        <v>363</v>
      </c>
      <c r="R130" s="27" t="s">
        <v>28</v>
      </c>
      <c r="S130" s="27" t="s">
        <v>76</v>
      </c>
      <c r="T130" s="31" t="str">
        <f>VLOOKUP(D130,[1]门店基础信息!$A:$D,4,0)</f>
        <v>B</v>
      </c>
      <c r="U130" s="31"/>
      <c r="V130" s="27" t="s">
        <v>30</v>
      </c>
      <c r="W130" s="31" t="s">
        <v>30</v>
      </c>
      <c r="X130" s="31"/>
      <c r="Y130" s="27" t="s">
        <v>31</v>
      </c>
      <c r="Z130" s="31" t="s">
        <v>31</v>
      </c>
      <c r="AA130" s="31"/>
      <c r="AB130" s="27" t="s">
        <v>32</v>
      </c>
      <c r="AC130" s="31" t="s">
        <v>32</v>
      </c>
      <c r="AD130" s="27" t="s">
        <v>33</v>
      </c>
      <c r="AE130" s="31" t="s">
        <v>33</v>
      </c>
      <c r="AF130" s="31"/>
      <c r="AG130" s="27" t="str">
        <f>VLOOKUP(D130,门店任务!A:B,2,0)</f>
        <v>四川太极金牛区金沙路药店</v>
      </c>
      <c r="AH130" s="27">
        <f t="shared" si="4"/>
        <v>0</v>
      </c>
    </row>
    <row r="131" spans="1:34">
      <c r="A131" s="27">
        <v>357</v>
      </c>
      <c r="B131" s="27" t="s">
        <v>22</v>
      </c>
      <c r="C131" s="27" t="s">
        <v>393</v>
      </c>
      <c r="D131" s="28">
        <v>114622</v>
      </c>
      <c r="E131" s="27" t="s">
        <v>40</v>
      </c>
      <c r="F131" s="27" t="s">
        <v>41</v>
      </c>
      <c r="G131" s="28">
        <v>6544</v>
      </c>
      <c r="H131" s="27" t="s">
        <v>394</v>
      </c>
      <c r="I131" s="28">
        <v>58</v>
      </c>
      <c r="J131" s="27" t="s">
        <v>395</v>
      </c>
      <c r="K131" s="28">
        <v>200</v>
      </c>
      <c r="L131" s="30">
        <f>VLOOKUP(D131,[1]门店基础信息!$A:$M,13,0)</f>
        <v>200</v>
      </c>
      <c r="M131" s="30">
        <f t="shared" si="5"/>
        <v>0</v>
      </c>
      <c r="N131" s="28">
        <v>400</v>
      </c>
      <c r="O131" s="30">
        <f>VLOOKUP(D131,[1]门店基础信息!$A:$L,12,0)</f>
        <v>400</v>
      </c>
      <c r="P131" s="30">
        <f t="shared" si="3"/>
        <v>0</v>
      </c>
      <c r="Q131" s="27" t="s">
        <v>396</v>
      </c>
      <c r="R131" s="27" t="s">
        <v>28</v>
      </c>
      <c r="S131" s="27" t="s">
        <v>44</v>
      </c>
      <c r="T131" s="31" t="str">
        <f>VLOOKUP(D131,[1]门店基础信息!$A:$D,4,0)</f>
        <v>A</v>
      </c>
      <c r="U131" s="31"/>
      <c r="V131" s="27" t="s">
        <v>30</v>
      </c>
      <c r="W131" s="31" t="s">
        <v>30</v>
      </c>
      <c r="X131" s="31"/>
      <c r="Y131" s="27" t="s">
        <v>31</v>
      </c>
      <c r="Z131" s="31" t="s">
        <v>31</v>
      </c>
      <c r="AA131" s="31"/>
      <c r="AB131" s="27" t="s">
        <v>32</v>
      </c>
      <c r="AC131" s="31" t="s">
        <v>32</v>
      </c>
      <c r="AD131" s="27" t="s">
        <v>33</v>
      </c>
      <c r="AE131" s="31" t="s">
        <v>33</v>
      </c>
      <c r="AF131" s="31"/>
      <c r="AG131" s="27" t="str">
        <f>VLOOKUP(D131,门店任务!A:B,2,0)</f>
        <v>四川太极成华区东昌路一药店</v>
      </c>
      <c r="AH131" s="27">
        <f t="shared" si="4"/>
        <v>0</v>
      </c>
    </row>
    <row r="132" spans="1:34">
      <c r="A132" s="27">
        <v>356</v>
      </c>
      <c r="B132" s="27" t="s">
        <v>22</v>
      </c>
      <c r="C132" s="27" t="s">
        <v>397</v>
      </c>
      <c r="D132" s="8">
        <v>744</v>
      </c>
      <c r="E132" s="27" t="s">
        <v>398</v>
      </c>
      <c r="F132" s="27" t="s">
        <v>41</v>
      </c>
      <c r="G132" s="28">
        <v>12157</v>
      </c>
      <c r="H132" s="27" t="s">
        <v>399</v>
      </c>
      <c r="I132" s="28">
        <v>0</v>
      </c>
      <c r="J132" s="28">
        <v>0</v>
      </c>
      <c r="K132" s="28">
        <v>160</v>
      </c>
      <c r="L132" s="30">
        <f>VLOOKUP(D132,[1]门店基础信息!$A:$M,13,0)</f>
        <v>180</v>
      </c>
      <c r="M132" s="30">
        <v>1</v>
      </c>
      <c r="N132" s="28">
        <v>0</v>
      </c>
      <c r="O132" s="30">
        <f>VLOOKUP(D132,[1]门店基础信息!$A:$L,12,0)</f>
        <v>300</v>
      </c>
      <c r="P132" s="30">
        <v>1</v>
      </c>
      <c r="Q132" s="27" t="s">
        <v>400</v>
      </c>
      <c r="R132" s="27" t="s">
        <v>128</v>
      </c>
      <c r="S132" s="27" t="s">
        <v>29</v>
      </c>
      <c r="T132" s="31" t="str">
        <f>VLOOKUP(D132,[1]门店基础信息!$A:$D,4,0)</f>
        <v>B</v>
      </c>
      <c r="U132" s="31">
        <v>1</v>
      </c>
      <c r="V132" s="27" t="s">
        <v>30</v>
      </c>
      <c r="W132" s="31" t="s">
        <v>30</v>
      </c>
      <c r="X132" s="31"/>
      <c r="Y132" s="27" t="s">
        <v>31</v>
      </c>
      <c r="Z132" s="31" t="s">
        <v>31</v>
      </c>
      <c r="AA132" s="31"/>
      <c r="AB132" s="27" t="s">
        <v>32</v>
      </c>
      <c r="AC132" s="31" t="s">
        <v>32</v>
      </c>
      <c r="AD132" s="27" t="s">
        <v>33</v>
      </c>
      <c r="AE132" s="31" t="s">
        <v>33</v>
      </c>
      <c r="AF132" s="31"/>
      <c r="AG132" s="27" t="str">
        <f>VLOOKUP(D132,门店任务!A:B,2,0)</f>
        <v>四川太极武侯区科华街药店</v>
      </c>
      <c r="AH132" s="27">
        <f t="shared" ref="AH132:AH195" si="6">AF132+AA132+X132+U132+P132+M132</f>
        <v>3</v>
      </c>
    </row>
    <row r="133" spans="1:34">
      <c r="A133" s="27">
        <v>355</v>
      </c>
      <c r="B133" s="27" t="s">
        <v>22</v>
      </c>
      <c r="C133" s="27" t="s">
        <v>397</v>
      </c>
      <c r="D133" s="28">
        <v>102564</v>
      </c>
      <c r="E133" s="27" t="s">
        <v>401</v>
      </c>
      <c r="F133" s="27" t="s">
        <v>83</v>
      </c>
      <c r="G133" s="28">
        <v>12534</v>
      </c>
      <c r="H133" s="27" t="s">
        <v>402</v>
      </c>
      <c r="I133" s="28">
        <v>134</v>
      </c>
      <c r="J133" s="28">
        <v>128</v>
      </c>
      <c r="K133" s="28">
        <v>110</v>
      </c>
      <c r="L133" s="30">
        <f>VLOOKUP(D133,[1]门店基础信息!$A:$M,13,0)</f>
        <v>110</v>
      </c>
      <c r="M133" s="30">
        <f t="shared" ref="M132:M195" si="7">K133-L133</f>
        <v>0</v>
      </c>
      <c r="N133" s="28">
        <v>200</v>
      </c>
      <c r="O133" s="30">
        <f>VLOOKUP(D133,[1]门店基础信息!$A:$L,12,0)</f>
        <v>200</v>
      </c>
      <c r="P133" s="30">
        <f t="shared" ref="P132:P195" si="8">O133-N133</f>
        <v>0</v>
      </c>
      <c r="Q133" s="27" t="s">
        <v>403</v>
      </c>
      <c r="R133" s="27" t="s">
        <v>28</v>
      </c>
      <c r="S133" s="27" t="s">
        <v>29</v>
      </c>
      <c r="T133" s="31" t="str">
        <f>VLOOKUP(D133,[1]门店基础信息!$A:$D,4,0)</f>
        <v>C</v>
      </c>
      <c r="U133" s="31"/>
      <c r="V133" s="27" t="s">
        <v>30</v>
      </c>
      <c r="W133" s="31" t="s">
        <v>30</v>
      </c>
      <c r="X133" s="31"/>
      <c r="Y133" s="27" t="s">
        <v>31</v>
      </c>
      <c r="Z133" s="31" t="s">
        <v>31</v>
      </c>
      <c r="AA133" s="31"/>
      <c r="AB133" s="27" t="s">
        <v>32</v>
      </c>
      <c r="AC133" s="31" t="s">
        <v>32</v>
      </c>
      <c r="AD133" s="27" t="s">
        <v>33</v>
      </c>
      <c r="AE133" s="31" t="s">
        <v>33</v>
      </c>
      <c r="AF133" s="31"/>
      <c r="AG133" s="27" t="str">
        <f>VLOOKUP(D133,门店任务!A:B,2,0)</f>
        <v>四川太极邛崃市临邛镇翠荫街药店</v>
      </c>
      <c r="AH133" s="27">
        <f t="shared" si="6"/>
        <v>0</v>
      </c>
    </row>
    <row r="134" spans="1:34">
      <c r="A134" s="27">
        <v>354</v>
      </c>
      <c r="B134" s="27" t="s">
        <v>22</v>
      </c>
      <c r="C134" s="27" t="s">
        <v>397</v>
      </c>
      <c r="D134" s="28">
        <v>106568</v>
      </c>
      <c r="E134" s="27" t="s">
        <v>404</v>
      </c>
      <c r="F134" s="27" t="s">
        <v>59</v>
      </c>
      <c r="G134" s="28">
        <v>12717</v>
      </c>
      <c r="H134" s="27" t="s">
        <v>405</v>
      </c>
      <c r="I134" s="28">
        <v>57</v>
      </c>
      <c r="J134" s="28">
        <v>92</v>
      </c>
      <c r="K134" s="28">
        <v>160</v>
      </c>
      <c r="L134" s="30">
        <f>VLOOKUP(D134,[1]门店基础信息!$A:$M,13,0)</f>
        <v>160</v>
      </c>
      <c r="M134" s="30">
        <f t="shared" si="7"/>
        <v>0</v>
      </c>
      <c r="N134" s="28">
        <v>200</v>
      </c>
      <c r="O134" s="30">
        <f>VLOOKUP(D134,[1]门店基础信息!$A:$L,12,0)</f>
        <v>200</v>
      </c>
      <c r="P134" s="30">
        <f t="shared" si="8"/>
        <v>0</v>
      </c>
      <c r="Q134" s="27" t="s">
        <v>281</v>
      </c>
      <c r="R134" s="27" t="s">
        <v>128</v>
      </c>
      <c r="S134" s="27" t="s">
        <v>29</v>
      </c>
      <c r="T134" s="31" t="str">
        <f>VLOOKUP(D134,[1]门店基础信息!$A:$D,4,0)</f>
        <v>C</v>
      </c>
      <c r="U134" s="31"/>
      <c r="V134" s="27" t="s">
        <v>30</v>
      </c>
      <c r="W134" s="31" t="s">
        <v>30</v>
      </c>
      <c r="X134" s="31"/>
      <c r="Y134" s="27" t="s">
        <v>31</v>
      </c>
      <c r="Z134" s="31" t="s">
        <v>31</v>
      </c>
      <c r="AA134" s="31"/>
      <c r="AB134" s="27" t="s">
        <v>32</v>
      </c>
      <c r="AC134" s="31" t="s">
        <v>32</v>
      </c>
      <c r="AD134" s="27" t="s">
        <v>33</v>
      </c>
      <c r="AE134" s="31" t="s">
        <v>33</v>
      </c>
      <c r="AF134" s="31"/>
      <c r="AG134" s="27" t="str">
        <f>VLOOKUP(D134,门店任务!A:B,2,0)</f>
        <v>四川太极高新区中和公济桥路药店</v>
      </c>
      <c r="AH134" s="27">
        <f t="shared" si="6"/>
        <v>0</v>
      </c>
    </row>
    <row r="135" spans="1:34">
      <c r="A135" s="27">
        <v>353</v>
      </c>
      <c r="B135" s="27" t="s">
        <v>22</v>
      </c>
      <c r="C135" s="27" t="s">
        <v>406</v>
      </c>
      <c r="D135" s="28">
        <v>106568</v>
      </c>
      <c r="E135" s="27" t="s">
        <v>407</v>
      </c>
      <c r="F135" s="27" t="s">
        <v>408</v>
      </c>
      <c r="G135" s="28">
        <v>12443</v>
      </c>
      <c r="H135" s="27" t="s">
        <v>409</v>
      </c>
      <c r="I135" s="28">
        <v>57</v>
      </c>
      <c r="J135" s="28">
        <v>92</v>
      </c>
      <c r="K135" s="28">
        <v>160</v>
      </c>
      <c r="L135" s="30">
        <f>VLOOKUP(D135,[1]门店基础信息!$A:$M,13,0)</f>
        <v>160</v>
      </c>
      <c r="M135" s="30">
        <f t="shared" si="7"/>
        <v>0</v>
      </c>
      <c r="N135" s="28">
        <v>200</v>
      </c>
      <c r="O135" s="30">
        <f>VLOOKUP(D135,[1]门店基础信息!$A:$L,12,0)</f>
        <v>200</v>
      </c>
      <c r="P135" s="30">
        <f t="shared" si="8"/>
        <v>0</v>
      </c>
      <c r="Q135" s="27" t="s">
        <v>281</v>
      </c>
      <c r="R135" s="27" t="s">
        <v>128</v>
      </c>
      <c r="S135" s="27" t="s">
        <v>29</v>
      </c>
      <c r="T135" s="31" t="str">
        <f>VLOOKUP(D135,[1]门店基础信息!$A:$D,4,0)</f>
        <v>C</v>
      </c>
      <c r="U135" s="31"/>
      <c r="V135" s="27" t="s">
        <v>30</v>
      </c>
      <c r="W135" s="31" t="s">
        <v>30</v>
      </c>
      <c r="X135" s="31"/>
      <c r="Y135" s="27" t="s">
        <v>31</v>
      </c>
      <c r="Z135" s="31" t="s">
        <v>31</v>
      </c>
      <c r="AA135" s="31"/>
      <c r="AB135" s="27" t="s">
        <v>32</v>
      </c>
      <c r="AC135" s="31" t="s">
        <v>32</v>
      </c>
      <c r="AD135" s="27" t="s">
        <v>33</v>
      </c>
      <c r="AE135" s="31" t="s">
        <v>33</v>
      </c>
      <c r="AF135" s="31"/>
      <c r="AG135" s="27" t="str">
        <f>VLOOKUP(D135,门店任务!A:B,2,0)</f>
        <v>四川太极高新区中和公济桥路药店</v>
      </c>
      <c r="AH135" s="27">
        <f t="shared" si="6"/>
        <v>0</v>
      </c>
    </row>
    <row r="136" spans="1:34">
      <c r="A136" s="27">
        <v>352</v>
      </c>
      <c r="B136" s="27" t="s">
        <v>22</v>
      </c>
      <c r="C136" s="27" t="s">
        <v>406</v>
      </c>
      <c r="D136" s="28">
        <v>102564</v>
      </c>
      <c r="E136" s="27" t="s">
        <v>410</v>
      </c>
      <c r="F136" s="27" t="s">
        <v>83</v>
      </c>
      <c r="G136" s="28">
        <v>11363</v>
      </c>
      <c r="H136" s="27" t="s">
        <v>411</v>
      </c>
      <c r="I136" s="28">
        <v>134</v>
      </c>
      <c r="J136" s="28">
        <v>128</v>
      </c>
      <c r="K136" s="28">
        <v>110</v>
      </c>
      <c r="L136" s="30">
        <f>VLOOKUP(D136,[1]门店基础信息!$A:$M,13,0)</f>
        <v>110</v>
      </c>
      <c r="M136" s="30">
        <f t="shared" si="7"/>
        <v>0</v>
      </c>
      <c r="N136" s="28">
        <v>200</v>
      </c>
      <c r="O136" s="30">
        <f>VLOOKUP(D136,[1]门店基础信息!$A:$L,12,0)</f>
        <v>200</v>
      </c>
      <c r="P136" s="30">
        <f t="shared" si="8"/>
        <v>0</v>
      </c>
      <c r="Q136" s="27" t="s">
        <v>368</v>
      </c>
      <c r="R136" s="27" t="s">
        <v>28</v>
      </c>
      <c r="S136" s="27" t="s">
        <v>29</v>
      </c>
      <c r="T136" s="31" t="str">
        <f>VLOOKUP(D136,[1]门店基础信息!$A:$D,4,0)</f>
        <v>C</v>
      </c>
      <c r="U136" s="31"/>
      <c r="V136" s="27" t="s">
        <v>30</v>
      </c>
      <c r="W136" s="31" t="s">
        <v>30</v>
      </c>
      <c r="X136" s="31"/>
      <c r="Y136" s="27" t="s">
        <v>31</v>
      </c>
      <c r="Z136" s="31" t="s">
        <v>31</v>
      </c>
      <c r="AA136" s="31"/>
      <c r="AB136" s="27" t="s">
        <v>32</v>
      </c>
      <c r="AC136" s="31" t="s">
        <v>32</v>
      </c>
      <c r="AD136" s="27" t="s">
        <v>33</v>
      </c>
      <c r="AE136" s="31" t="s">
        <v>33</v>
      </c>
      <c r="AF136" s="31"/>
      <c r="AG136" s="27" t="str">
        <f>VLOOKUP(D136,门店任务!A:B,2,0)</f>
        <v>四川太极邛崃市临邛镇翠荫街药店</v>
      </c>
      <c r="AH136" s="27">
        <f t="shared" si="6"/>
        <v>0</v>
      </c>
    </row>
    <row r="137" spans="1:34">
      <c r="A137" s="27">
        <v>351</v>
      </c>
      <c r="B137" s="27" t="s">
        <v>22</v>
      </c>
      <c r="C137" s="27" t="s">
        <v>406</v>
      </c>
      <c r="D137" s="28">
        <v>747</v>
      </c>
      <c r="E137" s="27" t="s">
        <v>412</v>
      </c>
      <c r="F137" s="27" t="s">
        <v>413</v>
      </c>
      <c r="G137" s="28">
        <v>13201</v>
      </c>
      <c r="H137" s="27" t="s">
        <v>414</v>
      </c>
      <c r="I137" s="28">
        <v>81</v>
      </c>
      <c r="J137" s="28">
        <v>167</v>
      </c>
      <c r="K137" s="28">
        <v>180</v>
      </c>
      <c r="L137" s="30">
        <f>VLOOKUP(D137,[1]门店基础信息!$A:$M,13,0)</f>
        <v>180</v>
      </c>
      <c r="M137" s="30">
        <f t="shared" si="7"/>
        <v>0</v>
      </c>
      <c r="N137" s="28">
        <v>300</v>
      </c>
      <c r="O137" s="30">
        <f>VLOOKUP(D137,[1]门店基础信息!$A:$L,12,0)</f>
        <v>300</v>
      </c>
      <c r="P137" s="30">
        <f t="shared" si="8"/>
        <v>0</v>
      </c>
      <c r="Q137" s="27" t="s">
        <v>219</v>
      </c>
      <c r="R137" s="27" t="s">
        <v>28</v>
      </c>
      <c r="S137" s="27" t="s">
        <v>76</v>
      </c>
      <c r="T137" s="31" t="str">
        <f>VLOOKUP(D137,[1]门店基础信息!$A:$D,4,0)</f>
        <v>B</v>
      </c>
      <c r="U137" s="31"/>
      <c r="V137" s="27" t="s">
        <v>30</v>
      </c>
      <c r="W137" s="31" t="s">
        <v>30</v>
      </c>
      <c r="X137" s="31"/>
      <c r="Y137" s="27" t="s">
        <v>31</v>
      </c>
      <c r="Z137" s="31" t="s">
        <v>31</v>
      </c>
      <c r="AA137" s="31"/>
      <c r="AB137" s="27" t="s">
        <v>32</v>
      </c>
      <c r="AC137" s="31" t="s">
        <v>32</v>
      </c>
      <c r="AD137" s="27" t="s">
        <v>33</v>
      </c>
      <c r="AE137" s="31" t="s">
        <v>33</v>
      </c>
      <c r="AF137" s="31"/>
      <c r="AG137" s="27" t="str">
        <f>VLOOKUP(D137,门店任务!A:B,2,0)</f>
        <v>四川太极郫县郫筒镇一环路东南段药店</v>
      </c>
      <c r="AH137" s="27">
        <f t="shared" si="6"/>
        <v>0</v>
      </c>
    </row>
    <row r="138" spans="1:34">
      <c r="A138" s="27">
        <v>350</v>
      </c>
      <c r="B138" s="27" t="s">
        <v>22</v>
      </c>
      <c r="C138" s="27" t="s">
        <v>406</v>
      </c>
      <c r="D138" s="28">
        <v>747</v>
      </c>
      <c r="E138" s="27" t="s">
        <v>412</v>
      </c>
      <c r="F138" s="27" t="s">
        <v>258</v>
      </c>
      <c r="G138" s="28">
        <v>10907</v>
      </c>
      <c r="H138" s="27" t="s">
        <v>415</v>
      </c>
      <c r="I138" s="28">
        <v>67</v>
      </c>
      <c r="J138" s="28">
        <v>163</v>
      </c>
      <c r="K138" s="28">
        <v>180</v>
      </c>
      <c r="L138" s="30">
        <f>VLOOKUP(D138,[1]门店基础信息!$A:$M,13,0)</f>
        <v>180</v>
      </c>
      <c r="M138" s="30">
        <f t="shared" si="7"/>
        <v>0</v>
      </c>
      <c r="N138" s="28">
        <v>300</v>
      </c>
      <c r="O138" s="30">
        <f>VLOOKUP(D138,[1]门店基础信息!$A:$L,12,0)</f>
        <v>300</v>
      </c>
      <c r="P138" s="30">
        <f t="shared" si="8"/>
        <v>0</v>
      </c>
      <c r="Q138" s="27" t="s">
        <v>416</v>
      </c>
      <c r="R138" s="27" t="s">
        <v>28</v>
      </c>
      <c r="S138" s="27" t="s">
        <v>76</v>
      </c>
      <c r="T138" s="31" t="str">
        <f>VLOOKUP(D138,[1]门店基础信息!$A:$D,4,0)</f>
        <v>B</v>
      </c>
      <c r="U138" s="31"/>
      <c r="V138" s="27" t="s">
        <v>30</v>
      </c>
      <c r="W138" s="31" t="s">
        <v>30</v>
      </c>
      <c r="X138" s="31"/>
      <c r="Y138" s="27" t="s">
        <v>31</v>
      </c>
      <c r="Z138" s="31" t="s">
        <v>31</v>
      </c>
      <c r="AA138" s="31"/>
      <c r="AB138" s="27" t="s">
        <v>32</v>
      </c>
      <c r="AC138" s="31" t="s">
        <v>32</v>
      </c>
      <c r="AD138" s="27" t="s">
        <v>33</v>
      </c>
      <c r="AE138" s="31" t="s">
        <v>33</v>
      </c>
      <c r="AF138" s="31"/>
      <c r="AG138" s="27" t="str">
        <f>VLOOKUP(D138,门店任务!A:B,2,0)</f>
        <v>四川太极郫县郫筒镇一环路东南段药店</v>
      </c>
      <c r="AH138" s="27">
        <f t="shared" si="6"/>
        <v>0</v>
      </c>
    </row>
    <row r="139" spans="1:34">
      <c r="A139" s="27">
        <v>349</v>
      </c>
      <c r="B139" s="27" t="s">
        <v>22</v>
      </c>
      <c r="C139" s="27" t="s">
        <v>417</v>
      </c>
      <c r="D139" s="28">
        <v>108656</v>
      </c>
      <c r="E139" s="27" t="s">
        <v>331</v>
      </c>
      <c r="F139" s="27" t="s">
        <v>418</v>
      </c>
      <c r="G139" s="28">
        <v>8489</v>
      </c>
      <c r="H139" s="27" t="s">
        <v>419</v>
      </c>
      <c r="I139" s="28">
        <v>136</v>
      </c>
      <c r="J139" s="28">
        <v>221</v>
      </c>
      <c r="K139" s="28">
        <v>110</v>
      </c>
      <c r="L139" s="30">
        <f>VLOOKUP(D139,[1]门店基础信息!$A:$M,13,0)</f>
        <v>110</v>
      </c>
      <c r="M139" s="30">
        <f t="shared" si="7"/>
        <v>0</v>
      </c>
      <c r="N139" s="28">
        <v>200</v>
      </c>
      <c r="O139" s="30">
        <f>VLOOKUP(D139,[1]门店基础信息!$A:$L,12,0)</f>
        <v>200</v>
      </c>
      <c r="P139" s="30">
        <f t="shared" si="8"/>
        <v>0</v>
      </c>
      <c r="Q139" s="27" t="s">
        <v>375</v>
      </c>
      <c r="R139" s="27" t="s">
        <v>28</v>
      </c>
      <c r="S139" s="27" t="s">
        <v>29</v>
      </c>
      <c r="T139" s="31" t="str">
        <f>VLOOKUP(D139,[1]门店基础信息!$A:$D,4,0)</f>
        <v>C</v>
      </c>
      <c r="U139" s="31"/>
      <c r="V139" s="27" t="s">
        <v>30</v>
      </c>
      <c r="W139" s="31" t="s">
        <v>30</v>
      </c>
      <c r="X139" s="31"/>
      <c r="Y139" s="27" t="s">
        <v>31</v>
      </c>
      <c r="Z139" s="31" t="s">
        <v>31</v>
      </c>
      <c r="AA139" s="31"/>
      <c r="AB139" s="27" t="s">
        <v>32</v>
      </c>
      <c r="AC139" s="31" t="s">
        <v>32</v>
      </c>
      <c r="AD139" s="27" t="s">
        <v>33</v>
      </c>
      <c r="AE139" s="31" t="s">
        <v>33</v>
      </c>
      <c r="AF139" s="31"/>
      <c r="AG139" s="27" t="str">
        <f>VLOOKUP(D139,门店任务!A:B,2,0)</f>
        <v>四川太极新津县五津镇五津西路二药房</v>
      </c>
      <c r="AH139" s="27">
        <f t="shared" si="6"/>
        <v>0</v>
      </c>
    </row>
    <row r="140" spans="1:34">
      <c r="A140" s="27">
        <v>348</v>
      </c>
      <c r="B140" s="27" t="s">
        <v>22</v>
      </c>
      <c r="C140" s="27" t="s">
        <v>417</v>
      </c>
      <c r="D140" s="28">
        <v>571</v>
      </c>
      <c r="E140" s="27" t="s">
        <v>420</v>
      </c>
      <c r="F140" s="27" t="s">
        <v>154</v>
      </c>
      <c r="G140" s="28">
        <v>6454</v>
      </c>
      <c r="H140" s="27" t="s">
        <v>421</v>
      </c>
      <c r="I140" s="28">
        <v>58</v>
      </c>
      <c r="J140" s="28">
        <v>205</v>
      </c>
      <c r="K140" s="28">
        <v>200</v>
      </c>
      <c r="L140" s="30">
        <f>VLOOKUP(D140,[1]门店基础信息!$A:$M,13,0)</f>
        <v>200</v>
      </c>
      <c r="M140" s="30">
        <f t="shared" si="7"/>
        <v>0</v>
      </c>
      <c r="N140" s="28">
        <v>400</v>
      </c>
      <c r="O140" s="30">
        <f>VLOOKUP(D140,[1]门店基础信息!$A:$L,12,0)</f>
        <v>400</v>
      </c>
      <c r="P140" s="30">
        <f t="shared" si="8"/>
        <v>0</v>
      </c>
      <c r="Q140" s="27" t="s">
        <v>422</v>
      </c>
      <c r="R140" s="27" t="s">
        <v>28</v>
      </c>
      <c r="S140" s="27" t="s">
        <v>44</v>
      </c>
      <c r="T140" s="31" t="str">
        <f>VLOOKUP(D140,[1]门店基础信息!$A:$D,4,0)</f>
        <v>A</v>
      </c>
      <c r="U140" s="31"/>
      <c r="V140" s="27" t="s">
        <v>30</v>
      </c>
      <c r="W140" s="31" t="s">
        <v>30</v>
      </c>
      <c r="X140" s="31"/>
      <c r="Y140" s="27" t="s">
        <v>31</v>
      </c>
      <c r="Z140" s="31" t="s">
        <v>31</v>
      </c>
      <c r="AA140" s="31"/>
      <c r="AB140" s="27" t="s">
        <v>32</v>
      </c>
      <c r="AC140" s="31" t="s">
        <v>32</v>
      </c>
      <c r="AD140" s="27" t="s">
        <v>33</v>
      </c>
      <c r="AE140" s="31" t="s">
        <v>33</v>
      </c>
      <c r="AF140" s="31"/>
      <c r="AG140" s="27" t="str">
        <f>VLOOKUP(D140,门店任务!A:B,2,0)</f>
        <v>四川太极高新区锦城大道药店</v>
      </c>
      <c r="AH140" s="27">
        <f t="shared" si="6"/>
        <v>0</v>
      </c>
    </row>
    <row r="141" spans="1:34">
      <c r="A141" s="27">
        <v>347</v>
      </c>
      <c r="B141" s="27" t="s">
        <v>22</v>
      </c>
      <c r="C141" s="27" t="s">
        <v>423</v>
      </c>
      <c r="D141" s="28">
        <v>114622</v>
      </c>
      <c r="E141" s="27" t="s">
        <v>40</v>
      </c>
      <c r="F141" s="27" t="s">
        <v>41</v>
      </c>
      <c r="G141" s="28">
        <v>11125</v>
      </c>
      <c r="H141" s="27" t="s">
        <v>424</v>
      </c>
      <c r="I141" s="28">
        <v>58</v>
      </c>
      <c r="J141" s="28">
        <v>0</v>
      </c>
      <c r="K141" s="28">
        <v>200</v>
      </c>
      <c r="L141" s="30">
        <f>VLOOKUP(D141,[1]门店基础信息!$A:$M,13,0)</f>
        <v>200</v>
      </c>
      <c r="M141" s="30">
        <f t="shared" si="7"/>
        <v>0</v>
      </c>
      <c r="N141" s="28">
        <v>400</v>
      </c>
      <c r="O141" s="30">
        <f>VLOOKUP(D141,[1]门店基础信息!$A:$L,12,0)</f>
        <v>400</v>
      </c>
      <c r="P141" s="30">
        <f t="shared" si="8"/>
        <v>0</v>
      </c>
      <c r="Q141" s="27" t="s">
        <v>356</v>
      </c>
      <c r="R141" s="27" t="s">
        <v>28</v>
      </c>
      <c r="S141" s="27" t="s">
        <v>44</v>
      </c>
      <c r="T141" s="31" t="str">
        <f>VLOOKUP(D141,[1]门店基础信息!$A:$D,4,0)</f>
        <v>A</v>
      </c>
      <c r="U141" s="31"/>
      <c r="V141" s="27" t="s">
        <v>30</v>
      </c>
      <c r="W141" s="31" t="s">
        <v>30</v>
      </c>
      <c r="X141" s="31"/>
      <c r="Y141" s="27" t="s">
        <v>31</v>
      </c>
      <c r="Z141" s="31" t="s">
        <v>31</v>
      </c>
      <c r="AA141" s="31"/>
      <c r="AB141" s="27" t="s">
        <v>32</v>
      </c>
      <c r="AC141" s="31" t="s">
        <v>32</v>
      </c>
      <c r="AD141" s="27" t="s">
        <v>33</v>
      </c>
      <c r="AE141" s="31" t="s">
        <v>33</v>
      </c>
      <c r="AF141" s="31"/>
      <c r="AG141" s="27" t="str">
        <f>VLOOKUP(D141,门店任务!A:B,2,0)</f>
        <v>四川太极成华区东昌路一药店</v>
      </c>
      <c r="AH141" s="27">
        <f t="shared" si="6"/>
        <v>0</v>
      </c>
    </row>
    <row r="142" spans="1:34">
      <c r="A142" s="27">
        <v>346</v>
      </c>
      <c r="B142" s="27" t="s">
        <v>22</v>
      </c>
      <c r="C142" s="27" t="s">
        <v>425</v>
      </c>
      <c r="D142" s="28">
        <v>514</v>
      </c>
      <c r="E142" s="27" t="s">
        <v>426</v>
      </c>
      <c r="F142" s="27" t="s">
        <v>291</v>
      </c>
      <c r="G142" s="28">
        <v>9760</v>
      </c>
      <c r="H142" s="27" t="s">
        <v>427</v>
      </c>
      <c r="I142" s="28">
        <v>68</v>
      </c>
      <c r="J142" s="28">
        <v>202</v>
      </c>
      <c r="K142" s="28">
        <v>180</v>
      </c>
      <c r="L142" s="30">
        <f>VLOOKUP(D142,[1]门店基础信息!$A:$M,13,0)</f>
        <v>50</v>
      </c>
      <c r="M142" s="30">
        <v>1</v>
      </c>
      <c r="N142" s="28">
        <v>300</v>
      </c>
      <c r="O142" s="30">
        <f>VLOOKUP(D142,[1]门店基础信息!$A:$L,12,0)</f>
        <v>400</v>
      </c>
      <c r="P142" s="30">
        <v>1</v>
      </c>
      <c r="Q142" s="27" t="s">
        <v>428</v>
      </c>
      <c r="R142" s="27" t="s">
        <v>28</v>
      </c>
      <c r="S142" s="27" t="s">
        <v>76</v>
      </c>
      <c r="T142" s="31" t="str">
        <f>VLOOKUP(D142,[1]门店基础信息!$A:$D,4,0)</f>
        <v>A</v>
      </c>
      <c r="U142" s="31">
        <v>1</v>
      </c>
      <c r="V142" s="27" t="s">
        <v>30</v>
      </c>
      <c r="W142" s="31" t="s">
        <v>30</v>
      </c>
      <c r="X142" s="31"/>
      <c r="Y142" s="27" t="s">
        <v>31</v>
      </c>
      <c r="Z142" s="31" t="s">
        <v>31</v>
      </c>
      <c r="AA142" s="31"/>
      <c r="AB142" s="27" t="s">
        <v>32</v>
      </c>
      <c r="AC142" s="31" t="s">
        <v>32</v>
      </c>
      <c r="AD142" s="27" t="s">
        <v>33</v>
      </c>
      <c r="AE142" s="31" t="s">
        <v>33</v>
      </c>
      <c r="AF142" s="31"/>
      <c r="AG142" s="27" t="str">
        <f>VLOOKUP(D142,门店任务!A:B,2,0)</f>
        <v>四川太极新津邓双镇岷江店</v>
      </c>
      <c r="AH142" s="27">
        <f t="shared" si="6"/>
        <v>3</v>
      </c>
    </row>
    <row r="143" spans="1:34">
      <c r="A143" s="27">
        <v>345</v>
      </c>
      <c r="B143" s="27" t="s">
        <v>22</v>
      </c>
      <c r="C143" s="27" t="s">
        <v>429</v>
      </c>
      <c r="D143" s="28">
        <v>513</v>
      </c>
      <c r="E143" s="27" t="s">
        <v>426</v>
      </c>
      <c r="F143" s="27" t="s">
        <v>88</v>
      </c>
      <c r="G143" s="28">
        <v>11329</v>
      </c>
      <c r="H143" s="27" t="s">
        <v>430</v>
      </c>
      <c r="I143" s="28">
        <v>68</v>
      </c>
      <c r="J143" s="28">
        <v>202</v>
      </c>
      <c r="K143" s="28">
        <v>180</v>
      </c>
      <c r="L143" s="30">
        <f>VLOOKUP(D143,[1]门店基础信息!$A:$M,13,0)</f>
        <v>180</v>
      </c>
      <c r="M143" s="30">
        <f t="shared" si="7"/>
        <v>0</v>
      </c>
      <c r="N143" s="28">
        <v>300</v>
      </c>
      <c r="O143" s="30">
        <f>VLOOKUP(D143,[1]门店基础信息!$A:$L,12,0)</f>
        <v>300</v>
      </c>
      <c r="P143" s="30">
        <f t="shared" si="8"/>
        <v>0</v>
      </c>
      <c r="Q143" s="27" t="s">
        <v>428</v>
      </c>
      <c r="R143" s="27" t="s">
        <v>28</v>
      </c>
      <c r="S143" s="27" t="s">
        <v>76</v>
      </c>
      <c r="T143" s="31" t="str">
        <f>VLOOKUP(D143,[1]门店基础信息!$A:$D,4,0)</f>
        <v>B</v>
      </c>
      <c r="U143" s="31"/>
      <c r="V143" s="27" t="s">
        <v>30</v>
      </c>
      <c r="W143" s="31" t="s">
        <v>30</v>
      </c>
      <c r="X143" s="31"/>
      <c r="Y143" s="27" t="s">
        <v>31</v>
      </c>
      <c r="Z143" s="31" t="s">
        <v>31</v>
      </c>
      <c r="AA143" s="31"/>
      <c r="AB143" s="27" t="s">
        <v>32</v>
      </c>
      <c r="AC143" s="31" t="s">
        <v>32</v>
      </c>
      <c r="AD143" s="27" t="s">
        <v>33</v>
      </c>
      <c r="AE143" s="31" t="s">
        <v>33</v>
      </c>
      <c r="AF143" s="31"/>
      <c r="AG143" s="27" t="str">
        <f>VLOOKUP(D143,门店任务!A:B,2,0)</f>
        <v>四川太极武侯区顺和街店</v>
      </c>
      <c r="AH143" s="27">
        <f t="shared" si="6"/>
        <v>0</v>
      </c>
    </row>
    <row r="144" spans="1:34">
      <c r="A144" s="27">
        <v>344</v>
      </c>
      <c r="B144" s="27" t="s">
        <v>22</v>
      </c>
      <c r="C144" s="27" t="s">
        <v>429</v>
      </c>
      <c r="D144" s="28">
        <v>513</v>
      </c>
      <c r="E144" s="27" t="s">
        <v>426</v>
      </c>
      <c r="F144" s="27" t="s">
        <v>88</v>
      </c>
      <c r="G144" s="28">
        <v>13310</v>
      </c>
      <c r="H144" s="27" t="s">
        <v>431</v>
      </c>
      <c r="I144" s="28">
        <v>68</v>
      </c>
      <c r="J144" s="28">
        <v>202</v>
      </c>
      <c r="K144" s="28">
        <v>180</v>
      </c>
      <c r="L144" s="30">
        <f>VLOOKUP(D144,[1]门店基础信息!$A:$M,13,0)</f>
        <v>180</v>
      </c>
      <c r="M144" s="30">
        <f t="shared" si="7"/>
        <v>0</v>
      </c>
      <c r="N144" s="28">
        <v>300</v>
      </c>
      <c r="O144" s="30">
        <f>VLOOKUP(D144,[1]门店基础信息!$A:$L,12,0)</f>
        <v>300</v>
      </c>
      <c r="P144" s="30">
        <f t="shared" si="8"/>
        <v>0</v>
      </c>
      <c r="Q144" s="27" t="s">
        <v>432</v>
      </c>
      <c r="R144" s="27" t="s">
        <v>28</v>
      </c>
      <c r="S144" s="27" t="s">
        <v>76</v>
      </c>
      <c r="T144" s="31" t="str">
        <f>VLOOKUP(D144,[1]门店基础信息!$A:$D,4,0)</f>
        <v>B</v>
      </c>
      <c r="U144" s="31"/>
      <c r="V144" s="27" t="s">
        <v>30</v>
      </c>
      <c r="W144" s="31" t="s">
        <v>30</v>
      </c>
      <c r="X144" s="31"/>
      <c r="Y144" s="27" t="s">
        <v>31</v>
      </c>
      <c r="Z144" s="31" t="s">
        <v>31</v>
      </c>
      <c r="AA144" s="31"/>
      <c r="AB144" s="27" t="s">
        <v>32</v>
      </c>
      <c r="AC144" s="31" t="s">
        <v>32</v>
      </c>
      <c r="AD144" s="27" t="s">
        <v>33</v>
      </c>
      <c r="AE144" s="31" t="s">
        <v>33</v>
      </c>
      <c r="AF144" s="31"/>
      <c r="AG144" s="27" t="str">
        <f>VLOOKUP(D144,门店任务!A:B,2,0)</f>
        <v>四川太极武侯区顺和街店</v>
      </c>
      <c r="AH144" s="27">
        <f t="shared" si="6"/>
        <v>0</v>
      </c>
    </row>
    <row r="145" spans="1:34">
      <c r="A145" s="27">
        <v>343</v>
      </c>
      <c r="B145" s="27" t="s">
        <v>22</v>
      </c>
      <c r="C145" s="27" t="s">
        <v>429</v>
      </c>
      <c r="D145" s="28">
        <v>549</v>
      </c>
      <c r="E145" s="27" t="s">
        <v>63</v>
      </c>
      <c r="F145" s="27" t="s">
        <v>69</v>
      </c>
      <c r="G145" s="28">
        <v>12538</v>
      </c>
      <c r="H145" s="27" t="s">
        <v>433</v>
      </c>
      <c r="I145" s="28">
        <v>93</v>
      </c>
      <c r="J145" s="28">
        <v>222</v>
      </c>
      <c r="K145" s="28">
        <v>160</v>
      </c>
      <c r="L145" s="30">
        <f>VLOOKUP(D145,[1]门店基础信息!$A:$M,13,0)</f>
        <v>160</v>
      </c>
      <c r="M145" s="30">
        <f t="shared" si="7"/>
        <v>0</v>
      </c>
      <c r="N145" s="28">
        <v>200</v>
      </c>
      <c r="O145" s="30">
        <f>VLOOKUP(D145,[1]门店基础信息!$A:$L,12,0)</f>
        <v>200</v>
      </c>
      <c r="P145" s="30">
        <f t="shared" si="8"/>
        <v>0</v>
      </c>
      <c r="Q145" s="27" t="s">
        <v>66</v>
      </c>
      <c r="R145" s="27" t="s">
        <v>28</v>
      </c>
      <c r="S145" s="27" t="s">
        <v>29</v>
      </c>
      <c r="T145" s="31" t="str">
        <f>VLOOKUP(D145,[1]门店基础信息!$A:$D,4,0)</f>
        <v>C</v>
      </c>
      <c r="U145" s="31"/>
      <c r="V145" s="27" t="s">
        <v>30</v>
      </c>
      <c r="W145" s="31" t="s">
        <v>30</v>
      </c>
      <c r="X145" s="31"/>
      <c r="Y145" s="27" t="s">
        <v>31</v>
      </c>
      <c r="Z145" s="31" t="s">
        <v>31</v>
      </c>
      <c r="AA145" s="31"/>
      <c r="AB145" s="27" t="s">
        <v>32</v>
      </c>
      <c r="AC145" s="31" t="s">
        <v>32</v>
      </c>
      <c r="AD145" s="27" t="s">
        <v>33</v>
      </c>
      <c r="AE145" s="31" t="s">
        <v>33</v>
      </c>
      <c r="AF145" s="31"/>
      <c r="AG145" s="27" t="str">
        <f>VLOOKUP(D145,门店任务!A:B,2,0)</f>
        <v>四川太极大邑县晋源镇东壕沟段药店</v>
      </c>
      <c r="AH145" s="27">
        <f t="shared" si="6"/>
        <v>0</v>
      </c>
    </row>
    <row r="146" spans="1:34">
      <c r="A146" s="27">
        <v>342</v>
      </c>
      <c r="B146" s="27" t="s">
        <v>22</v>
      </c>
      <c r="C146" s="27" t="s">
        <v>434</v>
      </c>
      <c r="D146" s="28">
        <v>114622</v>
      </c>
      <c r="E146" s="27" t="s">
        <v>40</v>
      </c>
      <c r="F146" s="27" t="s">
        <v>41</v>
      </c>
      <c r="G146" s="28">
        <v>5641</v>
      </c>
      <c r="H146" s="27" t="s">
        <v>435</v>
      </c>
      <c r="I146" s="28">
        <v>58</v>
      </c>
      <c r="J146" s="28">
        <v>0</v>
      </c>
      <c r="K146" s="28">
        <v>200</v>
      </c>
      <c r="L146" s="30">
        <f>VLOOKUP(D146,[1]门店基础信息!$A:$M,13,0)</f>
        <v>200</v>
      </c>
      <c r="M146" s="30">
        <f t="shared" si="7"/>
        <v>0</v>
      </c>
      <c r="N146" s="28">
        <v>400</v>
      </c>
      <c r="O146" s="30">
        <f>VLOOKUP(D146,[1]门店基础信息!$A:$L,12,0)</f>
        <v>400</v>
      </c>
      <c r="P146" s="30">
        <f t="shared" si="8"/>
        <v>0</v>
      </c>
      <c r="Q146" s="27" t="s">
        <v>356</v>
      </c>
      <c r="R146" s="27" t="s">
        <v>28</v>
      </c>
      <c r="S146" s="27" t="s">
        <v>44</v>
      </c>
      <c r="T146" s="31" t="str">
        <f>VLOOKUP(D146,[1]门店基础信息!$A:$D,4,0)</f>
        <v>A</v>
      </c>
      <c r="U146" s="31"/>
      <c r="V146" s="27" t="s">
        <v>30</v>
      </c>
      <c r="W146" s="31" t="s">
        <v>30</v>
      </c>
      <c r="X146" s="31"/>
      <c r="Y146" s="27" t="s">
        <v>31</v>
      </c>
      <c r="Z146" s="31" t="s">
        <v>31</v>
      </c>
      <c r="AA146" s="31"/>
      <c r="AB146" s="27" t="s">
        <v>32</v>
      </c>
      <c r="AC146" s="31" t="s">
        <v>32</v>
      </c>
      <c r="AD146" s="27" t="s">
        <v>33</v>
      </c>
      <c r="AE146" s="31" t="s">
        <v>33</v>
      </c>
      <c r="AF146" s="31"/>
      <c r="AG146" s="27" t="str">
        <f>VLOOKUP(D146,门店任务!A:B,2,0)</f>
        <v>四川太极成华区东昌路一药店</v>
      </c>
      <c r="AH146" s="27">
        <f t="shared" si="6"/>
        <v>0</v>
      </c>
    </row>
    <row r="147" spans="1:34">
      <c r="A147" s="27">
        <v>341</v>
      </c>
      <c r="B147" s="27" t="s">
        <v>22</v>
      </c>
      <c r="C147" s="27" t="s">
        <v>434</v>
      </c>
      <c r="D147" s="28">
        <v>754</v>
      </c>
      <c r="E147" s="27" t="s">
        <v>340</v>
      </c>
      <c r="F147" s="27" t="s">
        <v>79</v>
      </c>
      <c r="G147" s="28">
        <v>11241</v>
      </c>
      <c r="H147" s="27" t="s">
        <v>436</v>
      </c>
      <c r="I147" s="28">
        <v>98</v>
      </c>
      <c r="J147" s="28">
        <v>225</v>
      </c>
      <c r="K147" s="28">
        <v>180</v>
      </c>
      <c r="L147" s="30">
        <f>VLOOKUP(D147,[1]门店基础信息!$A:$M,13,0)</f>
        <v>180</v>
      </c>
      <c r="M147" s="30">
        <f t="shared" si="7"/>
        <v>0</v>
      </c>
      <c r="N147" s="28">
        <v>300</v>
      </c>
      <c r="O147" s="30">
        <f>VLOOKUP(D147,[1]门店基础信息!$A:$L,12,0)</f>
        <v>300</v>
      </c>
      <c r="P147" s="30">
        <f t="shared" si="8"/>
        <v>0</v>
      </c>
      <c r="Q147" s="27" t="s">
        <v>437</v>
      </c>
      <c r="R147" s="27" t="s">
        <v>28</v>
      </c>
      <c r="S147" s="27" t="s">
        <v>76</v>
      </c>
      <c r="T147" s="31" t="str">
        <f>VLOOKUP(D147,[1]门店基础信息!$A:$D,4,0)</f>
        <v>B</v>
      </c>
      <c r="U147" s="31"/>
      <c r="V147" s="27" t="s">
        <v>30</v>
      </c>
      <c r="W147" s="31" t="s">
        <v>30</v>
      </c>
      <c r="X147" s="31"/>
      <c r="Y147" s="27" t="s">
        <v>31</v>
      </c>
      <c r="Z147" s="31" t="s">
        <v>31</v>
      </c>
      <c r="AA147" s="31"/>
      <c r="AB147" s="27" t="s">
        <v>32</v>
      </c>
      <c r="AC147" s="31" t="s">
        <v>32</v>
      </c>
      <c r="AD147" s="27" t="s">
        <v>33</v>
      </c>
      <c r="AE147" s="31" t="s">
        <v>33</v>
      </c>
      <c r="AF147" s="31"/>
      <c r="AG147" s="27" t="str">
        <f>VLOOKUP(D147,门店任务!A:B,2,0)</f>
        <v>四川太极崇州市崇阳镇尚贤坊街药店</v>
      </c>
      <c r="AH147" s="27">
        <f t="shared" si="6"/>
        <v>0</v>
      </c>
    </row>
    <row r="148" spans="1:34">
      <c r="A148" s="27">
        <v>340</v>
      </c>
      <c r="B148" s="27" t="s">
        <v>22</v>
      </c>
      <c r="C148" s="27" t="s">
        <v>434</v>
      </c>
      <c r="D148" s="28">
        <v>754</v>
      </c>
      <c r="E148" s="27" t="s">
        <v>340</v>
      </c>
      <c r="F148" s="27" t="s">
        <v>79</v>
      </c>
      <c r="G148" s="28">
        <v>12377</v>
      </c>
      <c r="H148" s="27" t="s">
        <v>438</v>
      </c>
      <c r="I148" s="28">
        <v>98</v>
      </c>
      <c r="J148" s="28">
        <v>225</v>
      </c>
      <c r="K148" s="28">
        <v>180</v>
      </c>
      <c r="L148" s="30">
        <f>VLOOKUP(D148,[1]门店基础信息!$A:$M,13,0)</f>
        <v>180</v>
      </c>
      <c r="M148" s="30">
        <f t="shared" si="7"/>
        <v>0</v>
      </c>
      <c r="N148" s="28">
        <v>300</v>
      </c>
      <c r="O148" s="30">
        <f>VLOOKUP(D148,[1]门店基础信息!$A:$L,12,0)</f>
        <v>300</v>
      </c>
      <c r="P148" s="30">
        <f t="shared" si="8"/>
        <v>0</v>
      </c>
      <c r="Q148" s="27" t="s">
        <v>437</v>
      </c>
      <c r="R148" s="27" t="s">
        <v>28</v>
      </c>
      <c r="S148" s="27" t="s">
        <v>76</v>
      </c>
      <c r="T148" s="31" t="str">
        <f>VLOOKUP(D148,[1]门店基础信息!$A:$D,4,0)</f>
        <v>B</v>
      </c>
      <c r="U148" s="31"/>
      <c r="V148" s="27" t="s">
        <v>30</v>
      </c>
      <c r="W148" s="31" t="s">
        <v>30</v>
      </c>
      <c r="X148" s="31"/>
      <c r="Y148" s="27" t="s">
        <v>31</v>
      </c>
      <c r="Z148" s="31" t="s">
        <v>31</v>
      </c>
      <c r="AA148" s="31"/>
      <c r="AB148" s="27" t="s">
        <v>32</v>
      </c>
      <c r="AC148" s="31" t="s">
        <v>32</v>
      </c>
      <c r="AD148" s="27" t="s">
        <v>33</v>
      </c>
      <c r="AE148" s="31" t="s">
        <v>33</v>
      </c>
      <c r="AF148" s="31"/>
      <c r="AG148" s="27" t="str">
        <f>VLOOKUP(D148,门店任务!A:B,2,0)</f>
        <v>四川太极崇州市崇阳镇尚贤坊街药店</v>
      </c>
      <c r="AH148" s="27">
        <f t="shared" si="6"/>
        <v>0</v>
      </c>
    </row>
    <row r="149" spans="1:34">
      <c r="A149" s="27">
        <v>339</v>
      </c>
      <c r="B149" s="27" t="s">
        <v>22</v>
      </c>
      <c r="C149" s="27" t="s">
        <v>434</v>
      </c>
      <c r="D149" s="28">
        <v>754</v>
      </c>
      <c r="E149" s="27" t="s">
        <v>340</v>
      </c>
      <c r="F149" s="27" t="s">
        <v>79</v>
      </c>
      <c r="G149" s="28">
        <v>4540</v>
      </c>
      <c r="H149" s="27" t="s">
        <v>439</v>
      </c>
      <c r="I149" s="28">
        <v>98</v>
      </c>
      <c r="J149" s="28">
        <v>225</v>
      </c>
      <c r="K149" s="28">
        <v>180</v>
      </c>
      <c r="L149" s="30">
        <f>VLOOKUP(D149,[1]门店基础信息!$A:$M,13,0)</f>
        <v>180</v>
      </c>
      <c r="M149" s="30">
        <f t="shared" si="7"/>
        <v>0</v>
      </c>
      <c r="N149" s="28">
        <v>300</v>
      </c>
      <c r="O149" s="30">
        <f>VLOOKUP(D149,[1]门店基础信息!$A:$L,12,0)</f>
        <v>300</v>
      </c>
      <c r="P149" s="30">
        <f t="shared" si="8"/>
        <v>0</v>
      </c>
      <c r="Q149" s="27" t="s">
        <v>437</v>
      </c>
      <c r="R149" s="27" t="s">
        <v>28</v>
      </c>
      <c r="S149" s="27" t="s">
        <v>76</v>
      </c>
      <c r="T149" s="31" t="str">
        <f>VLOOKUP(D149,[1]门店基础信息!$A:$D,4,0)</f>
        <v>B</v>
      </c>
      <c r="U149" s="31"/>
      <c r="V149" s="27" t="s">
        <v>30</v>
      </c>
      <c r="W149" s="31" t="s">
        <v>30</v>
      </c>
      <c r="X149" s="31"/>
      <c r="Y149" s="27" t="s">
        <v>31</v>
      </c>
      <c r="Z149" s="31" t="s">
        <v>31</v>
      </c>
      <c r="AA149" s="31"/>
      <c r="AB149" s="27" t="s">
        <v>32</v>
      </c>
      <c r="AC149" s="31" t="s">
        <v>32</v>
      </c>
      <c r="AD149" s="27" t="s">
        <v>33</v>
      </c>
      <c r="AE149" s="31" t="s">
        <v>33</v>
      </c>
      <c r="AF149" s="31"/>
      <c r="AG149" s="27" t="str">
        <f>VLOOKUP(D149,门店任务!A:B,2,0)</f>
        <v>四川太极崇州市崇阳镇尚贤坊街药店</v>
      </c>
      <c r="AH149" s="27">
        <f t="shared" si="6"/>
        <v>0</v>
      </c>
    </row>
    <row r="150" spans="1:34">
      <c r="A150" s="27">
        <v>338</v>
      </c>
      <c r="B150" s="27" t="s">
        <v>22</v>
      </c>
      <c r="C150" s="27" t="s">
        <v>440</v>
      </c>
      <c r="D150" s="28">
        <v>704</v>
      </c>
      <c r="E150" s="27" t="s">
        <v>252</v>
      </c>
      <c r="F150" s="27" t="s">
        <v>109</v>
      </c>
      <c r="G150" s="28">
        <v>6385</v>
      </c>
      <c r="H150" s="27" t="s">
        <v>441</v>
      </c>
      <c r="I150" s="27" t="s">
        <v>442</v>
      </c>
      <c r="J150" s="28">
        <v>246</v>
      </c>
      <c r="K150" s="28">
        <v>30</v>
      </c>
      <c r="L150" s="30">
        <f>VLOOKUP(D150,[1]门店基础信息!$A:$M,13,0)</f>
        <v>30</v>
      </c>
      <c r="M150" s="30">
        <f t="shared" si="7"/>
        <v>0</v>
      </c>
      <c r="N150" s="28">
        <v>300</v>
      </c>
      <c r="O150" s="30">
        <f>VLOOKUP(D150,[1]门店基础信息!$A:$L,12,0)</f>
        <v>300</v>
      </c>
      <c r="P150" s="30">
        <f t="shared" si="8"/>
        <v>0</v>
      </c>
      <c r="Q150" s="27" t="s">
        <v>443</v>
      </c>
      <c r="R150" s="27" t="s">
        <v>28</v>
      </c>
      <c r="S150" s="27" t="s">
        <v>76</v>
      </c>
      <c r="T150" s="31" t="str">
        <f>VLOOKUP(D150,[1]门店基础信息!$A:$D,4,0)</f>
        <v>B</v>
      </c>
      <c r="U150" s="31"/>
      <c r="V150" s="27" t="s">
        <v>30</v>
      </c>
      <c r="W150" s="31" t="s">
        <v>30</v>
      </c>
      <c r="X150" s="31"/>
      <c r="Y150" s="27" t="s">
        <v>31</v>
      </c>
      <c r="Z150" s="31" t="s">
        <v>31</v>
      </c>
      <c r="AA150" s="31"/>
      <c r="AB150" s="27" t="s">
        <v>32</v>
      </c>
      <c r="AC150" s="31" t="s">
        <v>32</v>
      </c>
      <c r="AD150" s="27" t="s">
        <v>33</v>
      </c>
      <c r="AE150" s="31" t="s">
        <v>33</v>
      </c>
      <c r="AF150" s="31"/>
      <c r="AG150" s="27" t="str">
        <f>VLOOKUP(D150,门店任务!A:B,2,0)</f>
        <v>四川太极都江堰奎光路中段药店</v>
      </c>
      <c r="AH150" s="27">
        <f t="shared" si="6"/>
        <v>0</v>
      </c>
    </row>
    <row r="151" spans="1:34">
      <c r="A151" s="27">
        <v>337</v>
      </c>
      <c r="B151" s="27" t="s">
        <v>22</v>
      </c>
      <c r="C151" s="27" t="s">
        <v>440</v>
      </c>
      <c r="D151" s="28">
        <v>329</v>
      </c>
      <c r="E151" s="27" t="s">
        <v>343</v>
      </c>
      <c r="F151" s="27" t="s">
        <v>79</v>
      </c>
      <c r="G151" s="28">
        <v>9988</v>
      </c>
      <c r="H151" s="27" t="s">
        <v>444</v>
      </c>
      <c r="I151" s="28">
        <v>88</v>
      </c>
      <c r="J151" s="28">
        <v>190</v>
      </c>
      <c r="K151" s="28">
        <v>160</v>
      </c>
      <c r="L151" s="30">
        <f>VLOOKUP(D151,[1]门店基础信息!$A:$M,13,0)</f>
        <v>160</v>
      </c>
      <c r="M151" s="30">
        <f t="shared" si="7"/>
        <v>0</v>
      </c>
      <c r="N151" s="28">
        <v>200</v>
      </c>
      <c r="O151" s="30">
        <f>VLOOKUP(D151,[1]门店基础信息!$A:$L,12,0)</f>
        <v>200</v>
      </c>
      <c r="P151" s="30">
        <f t="shared" si="8"/>
        <v>0</v>
      </c>
      <c r="Q151" s="27" t="s">
        <v>445</v>
      </c>
      <c r="R151" s="27" t="s">
        <v>28</v>
      </c>
      <c r="S151" s="27" t="s">
        <v>29</v>
      </c>
      <c r="T151" s="31" t="str">
        <f>VLOOKUP(D151,[1]门店基础信息!$A:$D,4,0)</f>
        <v>C</v>
      </c>
      <c r="U151" s="31"/>
      <c r="V151" s="27" t="s">
        <v>30</v>
      </c>
      <c r="W151" s="31" t="s">
        <v>30</v>
      </c>
      <c r="X151" s="31"/>
      <c r="Y151" s="27" t="s">
        <v>31</v>
      </c>
      <c r="Z151" s="31" t="s">
        <v>31</v>
      </c>
      <c r="AA151" s="31"/>
      <c r="AB151" s="27" t="s">
        <v>32</v>
      </c>
      <c r="AC151" s="31" t="s">
        <v>32</v>
      </c>
      <c r="AD151" s="27" t="s">
        <v>33</v>
      </c>
      <c r="AE151" s="31" t="s">
        <v>33</v>
      </c>
      <c r="AF151" s="31"/>
      <c r="AG151" s="27" t="str">
        <f>VLOOKUP(D151,门店任务!A:B,2,0)</f>
        <v>四川太极温江店</v>
      </c>
      <c r="AH151" s="27">
        <f t="shared" si="6"/>
        <v>0</v>
      </c>
    </row>
    <row r="152" spans="1:34">
      <c r="A152" s="27">
        <v>336</v>
      </c>
      <c r="B152" s="27" t="s">
        <v>22</v>
      </c>
      <c r="C152" s="27" t="s">
        <v>446</v>
      </c>
      <c r="D152" s="28">
        <v>114286</v>
      </c>
      <c r="E152" s="27" t="s">
        <v>125</v>
      </c>
      <c r="F152" s="27" t="s">
        <v>88</v>
      </c>
      <c r="G152" s="28">
        <v>13698</v>
      </c>
      <c r="H152" s="27" t="s">
        <v>447</v>
      </c>
      <c r="I152" s="28">
        <v>82</v>
      </c>
      <c r="J152" s="28">
        <v>0</v>
      </c>
      <c r="K152" s="28">
        <v>180</v>
      </c>
      <c r="L152" s="30">
        <f>VLOOKUP(D152,[1]门店基础信息!$A:$M,13,0)</f>
        <v>180</v>
      </c>
      <c r="M152" s="30">
        <f t="shared" si="7"/>
        <v>0</v>
      </c>
      <c r="N152" s="28">
        <v>300</v>
      </c>
      <c r="O152" s="30">
        <f>VLOOKUP(D152,[1]门店基础信息!$A:$L,12,0)</f>
        <v>300</v>
      </c>
      <c r="P152" s="30">
        <f t="shared" si="8"/>
        <v>0</v>
      </c>
      <c r="Q152" s="27" t="s">
        <v>448</v>
      </c>
      <c r="R152" s="27" t="s">
        <v>28</v>
      </c>
      <c r="S152" s="27" t="s">
        <v>76</v>
      </c>
      <c r="T152" s="31" t="str">
        <f>VLOOKUP(D152,[1]门店基础信息!$A:$D,4,0)</f>
        <v>B</v>
      </c>
      <c r="U152" s="31"/>
      <c r="V152" s="27" t="s">
        <v>30</v>
      </c>
      <c r="W152" s="31" t="s">
        <v>30</v>
      </c>
      <c r="X152" s="31"/>
      <c r="Y152" s="27" t="s">
        <v>31</v>
      </c>
      <c r="Z152" s="31" t="s">
        <v>31</v>
      </c>
      <c r="AA152" s="31"/>
      <c r="AB152" s="27" t="s">
        <v>32</v>
      </c>
      <c r="AC152" s="31" t="s">
        <v>32</v>
      </c>
      <c r="AD152" s="27" t="s">
        <v>33</v>
      </c>
      <c r="AE152" s="31" t="s">
        <v>33</v>
      </c>
      <c r="AF152" s="31"/>
      <c r="AG152" s="27" t="str">
        <f>VLOOKUP(D152,门店任务!A:B,2,0)</f>
        <v>四川太极青羊区光华北五路药店</v>
      </c>
      <c r="AH152" s="27">
        <f t="shared" si="6"/>
        <v>0</v>
      </c>
    </row>
    <row r="153" spans="1:34">
      <c r="A153" s="27">
        <v>335</v>
      </c>
      <c r="B153" s="27" t="s">
        <v>22</v>
      </c>
      <c r="C153" s="27" t="s">
        <v>446</v>
      </c>
      <c r="D153" s="28">
        <v>114286</v>
      </c>
      <c r="E153" s="27" t="s">
        <v>125</v>
      </c>
      <c r="F153" s="27" t="s">
        <v>88</v>
      </c>
      <c r="G153" s="28">
        <v>13162</v>
      </c>
      <c r="H153" s="27" t="s">
        <v>449</v>
      </c>
      <c r="I153" s="28">
        <v>82</v>
      </c>
      <c r="J153" s="28">
        <v>0</v>
      </c>
      <c r="K153" s="28">
        <v>180</v>
      </c>
      <c r="L153" s="30">
        <f>VLOOKUP(D153,[1]门店基础信息!$A:$M,13,0)</f>
        <v>180</v>
      </c>
      <c r="M153" s="30">
        <f t="shared" si="7"/>
        <v>0</v>
      </c>
      <c r="N153" s="28">
        <v>300</v>
      </c>
      <c r="O153" s="30">
        <f>VLOOKUP(D153,[1]门店基础信息!$A:$L,12,0)</f>
        <v>300</v>
      </c>
      <c r="P153" s="30">
        <f t="shared" si="8"/>
        <v>0</v>
      </c>
      <c r="Q153" s="27" t="s">
        <v>450</v>
      </c>
      <c r="R153" s="27" t="s">
        <v>28</v>
      </c>
      <c r="S153" s="27" t="s">
        <v>76</v>
      </c>
      <c r="T153" s="31" t="str">
        <f>VLOOKUP(D153,[1]门店基础信息!$A:$D,4,0)</f>
        <v>B</v>
      </c>
      <c r="U153" s="31"/>
      <c r="V153" s="27" t="s">
        <v>30</v>
      </c>
      <c r="W153" s="31" t="s">
        <v>30</v>
      </c>
      <c r="X153" s="31"/>
      <c r="Y153" s="27" t="s">
        <v>31</v>
      </c>
      <c r="Z153" s="31" t="s">
        <v>31</v>
      </c>
      <c r="AA153" s="31"/>
      <c r="AB153" s="27" t="s">
        <v>32</v>
      </c>
      <c r="AC153" s="31" t="s">
        <v>32</v>
      </c>
      <c r="AD153" s="27" t="s">
        <v>33</v>
      </c>
      <c r="AE153" s="31" t="s">
        <v>33</v>
      </c>
      <c r="AF153" s="31"/>
      <c r="AG153" s="27" t="str">
        <f>VLOOKUP(D153,门店任务!A:B,2,0)</f>
        <v>四川太极青羊区光华北五路药店</v>
      </c>
      <c r="AH153" s="27">
        <f t="shared" si="6"/>
        <v>0</v>
      </c>
    </row>
    <row r="154" spans="1:34">
      <c r="A154" s="27">
        <v>334</v>
      </c>
      <c r="B154" s="27" t="s">
        <v>22</v>
      </c>
      <c r="C154" s="27" t="s">
        <v>446</v>
      </c>
      <c r="D154" s="28">
        <v>114286</v>
      </c>
      <c r="E154" s="27" t="s">
        <v>451</v>
      </c>
      <c r="F154" s="27" t="s">
        <v>88</v>
      </c>
      <c r="G154" s="28">
        <v>4077</v>
      </c>
      <c r="H154" s="27" t="s">
        <v>452</v>
      </c>
      <c r="I154" s="28">
        <v>82</v>
      </c>
      <c r="J154" s="28">
        <v>0</v>
      </c>
      <c r="K154" s="28">
        <v>180</v>
      </c>
      <c r="L154" s="30">
        <f>VLOOKUP(D154,[1]门店基础信息!$A:$M,13,0)</f>
        <v>180</v>
      </c>
      <c r="M154" s="30">
        <f t="shared" si="7"/>
        <v>0</v>
      </c>
      <c r="N154" s="28">
        <v>300</v>
      </c>
      <c r="O154" s="30">
        <f>VLOOKUP(D154,[1]门店基础信息!$A:$L,12,0)</f>
        <v>300</v>
      </c>
      <c r="P154" s="30">
        <f t="shared" si="8"/>
        <v>0</v>
      </c>
      <c r="Q154" s="27" t="s">
        <v>453</v>
      </c>
      <c r="R154" s="27" t="s">
        <v>28</v>
      </c>
      <c r="S154" s="27" t="s">
        <v>76</v>
      </c>
      <c r="T154" s="31" t="str">
        <f>VLOOKUP(D154,[1]门店基础信息!$A:$D,4,0)</f>
        <v>B</v>
      </c>
      <c r="U154" s="31"/>
      <c r="V154" s="27" t="s">
        <v>30</v>
      </c>
      <c r="W154" s="31" t="s">
        <v>30</v>
      </c>
      <c r="X154" s="31"/>
      <c r="Y154" s="27" t="s">
        <v>31</v>
      </c>
      <c r="Z154" s="31" t="s">
        <v>31</v>
      </c>
      <c r="AA154" s="31"/>
      <c r="AB154" s="27" t="s">
        <v>32</v>
      </c>
      <c r="AC154" s="31" t="s">
        <v>32</v>
      </c>
      <c r="AD154" s="27" t="s">
        <v>33</v>
      </c>
      <c r="AE154" s="31" t="s">
        <v>33</v>
      </c>
      <c r="AF154" s="31"/>
      <c r="AG154" s="27" t="str">
        <f>VLOOKUP(D154,门店任务!A:B,2,0)</f>
        <v>四川太极青羊区光华北五路药店</v>
      </c>
      <c r="AH154" s="27">
        <f t="shared" si="6"/>
        <v>0</v>
      </c>
    </row>
    <row r="155" spans="1:34">
      <c r="A155" s="27">
        <v>333</v>
      </c>
      <c r="B155" s="27" t="s">
        <v>22</v>
      </c>
      <c r="C155" s="27" t="s">
        <v>446</v>
      </c>
      <c r="D155" s="28">
        <v>726</v>
      </c>
      <c r="E155" s="27" t="s">
        <v>319</v>
      </c>
      <c r="F155" s="27" t="s">
        <v>88</v>
      </c>
      <c r="G155" s="28">
        <v>13261</v>
      </c>
      <c r="H155" s="27" t="s">
        <v>454</v>
      </c>
      <c r="I155" s="28">
        <v>61</v>
      </c>
      <c r="J155" s="28">
        <v>182</v>
      </c>
      <c r="K155" s="28">
        <v>180</v>
      </c>
      <c r="L155" s="30">
        <f>VLOOKUP(D155,[1]门店基础信息!$A:$M,13,0)</f>
        <v>180</v>
      </c>
      <c r="M155" s="30">
        <f t="shared" si="7"/>
        <v>0</v>
      </c>
      <c r="N155" s="28">
        <v>300</v>
      </c>
      <c r="O155" s="30">
        <f>VLOOKUP(D155,[1]门店基础信息!$A:$L,12,0)</f>
        <v>300</v>
      </c>
      <c r="P155" s="30">
        <f t="shared" si="8"/>
        <v>0</v>
      </c>
      <c r="Q155" s="27" t="s">
        <v>324</v>
      </c>
      <c r="R155" s="27" t="s">
        <v>28</v>
      </c>
      <c r="S155" s="27" t="s">
        <v>76</v>
      </c>
      <c r="T155" s="31" t="str">
        <f>VLOOKUP(D155,[1]门店基础信息!$A:$D,4,0)</f>
        <v>B</v>
      </c>
      <c r="U155" s="31"/>
      <c r="V155" s="27" t="s">
        <v>30</v>
      </c>
      <c r="W155" s="31" t="s">
        <v>30</v>
      </c>
      <c r="X155" s="31"/>
      <c r="Y155" s="27" t="s">
        <v>31</v>
      </c>
      <c r="Z155" s="31" t="s">
        <v>31</v>
      </c>
      <c r="AA155" s="31"/>
      <c r="AB155" s="27" t="s">
        <v>32</v>
      </c>
      <c r="AC155" s="31" t="s">
        <v>32</v>
      </c>
      <c r="AD155" s="27" t="s">
        <v>33</v>
      </c>
      <c r="AE155" s="31" t="s">
        <v>33</v>
      </c>
      <c r="AF155" s="31"/>
      <c r="AG155" s="27" t="str">
        <f>VLOOKUP(D155,门店任务!A:B,2,0)</f>
        <v>四川太极金牛区交大路第三药店</v>
      </c>
      <c r="AH155" s="27">
        <f t="shared" si="6"/>
        <v>0</v>
      </c>
    </row>
    <row r="156" spans="1:34">
      <c r="A156" s="27">
        <v>332</v>
      </c>
      <c r="B156" s="27" t="s">
        <v>22</v>
      </c>
      <c r="C156" s="27" t="s">
        <v>446</v>
      </c>
      <c r="D156" s="28">
        <v>726</v>
      </c>
      <c r="E156" s="27" t="s">
        <v>319</v>
      </c>
      <c r="F156" s="27" t="s">
        <v>88</v>
      </c>
      <c r="G156" s="28">
        <v>12909</v>
      </c>
      <c r="H156" s="27" t="s">
        <v>455</v>
      </c>
      <c r="I156" s="28">
        <v>61</v>
      </c>
      <c r="J156" s="28">
        <v>182</v>
      </c>
      <c r="K156" s="28">
        <v>180</v>
      </c>
      <c r="L156" s="30">
        <f>VLOOKUP(D156,[1]门店基础信息!$A:$M,13,0)</f>
        <v>180</v>
      </c>
      <c r="M156" s="30">
        <f t="shared" si="7"/>
        <v>0</v>
      </c>
      <c r="N156" s="28">
        <v>300</v>
      </c>
      <c r="O156" s="30">
        <f>VLOOKUP(D156,[1]门店基础信息!$A:$L,12,0)</f>
        <v>300</v>
      </c>
      <c r="P156" s="30">
        <f t="shared" si="8"/>
        <v>0</v>
      </c>
      <c r="Q156" s="27" t="s">
        <v>324</v>
      </c>
      <c r="R156" s="27" t="s">
        <v>28</v>
      </c>
      <c r="S156" s="27" t="s">
        <v>76</v>
      </c>
      <c r="T156" s="31" t="str">
        <f>VLOOKUP(D156,[1]门店基础信息!$A:$D,4,0)</f>
        <v>B</v>
      </c>
      <c r="U156" s="31"/>
      <c r="V156" s="27" t="s">
        <v>30</v>
      </c>
      <c r="W156" s="31" t="s">
        <v>30</v>
      </c>
      <c r="X156" s="31"/>
      <c r="Y156" s="27" t="s">
        <v>31</v>
      </c>
      <c r="Z156" s="31" t="s">
        <v>31</v>
      </c>
      <c r="AA156" s="31"/>
      <c r="AB156" s="27" t="s">
        <v>32</v>
      </c>
      <c r="AC156" s="31" t="s">
        <v>32</v>
      </c>
      <c r="AD156" s="27" t="s">
        <v>33</v>
      </c>
      <c r="AE156" s="31" t="s">
        <v>33</v>
      </c>
      <c r="AF156" s="31"/>
      <c r="AG156" s="27" t="str">
        <f>VLOOKUP(D156,门店任务!A:B,2,0)</f>
        <v>四川太极金牛区交大路第三药店</v>
      </c>
      <c r="AH156" s="27">
        <f t="shared" si="6"/>
        <v>0</v>
      </c>
    </row>
    <row r="157" spans="1:34">
      <c r="A157" s="27">
        <v>331</v>
      </c>
      <c r="B157" s="27" t="s">
        <v>22</v>
      </c>
      <c r="C157" s="27" t="s">
        <v>446</v>
      </c>
      <c r="D157" s="28">
        <v>113008</v>
      </c>
      <c r="E157" s="27" t="s">
        <v>456</v>
      </c>
      <c r="F157" s="27" t="s">
        <v>59</v>
      </c>
      <c r="G157" s="28">
        <v>13182</v>
      </c>
      <c r="H157" s="27" t="s">
        <v>457</v>
      </c>
      <c r="I157" s="28">
        <v>96</v>
      </c>
      <c r="J157" s="28">
        <v>52</v>
      </c>
      <c r="K157" s="28">
        <v>160</v>
      </c>
      <c r="L157" s="30">
        <f>VLOOKUP(D157,[1]门店基础信息!$A:$M,13,0)</f>
        <v>160</v>
      </c>
      <c r="M157" s="30">
        <f t="shared" si="7"/>
        <v>0</v>
      </c>
      <c r="N157" s="28">
        <v>200</v>
      </c>
      <c r="O157" s="30">
        <f>VLOOKUP(D157,[1]门店基础信息!$A:$L,12,0)</f>
        <v>200</v>
      </c>
      <c r="P157" s="30">
        <f t="shared" si="8"/>
        <v>0</v>
      </c>
      <c r="Q157" s="27" t="s">
        <v>458</v>
      </c>
      <c r="R157" s="27" t="s">
        <v>28</v>
      </c>
      <c r="S157" s="27" t="s">
        <v>29</v>
      </c>
      <c r="T157" s="31" t="str">
        <f>VLOOKUP(D157,[1]门店基础信息!$A:$D,4,0)</f>
        <v>C</v>
      </c>
      <c r="U157" s="31"/>
      <c r="V157" s="27" t="s">
        <v>30</v>
      </c>
      <c r="W157" s="31" t="s">
        <v>30</v>
      </c>
      <c r="X157" s="31"/>
      <c r="Y157" s="27" t="s">
        <v>31</v>
      </c>
      <c r="Z157" s="31" t="s">
        <v>31</v>
      </c>
      <c r="AA157" s="31"/>
      <c r="AB157" s="27" t="s">
        <v>32</v>
      </c>
      <c r="AC157" s="31" t="s">
        <v>32</v>
      </c>
      <c r="AD157" s="27" t="s">
        <v>33</v>
      </c>
      <c r="AE157" s="31" t="s">
        <v>33</v>
      </c>
      <c r="AF157" s="31"/>
      <c r="AG157" s="27" t="str">
        <f>VLOOKUP(D157,门店任务!A:B,2,0)</f>
        <v>四川太极高新区南华巷药店</v>
      </c>
      <c r="AH157" s="27">
        <f t="shared" si="6"/>
        <v>0</v>
      </c>
    </row>
    <row r="158" spans="1:34">
      <c r="A158" s="27">
        <v>330</v>
      </c>
      <c r="B158" s="27" t="s">
        <v>22</v>
      </c>
      <c r="C158" s="27" t="s">
        <v>446</v>
      </c>
      <c r="D158" s="28">
        <v>113008</v>
      </c>
      <c r="E158" s="27" t="s">
        <v>456</v>
      </c>
      <c r="F158" s="27" t="s">
        <v>59</v>
      </c>
      <c r="G158" s="28">
        <v>12539</v>
      </c>
      <c r="H158" s="27" t="s">
        <v>459</v>
      </c>
      <c r="I158" s="28">
        <v>96</v>
      </c>
      <c r="J158" s="28">
        <v>52</v>
      </c>
      <c r="K158" s="28">
        <v>160</v>
      </c>
      <c r="L158" s="30">
        <f>VLOOKUP(D158,[1]门店基础信息!$A:$M,13,0)</f>
        <v>160</v>
      </c>
      <c r="M158" s="30">
        <f t="shared" si="7"/>
        <v>0</v>
      </c>
      <c r="N158" s="28">
        <v>200</v>
      </c>
      <c r="O158" s="30">
        <f>VLOOKUP(D158,[1]门店基础信息!$A:$L,12,0)</f>
        <v>200</v>
      </c>
      <c r="P158" s="30">
        <f t="shared" si="8"/>
        <v>0</v>
      </c>
      <c r="Q158" s="27" t="s">
        <v>458</v>
      </c>
      <c r="R158" s="27" t="s">
        <v>28</v>
      </c>
      <c r="S158" s="27" t="s">
        <v>29</v>
      </c>
      <c r="T158" s="31" t="str">
        <f>VLOOKUP(D158,[1]门店基础信息!$A:$D,4,0)</f>
        <v>C</v>
      </c>
      <c r="U158" s="31"/>
      <c r="V158" s="27" t="s">
        <v>30</v>
      </c>
      <c r="W158" s="31" t="s">
        <v>30</v>
      </c>
      <c r="X158" s="31"/>
      <c r="Y158" s="27" t="s">
        <v>31</v>
      </c>
      <c r="Z158" s="31" t="s">
        <v>31</v>
      </c>
      <c r="AA158" s="31"/>
      <c r="AB158" s="27" t="s">
        <v>32</v>
      </c>
      <c r="AC158" s="31" t="s">
        <v>32</v>
      </c>
      <c r="AD158" s="27" t="s">
        <v>33</v>
      </c>
      <c r="AE158" s="31" t="s">
        <v>33</v>
      </c>
      <c r="AF158" s="31"/>
      <c r="AG158" s="27" t="str">
        <f>VLOOKUP(D158,门店任务!A:B,2,0)</f>
        <v>四川太极高新区南华巷药店</v>
      </c>
      <c r="AH158" s="27">
        <f t="shared" si="6"/>
        <v>0</v>
      </c>
    </row>
    <row r="159" spans="1:34">
      <c r="A159" s="27">
        <v>329</v>
      </c>
      <c r="B159" s="27" t="s">
        <v>22</v>
      </c>
      <c r="C159" s="27" t="s">
        <v>460</v>
      </c>
      <c r="D159" s="28">
        <v>571</v>
      </c>
      <c r="E159" s="27" t="s">
        <v>461</v>
      </c>
      <c r="F159" s="27" t="s">
        <v>59</v>
      </c>
      <c r="G159" s="28">
        <v>13287</v>
      </c>
      <c r="H159" s="27" t="s">
        <v>462</v>
      </c>
      <c r="I159" s="28">
        <v>58</v>
      </c>
      <c r="J159" s="28">
        <v>205</v>
      </c>
      <c r="K159" s="28">
        <v>200</v>
      </c>
      <c r="L159" s="30">
        <f>VLOOKUP(D159,[1]门店基础信息!$A:$M,13,0)</f>
        <v>200</v>
      </c>
      <c r="M159" s="30">
        <f t="shared" si="7"/>
        <v>0</v>
      </c>
      <c r="N159" s="28">
        <v>400</v>
      </c>
      <c r="O159" s="30">
        <f>VLOOKUP(D159,[1]门店基础信息!$A:$L,12,0)</f>
        <v>400</v>
      </c>
      <c r="P159" s="30">
        <f t="shared" si="8"/>
        <v>0</v>
      </c>
      <c r="Q159" s="27" t="s">
        <v>422</v>
      </c>
      <c r="R159" s="27" t="s">
        <v>28</v>
      </c>
      <c r="S159" s="27" t="s">
        <v>44</v>
      </c>
      <c r="T159" s="31" t="str">
        <f>VLOOKUP(D159,[1]门店基础信息!$A:$D,4,0)</f>
        <v>A</v>
      </c>
      <c r="U159" s="31"/>
      <c r="V159" s="27" t="s">
        <v>30</v>
      </c>
      <c r="W159" s="31" t="s">
        <v>30</v>
      </c>
      <c r="X159" s="31"/>
      <c r="Y159" s="27" t="s">
        <v>31</v>
      </c>
      <c r="Z159" s="31" t="s">
        <v>31</v>
      </c>
      <c r="AA159" s="31"/>
      <c r="AB159" s="27" t="s">
        <v>32</v>
      </c>
      <c r="AC159" s="31" t="s">
        <v>32</v>
      </c>
      <c r="AD159" s="27" t="s">
        <v>33</v>
      </c>
      <c r="AE159" s="31" t="s">
        <v>33</v>
      </c>
      <c r="AF159" s="31"/>
      <c r="AG159" s="27" t="str">
        <f>VLOOKUP(D159,门店任务!A:B,2,0)</f>
        <v>四川太极高新区锦城大道药店</v>
      </c>
      <c r="AH159" s="27">
        <f t="shared" si="6"/>
        <v>0</v>
      </c>
    </row>
    <row r="160" spans="1:34">
      <c r="A160" s="27">
        <v>328</v>
      </c>
      <c r="B160" s="27" t="s">
        <v>22</v>
      </c>
      <c r="C160" s="27" t="s">
        <v>463</v>
      </c>
      <c r="D160" s="28">
        <v>726</v>
      </c>
      <c r="E160" s="27" t="s">
        <v>319</v>
      </c>
      <c r="F160" s="27" t="s">
        <v>88</v>
      </c>
      <c r="G160" s="28">
        <v>10177</v>
      </c>
      <c r="H160" s="27" t="s">
        <v>464</v>
      </c>
      <c r="I160" s="28">
        <v>61</v>
      </c>
      <c r="J160" s="28">
        <v>182</v>
      </c>
      <c r="K160" s="28">
        <v>180</v>
      </c>
      <c r="L160" s="30">
        <f>VLOOKUP(D160,[1]门店基础信息!$A:$M,13,0)</f>
        <v>180</v>
      </c>
      <c r="M160" s="30">
        <f t="shared" si="7"/>
        <v>0</v>
      </c>
      <c r="N160" s="28">
        <v>300</v>
      </c>
      <c r="O160" s="30">
        <f>VLOOKUP(D160,[1]门店基础信息!$A:$L,12,0)</f>
        <v>300</v>
      </c>
      <c r="P160" s="30">
        <f t="shared" si="8"/>
        <v>0</v>
      </c>
      <c r="Q160" s="27" t="s">
        <v>320</v>
      </c>
      <c r="R160" s="27" t="s">
        <v>28</v>
      </c>
      <c r="S160" s="27" t="s">
        <v>76</v>
      </c>
      <c r="T160" s="31" t="str">
        <f>VLOOKUP(D160,[1]门店基础信息!$A:$D,4,0)</f>
        <v>B</v>
      </c>
      <c r="U160" s="31"/>
      <c r="V160" s="27" t="s">
        <v>30</v>
      </c>
      <c r="W160" s="31" t="s">
        <v>30</v>
      </c>
      <c r="X160" s="31"/>
      <c r="Y160" s="27" t="s">
        <v>31</v>
      </c>
      <c r="Z160" s="31" t="s">
        <v>31</v>
      </c>
      <c r="AA160" s="31"/>
      <c r="AB160" s="27" t="s">
        <v>32</v>
      </c>
      <c r="AC160" s="31" t="s">
        <v>32</v>
      </c>
      <c r="AD160" s="27" t="s">
        <v>33</v>
      </c>
      <c r="AE160" s="31" t="s">
        <v>33</v>
      </c>
      <c r="AF160" s="31"/>
      <c r="AG160" s="27" t="str">
        <f>VLOOKUP(D160,门店任务!A:B,2,0)</f>
        <v>四川太极金牛区交大路第三药店</v>
      </c>
      <c r="AH160" s="27">
        <f t="shared" si="6"/>
        <v>0</v>
      </c>
    </row>
    <row r="161" spans="1:34">
      <c r="A161" s="27">
        <v>327</v>
      </c>
      <c r="B161" s="27" t="s">
        <v>22</v>
      </c>
      <c r="C161" s="27" t="s">
        <v>463</v>
      </c>
      <c r="D161" s="28">
        <v>744</v>
      </c>
      <c r="E161" s="27" t="s">
        <v>465</v>
      </c>
      <c r="F161" s="27" t="s">
        <v>41</v>
      </c>
      <c r="G161" s="28">
        <v>13281</v>
      </c>
      <c r="H161" s="27" t="s">
        <v>466</v>
      </c>
      <c r="I161" s="28">
        <v>105</v>
      </c>
      <c r="J161" s="28">
        <v>156</v>
      </c>
      <c r="K161" s="28">
        <v>300</v>
      </c>
      <c r="L161" s="30">
        <f>VLOOKUP(D161,[1]门店基础信息!$A:$M,13,0)</f>
        <v>180</v>
      </c>
      <c r="M161" s="30">
        <v>1</v>
      </c>
      <c r="N161" s="28">
        <v>200</v>
      </c>
      <c r="O161" s="30">
        <f>VLOOKUP(D161,[1]门店基础信息!$A:$L,12,0)</f>
        <v>300</v>
      </c>
      <c r="P161" s="30">
        <v>1</v>
      </c>
      <c r="Q161" s="27" t="s">
        <v>467</v>
      </c>
      <c r="R161" s="27" t="s">
        <v>28</v>
      </c>
      <c r="S161" s="27" t="s">
        <v>76</v>
      </c>
      <c r="T161" s="31" t="str">
        <f>VLOOKUP(D161,[1]门店基础信息!$A:$D,4,0)</f>
        <v>B</v>
      </c>
      <c r="U161" s="31"/>
      <c r="V161" s="27" t="s">
        <v>30</v>
      </c>
      <c r="W161" s="31" t="s">
        <v>30</v>
      </c>
      <c r="X161" s="31"/>
      <c r="Y161" s="27" t="s">
        <v>31</v>
      </c>
      <c r="Z161" s="31" t="s">
        <v>31</v>
      </c>
      <c r="AA161" s="31"/>
      <c r="AB161" s="27" t="s">
        <v>32</v>
      </c>
      <c r="AC161" s="31" t="s">
        <v>32</v>
      </c>
      <c r="AD161" s="27" t="s">
        <v>33</v>
      </c>
      <c r="AE161" s="31" t="s">
        <v>33</v>
      </c>
      <c r="AF161" s="31"/>
      <c r="AG161" s="27" t="str">
        <f>VLOOKUP(D161,门店任务!A:B,2,0)</f>
        <v>四川太极武侯区科华街药店</v>
      </c>
      <c r="AH161" s="27">
        <f t="shared" si="6"/>
        <v>2</v>
      </c>
    </row>
    <row r="162" spans="1:34">
      <c r="A162" s="27">
        <v>326</v>
      </c>
      <c r="B162" s="27" t="s">
        <v>22</v>
      </c>
      <c r="C162" s="27" t="s">
        <v>463</v>
      </c>
      <c r="D162" s="28">
        <v>114685</v>
      </c>
      <c r="E162" s="27" t="s">
        <v>468</v>
      </c>
      <c r="F162" s="27" t="s">
        <v>41</v>
      </c>
      <c r="G162" s="28">
        <v>13254</v>
      </c>
      <c r="H162" s="27" t="s">
        <v>469</v>
      </c>
      <c r="I162" s="28">
        <v>54</v>
      </c>
      <c r="J162" s="28">
        <v>0</v>
      </c>
      <c r="K162" s="28">
        <v>200</v>
      </c>
      <c r="L162" s="30">
        <f>VLOOKUP(D162,[1]门店基础信息!$A:$M,13,0)</f>
        <v>180</v>
      </c>
      <c r="M162" s="30">
        <v>1</v>
      </c>
      <c r="N162" s="28">
        <v>400</v>
      </c>
      <c r="O162" s="30">
        <f>VLOOKUP(D162,[1]门店基础信息!$A:$L,12,0)</f>
        <v>300</v>
      </c>
      <c r="P162" s="30">
        <v>1</v>
      </c>
      <c r="Q162" s="27" t="s">
        <v>465</v>
      </c>
      <c r="R162" s="27" t="s">
        <v>28</v>
      </c>
      <c r="S162" s="27" t="s">
        <v>76</v>
      </c>
      <c r="T162" s="31" t="str">
        <f>VLOOKUP(D162,[1]门店基础信息!$A:$D,4,0)</f>
        <v>B</v>
      </c>
      <c r="U162" s="31"/>
      <c r="V162" s="27" t="s">
        <v>30</v>
      </c>
      <c r="W162" s="31" t="s">
        <v>30</v>
      </c>
      <c r="X162" s="31"/>
      <c r="Y162" s="27" t="s">
        <v>31</v>
      </c>
      <c r="Z162" s="31" t="s">
        <v>31</v>
      </c>
      <c r="AA162" s="31"/>
      <c r="AB162" s="27" t="s">
        <v>32</v>
      </c>
      <c r="AC162" s="31" t="s">
        <v>32</v>
      </c>
      <c r="AD162" s="27" t="s">
        <v>33</v>
      </c>
      <c r="AE162" s="31" t="s">
        <v>33</v>
      </c>
      <c r="AF162" s="31"/>
      <c r="AG162" s="27" t="str">
        <f>VLOOKUP(D162,门店任务!A:B,2,0)</f>
        <v>四川太极青羊区青龙街药店</v>
      </c>
      <c r="AH162" s="27">
        <f t="shared" si="6"/>
        <v>2</v>
      </c>
    </row>
    <row r="163" spans="1:34">
      <c r="A163" s="27">
        <v>325</v>
      </c>
      <c r="B163" s="27" t="s">
        <v>22</v>
      </c>
      <c r="C163" s="27" t="s">
        <v>463</v>
      </c>
      <c r="D163" s="28">
        <v>114685</v>
      </c>
      <c r="E163" s="27" t="s">
        <v>470</v>
      </c>
      <c r="F163" s="27" t="s">
        <v>41</v>
      </c>
      <c r="G163" s="28">
        <v>13313</v>
      </c>
      <c r="H163" s="27" t="s">
        <v>471</v>
      </c>
      <c r="I163" s="28">
        <v>54</v>
      </c>
      <c r="J163" s="28">
        <v>0</v>
      </c>
      <c r="K163" s="28">
        <v>200</v>
      </c>
      <c r="L163" s="30">
        <f>VLOOKUP(D163,[1]门店基础信息!$A:$M,13,0)</f>
        <v>180</v>
      </c>
      <c r="M163" s="30">
        <v>1</v>
      </c>
      <c r="N163" s="28">
        <v>400</v>
      </c>
      <c r="O163" s="30">
        <f>VLOOKUP(D163,[1]门店基础信息!$A:$L,12,0)</f>
        <v>300</v>
      </c>
      <c r="P163" s="30">
        <v>1</v>
      </c>
      <c r="Q163" s="27" t="s">
        <v>472</v>
      </c>
      <c r="R163" s="27" t="s">
        <v>28</v>
      </c>
      <c r="S163" s="27" t="s">
        <v>76</v>
      </c>
      <c r="T163" s="31" t="str">
        <f>VLOOKUP(D163,[1]门店基础信息!$A:$D,4,0)</f>
        <v>B</v>
      </c>
      <c r="U163" s="31"/>
      <c r="V163" s="27" t="s">
        <v>30</v>
      </c>
      <c r="W163" s="31" t="s">
        <v>30</v>
      </c>
      <c r="X163" s="31"/>
      <c r="Y163" s="27" t="s">
        <v>31</v>
      </c>
      <c r="Z163" s="31" t="s">
        <v>31</v>
      </c>
      <c r="AA163" s="31"/>
      <c r="AB163" s="27" t="s">
        <v>32</v>
      </c>
      <c r="AC163" s="31" t="s">
        <v>32</v>
      </c>
      <c r="AD163" s="27" t="s">
        <v>33</v>
      </c>
      <c r="AE163" s="31" t="s">
        <v>33</v>
      </c>
      <c r="AF163" s="31"/>
      <c r="AG163" s="27" t="str">
        <f>VLOOKUP(D163,门店任务!A:B,2,0)</f>
        <v>四川太极青羊区青龙街药店</v>
      </c>
      <c r="AH163" s="27">
        <f t="shared" si="6"/>
        <v>2</v>
      </c>
    </row>
    <row r="164" spans="1:34">
      <c r="A164" s="27">
        <v>324</v>
      </c>
      <c r="B164" s="27" t="s">
        <v>22</v>
      </c>
      <c r="C164" s="27" t="s">
        <v>463</v>
      </c>
      <c r="D164" s="28">
        <v>114685</v>
      </c>
      <c r="E164" s="27" t="s">
        <v>470</v>
      </c>
      <c r="F164" s="27" t="s">
        <v>41</v>
      </c>
      <c r="G164" s="28">
        <v>13229</v>
      </c>
      <c r="H164" s="27" t="s">
        <v>473</v>
      </c>
      <c r="I164" s="28">
        <v>54</v>
      </c>
      <c r="J164" s="28">
        <v>0</v>
      </c>
      <c r="K164" s="28">
        <v>200</v>
      </c>
      <c r="L164" s="30">
        <f>VLOOKUP(D164,[1]门店基础信息!$A:$M,13,0)</f>
        <v>180</v>
      </c>
      <c r="M164" s="30">
        <v>1</v>
      </c>
      <c r="N164" s="28">
        <v>400</v>
      </c>
      <c r="O164" s="30">
        <f>VLOOKUP(D164,[1]门店基础信息!$A:$L,12,0)</f>
        <v>300</v>
      </c>
      <c r="P164" s="30">
        <v>1</v>
      </c>
      <c r="Q164" s="27" t="s">
        <v>472</v>
      </c>
      <c r="R164" s="27" t="s">
        <v>28</v>
      </c>
      <c r="S164" s="27" t="s">
        <v>76</v>
      </c>
      <c r="T164" s="31" t="str">
        <f>VLOOKUP(D164,[1]门店基础信息!$A:$D,4,0)</f>
        <v>B</v>
      </c>
      <c r="U164" s="31"/>
      <c r="V164" s="27" t="s">
        <v>30</v>
      </c>
      <c r="W164" s="31" t="s">
        <v>30</v>
      </c>
      <c r="X164" s="31"/>
      <c r="Y164" s="27" t="s">
        <v>31</v>
      </c>
      <c r="Z164" s="31" t="s">
        <v>31</v>
      </c>
      <c r="AA164" s="31"/>
      <c r="AB164" s="27" t="s">
        <v>32</v>
      </c>
      <c r="AC164" s="31" t="s">
        <v>32</v>
      </c>
      <c r="AD164" s="27" t="s">
        <v>33</v>
      </c>
      <c r="AE164" s="31" t="s">
        <v>33</v>
      </c>
      <c r="AF164" s="31"/>
      <c r="AG164" s="27" t="str">
        <f>VLOOKUP(D164,门店任务!A:B,2,0)</f>
        <v>四川太极青羊区青龙街药店</v>
      </c>
      <c r="AH164" s="27">
        <f t="shared" si="6"/>
        <v>2</v>
      </c>
    </row>
    <row r="165" spans="1:34">
      <c r="A165" s="27">
        <v>323</v>
      </c>
      <c r="B165" s="27" t="s">
        <v>22</v>
      </c>
      <c r="C165" s="27" t="s">
        <v>463</v>
      </c>
      <c r="D165" s="28">
        <v>114685</v>
      </c>
      <c r="E165" s="27" t="s">
        <v>470</v>
      </c>
      <c r="F165" s="27" t="s">
        <v>41</v>
      </c>
      <c r="G165" s="28">
        <v>11120</v>
      </c>
      <c r="H165" s="27" t="s">
        <v>474</v>
      </c>
      <c r="I165" s="28">
        <v>54</v>
      </c>
      <c r="J165" s="28">
        <v>0</v>
      </c>
      <c r="K165" s="28">
        <v>200</v>
      </c>
      <c r="L165" s="30">
        <f>VLOOKUP(D165,[1]门店基础信息!$A:$M,13,0)</f>
        <v>180</v>
      </c>
      <c r="M165" s="30">
        <v>1</v>
      </c>
      <c r="N165" s="28">
        <v>400</v>
      </c>
      <c r="O165" s="30">
        <f>VLOOKUP(D165,[1]门店基础信息!$A:$L,12,0)</f>
        <v>300</v>
      </c>
      <c r="P165" s="30">
        <v>1</v>
      </c>
      <c r="Q165" s="27" t="s">
        <v>472</v>
      </c>
      <c r="R165" s="27" t="s">
        <v>28</v>
      </c>
      <c r="S165" s="27" t="s">
        <v>76</v>
      </c>
      <c r="T165" s="31" t="str">
        <f>VLOOKUP(D165,[1]门店基础信息!$A:$D,4,0)</f>
        <v>B</v>
      </c>
      <c r="U165" s="31"/>
      <c r="V165" s="27" t="s">
        <v>30</v>
      </c>
      <c r="W165" s="31" t="s">
        <v>30</v>
      </c>
      <c r="X165" s="31"/>
      <c r="Y165" s="27" t="s">
        <v>31</v>
      </c>
      <c r="Z165" s="31" t="s">
        <v>31</v>
      </c>
      <c r="AA165" s="31"/>
      <c r="AB165" s="27" t="s">
        <v>32</v>
      </c>
      <c r="AC165" s="31" t="s">
        <v>32</v>
      </c>
      <c r="AD165" s="27" t="s">
        <v>33</v>
      </c>
      <c r="AE165" s="31" t="s">
        <v>33</v>
      </c>
      <c r="AF165" s="31"/>
      <c r="AG165" s="27" t="str">
        <f>VLOOKUP(D165,门店任务!A:B,2,0)</f>
        <v>四川太极青羊区青龙街药店</v>
      </c>
      <c r="AH165" s="27">
        <f t="shared" si="6"/>
        <v>2</v>
      </c>
    </row>
    <row r="166" spans="1:34">
      <c r="A166" s="27">
        <v>322</v>
      </c>
      <c r="B166" s="27" t="s">
        <v>22</v>
      </c>
      <c r="C166" s="27" t="s">
        <v>475</v>
      </c>
      <c r="D166" s="28">
        <v>746</v>
      </c>
      <c r="E166" s="27" t="s">
        <v>476</v>
      </c>
      <c r="F166" s="27" t="s">
        <v>83</v>
      </c>
      <c r="G166" s="28">
        <v>12113</v>
      </c>
      <c r="H166" s="27" t="s">
        <v>477</v>
      </c>
      <c r="I166" s="28">
        <v>281</v>
      </c>
      <c r="J166" s="28">
        <v>329</v>
      </c>
      <c r="K166" s="28">
        <v>100</v>
      </c>
      <c r="L166" s="30">
        <f>VLOOKUP(D166,[1]门店基础信息!$A:$M,13,0)</f>
        <v>100</v>
      </c>
      <c r="M166" s="30">
        <f t="shared" si="7"/>
        <v>0</v>
      </c>
      <c r="N166" s="28">
        <v>400</v>
      </c>
      <c r="O166" s="30">
        <f>VLOOKUP(D166,[1]门店基础信息!$A:$L,12,0)</f>
        <v>400</v>
      </c>
      <c r="P166" s="30">
        <f t="shared" si="8"/>
        <v>0</v>
      </c>
      <c r="Q166" s="27" t="s">
        <v>143</v>
      </c>
      <c r="R166" s="27" t="s">
        <v>28</v>
      </c>
      <c r="S166" s="27" t="s">
        <v>44</v>
      </c>
      <c r="T166" s="31" t="str">
        <f>VLOOKUP(D166,[1]门店基础信息!$A:$D,4,0)</f>
        <v>A</v>
      </c>
      <c r="U166" s="31"/>
      <c r="V166" s="27" t="s">
        <v>30</v>
      </c>
      <c r="W166" s="31" t="s">
        <v>30</v>
      </c>
      <c r="X166" s="31"/>
      <c r="Y166" s="27" t="s">
        <v>31</v>
      </c>
      <c r="Z166" s="31" t="s">
        <v>31</v>
      </c>
      <c r="AA166" s="31"/>
      <c r="AB166" s="27" t="s">
        <v>32</v>
      </c>
      <c r="AC166" s="31" t="s">
        <v>32</v>
      </c>
      <c r="AD166" s="27" t="s">
        <v>33</v>
      </c>
      <c r="AE166" s="31" t="s">
        <v>33</v>
      </c>
      <c r="AF166" s="31"/>
      <c r="AG166" s="27" t="str">
        <f>VLOOKUP(D166,门店任务!A:B,2,0)</f>
        <v>四川太极大邑县晋原镇内蒙古大道桃源药店</v>
      </c>
      <c r="AH166" s="27">
        <f t="shared" si="6"/>
        <v>0</v>
      </c>
    </row>
    <row r="167" spans="1:34">
      <c r="A167" s="27">
        <v>321</v>
      </c>
      <c r="B167" s="27" t="s">
        <v>22</v>
      </c>
      <c r="C167" s="27" t="s">
        <v>475</v>
      </c>
      <c r="D167" s="28">
        <v>747</v>
      </c>
      <c r="E167" s="27" t="s">
        <v>412</v>
      </c>
      <c r="F167" s="27" t="s">
        <v>41</v>
      </c>
      <c r="G167" s="28">
        <v>11964</v>
      </c>
      <c r="H167" s="27" t="s">
        <v>478</v>
      </c>
      <c r="I167" s="28">
        <v>67</v>
      </c>
      <c r="J167" s="28">
        <v>163</v>
      </c>
      <c r="K167" s="28">
        <v>180</v>
      </c>
      <c r="L167" s="30">
        <f>VLOOKUP(D167,[1]门店基础信息!$A:$M,13,0)</f>
        <v>180</v>
      </c>
      <c r="M167" s="30">
        <f t="shared" si="7"/>
        <v>0</v>
      </c>
      <c r="N167" s="28">
        <v>300</v>
      </c>
      <c r="O167" s="30">
        <f>VLOOKUP(D167,[1]门店基础信息!$A:$L,12,0)</f>
        <v>300</v>
      </c>
      <c r="P167" s="30">
        <f t="shared" si="8"/>
        <v>0</v>
      </c>
      <c r="Q167" s="27" t="s">
        <v>479</v>
      </c>
      <c r="R167" s="27" t="s">
        <v>28</v>
      </c>
      <c r="S167" s="27" t="s">
        <v>76</v>
      </c>
      <c r="T167" s="31" t="str">
        <f>VLOOKUP(D167,[1]门店基础信息!$A:$D,4,0)</f>
        <v>B</v>
      </c>
      <c r="U167" s="31"/>
      <c r="V167" s="27" t="s">
        <v>30</v>
      </c>
      <c r="W167" s="31" t="s">
        <v>30</v>
      </c>
      <c r="X167" s="31"/>
      <c r="Y167" s="27" t="s">
        <v>31</v>
      </c>
      <c r="Z167" s="31" t="s">
        <v>31</v>
      </c>
      <c r="AA167" s="31"/>
      <c r="AB167" s="27" t="s">
        <v>32</v>
      </c>
      <c r="AC167" s="31" t="s">
        <v>32</v>
      </c>
      <c r="AD167" s="27" t="s">
        <v>33</v>
      </c>
      <c r="AE167" s="31" t="s">
        <v>33</v>
      </c>
      <c r="AF167" s="31"/>
      <c r="AG167" s="27" t="str">
        <f>VLOOKUP(D167,门店任务!A:B,2,0)</f>
        <v>四川太极郫县郫筒镇一环路东南段药店</v>
      </c>
      <c r="AH167" s="27">
        <f t="shared" si="6"/>
        <v>0</v>
      </c>
    </row>
    <row r="168" spans="1:34">
      <c r="A168" s="27">
        <v>320</v>
      </c>
      <c r="B168" s="27" t="s">
        <v>22</v>
      </c>
      <c r="C168" s="27" t="s">
        <v>475</v>
      </c>
      <c r="D168" s="28">
        <v>103198</v>
      </c>
      <c r="E168" s="27" t="s">
        <v>480</v>
      </c>
      <c r="F168" s="27" t="s">
        <v>88</v>
      </c>
      <c r="G168" s="28">
        <v>12905</v>
      </c>
      <c r="H168" s="27" t="s">
        <v>481</v>
      </c>
      <c r="I168" s="28">
        <v>94</v>
      </c>
      <c r="J168" s="28">
        <v>232</v>
      </c>
      <c r="K168" s="28">
        <v>200</v>
      </c>
      <c r="L168" s="30">
        <f>VLOOKUP(D168,[1]门店基础信息!$A:$M,13,0)</f>
        <v>200</v>
      </c>
      <c r="M168" s="30">
        <f t="shared" si="7"/>
        <v>0</v>
      </c>
      <c r="N168" s="28">
        <v>400</v>
      </c>
      <c r="O168" s="30">
        <f>VLOOKUP(D168,[1]门店基础信息!$A:$L,12,0)</f>
        <v>400</v>
      </c>
      <c r="P168" s="30">
        <f t="shared" si="8"/>
        <v>0</v>
      </c>
      <c r="Q168" s="27" t="s">
        <v>309</v>
      </c>
      <c r="R168" s="27" t="s">
        <v>28</v>
      </c>
      <c r="S168" s="27" t="s">
        <v>44</v>
      </c>
      <c r="T168" s="31" t="str">
        <f>VLOOKUP(D168,[1]门店基础信息!$A:$D,4,0)</f>
        <v>A</v>
      </c>
      <c r="U168" s="31"/>
      <c r="V168" s="27" t="s">
        <v>30</v>
      </c>
      <c r="W168" s="31" t="s">
        <v>30</v>
      </c>
      <c r="X168" s="31"/>
      <c r="Y168" s="27" t="s">
        <v>31</v>
      </c>
      <c r="Z168" s="31" t="s">
        <v>31</v>
      </c>
      <c r="AA168" s="31"/>
      <c r="AB168" s="27" t="s">
        <v>32</v>
      </c>
      <c r="AC168" s="31" t="s">
        <v>32</v>
      </c>
      <c r="AD168" s="27" t="s">
        <v>33</v>
      </c>
      <c r="AE168" s="31" t="s">
        <v>33</v>
      </c>
      <c r="AF168" s="31"/>
      <c r="AG168" s="27" t="str">
        <f>VLOOKUP(D168,门店任务!A:B,2,0)</f>
        <v>四川太极青羊区贝森北路药店</v>
      </c>
      <c r="AH168" s="27">
        <f t="shared" si="6"/>
        <v>0</v>
      </c>
    </row>
    <row r="169" spans="1:34">
      <c r="A169" s="27">
        <v>319</v>
      </c>
      <c r="B169" s="27" t="s">
        <v>22</v>
      </c>
      <c r="C169" s="27" t="s">
        <v>475</v>
      </c>
      <c r="D169" s="28">
        <v>723</v>
      </c>
      <c r="E169" s="27" t="s">
        <v>448</v>
      </c>
      <c r="F169" s="27" t="s">
        <v>41</v>
      </c>
      <c r="G169" s="28">
        <v>13020</v>
      </c>
      <c r="H169" s="27" t="s">
        <v>482</v>
      </c>
      <c r="I169" s="28">
        <v>52</v>
      </c>
      <c r="J169" s="28">
        <v>119</v>
      </c>
      <c r="K169" s="28">
        <v>180</v>
      </c>
      <c r="L169" s="30">
        <f>VLOOKUP(D169,[1]门店基础信息!$A:$M,13,0)</f>
        <v>180</v>
      </c>
      <c r="M169" s="30">
        <f t="shared" si="7"/>
        <v>0</v>
      </c>
      <c r="N169" s="28">
        <v>300</v>
      </c>
      <c r="O169" s="30">
        <f>VLOOKUP(D169,[1]门店基础信息!$A:$L,12,0)</f>
        <v>300</v>
      </c>
      <c r="P169" s="30">
        <f t="shared" si="8"/>
        <v>0</v>
      </c>
      <c r="Q169" s="27" t="s">
        <v>125</v>
      </c>
      <c r="R169" s="27" t="s">
        <v>28</v>
      </c>
      <c r="S169" s="27" t="s">
        <v>29</v>
      </c>
      <c r="T169" s="31" t="str">
        <f>VLOOKUP(D169,[1]门店基础信息!$A:$D,4,0)</f>
        <v>B</v>
      </c>
      <c r="U169" s="31">
        <v>1</v>
      </c>
      <c r="V169" s="27" t="s">
        <v>95</v>
      </c>
      <c r="W169" s="31" t="s">
        <v>30</v>
      </c>
      <c r="X169" s="31">
        <v>1</v>
      </c>
      <c r="Y169" s="27" t="s">
        <v>31</v>
      </c>
      <c r="Z169" s="31" t="s">
        <v>31</v>
      </c>
      <c r="AA169" s="31"/>
      <c r="AB169" s="27" t="s">
        <v>32</v>
      </c>
      <c r="AC169" s="31" t="s">
        <v>32</v>
      </c>
      <c r="AD169" s="27" t="s">
        <v>32</v>
      </c>
      <c r="AE169" s="31" t="s">
        <v>33</v>
      </c>
      <c r="AF169" s="31">
        <v>1</v>
      </c>
      <c r="AG169" s="27" t="str">
        <f>VLOOKUP(D169,门店任务!A:B,2,0)</f>
        <v>四川太极锦江区柳翠路药店</v>
      </c>
      <c r="AH169" s="27">
        <f t="shared" si="6"/>
        <v>3</v>
      </c>
    </row>
    <row r="170" spans="1:34">
      <c r="A170" s="27">
        <v>318</v>
      </c>
      <c r="B170" s="27" t="s">
        <v>22</v>
      </c>
      <c r="C170" s="27" t="s">
        <v>475</v>
      </c>
      <c r="D170" s="28">
        <v>513</v>
      </c>
      <c r="E170" s="27" t="s">
        <v>426</v>
      </c>
      <c r="F170" s="27" t="s">
        <v>88</v>
      </c>
      <c r="G170" s="28">
        <v>13403</v>
      </c>
      <c r="H170" s="27" t="s">
        <v>483</v>
      </c>
      <c r="I170" s="28">
        <v>68</v>
      </c>
      <c r="J170" s="28">
        <v>202</v>
      </c>
      <c r="K170" s="28">
        <v>180</v>
      </c>
      <c r="L170" s="30">
        <f>VLOOKUP(D170,[1]门店基础信息!$A:$M,13,0)</f>
        <v>180</v>
      </c>
      <c r="M170" s="30">
        <f t="shared" si="7"/>
        <v>0</v>
      </c>
      <c r="N170" s="28">
        <v>300</v>
      </c>
      <c r="O170" s="30">
        <f>VLOOKUP(D170,[1]门店基础信息!$A:$L,12,0)</f>
        <v>300</v>
      </c>
      <c r="P170" s="30">
        <f t="shared" si="8"/>
        <v>0</v>
      </c>
      <c r="Q170" s="27" t="s">
        <v>432</v>
      </c>
      <c r="R170" s="27" t="s">
        <v>28</v>
      </c>
      <c r="S170" s="27" t="s">
        <v>76</v>
      </c>
      <c r="T170" s="31" t="str">
        <f>VLOOKUP(D170,[1]门店基础信息!$A:$D,4,0)</f>
        <v>B</v>
      </c>
      <c r="U170" s="31"/>
      <c r="V170" s="27" t="s">
        <v>30</v>
      </c>
      <c r="W170" s="31" t="s">
        <v>30</v>
      </c>
      <c r="X170" s="31"/>
      <c r="Y170" s="27" t="s">
        <v>31</v>
      </c>
      <c r="Z170" s="31" t="s">
        <v>31</v>
      </c>
      <c r="AA170" s="31"/>
      <c r="AB170" s="27" t="s">
        <v>32</v>
      </c>
      <c r="AC170" s="31" t="s">
        <v>32</v>
      </c>
      <c r="AD170" s="27" t="s">
        <v>33</v>
      </c>
      <c r="AE170" s="31" t="s">
        <v>33</v>
      </c>
      <c r="AF170" s="31"/>
      <c r="AG170" s="27" t="str">
        <f>VLOOKUP(D170,门店任务!A:B,2,0)</f>
        <v>四川太极武侯区顺和街店</v>
      </c>
      <c r="AH170" s="27">
        <f t="shared" si="6"/>
        <v>0</v>
      </c>
    </row>
    <row r="171" spans="1:34">
      <c r="A171" s="27">
        <v>317</v>
      </c>
      <c r="B171" s="27" t="s">
        <v>22</v>
      </c>
      <c r="C171" s="27" t="s">
        <v>484</v>
      </c>
      <c r="D171" s="28">
        <v>740</v>
      </c>
      <c r="E171" s="27" t="s">
        <v>485</v>
      </c>
      <c r="F171" s="27" t="s">
        <v>59</v>
      </c>
      <c r="G171" s="28">
        <v>9749</v>
      </c>
      <c r="H171" s="27" t="s">
        <v>486</v>
      </c>
      <c r="I171" s="28">
        <v>131</v>
      </c>
      <c r="J171" s="28">
        <v>258</v>
      </c>
      <c r="K171" s="28">
        <v>110</v>
      </c>
      <c r="L171" s="30">
        <f>VLOOKUP(D171,[1]门店基础信息!$A:$M,13,0)</f>
        <v>110</v>
      </c>
      <c r="M171" s="30">
        <f t="shared" si="7"/>
        <v>0</v>
      </c>
      <c r="N171" s="28">
        <v>200</v>
      </c>
      <c r="O171" s="30">
        <f>VLOOKUP(D171,[1]门店基础信息!$A:$L,12,0)</f>
        <v>200</v>
      </c>
      <c r="P171" s="30">
        <f t="shared" si="8"/>
        <v>0</v>
      </c>
      <c r="Q171" s="27" t="s">
        <v>381</v>
      </c>
      <c r="R171" s="27" t="s">
        <v>28</v>
      </c>
      <c r="S171" s="27" t="s">
        <v>29</v>
      </c>
      <c r="T171" s="31" t="str">
        <f>VLOOKUP(D171,[1]门店基础信息!$A:$D,4,0)</f>
        <v>C</v>
      </c>
      <c r="U171" s="31"/>
      <c r="V171" s="27" t="s">
        <v>30</v>
      </c>
      <c r="W171" s="31" t="s">
        <v>30</v>
      </c>
      <c r="X171" s="31"/>
      <c r="Y171" s="27" t="s">
        <v>31</v>
      </c>
      <c r="Z171" s="31" t="s">
        <v>31</v>
      </c>
      <c r="AA171" s="31"/>
      <c r="AB171" s="27" t="s">
        <v>32</v>
      </c>
      <c r="AC171" s="31" t="s">
        <v>32</v>
      </c>
      <c r="AD171" s="27" t="s">
        <v>33</v>
      </c>
      <c r="AE171" s="31" t="s">
        <v>33</v>
      </c>
      <c r="AF171" s="31"/>
      <c r="AG171" s="27" t="str">
        <f>VLOOKUP(D171,门店任务!A:B,2,0)</f>
        <v>四川太极成华区华康路药店</v>
      </c>
      <c r="AH171" s="27">
        <f t="shared" si="6"/>
        <v>0</v>
      </c>
    </row>
    <row r="172" spans="1:34">
      <c r="A172" s="27">
        <v>316</v>
      </c>
      <c r="B172" s="27" t="s">
        <v>22</v>
      </c>
      <c r="C172" s="27" t="s">
        <v>487</v>
      </c>
      <c r="D172" s="28">
        <v>747</v>
      </c>
      <c r="E172" s="27" t="s">
        <v>412</v>
      </c>
      <c r="F172" s="27" t="s">
        <v>41</v>
      </c>
      <c r="G172" s="28">
        <v>12467</v>
      </c>
      <c r="H172" s="27" t="s">
        <v>488</v>
      </c>
      <c r="I172" s="28">
        <v>67</v>
      </c>
      <c r="J172" s="28">
        <v>163</v>
      </c>
      <c r="K172" s="28">
        <v>180</v>
      </c>
      <c r="L172" s="30">
        <f>VLOOKUP(D172,[1]门店基础信息!$A:$M,13,0)</f>
        <v>180</v>
      </c>
      <c r="M172" s="30">
        <f t="shared" si="7"/>
        <v>0</v>
      </c>
      <c r="N172" s="28">
        <v>300</v>
      </c>
      <c r="O172" s="30">
        <f>VLOOKUP(D172,[1]门店基础信息!$A:$L,12,0)</f>
        <v>300</v>
      </c>
      <c r="P172" s="30">
        <f t="shared" si="8"/>
        <v>0</v>
      </c>
      <c r="Q172" s="27" t="s">
        <v>479</v>
      </c>
      <c r="R172" s="27" t="s">
        <v>28</v>
      </c>
      <c r="S172" s="27" t="s">
        <v>76</v>
      </c>
      <c r="T172" s="31" t="str">
        <f>VLOOKUP(D172,[1]门店基础信息!$A:$D,4,0)</f>
        <v>B</v>
      </c>
      <c r="U172" s="31"/>
      <c r="V172" s="27" t="s">
        <v>30</v>
      </c>
      <c r="W172" s="31" t="s">
        <v>30</v>
      </c>
      <c r="X172" s="31"/>
      <c r="Y172" s="27" t="s">
        <v>31</v>
      </c>
      <c r="Z172" s="31" t="s">
        <v>31</v>
      </c>
      <c r="AA172" s="31"/>
      <c r="AB172" s="27" t="s">
        <v>32</v>
      </c>
      <c r="AC172" s="31" t="s">
        <v>32</v>
      </c>
      <c r="AD172" s="27" t="s">
        <v>33</v>
      </c>
      <c r="AE172" s="31" t="s">
        <v>33</v>
      </c>
      <c r="AF172" s="31"/>
      <c r="AG172" s="27" t="str">
        <f>VLOOKUP(D172,门店任务!A:B,2,0)</f>
        <v>四川太极郫县郫筒镇一环路东南段药店</v>
      </c>
      <c r="AH172" s="27">
        <f t="shared" si="6"/>
        <v>0</v>
      </c>
    </row>
    <row r="173" spans="1:34">
      <c r="A173" s="27">
        <v>315</v>
      </c>
      <c r="B173" s="27" t="s">
        <v>22</v>
      </c>
      <c r="C173" s="27" t="s">
        <v>489</v>
      </c>
      <c r="D173" s="28">
        <v>106569</v>
      </c>
      <c r="E173" s="27" t="s">
        <v>490</v>
      </c>
      <c r="F173" s="27" t="s">
        <v>88</v>
      </c>
      <c r="G173" s="28">
        <v>13148</v>
      </c>
      <c r="H173" s="27" t="s">
        <v>491</v>
      </c>
      <c r="I173" s="28">
        <v>64</v>
      </c>
      <c r="J173" s="28">
        <v>127</v>
      </c>
      <c r="K173" s="28">
        <v>180</v>
      </c>
      <c r="L173" s="30">
        <f>VLOOKUP(D173,[1]门店基础信息!$A:$M,13,0)</f>
        <v>180</v>
      </c>
      <c r="M173" s="30">
        <f t="shared" si="7"/>
        <v>0</v>
      </c>
      <c r="N173" s="28">
        <v>300</v>
      </c>
      <c r="O173" s="30">
        <f>VLOOKUP(D173,[1]门店基础信息!$A:$L,12,0)</f>
        <v>300</v>
      </c>
      <c r="P173" s="30">
        <f t="shared" si="8"/>
        <v>0</v>
      </c>
      <c r="Q173" s="27" t="s">
        <v>492</v>
      </c>
      <c r="R173" s="27" t="s">
        <v>28</v>
      </c>
      <c r="S173" s="27" t="s">
        <v>76</v>
      </c>
      <c r="T173" s="31" t="str">
        <f>VLOOKUP(D173,[1]门店基础信息!$A:$D,4,0)</f>
        <v>B</v>
      </c>
      <c r="U173" s="31"/>
      <c r="V173" s="27" t="s">
        <v>30</v>
      </c>
      <c r="W173" s="31" t="s">
        <v>30</v>
      </c>
      <c r="X173" s="31"/>
      <c r="Y173" s="27" t="s">
        <v>31</v>
      </c>
      <c r="Z173" s="31" t="s">
        <v>31</v>
      </c>
      <c r="AA173" s="31"/>
      <c r="AB173" s="27" t="s">
        <v>32</v>
      </c>
      <c r="AC173" s="31" t="s">
        <v>32</v>
      </c>
      <c r="AD173" s="27" t="s">
        <v>33</v>
      </c>
      <c r="AE173" s="31" t="s">
        <v>33</v>
      </c>
      <c r="AF173" s="31"/>
      <c r="AG173" s="27" t="str">
        <f>VLOOKUP(D173,门店任务!A:B,2,0)</f>
        <v>四川太极武侯区大悦路药店</v>
      </c>
      <c r="AH173" s="27">
        <f t="shared" si="6"/>
        <v>0</v>
      </c>
    </row>
    <row r="174" spans="1:34">
      <c r="A174" s="27">
        <v>314</v>
      </c>
      <c r="B174" s="27" t="s">
        <v>22</v>
      </c>
      <c r="C174" s="27" t="s">
        <v>493</v>
      </c>
      <c r="D174" s="28">
        <v>104838</v>
      </c>
      <c r="E174" s="27" t="s">
        <v>494</v>
      </c>
      <c r="F174" s="27" t="s">
        <v>79</v>
      </c>
      <c r="G174" s="28">
        <v>10955</v>
      </c>
      <c r="H174" s="27" t="s">
        <v>495</v>
      </c>
      <c r="I174" s="28">
        <v>97</v>
      </c>
      <c r="J174" s="28">
        <v>228</v>
      </c>
      <c r="K174" s="28">
        <v>180</v>
      </c>
      <c r="L174" s="30">
        <f>VLOOKUP(D174,[1]门店基础信息!$A:$M,13,0)</f>
        <v>180</v>
      </c>
      <c r="M174" s="30">
        <f t="shared" si="7"/>
        <v>0</v>
      </c>
      <c r="N174" s="28">
        <v>300</v>
      </c>
      <c r="O174" s="30">
        <f>VLOOKUP(D174,[1]门店基础信息!$A:$L,12,0)</f>
        <v>300</v>
      </c>
      <c r="P174" s="30">
        <f t="shared" si="8"/>
        <v>0</v>
      </c>
      <c r="Q174" s="27" t="s">
        <v>496</v>
      </c>
      <c r="R174" s="27" t="s">
        <v>28</v>
      </c>
      <c r="S174" s="27" t="s">
        <v>29</v>
      </c>
      <c r="T174" s="31" t="str">
        <f>VLOOKUP(D174,[1]门店基础信息!$A:$D,4,0)</f>
        <v>B</v>
      </c>
      <c r="U174" s="31">
        <v>1</v>
      </c>
      <c r="V174" s="27" t="s">
        <v>30</v>
      </c>
      <c r="W174" s="31" t="s">
        <v>30</v>
      </c>
      <c r="X174" s="31"/>
      <c r="Y174" s="27" t="s">
        <v>31</v>
      </c>
      <c r="Z174" s="31" t="s">
        <v>31</v>
      </c>
      <c r="AA174" s="31"/>
      <c r="AB174" s="27" t="s">
        <v>32</v>
      </c>
      <c r="AC174" s="31" t="s">
        <v>32</v>
      </c>
      <c r="AD174" s="27" t="s">
        <v>33</v>
      </c>
      <c r="AE174" s="31" t="s">
        <v>33</v>
      </c>
      <c r="AF174" s="31"/>
      <c r="AG174" s="27" t="str">
        <f>VLOOKUP(D174,门店任务!A:B,2,0)</f>
        <v>四川太极崇州市崇阳镇蜀州中路药店</v>
      </c>
      <c r="AH174" s="27">
        <f t="shared" si="6"/>
        <v>1</v>
      </c>
    </row>
    <row r="175" spans="1:34">
      <c r="A175" s="27">
        <v>313</v>
      </c>
      <c r="B175" s="27" t="s">
        <v>22</v>
      </c>
      <c r="C175" s="27" t="s">
        <v>493</v>
      </c>
      <c r="D175" s="28">
        <v>726</v>
      </c>
      <c r="E175" s="27" t="s">
        <v>319</v>
      </c>
      <c r="F175" s="27" t="s">
        <v>88</v>
      </c>
      <c r="G175" s="28">
        <v>6607</v>
      </c>
      <c r="H175" s="27" t="s">
        <v>497</v>
      </c>
      <c r="I175" s="28">
        <v>61</v>
      </c>
      <c r="J175" s="28">
        <v>182</v>
      </c>
      <c r="K175" s="28">
        <v>180</v>
      </c>
      <c r="L175" s="30">
        <f>VLOOKUP(D175,[1]门店基础信息!$A:$M,13,0)</f>
        <v>180</v>
      </c>
      <c r="M175" s="30">
        <f t="shared" si="7"/>
        <v>0</v>
      </c>
      <c r="N175" s="28">
        <v>300</v>
      </c>
      <c r="O175" s="30">
        <f>VLOOKUP(D175,[1]门店基础信息!$A:$L,12,0)</f>
        <v>300</v>
      </c>
      <c r="P175" s="30">
        <f t="shared" si="8"/>
        <v>0</v>
      </c>
      <c r="Q175" s="27" t="s">
        <v>320</v>
      </c>
      <c r="R175" s="27" t="s">
        <v>28</v>
      </c>
      <c r="S175" s="27" t="s">
        <v>76</v>
      </c>
      <c r="T175" s="31" t="str">
        <f>VLOOKUP(D175,[1]门店基础信息!$A:$D,4,0)</f>
        <v>B</v>
      </c>
      <c r="U175" s="31"/>
      <c r="V175" s="27" t="s">
        <v>30</v>
      </c>
      <c r="W175" s="31" t="s">
        <v>30</v>
      </c>
      <c r="X175" s="31"/>
      <c r="Y175" s="27" t="s">
        <v>31</v>
      </c>
      <c r="Z175" s="31" t="s">
        <v>31</v>
      </c>
      <c r="AA175" s="31"/>
      <c r="AB175" s="27" t="s">
        <v>32</v>
      </c>
      <c r="AC175" s="31" t="s">
        <v>32</v>
      </c>
      <c r="AD175" s="27" t="s">
        <v>33</v>
      </c>
      <c r="AE175" s="31" t="s">
        <v>33</v>
      </c>
      <c r="AF175" s="31"/>
      <c r="AG175" s="27" t="str">
        <f>VLOOKUP(D175,门店任务!A:B,2,0)</f>
        <v>四川太极金牛区交大路第三药店</v>
      </c>
      <c r="AH175" s="27">
        <f t="shared" si="6"/>
        <v>0</v>
      </c>
    </row>
    <row r="176" spans="1:34">
      <c r="A176" s="27">
        <v>312</v>
      </c>
      <c r="B176" s="27" t="s">
        <v>22</v>
      </c>
      <c r="C176" s="27" t="s">
        <v>493</v>
      </c>
      <c r="D176" s="28">
        <v>105751</v>
      </c>
      <c r="E176" s="27" t="s">
        <v>122</v>
      </c>
      <c r="F176" s="27" t="s">
        <v>408</v>
      </c>
      <c r="G176" s="28">
        <v>9295</v>
      </c>
      <c r="H176" s="27" t="s">
        <v>498</v>
      </c>
      <c r="I176" s="28">
        <v>97</v>
      </c>
      <c r="J176" s="28">
        <v>162</v>
      </c>
      <c r="K176" s="28">
        <v>200</v>
      </c>
      <c r="L176" s="30">
        <f>VLOOKUP(D176,[1]门店基础信息!$A:$M,13,0)</f>
        <v>200</v>
      </c>
      <c r="M176" s="30">
        <f t="shared" si="7"/>
        <v>0</v>
      </c>
      <c r="N176" s="28">
        <v>400</v>
      </c>
      <c r="O176" s="30">
        <f>VLOOKUP(D176,[1]门店基础信息!$A:$L,12,0)</f>
        <v>400</v>
      </c>
      <c r="P176" s="30">
        <f t="shared" si="8"/>
        <v>0</v>
      </c>
      <c r="Q176" s="27" t="s">
        <v>499</v>
      </c>
      <c r="R176" s="27" t="s">
        <v>28</v>
      </c>
      <c r="S176" s="27" t="s">
        <v>44</v>
      </c>
      <c r="T176" s="31" t="str">
        <f>VLOOKUP(D176,[1]门店基础信息!$A:$D,4,0)</f>
        <v>A</v>
      </c>
      <c r="U176" s="31"/>
      <c r="V176" s="27" t="s">
        <v>30</v>
      </c>
      <c r="W176" s="31" t="s">
        <v>30</v>
      </c>
      <c r="X176" s="31"/>
      <c r="Y176" s="27" t="s">
        <v>31</v>
      </c>
      <c r="Z176" s="31" t="s">
        <v>31</v>
      </c>
      <c r="AA176" s="31"/>
      <c r="AB176" s="27" t="s">
        <v>32</v>
      </c>
      <c r="AC176" s="31" t="s">
        <v>32</v>
      </c>
      <c r="AD176" s="27" t="s">
        <v>33</v>
      </c>
      <c r="AE176" s="31" t="s">
        <v>33</v>
      </c>
      <c r="AF176" s="31"/>
      <c r="AG176" s="27" t="str">
        <f>VLOOKUP(D176,门店任务!A:B,2,0)</f>
        <v>四川太极高新区新下街药店</v>
      </c>
      <c r="AH176" s="27">
        <f t="shared" si="6"/>
        <v>0</v>
      </c>
    </row>
    <row r="177" spans="1:34">
      <c r="A177" s="27">
        <v>311</v>
      </c>
      <c r="B177" s="27" t="s">
        <v>22</v>
      </c>
      <c r="C177" s="27" t="s">
        <v>500</v>
      </c>
      <c r="D177" s="28">
        <v>737</v>
      </c>
      <c r="E177" s="27" t="s">
        <v>143</v>
      </c>
      <c r="F177" s="27" t="s">
        <v>59</v>
      </c>
      <c r="G177" s="28">
        <v>13288</v>
      </c>
      <c r="H177" s="27" t="s">
        <v>501</v>
      </c>
      <c r="I177" s="28">
        <v>81</v>
      </c>
      <c r="J177" s="28">
        <v>233</v>
      </c>
      <c r="K177" s="28">
        <v>200</v>
      </c>
      <c r="L177" s="30">
        <f>VLOOKUP(D177,[1]门店基础信息!$A:$M,13,0)</f>
        <v>200</v>
      </c>
      <c r="M177" s="30">
        <f t="shared" si="7"/>
        <v>0</v>
      </c>
      <c r="N177" s="28">
        <v>400</v>
      </c>
      <c r="O177" s="30">
        <f>VLOOKUP(D177,[1]门店基础信息!$A:$L,12,0)</f>
        <v>400</v>
      </c>
      <c r="P177" s="30">
        <f t="shared" si="8"/>
        <v>0</v>
      </c>
      <c r="Q177" s="27" t="s">
        <v>145</v>
      </c>
      <c r="R177" s="27" t="s">
        <v>28</v>
      </c>
      <c r="S177" s="27" t="s">
        <v>44</v>
      </c>
      <c r="T177" s="31" t="str">
        <f>VLOOKUP(D177,[1]门店基础信息!$A:$D,4,0)</f>
        <v>A</v>
      </c>
      <c r="U177" s="31"/>
      <c r="V177" s="27" t="s">
        <v>30</v>
      </c>
      <c r="W177" s="31" t="s">
        <v>30</v>
      </c>
      <c r="X177" s="31"/>
      <c r="Y177" s="27" t="s">
        <v>31</v>
      </c>
      <c r="Z177" s="31" t="s">
        <v>31</v>
      </c>
      <c r="AA177" s="31"/>
      <c r="AB177" s="27" t="s">
        <v>32</v>
      </c>
      <c r="AC177" s="31" t="s">
        <v>32</v>
      </c>
      <c r="AD177" s="27" t="s">
        <v>33</v>
      </c>
      <c r="AE177" s="31" t="s">
        <v>33</v>
      </c>
      <c r="AF177" s="31"/>
      <c r="AG177" s="27" t="str">
        <f>VLOOKUP(D177,门店任务!A:B,2,0)</f>
        <v>四川太极高新区大源北街药店</v>
      </c>
      <c r="AH177" s="27">
        <f t="shared" si="6"/>
        <v>0</v>
      </c>
    </row>
    <row r="178" spans="1:34">
      <c r="A178" s="27">
        <v>310</v>
      </c>
      <c r="B178" s="27" t="s">
        <v>22</v>
      </c>
      <c r="C178" s="27" t="s">
        <v>502</v>
      </c>
      <c r="D178" s="28">
        <v>351</v>
      </c>
      <c r="E178" s="27" t="s">
        <v>106</v>
      </c>
      <c r="F178" s="27" t="s">
        <v>79</v>
      </c>
      <c r="G178" s="28">
        <v>12901</v>
      </c>
      <c r="H178" s="27" t="s">
        <v>503</v>
      </c>
      <c r="I178" s="28">
        <v>56</v>
      </c>
      <c r="J178" s="28">
        <v>184</v>
      </c>
      <c r="K178" s="28">
        <v>160</v>
      </c>
      <c r="L178" s="30">
        <f>VLOOKUP(D178,[1]门店基础信息!$A:$M,13,0)</f>
        <v>160</v>
      </c>
      <c r="M178" s="30">
        <f t="shared" si="7"/>
        <v>0</v>
      </c>
      <c r="N178" s="28">
        <v>200</v>
      </c>
      <c r="O178" s="30">
        <f>VLOOKUP(D178,[1]门店基础信息!$A:$L,12,0)</f>
        <v>200</v>
      </c>
      <c r="P178" s="30">
        <f t="shared" si="8"/>
        <v>0</v>
      </c>
      <c r="Q178" s="27" t="s">
        <v>504</v>
      </c>
      <c r="R178" s="27" t="s">
        <v>28</v>
      </c>
      <c r="S178" s="27" t="s">
        <v>29</v>
      </c>
      <c r="T178" s="31" t="str">
        <f>VLOOKUP(D178,[1]门店基础信息!$A:$D,4,0)</f>
        <v>C</v>
      </c>
      <c r="U178" s="31"/>
      <c r="V178" s="27" t="s">
        <v>30</v>
      </c>
      <c r="W178" s="31" t="s">
        <v>30</v>
      </c>
      <c r="X178" s="31"/>
      <c r="Y178" s="27" t="s">
        <v>31</v>
      </c>
      <c r="Z178" s="31" t="s">
        <v>31</v>
      </c>
      <c r="AA178" s="31"/>
      <c r="AB178" s="27" t="s">
        <v>32</v>
      </c>
      <c r="AC178" s="31" t="s">
        <v>32</v>
      </c>
      <c r="AD178" s="27" t="s">
        <v>32</v>
      </c>
      <c r="AE178" s="31" t="s">
        <v>33</v>
      </c>
      <c r="AF178" s="31">
        <v>1</v>
      </c>
      <c r="AG178" s="27" t="str">
        <f>VLOOKUP(D178,门店任务!A:B,2,0)</f>
        <v>四川太极都江堰药店</v>
      </c>
      <c r="AH178" s="27">
        <f t="shared" si="6"/>
        <v>1</v>
      </c>
    </row>
    <row r="179" spans="1:34">
      <c r="A179" s="27">
        <v>309</v>
      </c>
      <c r="B179" s="27" t="s">
        <v>22</v>
      </c>
      <c r="C179" s="27" t="s">
        <v>502</v>
      </c>
      <c r="D179" s="28">
        <v>737</v>
      </c>
      <c r="E179" s="27" t="s">
        <v>505</v>
      </c>
      <c r="F179" s="27" t="s">
        <v>59</v>
      </c>
      <c r="G179" s="28">
        <v>11109</v>
      </c>
      <c r="H179" s="27" t="s">
        <v>506</v>
      </c>
      <c r="I179" s="28">
        <v>81</v>
      </c>
      <c r="J179" s="28">
        <v>233</v>
      </c>
      <c r="K179" s="28">
        <v>200</v>
      </c>
      <c r="L179" s="30">
        <f>VLOOKUP(D179,[1]门店基础信息!$A:$M,13,0)</f>
        <v>200</v>
      </c>
      <c r="M179" s="30">
        <f t="shared" si="7"/>
        <v>0</v>
      </c>
      <c r="N179" s="28">
        <v>400</v>
      </c>
      <c r="O179" s="30">
        <f>VLOOKUP(D179,[1]门店基础信息!$A:$L,12,0)</f>
        <v>400</v>
      </c>
      <c r="P179" s="30">
        <f t="shared" si="8"/>
        <v>0</v>
      </c>
      <c r="Q179" s="27" t="s">
        <v>145</v>
      </c>
      <c r="R179" s="27" t="s">
        <v>28</v>
      </c>
      <c r="S179" s="27" t="s">
        <v>44</v>
      </c>
      <c r="T179" s="31" t="str">
        <f>VLOOKUP(D179,[1]门店基础信息!$A:$D,4,0)</f>
        <v>A</v>
      </c>
      <c r="U179" s="31"/>
      <c r="V179" s="27" t="s">
        <v>30</v>
      </c>
      <c r="W179" s="31" t="s">
        <v>30</v>
      </c>
      <c r="X179" s="31"/>
      <c r="Y179" s="27" t="s">
        <v>31</v>
      </c>
      <c r="Z179" s="31" t="s">
        <v>31</v>
      </c>
      <c r="AA179" s="31"/>
      <c r="AB179" s="27" t="s">
        <v>32</v>
      </c>
      <c r="AC179" s="31" t="s">
        <v>32</v>
      </c>
      <c r="AD179" s="27" t="s">
        <v>33</v>
      </c>
      <c r="AE179" s="31" t="s">
        <v>33</v>
      </c>
      <c r="AF179" s="31"/>
      <c r="AG179" s="27" t="str">
        <f>VLOOKUP(D179,门店任务!A:B,2,0)</f>
        <v>四川太极高新区大源北街药店</v>
      </c>
      <c r="AH179" s="27">
        <f t="shared" si="6"/>
        <v>0</v>
      </c>
    </row>
    <row r="180" spans="1:34">
      <c r="A180" s="27">
        <v>308</v>
      </c>
      <c r="B180" s="27" t="s">
        <v>22</v>
      </c>
      <c r="C180" s="27" t="s">
        <v>502</v>
      </c>
      <c r="D180" s="28">
        <v>351</v>
      </c>
      <c r="E180" s="27" t="s">
        <v>106</v>
      </c>
      <c r="F180" s="27" t="s">
        <v>79</v>
      </c>
      <c r="G180" s="28">
        <v>8606</v>
      </c>
      <c r="H180" s="27" t="s">
        <v>507</v>
      </c>
      <c r="I180" s="28">
        <v>56</v>
      </c>
      <c r="J180" s="28">
        <v>184</v>
      </c>
      <c r="K180" s="28">
        <v>160</v>
      </c>
      <c r="L180" s="30">
        <f>VLOOKUP(D180,[1]门店基础信息!$A:$M,13,0)</f>
        <v>160</v>
      </c>
      <c r="M180" s="30">
        <f t="shared" si="7"/>
        <v>0</v>
      </c>
      <c r="N180" s="28">
        <v>200</v>
      </c>
      <c r="O180" s="30">
        <f>VLOOKUP(D180,[1]门店基础信息!$A:$L,12,0)</f>
        <v>200</v>
      </c>
      <c r="P180" s="30">
        <f t="shared" si="8"/>
        <v>0</v>
      </c>
      <c r="Q180" s="27" t="s">
        <v>508</v>
      </c>
      <c r="R180" s="27" t="s">
        <v>28</v>
      </c>
      <c r="S180" s="27" t="s">
        <v>29</v>
      </c>
      <c r="T180" s="31" t="str">
        <f>VLOOKUP(D180,[1]门店基础信息!$A:$D,4,0)</f>
        <v>C</v>
      </c>
      <c r="U180" s="31"/>
      <c r="V180" s="27" t="s">
        <v>30</v>
      </c>
      <c r="W180" s="31" t="s">
        <v>30</v>
      </c>
      <c r="X180" s="31"/>
      <c r="Y180" s="27" t="s">
        <v>31</v>
      </c>
      <c r="Z180" s="31" t="s">
        <v>31</v>
      </c>
      <c r="AA180" s="31"/>
      <c r="AB180" s="27" t="s">
        <v>32</v>
      </c>
      <c r="AC180" s="31" t="s">
        <v>32</v>
      </c>
      <c r="AD180" s="27" t="s">
        <v>32</v>
      </c>
      <c r="AE180" s="31" t="s">
        <v>33</v>
      </c>
      <c r="AF180" s="31">
        <v>1</v>
      </c>
      <c r="AG180" s="27" t="str">
        <f>VLOOKUP(D180,门店任务!A:B,2,0)</f>
        <v>四川太极都江堰药店</v>
      </c>
      <c r="AH180" s="27">
        <f t="shared" si="6"/>
        <v>1</v>
      </c>
    </row>
    <row r="181" spans="1:34">
      <c r="A181" s="27">
        <v>307</v>
      </c>
      <c r="B181" s="27" t="s">
        <v>22</v>
      </c>
      <c r="C181" s="27" t="s">
        <v>502</v>
      </c>
      <c r="D181" s="28">
        <v>114685</v>
      </c>
      <c r="E181" s="27" t="s">
        <v>468</v>
      </c>
      <c r="F181" s="27" t="s">
        <v>177</v>
      </c>
      <c r="G181" s="28">
        <v>7279</v>
      </c>
      <c r="H181" s="27" t="s">
        <v>509</v>
      </c>
      <c r="I181" s="28">
        <v>54</v>
      </c>
      <c r="J181" s="28">
        <v>0</v>
      </c>
      <c r="K181" s="28">
        <v>200</v>
      </c>
      <c r="L181" s="30">
        <f>VLOOKUP(D181,[1]门店基础信息!$A:$M,13,0)</f>
        <v>180</v>
      </c>
      <c r="M181" s="30">
        <v>1</v>
      </c>
      <c r="N181" s="28">
        <v>400</v>
      </c>
      <c r="O181" s="30">
        <f>VLOOKUP(D181,[1]门店基础信息!$A:$L,12,0)</f>
        <v>300</v>
      </c>
      <c r="P181" s="30">
        <v>1</v>
      </c>
      <c r="Q181" s="27" t="s">
        <v>465</v>
      </c>
      <c r="R181" s="27" t="s">
        <v>28</v>
      </c>
      <c r="S181" s="27" t="s">
        <v>76</v>
      </c>
      <c r="T181" s="31" t="str">
        <f>VLOOKUP(D181,[1]门店基础信息!$A:$D,4,0)</f>
        <v>B</v>
      </c>
      <c r="U181" s="31"/>
      <c r="V181" s="27" t="s">
        <v>30</v>
      </c>
      <c r="W181" s="31" t="s">
        <v>30</v>
      </c>
      <c r="X181" s="31"/>
      <c r="Y181" s="27" t="s">
        <v>31</v>
      </c>
      <c r="Z181" s="31" t="s">
        <v>31</v>
      </c>
      <c r="AA181" s="31"/>
      <c r="AB181" s="27" t="s">
        <v>32</v>
      </c>
      <c r="AC181" s="31" t="s">
        <v>32</v>
      </c>
      <c r="AD181" s="27" t="s">
        <v>33</v>
      </c>
      <c r="AE181" s="31" t="s">
        <v>33</v>
      </c>
      <c r="AF181" s="31"/>
      <c r="AG181" s="27" t="str">
        <f>VLOOKUP(D181,门店任务!A:B,2,0)</f>
        <v>四川太极青羊区青龙街药店</v>
      </c>
      <c r="AH181" s="27">
        <f t="shared" si="6"/>
        <v>2</v>
      </c>
    </row>
    <row r="182" spans="1:34">
      <c r="A182" s="27">
        <v>306</v>
      </c>
      <c r="B182" s="27" t="s">
        <v>22</v>
      </c>
      <c r="C182" s="27" t="s">
        <v>502</v>
      </c>
      <c r="D182" s="28">
        <v>351</v>
      </c>
      <c r="E182" s="27" t="s">
        <v>106</v>
      </c>
      <c r="F182" s="27" t="s">
        <v>79</v>
      </c>
      <c r="G182" s="28">
        <v>13190</v>
      </c>
      <c r="H182" s="27" t="s">
        <v>510</v>
      </c>
      <c r="I182" s="28">
        <v>56</v>
      </c>
      <c r="J182" s="28">
        <v>184</v>
      </c>
      <c r="K182" s="28">
        <v>160</v>
      </c>
      <c r="L182" s="30">
        <f>VLOOKUP(D182,[1]门店基础信息!$A:$M,13,0)</f>
        <v>160</v>
      </c>
      <c r="M182" s="30">
        <f t="shared" si="7"/>
        <v>0</v>
      </c>
      <c r="N182" s="28">
        <v>200</v>
      </c>
      <c r="O182" s="30">
        <f>VLOOKUP(D182,[1]门店基础信息!$A:$L,12,0)</f>
        <v>200</v>
      </c>
      <c r="P182" s="30">
        <f t="shared" si="8"/>
        <v>0</v>
      </c>
      <c r="Q182" s="27" t="s">
        <v>508</v>
      </c>
      <c r="R182" s="27" t="s">
        <v>28</v>
      </c>
      <c r="S182" s="27" t="s">
        <v>29</v>
      </c>
      <c r="T182" s="31" t="str">
        <f>VLOOKUP(D182,[1]门店基础信息!$A:$D,4,0)</f>
        <v>C</v>
      </c>
      <c r="U182" s="31"/>
      <c r="V182" s="27" t="s">
        <v>30</v>
      </c>
      <c r="W182" s="31" t="s">
        <v>30</v>
      </c>
      <c r="X182" s="31"/>
      <c r="Y182" s="27" t="s">
        <v>31</v>
      </c>
      <c r="Z182" s="31" t="s">
        <v>31</v>
      </c>
      <c r="AA182" s="31"/>
      <c r="AB182" s="27" t="s">
        <v>32</v>
      </c>
      <c r="AC182" s="31" t="s">
        <v>32</v>
      </c>
      <c r="AD182" s="27" t="s">
        <v>32</v>
      </c>
      <c r="AE182" s="31" t="s">
        <v>33</v>
      </c>
      <c r="AF182" s="31">
        <v>1</v>
      </c>
      <c r="AG182" s="27" t="str">
        <f>VLOOKUP(D182,门店任务!A:B,2,0)</f>
        <v>四川太极都江堰药店</v>
      </c>
      <c r="AH182" s="27">
        <f t="shared" si="6"/>
        <v>1</v>
      </c>
    </row>
    <row r="183" spans="1:34">
      <c r="A183" s="27">
        <v>305</v>
      </c>
      <c r="B183" s="27" t="s">
        <v>22</v>
      </c>
      <c r="C183" s="27" t="s">
        <v>511</v>
      </c>
      <c r="D183" s="28">
        <v>740</v>
      </c>
      <c r="E183" s="27" t="s">
        <v>485</v>
      </c>
      <c r="F183" s="27" t="s">
        <v>59</v>
      </c>
      <c r="G183" s="28">
        <v>10650</v>
      </c>
      <c r="H183" s="27" t="s">
        <v>512</v>
      </c>
      <c r="I183" s="28">
        <v>131</v>
      </c>
      <c r="J183" s="28">
        <v>258</v>
      </c>
      <c r="K183" s="28">
        <v>110</v>
      </c>
      <c r="L183" s="30">
        <f>VLOOKUP(D183,[1]门店基础信息!$A:$M,13,0)</f>
        <v>110</v>
      </c>
      <c r="M183" s="30">
        <f t="shared" si="7"/>
        <v>0</v>
      </c>
      <c r="N183" s="28">
        <v>200</v>
      </c>
      <c r="O183" s="30">
        <f>VLOOKUP(D183,[1]门店基础信息!$A:$L,12,0)</f>
        <v>200</v>
      </c>
      <c r="P183" s="30">
        <f t="shared" si="8"/>
        <v>0</v>
      </c>
      <c r="Q183" s="27" t="s">
        <v>381</v>
      </c>
      <c r="R183" s="27" t="s">
        <v>28</v>
      </c>
      <c r="S183" s="27" t="s">
        <v>29</v>
      </c>
      <c r="T183" s="31" t="str">
        <f>VLOOKUP(D183,[1]门店基础信息!$A:$D,4,0)</f>
        <v>C</v>
      </c>
      <c r="U183" s="31"/>
      <c r="V183" s="27" t="s">
        <v>30</v>
      </c>
      <c r="W183" s="31" t="s">
        <v>30</v>
      </c>
      <c r="X183" s="31"/>
      <c r="Y183" s="27" t="s">
        <v>31</v>
      </c>
      <c r="Z183" s="31" t="s">
        <v>31</v>
      </c>
      <c r="AA183" s="31"/>
      <c r="AB183" s="27" t="s">
        <v>32</v>
      </c>
      <c r="AC183" s="31" t="s">
        <v>32</v>
      </c>
      <c r="AD183" s="27" t="s">
        <v>33</v>
      </c>
      <c r="AE183" s="31" t="s">
        <v>33</v>
      </c>
      <c r="AF183" s="31"/>
      <c r="AG183" s="27" t="str">
        <f>VLOOKUP(D183,门店任务!A:B,2,0)</f>
        <v>四川太极成华区华康路药店</v>
      </c>
      <c r="AH183" s="27">
        <f t="shared" si="6"/>
        <v>0</v>
      </c>
    </row>
    <row r="184" spans="1:34">
      <c r="A184" s="27">
        <v>304</v>
      </c>
      <c r="B184" s="27" t="s">
        <v>22</v>
      </c>
      <c r="C184" s="27" t="s">
        <v>511</v>
      </c>
      <c r="D184" s="28">
        <v>101453</v>
      </c>
      <c r="E184" s="27" t="s">
        <v>513</v>
      </c>
      <c r="F184" s="27" t="s">
        <v>79</v>
      </c>
      <c r="G184" s="28">
        <v>12517</v>
      </c>
      <c r="H184" s="27" t="s">
        <v>514</v>
      </c>
      <c r="I184" s="28">
        <v>154</v>
      </c>
      <c r="J184" s="28">
        <v>249</v>
      </c>
      <c r="K184" s="28">
        <v>130</v>
      </c>
      <c r="L184" s="30">
        <f>VLOOKUP(D184,[1]门店基础信息!$A:$M,13,0)</f>
        <v>130</v>
      </c>
      <c r="M184" s="30">
        <f t="shared" si="7"/>
        <v>0</v>
      </c>
      <c r="N184" s="28">
        <v>300</v>
      </c>
      <c r="O184" s="30">
        <f>VLOOKUP(D184,[1]门店基础信息!$A:$L,12,0)</f>
        <v>300</v>
      </c>
      <c r="P184" s="30">
        <f t="shared" si="8"/>
        <v>0</v>
      </c>
      <c r="Q184" s="27" t="s">
        <v>515</v>
      </c>
      <c r="R184" s="27" t="s">
        <v>28</v>
      </c>
      <c r="S184" s="27" t="s">
        <v>76</v>
      </c>
      <c r="T184" s="31" t="str">
        <f>VLOOKUP(D184,[1]门店基础信息!$A:$D,4,0)</f>
        <v>B</v>
      </c>
      <c r="U184" s="31"/>
      <c r="V184" s="27" t="s">
        <v>30</v>
      </c>
      <c r="W184" s="31" t="s">
        <v>30</v>
      </c>
      <c r="X184" s="31"/>
      <c r="Y184" s="27" t="s">
        <v>31</v>
      </c>
      <c r="Z184" s="31" t="s">
        <v>31</v>
      </c>
      <c r="AA184" s="31"/>
      <c r="AB184" s="27" t="s">
        <v>32</v>
      </c>
      <c r="AC184" s="31" t="s">
        <v>32</v>
      </c>
      <c r="AD184" s="27" t="s">
        <v>33</v>
      </c>
      <c r="AE184" s="31" t="s">
        <v>33</v>
      </c>
      <c r="AF184" s="31"/>
      <c r="AG184" s="27" t="str">
        <f>VLOOKUP(D184,门店任务!A:B,2,0)</f>
        <v>四川太极温江区公平街道江安路药店</v>
      </c>
      <c r="AH184" s="27">
        <f t="shared" si="6"/>
        <v>0</v>
      </c>
    </row>
    <row r="185" spans="1:34">
      <c r="A185" s="27">
        <v>303</v>
      </c>
      <c r="B185" s="27" t="s">
        <v>22</v>
      </c>
      <c r="C185" s="27" t="s">
        <v>511</v>
      </c>
      <c r="D185" s="28">
        <v>723</v>
      </c>
      <c r="E185" s="27" t="s">
        <v>448</v>
      </c>
      <c r="F185" s="27" t="s">
        <v>41</v>
      </c>
      <c r="G185" s="28">
        <v>12516</v>
      </c>
      <c r="H185" s="27" t="s">
        <v>516</v>
      </c>
      <c r="I185" s="28">
        <v>52</v>
      </c>
      <c r="J185" s="28">
        <v>119</v>
      </c>
      <c r="K185" s="28">
        <v>180</v>
      </c>
      <c r="L185" s="30">
        <f>VLOOKUP(D185,[1]门店基础信息!$A:$M,13,0)</f>
        <v>180</v>
      </c>
      <c r="M185" s="30">
        <f t="shared" si="7"/>
        <v>0</v>
      </c>
      <c r="N185" s="28">
        <v>300</v>
      </c>
      <c r="O185" s="30">
        <f>VLOOKUP(D185,[1]门店基础信息!$A:$L,12,0)</f>
        <v>300</v>
      </c>
      <c r="P185" s="30">
        <f t="shared" si="8"/>
        <v>0</v>
      </c>
      <c r="Q185" s="27" t="s">
        <v>125</v>
      </c>
      <c r="R185" s="27" t="s">
        <v>28</v>
      </c>
      <c r="S185" s="27" t="s">
        <v>29</v>
      </c>
      <c r="T185" s="31" t="str">
        <f>VLOOKUP(D185,[1]门店基础信息!$A:$D,4,0)</f>
        <v>B</v>
      </c>
      <c r="U185" s="31">
        <v>1</v>
      </c>
      <c r="V185" s="27" t="s">
        <v>95</v>
      </c>
      <c r="W185" s="31" t="s">
        <v>30</v>
      </c>
      <c r="X185" s="31">
        <v>1</v>
      </c>
      <c r="Y185" s="27" t="s">
        <v>31</v>
      </c>
      <c r="Z185" s="31" t="s">
        <v>31</v>
      </c>
      <c r="AA185" s="31"/>
      <c r="AB185" s="27" t="s">
        <v>32</v>
      </c>
      <c r="AC185" s="31" t="s">
        <v>32</v>
      </c>
      <c r="AD185" s="27" t="s">
        <v>32</v>
      </c>
      <c r="AE185" s="31" t="s">
        <v>33</v>
      </c>
      <c r="AF185" s="31">
        <v>1</v>
      </c>
      <c r="AG185" s="27" t="str">
        <f>VLOOKUP(D185,门店任务!A:B,2,0)</f>
        <v>四川太极锦江区柳翠路药店</v>
      </c>
      <c r="AH185" s="27">
        <f t="shared" si="6"/>
        <v>3</v>
      </c>
    </row>
    <row r="186" spans="1:34">
      <c r="A186" s="27">
        <v>302</v>
      </c>
      <c r="B186" s="27" t="s">
        <v>22</v>
      </c>
      <c r="C186" s="27" t="s">
        <v>511</v>
      </c>
      <c r="D186" s="28">
        <v>737</v>
      </c>
      <c r="E186" s="27" t="s">
        <v>505</v>
      </c>
      <c r="F186" s="27" t="s">
        <v>59</v>
      </c>
      <c r="G186" s="28">
        <v>13205</v>
      </c>
      <c r="H186" s="27" t="s">
        <v>517</v>
      </c>
      <c r="I186" s="28">
        <v>81</v>
      </c>
      <c r="J186" s="28">
        <v>233</v>
      </c>
      <c r="K186" s="28">
        <v>200</v>
      </c>
      <c r="L186" s="30">
        <f>VLOOKUP(D186,[1]门店基础信息!$A:$M,13,0)</f>
        <v>200</v>
      </c>
      <c r="M186" s="30">
        <f t="shared" si="7"/>
        <v>0</v>
      </c>
      <c r="N186" s="28">
        <v>400</v>
      </c>
      <c r="O186" s="30">
        <f>VLOOKUP(D186,[1]门店基础信息!$A:$L,12,0)</f>
        <v>400</v>
      </c>
      <c r="P186" s="30">
        <f t="shared" si="8"/>
        <v>0</v>
      </c>
      <c r="Q186" s="27" t="s">
        <v>145</v>
      </c>
      <c r="R186" s="27" t="s">
        <v>28</v>
      </c>
      <c r="S186" s="27" t="s">
        <v>44</v>
      </c>
      <c r="T186" s="31" t="str">
        <f>VLOOKUP(D186,[1]门店基础信息!$A:$D,4,0)</f>
        <v>A</v>
      </c>
      <c r="U186" s="31"/>
      <c r="V186" s="27" t="s">
        <v>30</v>
      </c>
      <c r="W186" s="31" t="s">
        <v>30</v>
      </c>
      <c r="X186" s="31"/>
      <c r="Y186" s="27" t="s">
        <v>31</v>
      </c>
      <c r="Z186" s="31" t="s">
        <v>31</v>
      </c>
      <c r="AA186" s="31"/>
      <c r="AB186" s="27" t="s">
        <v>32</v>
      </c>
      <c r="AC186" s="31" t="s">
        <v>32</v>
      </c>
      <c r="AD186" s="27" t="s">
        <v>33</v>
      </c>
      <c r="AE186" s="31" t="s">
        <v>33</v>
      </c>
      <c r="AF186" s="31"/>
      <c r="AG186" s="27" t="str">
        <f>VLOOKUP(D186,门店任务!A:B,2,0)</f>
        <v>四川太极高新区大源北街药店</v>
      </c>
      <c r="AH186" s="27">
        <f t="shared" si="6"/>
        <v>0</v>
      </c>
    </row>
    <row r="187" spans="1:34">
      <c r="A187" s="27">
        <v>301</v>
      </c>
      <c r="B187" s="27" t="s">
        <v>22</v>
      </c>
      <c r="C187" s="27" t="s">
        <v>518</v>
      </c>
      <c r="D187" s="28">
        <v>732</v>
      </c>
      <c r="E187" s="27" t="s">
        <v>519</v>
      </c>
      <c r="F187" s="27" t="s">
        <v>83</v>
      </c>
      <c r="G187" s="28">
        <v>13482</v>
      </c>
      <c r="H187" s="27" t="s">
        <v>520</v>
      </c>
      <c r="I187" s="28">
        <v>183</v>
      </c>
      <c r="J187" s="28">
        <v>135</v>
      </c>
      <c r="K187" s="28">
        <v>110</v>
      </c>
      <c r="L187" s="30">
        <f>VLOOKUP(D187,[1]门店基础信息!$A:$M,13,0)</f>
        <v>110</v>
      </c>
      <c r="M187" s="30">
        <f t="shared" si="7"/>
        <v>0</v>
      </c>
      <c r="N187" s="28">
        <v>200</v>
      </c>
      <c r="O187" s="30">
        <f>VLOOKUP(D187,[1]门店基础信息!$A:$L,12,0)</f>
        <v>200</v>
      </c>
      <c r="P187" s="30">
        <f t="shared" si="8"/>
        <v>0</v>
      </c>
      <c r="Q187" s="27" t="s">
        <v>521</v>
      </c>
      <c r="R187" s="27" t="s">
        <v>28</v>
      </c>
      <c r="S187" s="27" t="s">
        <v>29</v>
      </c>
      <c r="T187" s="31" t="str">
        <f>VLOOKUP(D187,[1]门店基础信息!$A:$D,4,0)</f>
        <v>C</v>
      </c>
      <c r="U187" s="31"/>
      <c r="V187" s="27" t="s">
        <v>30</v>
      </c>
      <c r="W187" s="31" t="s">
        <v>30</v>
      </c>
      <c r="X187" s="31"/>
      <c r="Y187" s="27" t="s">
        <v>31</v>
      </c>
      <c r="Z187" s="31" t="s">
        <v>31</v>
      </c>
      <c r="AA187" s="31"/>
      <c r="AB187" s="27" t="s">
        <v>32</v>
      </c>
      <c r="AC187" s="31" t="s">
        <v>32</v>
      </c>
      <c r="AD187" s="27" t="s">
        <v>33</v>
      </c>
      <c r="AE187" s="31" t="s">
        <v>33</v>
      </c>
      <c r="AF187" s="31"/>
      <c r="AG187" s="27" t="str">
        <f>VLOOKUP(D187,门店任务!A:B,2,0)</f>
        <v>四川太极邛崃市羊安镇永康大道药店</v>
      </c>
      <c r="AH187" s="27">
        <f t="shared" si="6"/>
        <v>0</v>
      </c>
    </row>
    <row r="188" spans="1:34">
      <c r="A188" s="27">
        <v>300</v>
      </c>
      <c r="B188" s="27" t="s">
        <v>22</v>
      </c>
      <c r="C188" s="27" t="s">
        <v>518</v>
      </c>
      <c r="D188" s="28">
        <v>104838</v>
      </c>
      <c r="E188" s="27" t="s">
        <v>522</v>
      </c>
      <c r="F188" s="27" t="s">
        <v>79</v>
      </c>
      <c r="G188" s="28">
        <v>10218</v>
      </c>
      <c r="H188" s="27" t="s">
        <v>523</v>
      </c>
      <c r="I188" s="28">
        <v>97</v>
      </c>
      <c r="J188" s="28">
        <v>228</v>
      </c>
      <c r="K188" s="28">
        <v>180</v>
      </c>
      <c r="L188" s="30">
        <f>VLOOKUP(D188,[1]门店基础信息!$A:$M,13,0)</f>
        <v>180</v>
      </c>
      <c r="M188" s="30">
        <f t="shared" si="7"/>
        <v>0</v>
      </c>
      <c r="N188" s="28">
        <v>300</v>
      </c>
      <c r="O188" s="30">
        <f>VLOOKUP(D188,[1]门店基础信息!$A:$L,12,0)</f>
        <v>300</v>
      </c>
      <c r="P188" s="30">
        <f t="shared" si="8"/>
        <v>0</v>
      </c>
      <c r="Q188" s="27" t="s">
        <v>496</v>
      </c>
      <c r="R188" s="27" t="s">
        <v>28</v>
      </c>
      <c r="S188" s="27" t="s">
        <v>29</v>
      </c>
      <c r="T188" s="31" t="str">
        <f>VLOOKUP(D188,[1]门店基础信息!$A:$D,4,0)</f>
        <v>B</v>
      </c>
      <c r="U188" s="31">
        <v>1</v>
      </c>
      <c r="V188" s="27" t="s">
        <v>30</v>
      </c>
      <c r="W188" s="31" t="s">
        <v>30</v>
      </c>
      <c r="X188" s="31"/>
      <c r="Y188" s="27" t="s">
        <v>31</v>
      </c>
      <c r="Z188" s="31" t="s">
        <v>31</v>
      </c>
      <c r="AA188" s="31"/>
      <c r="AB188" s="27" t="s">
        <v>32</v>
      </c>
      <c r="AC188" s="31" t="s">
        <v>32</v>
      </c>
      <c r="AD188" s="27" t="s">
        <v>33</v>
      </c>
      <c r="AE188" s="31" t="s">
        <v>33</v>
      </c>
      <c r="AF188" s="31"/>
      <c r="AG188" s="27" t="str">
        <f>VLOOKUP(D188,门店任务!A:B,2,0)</f>
        <v>四川太极崇州市崇阳镇蜀州中路药店</v>
      </c>
      <c r="AH188" s="27">
        <f t="shared" si="6"/>
        <v>1</v>
      </c>
    </row>
    <row r="189" spans="1:34">
      <c r="A189" s="27">
        <v>299</v>
      </c>
      <c r="B189" s="27" t="s">
        <v>22</v>
      </c>
      <c r="C189" s="27" t="s">
        <v>524</v>
      </c>
      <c r="D189" s="28">
        <v>351</v>
      </c>
      <c r="E189" s="27" t="s">
        <v>106</v>
      </c>
      <c r="F189" s="27" t="s">
        <v>79</v>
      </c>
      <c r="G189" s="28">
        <v>8594</v>
      </c>
      <c r="H189" s="27" t="s">
        <v>525</v>
      </c>
      <c r="I189" s="28">
        <v>56</v>
      </c>
      <c r="J189" s="28">
        <v>184</v>
      </c>
      <c r="K189" s="28">
        <v>160</v>
      </c>
      <c r="L189" s="30">
        <f>VLOOKUP(D189,[1]门店基础信息!$A:$M,13,0)</f>
        <v>160</v>
      </c>
      <c r="M189" s="30">
        <f t="shared" si="7"/>
        <v>0</v>
      </c>
      <c r="N189" s="28">
        <v>200</v>
      </c>
      <c r="O189" s="30">
        <f>VLOOKUP(D189,[1]门店基础信息!$A:$L,12,0)</f>
        <v>200</v>
      </c>
      <c r="P189" s="30">
        <f t="shared" si="8"/>
        <v>0</v>
      </c>
      <c r="Q189" s="27" t="s">
        <v>508</v>
      </c>
      <c r="R189" s="27" t="s">
        <v>28</v>
      </c>
      <c r="S189" s="27" t="s">
        <v>29</v>
      </c>
      <c r="T189" s="31" t="str">
        <f>VLOOKUP(D189,[1]门店基础信息!$A:$D,4,0)</f>
        <v>C</v>
      </c>
      <c r="U189" s="31"/>
      <c r="V189" s="27" t="s">
        <v>30</v>
      </c>
      <c r="W189" s="31" t="s">
        <v>30</v>
      </c>
      <c r="X189" s="31"/>
      <c r="Y189" s="27" t="s">
        <v>31</v>
      </c>
      <c r="Z189" s="31" t="s">
        <v>31</v>
      </c>
      <c r="AA189" s="31"/>
      <c r="AB189" s="27" t="s">
        <v>32</v>
      </c>
      <c r="AC189" s="31" t="s">
        <v>32</v>
      </c>
      <c r="AD189" s="27" t="s">
        <v>32</v>
      </c>
      <c r="AE189" s="31" t="s">
        <v>33</v>
      </c>
      <c r="AF189" s="31">
        <v>1</v>
      </c>
      <c r="AG189" s="27" t="str">
        <f>VLOOKUP(D189,门店任务!A:B,2,0)</f>
        <v>四川太极都江堰药店</v>
      </c>
      <c r="AH189" s="27">
        <f t="shared" si="6"/>
        <v>1</v>
      </c>
    </row>
    <row r="190" spans="1:34">
      <c r="A190" s="27">
        <v>298</v>
      </c>
      <c r="B190" s="27" t="s">
        <v>22</v>
      </c>
      <c r="C190" s="27" t="s">
        <v>524</v>
      </c>
      <c r="D190" s="28">
        <v>359</v>
      </c>
      <c r="E190" s="27" t="s">
        <v>370</v>
      </c>
      <c r="F190" s="27" t="s">
        <v>88</v>
      </c>
      <c r="G190" s="28">
        <v>13343</v>
      </c>
      <c r="H190" s="27" t="s">
        <v>526</v>
      </c>
      <c r="I190" s="28">
        <v>54</v>
      </c>
      <c r="J190" s="28">
        <v>99</v>
      </c>
      <c r="K190" s="28">
        <v>150</v>
      </c>
      <c r="L190" s="30">
        <f>VLOOKUP(D190,[1]门店基础信息!$A:$M,13,0)</f>
        <v>180</v>
      </c>
      <c r="M190" s="30">
        <v>1</v>
      </c>
      <c r="N190" s="28">
        <v>180</v>
      </c>
      <c r="O190" s="30">
        <f>VLOOKUP(D190,[1]门店基础信息!$A:$L,12,0)</f>
        <v>300</v>
      </c>
      <c r="P190" s="30">
        <v>1</v>
      </c>
      <c r="Q190" s="27" t="s">
        <v>527</v>
      </c>
      <c r="R190" s="27" t="s">
        <v>28</v>
      </c>
      <c r="S190" s="27" t="s">
        <v>76</v>
      </c>
      <c r="T190" s="31" t="str">
        <f>VLOOKUP(D190,[1]门店基础信息!$A:$D,4,0)</f>
        <v>B</v>
      </c>
      <c r="U190" s="31"/>
      <c r="V190" s="27" t="s">
        <v>30</v>
      </c>
      <c r="W190" s="31" t="s">
        <v>30</v>
      </c>
      <c r="X190" s="31"/>
      <c r="Y190" s="27" t="s">
        <v>31</v>
      </c>
      <c r="Z190" s="31" t="s">
        <v>31</v>
      </c>
      <c r="AA190" s="31"/>
      <c r="AB190" s="27" t="s">
        <v>32</v>
      </c>
      <c r="AC190" s="31" t="s">
        <v>32</v>
      </c>
      <c r="AD190" s="27" t="s">
        <v>33</v>
      </c>
      <c r="AE190" s="31" t="s">
        <v>33</v>
      </c>
      <c r="AF190" s="31"/>
      <c r="AG190" s="27" t="str">
        <f>VLOOKUP(D190,门店任务!A:B,2,0)</f>
        <v>四川太极枣子巷药店</v>
      </c>
      <c r="AH190" s="27">
        <f t="shared" si="6"/>
        <v>2</v>
      </c>
    </row>
    <row r="191" spans="1:34">
      <c r="A191" s="27">
        <v>297</v>
      </c>
      <c r="B191" s="27" t="s">
        <v>22</v>
      </c>
      <c r="C191" s="27" t="s">
        <v>528</v>
      </c>
      <c r="D191" s="28">
        <v>570</v>
      </c>
      <c r="E191" s="27" t="s">
        <v>529</v>
      </c>
      <c r="F191" s="27" t="s">
        <v>530</v>
      </c>
      <c r="G191" s="28">
        <v>13135</v>
      </c>
      <c r="H191" s="27" t="s">
        <v>531</v>
      </c>
      <c r="I191" s="28">
        <v>56</v>
      </c>
      <c r="J191" s="28">
        <v>98</v>
      </c>
      <c r="K191" s="28">
        <v>180</v>
      </c>
      <c r="L191" s="30">
        <f>VLOOKUP(D191,[1]门店基础信息!$A:$M,13,0)</f>
        <v>180</v>
      </c>
      <c r="M191" s="30">
        <f t="shared" si="7"/>
        <v>0</v>
      </c>
      <c r="N191" s="28">
        <v>300</v>
      </c>
      <c r="O191" s="30">
        <f>VLOOKUP(D191,[1]门店基础信息!$A:$L,12,0)</f>
        <v>300</v>
      </c>
      <c r="P191" s="30">
        <f t="shared" si="8"/>
        <v>0</v>
      </c>
      <c r="Q191" s="27" t="s">
        <v>532</v>
      </c>
      <c r="R191" s="27" t="s">
        <v>128</v>
      </c>
      <c r="S191" s="27" t="s">
        <v>76</v>
      </c>
      <c r="T191" s="31" t="str">
        <f>VLOOKUP(D191,[1]门店基础信息!$A:$D,4,0)</f>
        <v>B</v>
      </c>
      <c r="U191" s="31"/>
      <c r="V191" s="27" t="s">
        <v>30</v>
      </c>
      <c r="W191" s="31" t="s">
        <v>30</v>
      </c>
      <c r="X191" s="31"/>
      <c r="Y191" s="27" t="s">
        <v>31</v>
      </c>
      <c r="Z191" s="31" t="s">
        <v>31</v>
      </c>
      <c r="AA191" s="31"/>
      <c r="AB191" s="27" t="s">
        <v>32</v>
      </c>
      <c r="AC191" s="31" t="s">
        <v>32</v>
      </c>
      <c r="AD191" s="27" t="s">
        <v>33</v>
      </c>
      <c r="AE191" s="31" t="s">
        <v>33</v>
      </c>
      <c r="AF191" s="31"/>
      <c r="AG191" s="27" t="str">
        <f>VLOOKUP(D191,门店任务!A:B,2,0)</f>
        <v>四川太极青羊区大石西路药店</v>
      </c>
      <c r="AH191" s="27">
        <f t="shared" si="6"/>
        <v>0</v>
      </c>
    </row>
    <row r="192" spans="1:34">
      <c r="A192" s="27">
        <v>296</v>
      </c>
      <c r="B192" s="27" t="s">
        <v>22</v>
      </c>
      <c r="C192" s="27" t="s">
        <v>528</v>
      </c>
      <c r="D192" s="8">
        <v>585</v>
      </c>
      <c r="E192" s="27" t="s">
        <v>533</v>
      </c>
      <c r="F192" s="27" t="s">
        <v>41</v>
      </c>
      <c r="G192" s="28">
        <v>7046</v>
      </c>
      <c r="H192" s="27" t="s">
        <v>534</v>
      </c>
      <c r="I192" s="28">
        <v>149</v>
      </c>
      <c r="J192" s="28">
        <v>207</v>
      </c>
      <c r="K192" s="28">
        <v>150</v>
      </c>
      <c r="L192" s="30">
        <f>VLOOKUP(D192,[1]门店基础信息!$A:$M,13,0)</f>
        <v>150</v>
      </c>
      <c r="M192" s="30">
        <f t="shared" si="7"/>
        <v>0</v>
      </c>
      <c r="N192" s="28">
        <v>400</v>
      </c>
      <c r="O192" s="30">
        <f>VLOOKUP(D192,[1]门店基础信息!$A:$L,12,0)</f>
        <v>400</v>
      </c>
      <c r="P192" s="30">
        <f t="shared" si="8"/>
        <v>0</v>
      </c>
      <c r="Q192" s="27" t="s">
        <v>535</v>
      </c>
      <c r="R192" s="27" t="s">
        <v>28</v>
      </c>
      <c r="S192" s="27" t="s">
        <v>44</v>
      </c>
      <c r="T192" s="31" t="str">
        <f>VLOOKUP(D192,[1]门店基础信息!$A:$D,4,0)</f>
        <v>A</v>
      </c>
      <c r="U192" s="31"/>
      <c r="V192" s="27" t="s">
        <v>30</v>
      </c>
      <c r="W192" s="31" t="s">
        <v>30</v>
      </c>
      <c r="X192" s="31"/>
      <c r="Y192" s="27" t="s">
        <v>31</v>
      </c>
      <c r="Z192" s="31" t="s">
        <v>31</v>
      </c>
      <c r="AA192" s="31"/>
      <c r="AB192" s="27" t="s">
        <v>32</v>
      </c>
      <c r="AC192" s="31" t="s">
        <v>32</v>
      </c>
      <c r="AD192" s="27" t="s">
        <v>33</v>
      </c>
      <c r="AE192" s="31" t="s">
        <v>33</v>
      </c>
      <c r="AF192" s="31"/>
      <c r="AG192" s="27" t="str">
        <f>VLOOKUP(D192,门店任务!A:B,2,0)</f>
        <v>四川太极成华区羊子山西路药店（兴元华盛）</v>
      </c>
      <c r="AH192" s="27">
        <f t="shared" si="6"/>
        <v>0</v>
      </c>
    </row>
    <row r="193" spans="1:34">
      <c r="A193" s="27">
        <v>295</v>
      </c>
      <c r="B193" s="27" t="s">
        <v>22</v>
      </c>
      <c r="C193" s="27" t="s">
        <v>528</v>
      </c>
      <c r="D193" s="28">
        <v>359</v>
      </c>
      <c r="E193" s="27" t="s">
        <v>437</v>
      </c>
      <c r="F193" s="27" t="s">
        <v>88</v>
      </c>
      <c r="G193" s="28">
        <v>12482</v>
      </c>
      <c r="H193" s="27" t="s">
        <v>536</v>
      </c>
      <c r="I193" s="28">
        <v>52</v>
      </c>
      <c r="J193" s="28">
        <v>99</v>
      </c>
      <c r="K193" s="28">
        <v>150</v>
      </c>
      <c r="L193" s="30">
        <f>VLOOKUP(D193,[1]门店基础信息!$A:$M,13,0)</f>
        <v>180</v>
      </c>
      <c r="M193" s="30">
        <v>1</v>
      </c>
      <c r="N193" s="28">
        <v>180</v>
      </c>
      <c r="O193" s="30">
        <f>VLOOKUP(D193,[1]门店基础信息!$A:$L,12,0)</f>
        <v>300</v>
      </c>
      <c r="P193" s="30">
        <v>1</v>
      </c>
      <c r="Q193" s="27" t="s">
        <v>537</v>
      </c>
      <c r="R193" s="27" t="s">
        <v>28</v>
      </c>
      <c r="S193" s="27" t="s">
        <v>76</v>
      </c>
      <c r="T193" s="31" t="str">
        <f>VLOOKUP(D193,[1]门店基础信息!$A:$D,4,0)</f>
        <v>B</v>
      </c>
      <c r="U193" s="31"/>
      <c r="V193" s="27" t="s">
        <v>30</v>
      </c>
      <c r="W193" s="31" t="s">
        <v>30</v>
      </c>
      <c r="X193" s="31"/>
      <c r="Y193" s="27" t="s">
        <v>31</v>
      </c>
      <c r="Z193" s="31" t="s">
        <v>31</v>
      </c>
      <c r="AA193" s="31"/>
      <c r="AB193" s="27" t="s">
        <v>32</v>
      </c>
      <c r="AC193" s="31" t="s">
        <v>32</v>
      </c>
      <c r="AD193" s="27" t="s">
        <v>33</v>
      </c>
      <c r="AE193" s="31" t="s">
        <v>33</v>
      </c>
      <c r="AF193" s="31"/>
      <c r="AG193" s="27" t="str">
        <f>VLOOKUP(D193,门店任务!A:B,2,0)</f>
        <v>四川太极枣子巷药店</v>
      </c>
      <c r="AH193" s="27">
        <f t="shared" si="6"/>
        <v>2</v>
      </c>
    </row>
    <row r="194" spans="1:34">
      <c r="A194" s="27">
        <v>294</v>
      </c>
      <c r="B194" s="27" t="s">
        <v>22</v>
      </c>
      <c r="C194" s="27" t="s">
        <v>528</v>
      </c>
      <c r="D194" s="28">
        <v>114685</v>
      </c>
      <c r="E194" s="27" t="s">
        <v>468</v>
      </c>
      <c r="F194" s="27" t="s">
        <v>177</v>
      </c>
      <c r="G194" s="28">
        <v>7279</v>
      </c>
      <c r="H194" s="27" t="s">
        <v>509</v>
      </c>
      <c r="I194" s="28">
        <v>54</v>
      </c>
      <c r="J194" s="28">
        <v>0</v>
      </c>
      <c r="K194" s="28">
        <v>200</v>
      </c>
      <c r="L194" s="30">
        <f>VLOOKUP(D194,[1]门店基础信息!$A:$M,13,0)</f>
        <v>180</v>
      </c>
      <c r="M194" s="30">
        <v>1</v>
      </c>
      <c r="N194" s="28">
        <v>400</v>
      </c>
      <c r="O194" s="30">
        <f>VLOOKUP(D194,[1]门店基础信息!$A:$L,12,0)</f>
        <v>300</v>
      </c>
      <c r="P194" s="30">
        <v>1</v>
      </c>
      <c r="Q194" s="27" t="s">
        <v>538</v>
      </c>
      <c r="R194" s="27" t="s">
        <v>28</v>
      </c>
      <c r="S194" s="27" t="s">
        <v>44</v>
      </c>
      <c r="T194" s="31" t="str">
        <f>VLOOKUP(D194,[1]门店基础信息!$A:$D,4,0)</f>
        <v>B</v>
      </c>
      <c r="U194" s="31">
        <v>1</v>
      </c>
      <c r="V194" s="27" t="s">
        <v>30</v>
      </c>
      <c r="W194" s="31" t="s">
        <v>30</v>
      </c>
      <c r="X194" s="31"/>
      <c r="Y194" s="27" t="s">
        <v>31</v>
      </c>
      <c r="Z194" s="31" t="s">
        <v>31</v>
      </c>
      <c r="AA194" s="31"/>
      <c r="AB194" s="27" t="s">
        <v>32</v>
      </c>
      <c r="AC194" s="31" t="s">
        <v>32</v>
      </c>
      <c r="AD194" s="27" t="s">
        <v>33</v>
      </c>
      <c r="AE194" s="31" t="s">
        <v>33</v>
      </c>
      <c r="AF194" s="31"/>
      <c r="AG194" s="27" t="str">
        <f>VLOOKUP(D194,门店任务!A:B,2,0)</f>
        <v>四川太极青羊区青龙街药店</v>
      </c>
      <c r="AH194" s="27">
        <f t="shared" si="6"/>
        <v>3</v>
      </c>
    </row>
    <row r="195" spans="1:34">
      <c r="A195" s="27">
        <v>293</v>
      </c>
      <c r="B195" s="27" t="s">
        <v>22</v>
      </c>
      <c r="C195" s="27" t="s">
        <v>528</v>
      </c>
      <c r="D195" s="28">
        <v>585</v>
      </c>
      <c r="E195" s="27" t="s">
        <v>533</v>
      </c>
      <c r="F195" s="27" t="s">
        <v>41</v>
      </c>
      <c r="G195" s="28">
        <v>6303</v>
      </c>
      <c r="H195" s="27" t="s">
        <v>539</v>
      </c>
      <c r="I195" s="28">
        <v>207</v>
      </c>
      <c r="J195" s="28">
        <v>149</v>
      </c>
      <c r="K195" s="28">
        <v>150</v>
      </c>
      <c r="L195" s="30">
        <f>VLOOKUP(D195,[1]门店基础信息!$A:$M,13,0)</f>
        <v>150</v>
      </c>
      <c r="M195" s="30">
        <f t="shared" si="7"/>
        <v>0</v>
      </c>
      <c r="N195" s="28">
        <v>400</v>
      </c>
      <c r="O195" s="30">
        <f>VLOOKUP(D195,[1]门店基础信息!$A:$L,12,0)</f>
        <v>400</v>
      </c>
      <c r="P195" s="30">
        <f t="shared" si="8"/>
        <v>0</v>
      </c>
      <c r="Q195" s="27" t="s">
        <v>535</v>
      </c>
      <c r="R195" s="27" t="s">
        <v>28</v>
      </c>
      <c r="S195" s="27" t="s">
        <v>44</v>
      </c>
      <c r="T195" s="31" t="str">
        <f>VLOOKUP(D195,[1]门店基础信息!$A:$D,4,0)</f>
        <v>A</v>
      </c>
      <c r="U195" s="31"/>
      <c r="V195" s="27" t="s">
        <v>30</v>
      </c>
      <c r="W195" s="31" t="s">
        <v>30</v>
      </c>
      <c r="X195" s="31"/>
      <c r="Y195" s="27" t="s">
        <v>31</v>
      </c>
      <c r="Z195" s="31" t="s">
        <v>31</v>
      </c>
      <c r="AA195" s="31"/>
      <c r="AB195" s="27" t="s">
        <v>32</v>
      </c>
      <c r="AC195" s="31" t="s">
        <v>32</v>
      </c>
      <c r="AD195" s="27" t="s">
        <v>33</v>
      </c>
      <c r="AE195" s="31" t="s">
        <v>33</v>
      </c>
      <c r="AF195" s="31"/>
      <c r="AG195" s="27" t="str">
        <f>VLOOKUP(D195,门店任务!A:B,2,0)</f>
        <v>四川太极成华区羊子山西路药店（兴元华盛）</v>
      </c>
      <c r="AH195" s="27">
        <f t="shared" si="6"/>
        <v>0</v>
      </c>
    </row>
    <row r="196" spans="1:34">
      <c r="A196" s="27">
        <v>292</v>
      </c>
      <c r="B196" s="27" t="s">
        <v>22</v>
      </c>
      <c r="C196" s="27" t="s">
        <v>528</v>
      </c>
      <c r="D196" s="28">
        <v>585</v>
      </c>
      <c r="E196" s="27" t="s">
        <v>533</v>
      </c>
      <c r="F196" s="27" t="s">
        <v>41</v>
      </c>
      <c r="G196" s="28">
        <v>585</v>
      </c>
      <c r="H196" s="27" t="s">
        <v>540</v>
      </c>
      <c r="I196" s="28">
        <v>149</v>
      </c>
      <c r="J196" s="28">
        <v>207</v>
      </c>
      <c r="K196" s="28">
        <v>150</v>
      </c>
      <c r="L196" s="30">
        <f>VLOOKUP(D196,[1]门店基础信息!$A:$M,13,0)</f>
        <v>150</v>
      </c>
      <c r="M196" s="30">
        <f t="shared" ref="M196:M259" si="9">K196-L196</f>
        <v>0</v>
      </c>
      <c r="N196" s="28">
        <v>400</v>
      </c>
      <c r="O196" s="30">
        <f>VLOOKUP(D196,[1]门店基础信息!$A:$L,12,0)</f>
        <v>400</v>
      </c>
      <c r="P196" s="30">
        <f t="shared" ref="P196:P259" si="10">O196-N196</f>
        <v>0</v>
      </c>
      <c r="Q196" s="27" t="s">
        <v>535</v>
      </c>
      <c r="R196" s="27" t="s">
        <v>28</v>
      </c>
      <c r="S196" s="27" t="s">
        <v>44</v>
      </c>
      <c r="T196" s="31" t="str">
        <f>VLOOKUP(D196,[1]门店基础信息!$A:$D,4,0)</f>
        <v>A</v>
      </c>
      <c r="U196" s="31"/>
      <c r="V196" s="27" t="s">
        <v>30</v>
      </c>
      <c r="W196" s="31" t="s">
        <v>30</v>
      </c>
      <c r="X196" s="31"/>
      <c r="Y196" s="27" t="s">
        <v>31</v>
      </c>
      <c r="Z196" s="31" t="s">
        <v>31</v>
      </c>
      <c r="AA196" s="31"/>
      <c r="AB196" s="27" t="s">
        <v>32</v>
      </c>
      <c r="AC196" s="31" t="s">
        <v>32</v>
      </c>
      <c r="AD196" s="27" t="s">
        <v>33</v>
      </c>
      <c r="AE196" s="31" t="s">
        <v>33</v>
      </c>
      <c r="AF196" s="31"/>
      <c r="AG196" s="27" t="str">
        <f>VLOOKUP(D196,门店任务!A:B,2,0)</f>
        <v>四川太极成华区羊子山西路药店（兴元华盛）</v>
      </c>
      <c r="AH196" s="27">
        <f t="shared" ref="AH196:AH259" si="11">AF196+AA196+X196+U196+P196+M196</f>
        <v>0</v>
      </c>
    </row>
    <row r="197" spans="1:34">
      <c r="A197" s="27">
        <v>291</v>
      </c>
      <c r="B197" s="27" t="s">
        <v>22</v>
      </c>
      <c r="C197" s="27" t="s">
        <v>528</v>
      </c>
      <c r="D197" s="28">
        <v>585</v>
      </c>
      <c r="E197" s="27" t="s">
        <v>541</v>
      </c>
      <c r="F197" s="27" t="s">
        <v>41</v>
      </c>
      <c r="G197" s="28">
        <v>12920</v>
      </c>
      <c r="H197" s="27" t="s">
        <v>542</v>
      </c>
      <c r="I197" s="28">
        <v>149</v>
      </c>
      <c r="J197" s="28">
        <v>207</v>
      </c>
      <c r="K197" s="28">
        <v>150</v>
      </c>
      <c r="L197" s="30">
        <f>VLOOKUP(D197,[1]门店基础信息!$A:$M,13,0)</f>
        <v>150</v>
      </c>
      <c r="M197" s="30">
        <f t="shared" si="9"/>
        <v>0</v>
      </c>
      <c r="N197" s="28">
        <v>400</v>
      </c>
      <c r="O197" s="30">
        <f>VLOOKUP(D197,[1]门店基础信息!$A:$L,12,0)</f>
        <v>400</v>
      </c>
      <c r="P197" s="30">
        <f t="shared" si="10"/>
        <v>0</v>
      </c>
      <c r="Q197" s="27" t="s">
        <v>535</v>
      </c>
      <c r="R197" s="27" t="s">
        <v>28</v>
      </c>
      <c r="S197" s="27" t="s">
        <v>44</v>
      </c>
      <c r="T197" s="31" t="str">
        <f>VLOOKUP(D197,[1]门店基础信息!$A:$D,4,0)</f>
        <v>A</v>
      </c>
      <c r="U197" s="31"/>
      <c r="V197" s="27" t="s">
        <v>30</v>
      </c>
      <c r="W197" s="31" t="s">
        <v>30</v>
      </c>
      <c r="X197" s="31"/>
      <c r="Y197" s="27" t="s">
        <v>31</v>
      </c>
      <c r="Z197" s="31" t="s">
        <v>31</v>
      </c>
      <c r="AA197" s="31"/>
      <c r="AB197" s="27" t="s">
        <v>32</v>
      </c>
      <c r="AC197" s="31" t="s">
        <v>32</v>
      </c>
      <c r="AD197" s="27" t="s">
        <v>33</v>
      </c>
      <c r="AE197" s="31" t="s">
        <v>33</v>
      </c>
      <c r="AF197" s="31"/>
      <c r="AG197" s="27" t="str">
        <f>VLOOKUP(D197,门店任务!A:B,2,0)</f>
        <v>四川太极成华区羊子山西路药店（兴元华盛）</v>
      </c>
      <c r="AH197" s="27">
        <f t="shared" si="11"/>
        <v>0</v>
      </c>
    </row>
    <row r="198" spans="1:34">
      <c r="A198" s="27">
        <v>290</v>
      </c>
      <c r="B198" s="27" t="s">
        <v>22</v>
      </c>
      <c r="C198" s="27" t="s">
        <v>528</v>
      </c>
      <c r="D198" s="28">
        <v>585</v>
      </c>
      <c r="E198" s="27" t="s">
        <v>543</v>
      </c>
      <c r="F198" s="27" t="s">
        <v>41</v>
      </c>
      <c r="G198" s="28">
        <v>12225</v>
      </c>
      <c r="H198" s="27" t="s">
        <v>544</v>
      </c>
      <c r="I198" s="28">
        <v>149</v>
      </c>
      <c r="J198" s="28">
        <v>207</v>
      </c>
      <c r="K198" s="28">
        <v>150</v>
      </c>
      <c r="L198" s="30">
        <f>VLOOKUP(D198,[1]门店基础信息!$A:$M,13,0)</f>
        <v>150</v>
      </c>
      <c r="M198" s="30">
        <f t="shared" si="9"/>
        <v>0</v>
      </c>
      <c r="N198" s="28">
        <v>400</v>
      </c>
      <c r="O198" s="30">
        <f>VLOOKUP(D198,[1]门店基础信息!$A:$L,12,0)</f>
        <v>400</v>
      </c>
      <c r="P198" s="30">
        <f t="shared" si="10"/>
        <v>0</v>
      </c>
      <c r="Q198" s="27" t="s">
        <v>535</v>
      </c>
      <c r="R198" s="27" t="s">
        <v>28</v>
      </c>
      <c r="S198" s="27" t="s">
        <v>44</v>
      </c>
      <c r="T198" s="31" t="str">
        <f>VLOOKUP(D198,[1]门店基础信息!$A:$D,4,0)</f>
        <v>A</v>
      </c>
      <c r="U198" s="31"/>
      <c r="V198" s="27" t="s">
        <v>30</v>
      </c>
      <c r="W198" s="31" t="s">
        <v>30</v>
      </c>
      <c r="X198" s="31"/>
      <c r="Y198" s="27" t="s">
        <v>31</v>
      </c>
      <c r="Z198" s="31" t="s">
        <v>31</v>
      </c>
      <c r="AA198" s="31"/>
      <c r="AB198" s="27" t="s">
        <v>32</v>
      </c>
      <c r="AC198" s="31" t="s">
        <v>32</v>
      </c>
      <c r="AD198" s="27" t="s">
        <v>33</v>
      </c>
      <c r="AE198" s="31" t="s">
        <v>33</v>
      </c>
      <c r="AF198" s="31"/>
      <c r="AG198" s="27" t="str">
        <f>VLOOKUP(D198,门店任务!A:B,2,0)</f>
        <v>四川太极成华区羊子山西路药店（兴元华盛）</v>
      </c>
      <c r="AH198" s="27">
        <f t="shared" si="11"/>
        <v>0</v>
      </c>
    </row>
    <row r="199" spans="1:34">
      <c r="A199" s="27">
        <v>289</v>
      </c>
      <c r="B199" s="27" t="s">
        <v>22</v>
      </c>
      <c r="C199" s="27" t="s">
        <v>528</v>
      </c>
      <c r="D199" s="28">
        <v>570</v>
      </c>
      <c r="E199" s="27" t="s">
        <v>529</v>
      </c>
      <c r="F199" s="27" t="s">
        <v>291</v>
      </c>
      <c r="G199" s="28">
        <v>13264</v>
      </c>
      <c r="H199" s="27" t="s">
        <v>545</v>
      </c>
      <c r="I199" s="28">
        <v>56</v>
      </c>
      <c r="J199" s="28">
        <v>98</v>
      </c>
      <c r="K199" s="28">
        <v>180</v>
      </c>
      <c r="L199" s="30">
        <f>VLOOKUP(D199,[1]门店基础信息!$A:$M,13,0)</f>
        <v>180</v>
      </c>
      <c r="M199" s="30">
        <f t="shared" si="9"/>
        <v>0</v>
      </c>
      <c r="N199" s="28">
        <v>300</v>
      </c>
      <c r="O199" s="30">
        <f>VLOOKUP(D199,[1]门店基础信息!$A:$L,12,0)</f>
        <v>300</v>
      </c>
      <c r="P199" s="30">
        <f t="shared" si="10"/>
        <v>0</v>
      </c>
      <c r="Q199" s="27" t="s">
        <v>546</v>
      </c>
      <c r="R199" s="27" t="s">
        <v>128</v>
      </c>
      <c r="S199" s="27" t="s">
        <v>76</v>
      </c>
      <c r="T199" s="31" t="str">
        <f>VLOOKUP(D199,[1]门店基础信息!$A:$D,4,0)</f>
        <v>B</v>
      </c>
      <c r="U199" s="31"/>
      <c r="V199" s="27" t="s">
        <v>30</v>
      </c>
      <c r="W199" s="31" t="s">
        <v>30</v>
      </c>
      <c r="X199" s="31"/>
      <c r="Y199" s="27" t="s">
        <v>31</v>
      </c>
      <c r="Z199" s="31" t="s">
        <v>31</v>
      </c>
      <c r="AA199" s="31"/>
      <c r="AB199" s="27" t="s">
        <v>32</v>
      </c>
      <c r="AC199" s="31" t="s">
        <v>32</v>
      </c>
      <c r="AD199" s="27" t="s">
        <v>33</v>
      </c>
      <c r="AE199" s="31" t="s">
        <v>33</v>
      </c>
      <c r="AF199" s="31"/>
      <c r="AG199" s="27" t="str">
        <f>VLOOKUP(D199,门店任务!A:B,2,0)</f>
        <v>四川太极青羊区大石西路药店</v>
      </c>
      <c r="AH199" s="27">
        <f t="shared" si="11"/>
        <v>0</v>
      </c>
    </row>
    <row r="200" spans="1:34">
      <c r="A200" s="27">
        <v>288</v>
      </c>
      <c r="B200" s="27" t="s">
        <v>22</v>
      </c>
      <c r="C200" s="27" t="s">
        <v>528</v>
      </c>
      <c r="D200" s="28">
        <v>748</v>
      </c>
      <c r="E200" s="27" t="s">
        <v>547</v>
      </c>
      <c r="F200" s="27" t="s">
        <v>69</v>
      </c>
      <c r="G200" s="28">
        <v>6537</v>
      </c>
      <c r="H200" s="27" t="s">
        <v>548</v>
      </c>
      <c r="I200" s="28">
        <v>145</v>
      </c>
      <c r="J200" s="28">
        <v>200</v>
      </c>
      <c r="K200" s="28">
        <v>180</v>
      </c>
      <c r="L200" s="30">
        <f>VLOOKUP(D200,[1]门店基础信息!$A:$M,13,0)</f>
        <v>180</v>
      </c>
      <c r="M200" s="30">
        <f t="shared" si="9"/>
        <v>0</v>
      </c>
      <c r="N200" s="28">
        <v>300</v>
      </c>
      <c r="O200" s="30">
        <f>VLOOKUP(D200,[1]门店基础信息!$A:$L,12,0)</f>
        <v>300</v>
      </c>
      <c r="P200" s="30">
        <f t="shared" si="10"/>
        <v>0</v>
      </c>
      <c r="Q200" s="27" t="s">
        <v>549</v>
      </c>
      <c r="R200" s="27" t="s">
        <v>28</v>
      </c>
      <c r="S200" s="27" t="s">
        <v>76</v>
      </c>
      <c r="T200" s="31" t="str">
        <f>VLOOKUP(D200,[1]门店基础信息!$A:$D,4,0)</f>
        <v>B</v>
      </c>
      <c r="U200" s="31"/>
      <c r="V200" s="27" t="s">
        <v>30</v>
      </c>
      <c r="W200" s="31" t="s">
        <v>30</v>
      </c>
      <c r="X200" s="31"/>
      <c r="Y200" s="27" t="s">
        <v>31</v>
      </c>
      <c r="Z200" s="31" t="s">
        <v>31</v>
      </c>
      <c r="AA200" s="31"/>
      <c r="AB200" s="27" t="s">
        <v>32</v>
      </c>
      <c r="AC200" s="31" t="s">
        <v>32</v>
      </c>
      <c r="AD200" s="27" t="s">
        <v>33</v>
      </c>
      <c r="AE200" s="31" t="s">
        <v>33</v>
      </c>
      <c r="AF200" s="31"/>
      <c r="AG200" s="27" t="str">
        <f>VLOOKUP(D200,门店任务!A:B,2,0)</f>
        <v>四川太极大邑县晋原镇东街药店</v>
      </c>
      <c r="AH200" s="27">
        <f t="shared" si="11"/>
        <v>0</v>
      </c>
    </row>
    <row r="201" spans="1:34">
      <c r="A201" s="27">
        <v>287</v>
      </c>
      <c r="B201" s="27" t="s">
        <v>22</v>
      </c>
      <c r="C201" s="27" t="s">
        <v>550</v>
      </c>
      <c r="D201" s="28">
        <v>724</v>
      </c>
      <c r="E201" s="27" t="s">
        <v>293</v>
      </c>
      <c r="F201" s="27" t="s">
        <v>154</v>
      </c>
      <c r="G201" s="28">
        <v>10930</v>
      </c>
      <c r="H201" s="27" t="s">
        <v>551</v>
      </c>
      <c r="I201" s="28">
        <v>120</v>
      </c>
      <c r="J201" s="28">
        <v>256</v>
      </c>
      <c r="K201" s="28">
        <v>150</v>
      </c>
      <c r="L201" s="30">
        <f>VLOOKUP(D201,[1]门店基础信息!$A:$M,13,0)</f>
        <v>200</v>
      </c>
      <c r="M201" s="30">
        <v>1</v>
      </c>
      <c r="N201" s="28">
        <v>400</v>
      </c>
      <c r="O201" s="30">
        <f>VLOOKUP(D201,[1]门店基础信息!$A:$L,12,0)</f>
        <v>400</v>
      </c>
      <c r="P201" s="30">
        <f t="shared" si="10"/>
        <v>0</v>
      </c>
      <c r="Q201" s="27" t="s">
        <v>143</v>
      </c>
      <c r="R201" s="27" t="s">
        <v>28</v>
      </c>
      <c r="S201" s="27" t="s">
        <v>44</v>
      </c>
      <c r="T201" s="31" t="str">
        <f>VLOOKUP(D201,[1]门店基础信息!$A:$D,4,0)</f>
        <v>A</v>
      </c>
      <c r="U201" s="31"/>
      <c r="V201" s="27" t="s">
        <v>30</v>
      </c>
      <c r="W201" s="31" t="s">
        <v>30</v>
      </c>
      <c r="X201" s="31"/>
      <c r="Y201" s="27" t="s">
        <v>31</v>
      </c>
      <c r="Z201" s="31" t="s">
        <v>31</v>
      </c>
      <c r="AA201" s="31"/>
      <c r="AB201" s="27" t="s">
        <v>32</v>
      </c>
      <c r="AC201" s="31" t="s">
        <v>32</v>
      </c>
      <c r="AD201" s="27" t="s">
        <v>32</v>
      </c>
      <c r="AE201" s="31" t="s">
        <v>33</v>
      </c>
      <c r="AF201" s="31">
        <v>1</v>
      </c>
      <c r="AG201" s="27" t="str">
        <f>VLOOKUP(D201,门店任务!A:B,2,0)</f>
        <v>四川太极锦江区观音桥街药店</v>
      </c>
      <c r="AH201" s="27">
        <f t="shared" si="11"/>
        <v>2</v>
      </c>
    </row>
    <row r="202" spans="1:34">
      <c r="A202" s="27">
        <v>286</v>
      </c>
      <c r="B202" s="27" t="s">
        <v>22</v>
      </c>
      <c r="C202" s="27" t="s">
        <v>550</v>
      </c>
      <c r="D202" s="28">
        <v>365</v>
      </c>
      <c r="E202" s="27" t="s">
        <v>527</v>
      </c>
      <c r="F202" s="27" t="s">
        <v>88</v>
      </c>
      <c r="G202" s="28">
        <v>13151</v>
      </c>
      <c r="H202" s="27" t="s">
        <v>552</v>
      </c>
      <c r="I202" s="28">
        <v>82</v>
      </c>
      <c r="J202" s="28">
        <v>199</v>
      </c>
      <c r="K202" s="28">
        <v>180</v>
      </c>
      <c r="L202" s="30">
        <f>VLOOKUP(D202,[1]门店基础信息!$A:$M,13,0)</f>
        <v>180</v>
      </c>
      <c r="M202" s="30">
        <f t="shared" si="9"/>
        <v>0</v>
      </c>
      <c r="N202" s="28">
        <v>300</v>
      </c>
      <c r="O202" s="30">
        <f>VLOOKUP(D202,[1]门店基础信息!$A:$L,12,0)</f>
        <v>300</v>
      </c>
      <c r="P202" s="30">
        <f t="shared" si="10"/>
        <v>0</v>
      </c>
      <c r="Q202" s="27" t="s">
        <v>553</v>
      </c>
      <c r="R202" s="27" t="s">
        <v>28</v>
      </c>
      <c r="S202" s="27" t="s">
        <v>76</v>
      </c>
      <c r="T202" s="31" t="str">
        <f>VLOOKUP(D202,[1]门店基础信息!$A:$D,4,0)</f>
        <v>B</v>
      </c>
      <c r="U202" s="31"/>
      <c r="V202" s="27" t="s">
        <v>95</v>
      </c>
      <c r="W202" s="31" t="s">
        <v>30</v>
      </c>
      <c r="X202" s="31">
        <v>1</v>
      </c>
      <c r="Y202" s="27" t="s">
        <v>31</v>
      </c>
      <c r="Z202" s="31" t="s">
        <v>31</v>
      </c>
      <c r="AA202" s="31"/>
      <c r="AB202" s="27" t="s">
        <v>32</v>
      </c>
      <c r="AC202" s="31" t="s">
        <v>32</v>
      </c>
      <c r="AD202" s="27" t="s">
        <v>33</v>
      </c>
      <c r="AE202" s="31" t="s">
        <v>33</v>
      </c>
      <c r="AF202" s="31"/>
      <c r="AG202" s="27" t="str">
        <f>VLOOKUP(D202,门店任务!A:B,2,0)</f>
        <v>四川太极光华村街药店</v>
      </c>
      <c r="AH202" s="27">
        <f t="shared" si="11"/>
        <v>1</v>
      </c>
    </row>
    <row r="203" spans="1:34">
      <c r="A203" s="27">
        <v>285</v>
      </c>
      <c r="B203" s="27" t="s">
        <v>22</v>
      </c>
      <c r="C203" s="27" t="s">
        <v>550</v>
      </c>
      <c r="D203" s="28">
        <v>391</v>
      </c>
      <c r="E203" s="27" t="s">
        <v>114</v>
      </c>
      <c r="F203" s="27" t="s">
        <v>41</v>
      </c>
      <c r="G203" s="28">
        <v>13318</v>
      </c>
      <c r="H203" s="27" t="s">
        <v>554</v>
      </c>
      <c r="I203" s="28">
        <v>85</v>
      </c>
      <c r="J203" s="28">
        <v>146</v>
      </c>
      <c r="K203" s="28">
        <v>180</v>
      </c>
      <c r="L203" s="30">
        <f>VLOOKUP(D203,[1]门店基础信息!$A:$M,13,0)</f>
        <v>180</v>
      </c>
      <c r="M203" s="30">
        <f t="shared" si="9"/>
        <v>0</v>
      </c>
      <c r="N203" s="28">
        <v>300</v>
      </c>
      <c r="O203" s="30">
        <f>VLOOKUP(D203,[1]门店基础信息!$A:$L,12,0)</f>
        <v>300</v>
      </c>
      <c r="P203" s="30">
        <f t="shared" si="10"/>
        <v>0</v>
      </c>
      <c r="Q203" s="27" t="s">
        <v>555</v>
      </c>
      <c r="R203" s="27" t="s">
        <v>28</v>
      </c>
      <c r="S203" s="27" t="s">
        <v>76</v>
      </c>
      <c r="T203" s="31" t="str">
        <f>VLOOKUP(D203,[1]门店基础信息!$A:$D,4,0)</f>
        <v>B</v>
      </c>
      <c r="U203" s="31"/>
      <c r="V203" s="27" t="s">
        <v>30</v>
      </c>
      <c r="W203" s="31" t="s">
        <v>30</v>
      </c>
      <c r="X203" s="31"/>
      <c r="Y203" s="27" t="s">
        <v>31</v>
      </c>
      <c r="Z203" s="31" t="s">
        <v>31</v>
      </c>
      <c r="AA203" s="31"/>
      <c r="AB203" s="27" t="s">
        <v>32</v>
      </c>
      <c r="AC203" s="31" t="s">
        <v>32</v>
      </c>
      <c r="AD203" s="27" t="s">
        <v>33</v>
      </c>
      <c r="AE203" s="31" t="s">
        <v>33</v>
      </c>
      <c r="AF203" s="31"/>
      <c r="AG203" s="27" t="str">
        <f>VLOOKUP(D203,门店任务!A:B,2,0)</f>
        <v>四川太极金丝街药店</v>
      </c>
      <c r="AH203" s="27">
        <f t="shared" si="11"/>
        <v>0</v>
      </c>
    </row>
    <row r="204" spans="1:34">
      <c r="A204" s="27">
        <v>284</v>
      </c>
      <c r="B204" s="27" t="s">
        <v>22</v>
      </c>
      <c r="C204" s="27" t="s">
        <v>556</v>
      </c>
      <c r="D204" s="28">
        <v>114685</v>
      </c>
      <c r="E204" s="27" t="s">
        <v>470</v>
      </c>
      <c r="F204" s="27" t="s">
        <v>41</v>
      </c>
      <c r="G204" s="28">
        <v>4086</v>
      </c>
      <c r="H204" s="27" t="s">
        <v>557</v>
      </c>
      <c r="I204" s="28">
        <v>54</v>
      </c>
      <c r="J204" s="28">
        <v>0</v>
      </c>
      <c r="K204" s="28">
        <v>200</v>
      </c>
      <c r="L204" s="30">
        <f>VLOOKUP(D204,[1]门店基础信息!$A:$M,13,0)</f>
        <v>180</v>
      </c>
      <c r="M204" s="30">
        <v>1</v>
      </c>
      <c r="N204" s="28">
        <v>400</v>
      </c>
      <c r="O204" s="30">
        <f>VLOOKUP(D204,[1]门店基础信息!$A:$L,12,0)</f>
        <v>300</v>
      </c>
      <c r="P204" s="30">
        <v>1</v>
      </c>
      <c r="Q204" s="27" t="s">
        <v>538</v>
      </c>
      <c r="R204" s="27" t="s">
        <v>28</v>
      </c>
      <c r="S204" s="27" t="s">
        <v>44</v>
      </c>
      <c r="T204" s="31" t="str">
        <f>VLOOKUP(D204,[1]门店基础信息!$A:$D,4,0)</f>
        <v>B</v>
      </c>
      <c r="U204" s="31">
        <v>1</v>
      </c>
      <c r="V204" s="27" t="s">
        <v>30</v>
      </c>
      <c r="W204" s="31" t="s">
        <v>30</v>
      </c>
      <c r="X204" s="31"/>
      <c r="Y204" s="27" t="s">
        <v>31</v>
      </c>
      <c r="Z204" s="31" t="s">
        <v>31</v>
      </c>
      <c r="AA204" s="31"/>
      <c r="AB204" s="27" t="s">
        <v>32</v>
      </c>
      <c r="AC204" s="31" t="s">
        <v>32</v>
      </c>
      <c r="AD204" s="27" t="s">
        <v>33</v>
      </c>
      <c r="AE204" s="31" t="s">
        <v>33</v>
      </c>
      <c r="AF204" s="31"/>
      <c r="AG204" s="27" t="str">
        <f>VLOOKUP(D204,门店任务!A:B,2,0)</f>
        <v>四川太极青羊区青龙街药店</v>
      </c>
      <c r="AH204" s="27">
        <f t="shared" si="11"/>
        <v>3</v>
      </c>
    </row>
    <row r="205" spans="1:34">
      <c r="A205" s="27">
        <v>283</v>
      </c>
      <c r="B205" s="27" t="s">
        <v>22</v>
      </c>
      <c r="C205" s="27" t="s">
        <v>556</v>
      </c>
      <c r="D205" s="28">
        <v>546</v>
      </c>
      <c r="E205" s="27" t="s">
        <v>558</v>
      </c>
      <c r="F205" s="27" t="s">
        <v>59</v>
      </c>
      <c r="G205" s="28">
        <v>546</v>
      </c>
      <c r="H205" s="27" t="s">
        <v>559</v>
      </c>
      <c r="I205" s="28">
        <v>99</v>
      </c>
      <c r="J205" s="28">
        <v>193</v>
      </c>
      <c r="K205" s="28">
        <v>200</v>
      </c>
      <c r="L205" s="30">
        <f>VLOOKUP(D205,[1]门店基础信息!$A:$M,13,0)</f>
        <v>200</v>
      </c>
      <c r="M205" s="30">
        <f t="shared" si="9"/>
        <v>0</v>
      </c>
      <c r="N205" s="28">
        <v>400</v>
      </c>
      <c r="O205" s="30">
        <f>VLOOKUP(D205,[1]门店基础信息!$A:$L,12,0)</f>
        <v>400</v>
      </c>
      <c r="P205" s="30">
        <f t="shared" si="10"/>
        <v>0</v>
      </c>
      <c r="Q205" s="27" t="s">
        <v>560</v>
      </c>
      <c r="R205" s="27" t="s">
        <v>28</v>
      </c>
      <c r="S205" s="27" t="s">
        <v>44</v>
      </c>
      <c r="T205" s="31" t="str">
        <f>VLOOKUP(D205,[1]门店基础信息!$A:$D,4,0)</f>
        <v>A</v>
      </c>
      <c r="U205" s="31"/>
      <c r="V205" s="27" t="s">
        <v>30</v>
      </c>
      <c r="W205" s="31" t="s">
        <v>30</v>
      </c>
      <c r="X205" s="31"/>
      <c r="Y205" s="27" t="s">
        <v>31</v>
      </c>
      <c r="Z205" s="31" t="s">
        <v>31</v>
      </c>
      <c r="AA205" s="31"/>
      <c r="AB205" s="27" t="s">
        <v>32</v>
      </c>
      <c r="AC205" s="31" t="s">
        <v>32</v>
      </c>
      <c r="AD205" s="27" t="s">
        <v>33</v>
      </c>
      <c r="AE205" s="31" t="s">
        <v>33</v>
      </c>
      <c r="AF205" s="31"/>
      <c r="AG205" s="27" t="str">
        <f>VLOOKUP(D205,门店任务!A:B,2,0)</f>
        <v>四川太极锦江区榕声路店</v>
      </c>
      <c r="AH205" s="27">
        <f t="shared" si="11"/>
        <v>0</v>
      </c>
    </row>
    <row r="206" spans="1:34">
      <c r="A206" s="27">
        <v>282</v>
      </c>
      <c r="B206" s="27" t="s">
        <v>22</v>
      </c>
      <c r="C206" s="27" t="s">
        <v>561</v>
      </c>
      <c r="D206" s="28">
        <v>546</v>
      </c>
      <c r="E206" s="27" t="s">
        <v>562</v>
      </c>
      <c r="F206" s="27" t="s">
        <v>408</v>
      </c>
      <c r="G206" s="28">
        <v>6123</v>
      </c>
      <c r="H206" s="27" t="s">
        <v>563</v>
      </c>
      <c r="I206" s="28">
        <v>99</v>
      </c>
      <c r="J206" s="28">
        <v>193</v>
      </c>
      <c r="K206" s="28">
        <v>200</v>
      </c>
      <c r="L206" s="30">
        <f>VLOOKUP(D206,[1]门店基础信息!$A:$M,13,0)</f>
        <v>200</v>
      </c>
      <c r="M206" s="30">
        <f t="shared" si="9"/>
        <v>0</v>
      </c>
      <c r="N206" s="28">
        <v>400</v>
      </c>
      <c r="O206" s="30">
        <f>VLOOKUP(D206,[1]门店基础信息!$A:$L,12,0)</f>
        <v>400</v>
      </c>
      <c r="P206" s="30">
        <f t="shared" si="10"/>
        <v>0</v>
      </c>
      <c r="Q206" s="27" t="s">
        <v>560</v>
      </c>
      <c r="R206" s="27" t="s">
        <v>28</v>
      </c>
      <c r="S206" s="27" t="s">
        <v>44</v>
      </c>
      <c r="T206" s="31" t="str">
        <f>VLOOKUP(D206,[1]门店基础信息!$A:$D,4,0)</f>
        <v>A</v>
      </c>
      <c r="U206" s="31"/>
      <c r="V206" s="27" t="s">
        <v>30</v>
      </c>
      <c r="W206" s="31" t="s">
        <v>30</v>
      </c>
      <c r="X206" s="31"/>
      <c r="Y206" s="27" t="s">
        <v>31</v>
      </c>
      <c r="Z206" s="31" t="s">
        <v>31</v>
      </c>
      <c r="AA206" s="31"/>
      <c r="AB206" s="27" t="s">
        <v>32</v>
      </c>
      <c r="AC206" s="31" t="s">
        <v>32</v>
      </c>
      <c r="AD206" s="27" t="s">
        <v>33</v>
      </c>
      <c r="AE206" s="31" t="s">
        <v>33</v>
      </c>
      <c r="AF206" s="31"/>
      <c r="AG206" s="27" t="str">
        <f>VLOOKUP(D206,门店任务!A:B,2,0)</f>
        <v>四川太极锦江区榕声路店</v>
      </c>
      <c r="AH206" s="27">
        <f t="shared" si="11"/>
        <v>0</v>
      </c>
    </row>
    <row r="207" spans="1:34">
      <c r="A207" s="27">
        <v>281</v>
      </c>
      <c r="B207" s="27" t="s">
        <v>22</v>
      </c>
      <c r="C207" s="27" t="s">
        <v>561</v>
      </c>
      <c r="D207" s="28">
        <v>582</v>
      </c>
      <c r="E207" s="27" t="s">
        <v>564</v>
      </c>
      <c r="F207" s="27" t="s">
        <v>25</v>
      </c>
      <c r="G207" s="28">
        <v>4044</v>
      </c>
      <c r="H207" s="27" t="s">
        <v>565</v>
      </c>
      <c r="I207" s="28">
        <v>183</v>
      </c>
      <c r="J207" s="28">
        <v>91</v>
      </c>
      <c r="K207" s="28">
        <v>150</v>
      </c>
      <c r="L207" s="30">
        <f>VLOOKUP(D207,[1]门店基础信息!$A:$M,13,0)</f>
        <v>200</v>
      </c>
      <c r="M207" s="30">
        <v>1</v>
      </c>
      <c r="N207" s="28">
        <v>400</v>
      </c>
      <c r="O207" s="30">
        <f>VLOOKUP(D207,[1]门店基础信息!$A:$L,12,0)</f>
        <v>400</v>
      </c>
      <c r="P207" s="30">
        <f t="shared" si="10"/>
        <v>0</v>
      </c>
      <c r="Q207" s="27" t="s">
        <v>566</v>
      </c>
      <c r="R207" s="27" t="s">
        <v>28</v>
      </c>
      <c r="S207" s="27" t="s">
        <v>44</v>
      </c>
      <c r="T207" s="31" t="str">
        <f>VLOOKUP(D207,[1]门店基础信息!$A:$D,4,0)</f>
        <v>A</v>
      </c>
      <c r="U207" s="31"/>
      <c r="V207" s="27" t="s">
        <v>95</v>
      </c>
      <c r="W207" s="31" t="s">
        <v>30</v>
      </c>
      <c r="X207" s="31">
        <v>1</v>
      </c>
      <c r="Y207" s="27" t="s">
        <v>31</v>
      </c>
      <c r="Z207" s="31" t="s">
        <v>31</v>
      </c>
      <c r="AA207" s="31"/>
      <c r="AB207" s="27" t="s">
        <v>32</v>
      </c>
      <c r="AC207" s="31" t="s">
        <v>32</v>
      </c>
      <c r="AD207" s="27" t="s">
        <v>33</v>
      </c>
      <c r="AE207" s="31" t="s">
        <v>33</v>
      </c>
      <c r="AF207" s="31"/>
      <c r="AG207" s="27" t="str">
        <f>VLOOKUP(D207,门店任务!A:B,2,0)</f>
        <v>四川太极青羊区十二桥药店</v>
      </c>
      <c r="AH207" s="27">
        <f t="shared" si="11"/>
        <v>2</v>
      </c>
    </row>
    <row r="208" spans="1:34">
      <c r="A208" s="27">
        <v>280</v>
      </c>
      <c r="B208" s="27" t="s">
        <v>22</v>
      </c>
      <c r="C208" s="27" t="s">
        <v>561</v>
      </c>
      <c r="D208" s="28">
        <v>546</v>
      </c>
      <c r="E208" s="27" t="s">
        <v>567</v>
      </c>
      <c r="F208" s="27" t="s">
        <v>59</v>
      </c>
      <c r="G208" s="28">
        <v>9689</v>
      </c>
      <c r="H208" s="27" t="s">
        <v>568</v>
      </c>
      <c r="I208" s="28">
        <v>99</v>
      </c>
      <c r="J208" s="28">
        <v>193</v>
      </c>
      <c r="K208" s="28">
        <v>200</v>
      </c>
      <c r="L208" s="30">
        <f>VLOOKUP(D208,[1]门店基础信息!$A:$M,13,0)</f>
        <v>200</v>
      </c>
      <c r="M208" s="30">
        <f t="shared" si="9"/>
        <v>0</v>
      </c>
      <c r="N208" s="28">
        <v>400</v>
      </c>
      <c r="O208" s="30">
        <f>VLOOKUP(D208,[1]门店基础信息!$A:$L,12,0)</f>
        <v>400</v>
      </c>
      <c r="P208" s="30">
        <f t="shared" si="10"/>
        <v>0</v>
      </c>
      <c r="Q208" s="27" t="s">
        <v>560</v>
      </c>
      <c r="R208" s="27" t="s">
        <v>28</v>
      </c>
      <c r="S208" s="27" t="s">
        <v>44</v>
      </c>
      <c r="T208" s="31" t="str">
        <f>VLOOKUP(D208,[1]门店基础信息!$A:$D,4,0)</f>
        <v>A</v>
      </c>
      <c r="U208" s="31"/>
      <c r="V208" s="27" t="s">
        <v>30</v>
      </c>
      <c r="W208" s="31" t="s">
        <v>30</v>
      </c>
      <c r="X208" s="31"/>
      <c r="Y208" s="27" t="s">
        <v>31</v>
      </c>
      <c r="Z208" s="31" t="s">
        <v>31</v>
      </c>
      <c r="AA208" s="31"/>
      <c r="AB208" s="27" t="s">
        <v>32</v>
      </c>
      <c r="AC208" s="31" t="s">
        <v>32</v>
      </c>
      <c r="AD208" s="27" t="s">
        <v>33</v>
      </c>
      <c r="AE208" s="31" t="s">
        <v>33</v>
      </c>
      <c r="AF208" s="31"/>
      <c r="AG208" s="27" t="str">
        <f>VLOOKUP(D208,门店任务!A:B,2,0)</f>
        <v>四川太极锦江区榕声路店</v>
      </c>
      <c r="AH208" s="27">
        <f t="shared" si="11"/>
        <v>0</v>
      </c>
    </row>
    <row r="209" spans="1:34">
      <c r="A209" s="27">
        <v>279</v>
      </c>
      <c r="B209" s="27" t="s">
        <v>22</v>
      </c>
      <c r="C209" s="27" t="s">
        <v>569</v>
      </c>
      <c r="D209" s="28">
        <v>114685</v>
      </c>
      <c r="E209" s="27" t="s">
        <v>470</v>
      </c>
      <c r="F209" s="27" t="s">
        <v>41</v>
      </c>
      <c r="G209" s="28">
        <v>4086</v>
      </c>
      <c r="H209" s="27" t="s">
        <v>557</v>
      </c>
      <c r="I209" s="28">
        <v>54</v>
      </c>
      <c r="J209" s="28">
        <v>0</v>
      </c>
      <c r="K209" s="28">
        <v>200</v>
      </c>
      <c r="L209" s="30">
        <f>VLOOKUP(D209,[1]门店基础信息!$A:$M,13,0)</f>
        <v>180</v>
      </c>
      <c r="M209" s="30">
        <v>1</v>
      </c>
      <c r="N209" s="28">
        <v>400</v>
      </c>
      <c r="O209" s="30">
        <f>VLOOKUP(D209,[1]门店基础信息!$A:$L,12,0)</f>
        <v>300</v>
      </c>
      <c r="P209" s="30">
        <v>1</v>
      </c>
      <c r="Q209" s="27" t="s">
        <v>538</v>
      </c>
      <c r="R209" s="27" t="s">
        <v>28</v>
      </c>
      <c r="S209" s="27" t="s">
        <v>44</v>
      </c>
      <c r="T209" s="31" t="str">
        <f>VLOOKUP(D209,[1]门店基础信息!$A:$D,4,0)</f>
        <v>B</v>
      </c>
      <c r="U209" s="31">
        <v>1</v>
      </c>
      <c r="V209" s="27" t="s">
        <v>95</v>
      </c>
      <c r="W209" s="31" t="s">
        <v>30</v>
      </c>
      <c r="X209" s="31">
        <v>1</v>
      </c>
      <c r="Y209" s="27" t="s">
        <v>31</v>
      </c>
      <c r="Z209" s="31" t="s">
        <v>31</v>
      </c>
      <c r="AA209" s="31"/>
      <c r="AB209" s="27" t="s">
        <v>32</v>
      </c>
      <c r="AC209" s="31" t="s">
        <v>32</v>
      </c>
      <c r="AD209" s="27" t="s">
        <v>33</v>
      </c>
      <c r="AE209" s="31" t="s">
        <v>33</v>
      </c>
      <c r="AF209" s="31"/>
      <c r="AG209" s="27" t="str">
        <f>VLOOKUP(D209,门店任务!A:B,2,0)</f>
        <v>四川太极青羊区青龙街药店</v>
      </c>
      <c r="AH209" s="27">
        <f t="shared" si="11"/>
        <v>4</v>
      </c>
    </row>
    <row r="210" spans="1:34">
      <c r="A210" s="27">
        <v>278</v>
      </c>
      <c r="B210" s="27" t="s">
        <v>22</v>
      </c>
      <c r="C210" s="27" t="s">
        <v>569</v>
      </c>
      <c r="D210" s="28">
        <v>104533</v>
      </c>
      <c r="E210" s="27" t="s">
        <v>570</v>
      </c>
      <c r="F210" s="27" t="s">
        <v>64</v>
      </c>
      <c r="G210" s="28">
        <v>12136</v>
      </c>
      <c r="H210" s="27" t="s">
        <v>571</v>
      </c>
      <c r="I210" s="28">
        <v>173</v>
      </c>
      <c r="J210" s="28">
        <v>165</v>
      </c>
      <c r="K210" s="28">
        <v>110</v>
      </c>
      <c r="L210" s="30">
        <f>VLOOKUP(D210,[1]门店基础信息!$A:$M,13,0)</f>
        <v>110</v>
      </c>
      <c r="M210" s="30">
        <f t="shared" si="9"/>
        <v>0</v>
      </c>
      <c r="N210" s="28">
        <v>200</v>
      </c>
      <c r="O210" s="30">
        <f>VLOOKUP(D210,[1]门店基础信息!$A:$L,12,0)</f>
        <v>200</v>
      </c>
      <c r="P210" s="30">
        <f t="shared" si="10"/>
        <v>0</v>
      </c>
      <c r="Q210" s="27" t="s">
        <v>572</v>
      </c>
      <c r="R210" s="27" t="s">
        <v>28</v>
      </c>
      <c r="S210" s="27" t="s">
        <v>29</v>
      </c>
      <c r="T210" s="31" t="str">
        <f>VLOOKUP(D210,[1]门店基础信息!$A:$D,4,0)</f>
        <v>C</v>
      </c>
      <c r="U210" s="31"/>
      <c r="V210" s="27" t="s">
        <v>30</v>
      </c>
      <c r="W210" s="31" t="s">
        <v>30</v>
      </c>
      <c r="X210" s="31"/>
      <c r="Y210" s="27" t="s">
        <v>31</v>
      </c>
      <c r="Z210" s="31" t="s">
        <v>31</v>
      </c>
      <c r="AA210" s="31"/>
      <c r="AB210" s="27" t="s">
        <v>32</v>
      </c>
      <c r="AC210" s="31" t="s">
        <v>32</v>
      </c>
      <c r="AD210" s="27" t="s">
        <v>33</v>
      </c>
      <c r="AE210" s="31" t="s">
        <v>33</v>
      </c>
      <c r="AF210" s="31"/>
      <c r="AG210" s="27" t="str">
        <f>VLOOKUP(D210,门店任务!A:B,2,0)</f>
        <v>四川太极大邑县晋原镇潘家街药店</v>
      </c>
      <c r="AH210" s="27">
        <f t="shared" si="11"/>
        <v>0</v>
      </c>
    </row>
    <row r="211" spans="1:34">
      <c r="A211" s="27">
        <v>277</v>
      </c>
      <c r="B211" s="27" t="s">
        <v>22</v>
      </c>
      <c r="C211" s="27" t="s">
        <v>569</v>
      </c>
      <c r="D211" s="28">
        <v>359</v>
      </c>
      <c r="E211" s="27" t="s">
        <v>437</v>
      </c>
      <c r="F211" s="27" t="s">
        <v>88</v>
      </c>
      <c r="G211" s="28">
        <v>12052</v>
      </c>
      <c r="H211" s="27" t="s">
        <v>573</v>
      </c>
      <c r="I211" s="28">
        <v>54</v>
      </c>
      <c r="J211" s="28">
        <v>99</v>
      </c>
      <c r="K211" s="28">
        <v>150</v>
      </c>
      <c r="L211" s="30">
        <f>VLOOKUP(D211,[1]门店基础信息!$A:$M,13,0)</f>
        <v>180</v>
      </c>
      <c r="M211" s="30">
        <v>1</v>
      </c>
      <c r="N211" s="28">
        <v>180</v>
      </c>
      <c r="O211" s="30">
        <f>VLOOKUP(D211,[1]门店基础信息!$A:$L,12,0)</f>
        <v>300</v>
      </c>
      <c r="P211" s="30">
        <v>1</v>
      </c>
      <c r="Q211" s="27" t="s">
        <v>574</v>
      </c>
      <c r="R211" s="27" t="s">
        <v>28</v>
      </c>
      <c r="S211" s="27" t="s">
        <v>76</v>
      </c>
      <c r="T211" s="31" t="str">
        <f>VLOOKUP(D211,[1]门店基础信息!$A:$D,4,0)</f>
        <v>B</v>
      </c>
      <c r="U211" s="31"/>
      <c r="V211" s="27" t="s">
        <v>30</v>
      </c>
      <c r="W211" s="31" t="s">
        <v>30</v>
      </c>
      <c r="X211" s="31"/>
      <c r="Y211" s="27" t="s">
        <v>31</v>
      </c>
      <c r="Z211" s="31" t="s">
        <v>31</v>
      </c>
      <c r="AA211" s="31"/>
      <c r="AB211" s="27" t="s">
        <v>32</v>
      </c>
      <c r="AC211" s="31" t="s">
        <v>32</v>
      </c>
      <c r="AD211" s="27" t="s">
        <v>33</v>
      </c>
      <c r="AE211" s="31" t="s">
        <v>33</v>
      </c>
      <c r="AF211" s="31"/>
      <c r="AG211" s="27" t="str">
        <f>VLOOKUP(D211,门店任务!A:B,2,0)</f>
        <v>四川太极枣子巷药店</v>
      </c>
      <c r="AH211" s="27">
        <f t="shared" si="11"/>
        <v>2</v>
      </c>
    </row>
    <row r="212" spans="1:34">
      <c r="A212" s="27">
        <v>276</v>
      </c>
      <c r="B212" s="27" t="s">
        <v>22</v>
      </c>
      <c r="C212" s="27" t="s">
        <v>569</v>
      </c>
      <c r="D212" s="28">
        <v>391</v>
      </c>
      <c r="E212" s="27" t="s">
        <v>114</v>
      </c>
      <c r="F212" s="27" t="s">
        <v>41</v>
      </c>
      <c r="G212" s="28">
        <v>4246</v>
      </c>
      <c r="H212" s="27" t="s">
        <v>575</v>
      </c>
      <c r="I212" s="28">
        <v>85</v>
      </c>
      <c r="J212" s="28">
        <v>146</v>
      </c>
      <c r="K212" s="28">
        <v>180</v>
      </c>
      <c r="L212" s="30">
        <f>VLOOKUP(D212,[1]门店基础信息!$A:$M,13,0)</f>
        <v>180</v>
      </c>
      <c r="M212" s="30">
        <f t="shared" si="9"/>
        <v>0</v>
      </c>
      <c r="N212" s="28">
        <v>300</v>
      </c>
      <c r="O212" s="30">
        <f>VLOOKUP(D212,[1]门店基础信息!$A:$L,12,0)</f>
        <v>300</v>
      </c>
      <c r="P212" s="30">
        <f t="shared" si="10"/>
        <v>0</v>
      </c>
      <c r="Q212" s="27" t="s">
        <v>555</v>
      </c>
      <c r="R212" s="27" t="s">
        <v>28</v>
      </c>
      <c r="S212" s="27" t="s">
        <v>76</v>
      </c>
      <c r="T212" s="31" t="str">
        <f>VLOOKUP(D212,[1]门店基础信息!$A:$D,4,0)</f>
        <v>B</v>
      </c>
      <c r="U212" s="31"/>
      <c r="V212" s="27" t="s">
        <v>30</v>
      </c>
      <c r="W212" s="31" t="s">
        <v>30</v>
      </c>
      <c r="X212" s="31"/>
      <c r="Y212" s="27" t="s">
        <v>31</v>
      </c>
      <c r="Z212" s="31" t="s">
        <v>31</v>
      </c>
      <c r="AA212" s="31"/>
      <c r="AB212" s="27" t="s">
        <v>32</v>
      </c>
      <c r="AC212" s="31" t="s">
        <v>32</v>
      </c>
      <c r="AD212" s="27" t="s">
        <v>33</v>
      </c>
      <c r="AE212" s="31" t="s">
        <v>33</v>
      </c>
      <c r="AF212" s="31"/>
      <c r="AG212" s="27" t="str">
        <f>VLOOKUP(D212,门店任务!A:B,2,0)</f>
        <v>四川太极金丝街药店</v>
      </c>
      <c r="AH212" s="27">
        <f t="shared" si="11"/>
        <v>0</v>
      </c>
    </row>
    <row r="213" spans="1:34">
      <c r="A213" s="27">
        <v>275</v>
      </c>
      <c r="B213" s="27" t="s">
        <v>22</v>
      </c>
      <c r="C213" s="27" t="s">
        <v>569</v>
      </c>
      <c r="D213" s="28">
        <v>114685</v>
      </c>
      <c r="E213" s="27" t="s">
        <v>470</v>
      </c>
      <c r="F213" s="27" t="s">
        <v>177</v>
      </c>
      <c r="G213" s="28">
        <v>7279</v>
      </c>
      <c r="H213" s="27" t="s">
        <v>509</v>
      </c>
      <c r="I213" s="28">
        <v>54</v>
      </c>
      <c r="J213" s="28">
        <v>0</v>
      </c>
      <c r="K213" s="28">
        <v>200</v>
      </c>
      <c r="L213" s="30">
        <f>VLOOKUP(D213,[1]门店基础信息!$A:$M,13,0)</f>
        <v>180</v>
      </c>
      <c r="M213" s="30">
        <v>1</v>
      </c>
      <c r="N213" s="28">
        <v>400</v>
      </c>
      <c r="O213" s="30">
        <f>VLOOKUP(D213,[1]门店基础信息!$A:$L,12,0)</f>
        <v>300</v>
      </c>
      <c r="P213" s="30">
        <v>1</v>
      </c>
      <c r="Q213" s="27" t="s">
        <v>538</v>
      </c>
      <c r="R213" s="27" t="s">
        <v>28</v>
      </c>
      <c r="S213" s="27" t="s">
        <v>44</v>
      </c>
      <c r="T213" s="31" t="str">
        <f>VLOOKUP(D213,[1]门店基础信息!$A:$D,4,0)</f>
        <v>B</v>
      </c>
      <c r="U213" s="31">
        <v>1</v>
      </c>
      <c r="V213" s="27" t="s">
        <v>95</v>
      </c>
      <c r="W213" s="31" t="s">
        <v>30</v>
      </c>
      <c r="X213" s="31">
        <v>1</v>
      </c>
      <c r="Y213" s="27" t="s">
        <v>31</v>
      </c>
      <c r="Z213" s="31" t="s">
        <v>31</v>
      </c>
      <c r="AA213" s="31"/>
      <c r="AB213" s="27" t="s">
        <v>32</v>
      </c>
      <c r="AC213" s="31" t="s">
        <v>32</v>
      </c>
      <c r="AD213" s="27" t="s">
        <v>33</v>
      </c>
      <c r="AE213" s="31" t="s">
        <v>33</v>
      </c>
      <c r="AF213" s="31"/>
      <c r="AG213" s="27" t="str">
        <f>VLOOKUP(D213,门店任务!A:B,2,0)</f>
        <v>四川太极青羊区青龙街药店</v>
      </c>
      <c r="AH213" s="27">
        <f t="shared" si="11"/>
        <v>4</v>
      </c>
    </row>
    <row r="214" spans="1:34">
      <c r="A214" s="27">
        <v>274</v>
      </c>
      <c r="B214" s="27" t="s">
        <v>22</v>
      </c>
      <c r="C214" s="27" t="s">
        <v>569</v>
      </c>
      <c r="D214" s="28">
        <v>377</v>
      </c>
      <c r="E214" s="27" t="s">
        <v>499</v>
      </c>
      <c r="F214" s="27" t="s">
        <v>59</v>
      </c>
      <c r="G214" s="28">
        <v>8940</v>
      </c>
      <c r="H214" s="27" t="s">
        <v>576</v>
      </c>
      <c r="I214" s="28">
        <v>62</v>
      </c>
      <c r="J214" s="28">
        <v>161</v>
      </c>
      <c r="K214" s="28">
        <v>200</v>
      </c>
      <c r="L214" s="30">
        <f>VLOOKUP(D214,[1]门店基础信息!$A:$M,13,0)</f>
        <v>200</v>
      </c>
      <c r="M214" s="30">
        <f t="shared" si="9"/>
        <v>0</v>
      </c>
      <c r="N214" s="28">
        <v>400</v>
      </c>
      <c r="O214" s="30">
        <f>VLOOKUP(D214,[1]门店基础信息!$A:$L,12,0)</f>
        <v>400</v>
      </c>
      <c r="P214" s="30">
        <f t="shared" si="10"/>
        <v>0</v>
      </c>
      <c r="Q214" s="27" t="s">
        <v>577</v>
      </c>
      <c r="R214" s="27" t="s">
        <v>28</v>
      </c>
      <c r="S214" s="27" t="s">
        <v>44</v>
      </c>
      <c r="T214" s="31" t="str">
        <f>VLOOKUP(D214,[1]门店基础信息!$A:$D,4,0)</f>
        <v>A</v>
      </c>
      <c r="U214" s="31"/>
      <c r="V214" s="27" t="s">
        <v>30</v>
      </c>
      <c r="W214" s="31" t="s">
        <v>30</v>
      </c>
      <c r="X214" s="31"/>
      <c r="Y214" s="27" t="s">
        <v>31</v>
      </c>
      <c r="Z214" s="31" t="s">
        <v>31</v>
      </c>
      <c r="AA214" s="31"/>
      <c r="AB214" s="27" t="s">
        <v>32</v>
      </c>
      <c r="AC214" s="31" t="s">
        <v>32</v>
      </c>
      <c r="AD214" s="27" t="s">
        <v>33</v>
      </c>
      <c r="AE214" s="31" t="s">
        <v>33</v>
      </c>
      <c r="AF214" s="31"/>
      <c r="AG214" s="27" t="str">
        <f>VLOOKUP(D214,门店任务!A:B,2,0)</f>
        <v>四川太极新园大道药店</v>
      </c>
      <c r="AH214" s="27">
        <f t="shared" si="11"/>
        <v>0</v>
      </c>
    </row>
    <row r="215" spans="1:34">
      <c r="A215" s="27">
        <v>273</v>
      </c>
      <c r="B215" s="27" t="s">
        <v>22</v>
      </c>
      <c r="C215" s="27" t="s">
        <v>578</v>
      </c>
      <c r="D215" s="28">
        <v>387</v>
      </c>
      <c r="E215" s="27" t="s">
        <v>120</v>
      </c>
      <c r="F215" s="27" t="s">
        <v>59</v>
      </c>
      <c r="G215" s="28">
        <v>13293</v>
      </c>
      <c r="H215" s="27" t="s">
        <v>579</v>
      </c>
      <c r="I215" s="28">
        <v>55</v>
      </c>
      <c r="J215" s="28">
        <v>222</v>
      </c>
      <c r="K215" s="28">
        <v>200</v>
      </c>
      <c r="L215" s="30">
        <f>VLOOKUP(D215,[1]门店基础信息!$A:$M,13,0)</f>
        <v>200</v>
      </c>
      <c r="M215" s="30">
        <f t="shared" si="9"/>
        <v>0</v>
      </c>
      <c r="N215" s="28">
        <v>400</v>
      </c>
      <c r="O215" s="30">
        <f>VLOOKUP(D215,[1]门店基础信息!$A:$L,12,0)</f>
        <v>400</v>
      </c>
      <c r="P215" s="30">
        <f t="shared" si="10"/>
        <v>0</v>
      </c>
      <c r="Q215" s="27" t="s">
        <v>122</v>
      </c>
      <c r="R215" s="27" t="s">
        <v>28</v>
      </c>
      <c r="S215" s="27" t="s">
        <v>44</v>
      </c>
      <c r="T215" s="31" t="str">
        <f>VLOOKUP(D215,[1]门店基础信息!$A:$D,4,0)</f>
        <v>A</v>
      </c>
      <c r="U215" s="31"/>
      <c r="V215" s="27" t="s">
        <v>30</v>
      </c>
      <c r="W215" s="31" t="s">
        <v>30</v>
      </c>
      <c r="X215" s="31"/>
      <c r="Y215" s="27" t="s">
        <v>31</v>
      </c>
      <c r="Z215" s="31" t="s">
        <v>31</v>
      </c>
      <c r="AA215" s="31"/>
      <c r="AB215" s="27" t="s">
        <v>32</v>
      </c>
      <c r="AC215" s="31" t="s">
        <v>32</v>
      </c>
      <c r="AD215" s="27" t="s">
        <v>33</v>
      </c>
      <c r="AE215" s="31" t="s">
        <v>33</v>
      </c>
      <c r="AF215" s="31"/>
      <c r="AG215" s="27" t="str">
        <f>VLOOKUP(D215,门店任务!A:B,2,0)</f>
        <v>四川太极新乐中街药店</v>
      </c>
      <c r="AH215" s="27">
        <f t="shared" si="11"/>
        <v>0</v>
      </c>
    </row>
    <row r="216" spans="1:34">
      <c r="A216" s="27">
        <v>272</v>
      </c>
      <c r="B216" s="27" t="s">
        <v>22</v>
      </c>
      <c r="C216" s="27" t="s">
        <v>580</v>
      </c>
      <c r="D216" s="28">
        <v>587</v>
      </c>
      <c r="E216" s="27" t="s">
        <v>549</v>
      </c>
      <c r="F216" s="27" t="s">
        <v>79</v>
      </c>
      <c r="G216" s="28">
        <v>13212</v>
      </c>
      <c r="H216" s="27" t="s">
        <v>581</v>
      </c>
      <c r="I216" s="28">
        <v>133</v>
      </c>
      <c r="J216" s="28">
        <v>169</v>
      </c>
      <c r="K216" s="28">
        <v>300</v>
      </c>
      <c r="L216" s="30">
        <f>VLOOKUP(D216,[1]门店基础信息!$A:$M,13,0)</f>
        <v>130</v>
      </c>
      <c r="M216" s="30">
        <v>1</v>
      </c>
      <c r="N216" s="28">
        <v>300</v>
      </c>
      <c r="O216" s="30">
        <f>VLOOKUP(D216,[1]门店基础信息!$A:$L,12,0)</f>
        <v>300</v>
      </c>
      <c r="P216" s="30">
        <f t="shared" si="10"/>
        <v>0</v>
      </c>
      <c r="Q216" s="27" t="s">
        <v>582</v>
      </c>
      <c r="R216" s="27" t="s">
        <v>28</v>
      </c>
      <c r="S216" s="27" t="s">
        <v>76</v>
      </c>
      <c r="T216" s="31" t="str">
        <f>VLOOKUP(D216,[1]门店基础信息!$A:$D,4,0)</f>
        <v>B</v>
      </c>
      <c r="U216" s="31"/>
      <c r="V216" s="27" t="s">
        <v>30</v>
      </c>
      <c r="W216" s="31" t="s">
        <v>30</v>
      </c>
      <c r="X216" s="31"/>
      <c r="Y216" s="27" t="s">
        <v>31</v>
      </c>
      <c r="Z216" s="31" t="s">
        <v>31</v>
      </c>
      <c r="AA216" s="31"/>
      <c r="AB216" s="27" t="s">
        <v>32</v>
      </c>
      <c r="AC216" s="31" t="s">
        <v>32</v>
      </c>
      <c r="AD216" s="27" t="s">
        <v>32</v>
      </c>
      <c r="AE216" s="31" t="s">
        <v>33</v>
      </c>
      <c r="AF216" s="31">
        <v>1</v>
      </c>
      <c r="AG216" s="27" t="str">
        <f>VLOOKUP(D216,门店任务!A:B,2,0)</f>
        <v>四川太极都江堰景中路店</v>
      </c>
      <c r="AH216" s="27">
        <f t="shared" si="11"/>
        <v>2</v>
      </c>
    </row>
    <row r="217" spans="1:34">
      <c r="A217" s="27">
        <v>271</v>
      </c>
      <c r="B217" s="27" t="s">
        <v>22</v>
      </c>
      <c r="C217" s="27" t="s">
        <v>580</v>
      </c>
      <c r="D217" s="28">
        <v>546</v>
      </c>
      <c r="E217" s="27" t="s">
        <v>562</v>
      </c>
      <c r="F217" s="27" t="s">
        <v>408</v>
      </c>
      <c r="G217" s="28">
        <v>11377</v>
      </c>
      <c r="H217" s="27" t="s">
        <v>583</v>
      </c>
      <c r="I217" s="28">
        <v>99</v>
      </c>
      <c r="J217" s="28">
        <v>193</v>
      </c>
      <c r="K217" s="28">
        <v>200</v>
      </c>
      <c r="L217" s="30">
        <f>VLOOKUP(D217,[1]门店基础信息!$A:$M,13,0)</f>
        <v>200</v>
      </c>
      <c r="M217" s="30">
        <f t="shared" si="9"/>
        <v>0</v>
      </c>
      <c r="N217" s="28">
        <v>400</v>
      </c>
      <c r="O217" s="30">
        <f>VLOOKUP(D217,[1]门店基础信息!$A:$L,12,0)</f>
        <v>400</v>
      </c>
      <c r="P217" s="30">
        <f t="shared" si="10"/>
        <v>0</v>
      </c>
      <c r="Q217" s="27" t="s">
        <v>584</v>
      </c>
      <c r="R217" s="27" t="s">
        <v>28</v>
      </c>
      <c r="S217" s="27" t="s">
        <v>44</v>
      </c>
      <c r="T217" s="31" t="str">
        <f>VLOOKUP(D217,[1]门店基础信息!$A:$D,4,0)</f>
        <v>A</v>
      </c>
      <c r="U217" s="31"/>
      <c r="V217" s="27" t="s">
        <v>95</v>
      </c>
      <c r="W217" s="31" t="s">
        <v>30</v>
      </c>
      <c r="X217" s="31">
        <v>1</v>
      </c>
      <c r="Y217" s="27" t="s">
        <v>31</v>
      </c>
      <c r="Z217" s="31" t="s">
        <v>31</v>
      </c>
      <c r="AA217" s="31"/>
      <c r="AB217" s="27" t="s">
        <v>32</v>
      </c>
      <c r="AC217" s="31" t="s">
        <v>32</v>
      </c>
      <c r="AD217" s="27" t="s">
        <v>33</v>
      </c>
      <c r="AE217" s="31" t="s">
        <v>33</v>
      </c>
      <c r="AF217" s="31"/>
      <c r="AG217" s="27" t="str">
        <f>VLOOKUP(D217,门店任务!A:B,2,0)</f>
        <v>四川太极锦江区榕声路店</v>
      </c>
      <c r="AH217" s="27">
        <f t="shared" si="11"/>
        <v>1</v>
      </c>
    </row>
    <row r="218" spans="1:34">
      <c r="A218" s="27">
        <v>270</v>
      </c>
      <c r="B218" s="27" t="s">
        <v>22</v>
      </c>
      <c r="C218" s="27" t="s">
        <v>580</v>
      </c>
      <c r="D218" s="28">
        <v>546</v>
      </c>
      <c r="E218" s="27" t="s">
        <v>585</v>
      </c>
      <c r="F218" s="27" t="s">
        <v>59</v>
      </c>
      <c r="G218" s="28">
        <v>13410</v>
      </c>
      <c r="H218" s="27" t="s">
        <v>586</v>
      </c>
      <c r="I218" s="28">
        <v>99</v>
      </c>
      <c r="J218" s="28">
        <v>193</v>
      </c>
      <c r="K218" s="28">
        <v>200</v>
      </c>
      <c r="L218" s="30">
        <f>VLOOKUP(D218,[1]门店基础信息!$A:$M,13,0)</f>
        <v>200</v>
      </c>
      <c r="M218" s="30">
        <f t="shared" si="9"/>
        <v>0</v>
      </c>
      <c r="N218" s="28">
        <v>400</v>
      </c>
      <c r="O218" s="30">
        <f>VLOOKUP(D218,[1]门店基础信息!$A:$L,12,0)</f>
        <v>400</v>
      </c>
      <c r="P218" s="30">
        <f t="shared" si="10"/>
        <v>0</v>
      </c>
      <c r="Q218" s="27" t="s">
        <v>560</v>
      </c>
      <c r="R218" s="27" t="s">
        <v>28</v>
      </c>
      <c r="S218" s="27" t="s">
        <v>44</v>
      </c>
      <c r="T218" s="31" t="str">
        <f>VLOOKUP(D218,[1]门店基础信息!$A:$D,4,0)</f>
        <v>A</v>
      </c>
      <c r="U218" s="31"/>
      <c r="V218" s="27" t="s">
        <v>95</v>
      </c>
      <c r="W218" s="31" t="s">
        <v>30</v>
      </c>
      <c r="X218" s="31">
        <v>1</v>
      </c>
      <c r="Y218" s="27" t="s">
        <v>31</v>
      </c>
      <c r="Z218" s="31" t="s">
        <v>31</v>
      </c>
      <c r="AA218" s="31"/>
      <c r="AB218" s="27" t="s">
        <v>32</v>
      </c>
      <c r="AC218" s="31" t="s">
        <v>32</v>
      </c>
      <c r="AD218" s="27" t="s">
        <v>33</v>
      </c>
      <c r="AE218" s="31" t="s">
        <v>33</v>
      </c>
      <c r="AF218" s="31"/>
      <c r="AG218" s="27" t="str">
        <f>VLOOKUP(D218,门店任务!A:B,2,0)</f>
        <v>四川太极锦江区榕声路店</v>
      </c>
      <c r="AH218" s="27">
        <f t="shared" si="11"/>
        <v>1</v>
      </c>
    </row>
    <row r="219" spans="1:34">
      <c r="A219" s="27">
        <v>269</v>
      </c>
      <c r="B219" s="27" t="s">
        <v>22</v>
      </c>
      <c r="C219" s="27" t="s">
        <v>580</v>
      </c>
      <c r="D219" s="28">
        <v>391</v>
      </c>
      <c r="E219" s="27" t="s">
        <v>587</v>
      </c>
      <c r="F219" s="27" t="s">
        <v>41</v>
      </c>
      <c r="G219" s="28">
        <v>12462</v>
      </c>
      <c r="H219" s="27" t="s">
        <v>588</v>
      </c>
      <c r="I219" s="28">
        <v>85</v>
      </c>
      <c r="J219" s="28">
        <v>146</v>
      </c>
      <c r="K219" s="28">
        <v>180</v>
      </c>
      <c r="L219" s="30">
        <f>VLOOKUP(D219,[1]门店基础信息!$A:$M,13,0)</f>
        <v>180</v>
      </c>
      <c r="M219" s="30">
        <f t="shared" si="9"/>
        <v>0</v>
      </c>
      <c r="N219" s="28">
        <v>300</v>
      </c>
      <c r="O219" s="30">
        <f>VLOOKUP(D219,[1]门店基础信息!$A:$L,12,0)</f>
        <v>300</v>
      </c>
      <c r="P219" s="30">
        <f t="shared" si="10"/>
        <v>0</v>
      </c>
      <c r="Q219" s="27" t="s">
        <v>555</v>
      </c>
      <c r="R219" s="27" t="s">
        <v>28</v>
      </c>
      <c r="S219" s="27" t="s">
        <v>76</v>
      </c>
      <c r="T219" s="31" t="str">
        <f>VLOOKUP(D219,[1]门店基础信息!$A:$D,4,0)</f>
        <v>B</v>
      </c>
      <c r="U219" s="31"/>
      <c r="V219" s="27" t="s">
        <v>30</v>
      </c>
      <c r="W219" s="31" t="s">
        <v>30</v>
      </c>
      <c r="X219" s="31"/>
      <c r="Y219" s="27" t="s">
        <v>31</v>
      </c>
      <c r="Z219" s="31" t="s">
        <v>31</v>
      </c>
      <c r="AA219" s="31"/>
      <c r="AB219" s="27" t="s">
        <v>32</v>
      </c>
      <c r="AC219" s="31" t="s">
        <v>32</v>
      </c>
      <c r="AD219" s="27" t="s">
        <v>33</v>
      </c>
      <c r="AE219" s="31" t="s">
        <v>33</v>
      </c>
      <c r="AF219" s="31"/>
      <c r="AG219" s="27" t="str">
        <f>VLOOKUP(D219,门店任务!A:B,2,0)</f>
        <v>四川太极金丝街药店</v>
      </c>
      <c r="AH219" s="27">
        <f t="shared" si="11"/>
        <v>0</v>
      </c>
    </row>
    <row r="220" spans="1:34">
      <c r="A220" s="27">
        <v>268</v>
      </c>
      <c r="B220" s="27" t="s">
        <v>22</v>
      </c>
      <c r="C220" s="27" t="s">
        <v>589</v>
      </c>
      <c r="D220" s="28">
        <v>377</v>
      </c>
      <c r="E220" s="27" t="s">
        <v>499</v>
      </c>
      <c r="F220" s="27" t="s">
        <v>59</v>
      </c>
      <c r="G220" s="28">
        <v>13141</v>
      </c>
      <c r="H220" s="27" t="s">
        <v>590</v>
      </c>
      <c r="I220" s="28">
        <v>62</v>
      </c>
      <c r="J220" s="28">
        <v>161</v>
      </c>
      <c r="K220" s="28">
        <v>200</v>
      </c>
      <c r="L220" s="30">
        <f>VLOOKUP(D220,[1]门店基础信息!$A:$M,13,0)</f>
        <v>200</v>
      </c>
      <c r="M220" s="30">
        <f t="shared" si="9"/>
        <v>0</v>
      </c>
      <c r="N220" s="28">
        <v>400</v>
      </c>
      <c r="O220" s="30">
        <f>VLOOKUP(D220,[1]门店基础信息!$A:$L,12,0)</f>
        <v>400</v>
      </c>
      <c r="P220" s="30">
        <f t="shared" si="10"/>
        <v>0</v>
      </c>
      <c r="Q220" s="27" t="s">
        <v>577</v>
      </c>
      <c r="R220" s="27" t="s">
        <v>28</v>
      </c>
      <c r="S220" s="27" t="s">
        <v>44</v>
      </c>
      <c r="T220" s="31" t="str">
        <f>VLOOKUP(D220,[1]门店基础信息!$A:$D,4,0)</f>
        <v>A</v>
      </c>
      <c r="U220" s="31"/>
      <c r="V220" s="27" t="s">
        <v>30</v>
      </c>
      <c r="W220" s="31" t="s">
        <v>30</v>
      </c>
      <c r="X220" s="31"/>
      <c r="Y220" s="27" t="s">
        <v>31</v>
      </c>
      <c r="Z220" s="31" t="s">
        <v>31</v>
      </c>
      <c r="AA220" s="31"/>
      <c r="AB220" s="27" t="s">
        <v>32</v>
      </c>
      <c r="AC220" s="31" t="s">
        <v>32</v>
      </c>
      <c r="AD220" s="27" t="s">
        <v>33</v>
      </c>
      <c r="AE220" s="31" t="s">
        <v>33</v>
      </c>
      <c r="AF220" s="31"/>
      <c r="AG220" s="27" t="str">
        <f>VLOOKUP(D220,门店任务!A:B,2,0)</f>
        <v>四川太极新园大道药店</v>
      </c>
      <c r="AH220" s="27">
        <f t="shared" si="11"/>
        <v>0</v>
      </c>
    </row>
    <row r="221" spans="1:34">
      <c r="A221" s="27">
        <v>267</v>
      </c>
      <c r="B221" s="27" t="s">
        <v>22</v>
      </c>
      <c r="C221" s="27" t="s">
        <v>589</v>
      </c>
      <c r="D221" s="28">
        <v>377</v>
      </c>
      <c r="E221" s="27" t="s">
        <v>591</v>
      </c>
      <c r="F221" s="27" t="s">
        <v>408</v>
      </c>
      <c r="G221" s="28">
        <v>13200</v>
      </c>
      <c r="H221" s="27" t="s">
        <v>592</v>
      </c>
      <c r="I221" s="28">
        <v>62</v>
      </c>
      <c r="J221" s="28">
        <v>161</v>
      </c>
      <c r="K221" s="28">
        <v>200</v>
      </c>
      <c r="L221" s="30">
        <f>VLOOKUP(D221,[1]门店基础信息!$A:$M,13,0)</f>
        <v>200</v>
      </c>
      <c r="M221" s="30">
        <f t="shared" si="9"/>
        <v>0</v>
      </c>
      <c r="N221" s="28">
        <v>400</v>
      </c>
      <c r="O221" s="30">
        <f>VLOOKUP(D221,[1]门店基础信息!$A:$L,12,0)</f>
        <v>400</v>
      </c>
      <c r="P221" s="30">
        <f t="shared" si="10"/>
        <v>0</v>
      </c>
      <c r="Q221" s="27" t="s">
        <v>593</v>
      </c>
      <c r="R221" s="27" t="s">
        <v>28</v>
      </c>
      <c r="S221" s="27" t="s">
        <v>44</v>
      </c>
      <c r="T221" s="31" t="str">
        <f>VLOOKUP(D221,[1]门店基础信息!$A:$D,4,0)</f>
        <v>A</v>
      </c>
      <c r="U221" s="31"/>
      <c r="V221" s="27" t="s">
        <v>30</v>
      </c>
      <c r="W221" s="31" t="s">
        <v>30</v>
      </c>
      <c r="X221" s="31"/>
      <c r="Y221" s="27" t="s">
        <v>31</v>
      </c>
      <c r="Z221" s="31" t="s">
        <v>31</v>
      </c>
      <c r="AA221" s="31"/>
      <c r="AB221" s="27" t="s">
        <v>32</v>
      </c>
      <c r="AC221" s="31" t="s">
        <v>32</v>
      </c>
      <c r="AD221" s="27" t="s">
        <v>33</v>
      </c>
      <c r="AE221" s="31" t="s">
        <v>33</v>
      </c>
      <c r="AF221" s="31"/>
      <c r="AG221" s="27" t="str">
        <f>VLOOKUP(D221,门店任务!A:B,2,0)</f>
        <v>四川太极新园大道药店</v>
      </c>
      <c r="AH221" s="27">
        <f t="shared" si="11"/>
        <v>0</v>
      </c>
    </row>
    <row r="222" spans="1:34">
      <c r="A222" s="27">
        <v>266</v>
      </c>
      <c r="B222" s="27" t="s">
        <v>22</v>
      </c>
      <c r="C222" s="27" t="s">
        <v>589</v>
      </c>
      <c r="D222" s="28">
        <v>377</v>
      </c>
      <c r="E222" s="27" t="s">
        <v>594</v>
      </c>
      <c r="F222" s="27" t="s">
        <v>59</v>
      </c>
      <c r="G222" s="28">
        <v>11323</v>
      </c>
      <c r="H222" s="27" t="s">
        <v>595</v>
      </c>
      <c r="I222" s="28">
        <v>62</v>
      </c>
      <c r="J222" s="28">
        <v>161</v>
      </c>
      <c r="K222" s="28">
        <v>200</v>
      </c>
      <c r="L222" s="30">
        <f>VLOOKUP(D222,[1]门店基础信息!$A:$M,13,0)</f>
        <v>200</v>
      </c>
      <c r="M222" s="30">
        <f t="shared" si="9"/>
        <v>0</v>
      </c>
      <c r="N222" s="28">
        <v>400</v>
      </c>
      <c r="O222" s="30">
        <f>VLOOKUP(D222,[1]门店基础信息!$A:$L,12,0)</f>
        <v>400</v>
      </c>
      <c r="P222" s="30">
        <f t="shared" si="10"/>
        <v>0</v>
      </c>
      <c r="Q222" s="27" t="s">
        <v>596</v>
      </c>
      <c r="R222" s="27" t="s">
        <v>28</v>
      </c>
      <c r="S222" s="27" t="s">
        <v>44</v>
      </c>
      <c r="T222" s="31" t="str">
        <f>VLOOKUP(D222,[1]门店基础信息!$A:$D,4,0)</f>
        <v>A</v>
      </c>
      <c r="U222" s="31"/>
      <c r="V222" s="27" t="s">
        <v>30</v>
      </c>
      <c r="W222" s="31" t="s">
        <v>30</v>
      </c>
      <c r="X222" s="31"/>
      <c r="Y222" s="27" t="s">
        <v>31</v>
      </c>
      <c r="Z222" s="31" t="s">
        <v>31</v>
      </c>
      <c r="AA222" s="31"/>
      <c r="AB222" s="27" t="s">
        <v>32</v>
      </c>
      <c r="AC222" s="31" t="s">
        <v>32</v>
      </c>
      <c r="AD222" s="27" t="s">
        <v>33</v>
      </c>
      <c r="AE222" s="31" t="s">
        <v>33</v>
      </c>
      <c r="AF222" s="31"/>
      <c r="AG222" s="27" t="str">
        <f>VLOOKUP(D222,门店任务!A:B,2,0)</f>
        <v>四川太极新园大道药店</v>
      </c>
      <c r="AH222" s="27">
        <f t="shared" si="11"/>
        <v>0</v>
      </c>
    </row>
    <row r="223" spans="1:34">
      <c r="A223" s="27">
        <v>265</v>
      </c>
      <c r="B223" s="27" t="s">
        <v>22</v>
      </c>
      <c r="C223" s="27" t="s">
        <v>597</v>
      </c>
      <c r="D223" s="28">
        <v>594</v>
      </c>
      <c r="E223" s="27" t="s">
        <v>598</v>
      </c>
      <c r="F223" s="27" t="s">
        <v>69</v>
      </c>
      <c r="G223" s="28">
        <v>6232</v>
      </c>
      <c r="H223" s="27" t="s">
        <v>599</v>
      </c>
      <c r="I223" s="28">
        <v>260</v>
      </c>
      <c r="J223" s="28">
        <v>261</v>
      </c>
      <c r="K223" s="28">
        <v>60</v>
      </c>
      <c r="L223" s="30">
        <f>VLOOKUP(D223,[1]门店基础信息!$A:$M,13,0)</f>
        <v>60</v>
      </c>
      <c r="M223" s="30">
        <f t="shared" si="9"/>
        <v>0</v>
      </c>
      <c r="N223" s="28">
        <v>200</v>
      </c>
      <c r="O223" s="30">
        <f>VLOOKUP(D223,[1]门店基础信息!$A:$L,12,0)</f>
        <v>200</v>
      </c>
      <c r="P223" s="30">
        <f t="shared" si="10"/>
        <v>0</v>
      </c>
      <c r="Q223" s="27" t="s">
        <v>63</v>
      </c>
      <c r="R223" s="27" t="s">
        <v>28</v>
      </c>
      <c r="S223" s="27" t="s">
        <v>29</v>
      </c>
      <c r="T223" s="31" t="str">
        <f>VLOOKUP(D223,[1]门店基础信息!$A:$D,4,0)</f>
        <v>C</v>
      </c>
      <c r="U223" s="31"/>
      <c r="V223" s="27" t="s">
        <v>30</v>
      </c>
      <c r="W223" s="31" t="s">
        <v>30</v>
      </c>
      <c r="X223" s="31"/>
      <c r="Y223" s="27" t="s">
        <v>31</v>
      </c>
      <c r="Z223" s="31" t="s">
        <v>31</v>
      </c>
      <c r="AA223" s="31"/>
      <c r="AB223" s="27" t="s">
        <v>32</v>
      </c>
      <c r="AC223" s="31" t="s">
        <v>32</v>
      </c>
      <c r="AD223" s="27" t="s">
        <v>33</v>
      </c>
      <c r="AE223" s="31" t="s">
        <v>33</v>
      </c>
      <c r="AF223" s="31"/>
      <c r="AG223" s="27" t="str">
        <f>VLOOKUP(D223,门店任务!A:B,2,0)</f>
        <v>四川太极大邑县安仁镇千禧街药店</v>
      </c>
      <c r="AH223" s="27">
        <f t="shared" si="11"/>
        <v>0</v>
      </c>
    </row>
    <row r="224" spans="1:34">
      <c r="A224" s="27">
        <v>264</v>
      </c>
      <c r="B224" s="27" t="s">
        <v>22</v>
      </c>
      <c r="C224" s="27" t="s">
        <v>597</v>
      </c>
      <c r="D224" s="28">
        <v>594</v>
      </c>
      <c r="E224" s="27" t="s">
        <v>600</v>
      </c>
      <c r="F224" s="27" t="s">
        <v>69</v>
      </c>
      <c r="G224" s="28">
        <v>6148</v>
      </c>
      <c r="H224" s="27" t="s">
        <v>601</v>
      </c>
      <c r="I224" s="28">
        <v>260</v>
      </c>
      <c r="J224" s="28">
        <v>261</v>
      </c>
      <c r="K224" s="28">
        <v>60</v>
      </c>
      <c r="L224" s="30">
        <f>VLOOKUP(D224,[1]门店基础信息!$A:$M,13,0)</f>
        <v>60</v>
      </c>
      <c r="M224" s="30">
        <f t="shared" si="9"/>
        <v>0</v>
      </c>
      <c r="N224" s="28">
        <v>200</v>
      </c>
      <c r="O224" s="30">
        <f>VLOOKUP(D224,[1]门店基础信息!$A:$L,12,0)</f>
        <v>200</v>
      </c>
      <c r="P224" s="30">
        <f t="shared" si="10"/>
        <v>0</v>
      </c>
      <c r="Q224" s="27" t="s">
        <v>63</v>
      </c>
      <c r="R224" s="27" t="s">
        <v>28</v>
      </c>
      <c r="S224" s="27" t="s">
        <v>29</v>
      </c>
      <c r="T224" s="31" t="str">
        <f>VLOOKUP(D224,[1]门店基础信息!$A:$D,4,0)</f>
        <v>C</v>
      </c>
      <c r="U224" s="31"/>
      <c r="V224" s="27" t="s">
        <v>30</v>
      </c>
      <c r="W224" s="31" t="s">
        <v>30</v>
      </c>
      <c r="X224" s="31"/>
      <c r="Y224" s="27" t="s">
        <v>31</v>
      </c>
      <c r="Z224" s="31" t="s">
        <v>31</v>
      </c>
      <c r="AA224" s="31"/>
      <c r="AB224" s="27" t="s">
        <v>32</v>
      </c>
      <c r="AC224" s="31" t="s">
        <v>32</v>
      </c>
      <c r="AD224" s="27" t="s">
        <v>33</v>
      </c>
      <c r="AE224" s="31" t="s">
        <v>33</v>
      </c>
      <c r="AF224" s="31"/>
      <c r="AG224" s="27" t="str">
        <f>VLOOKUP(D224,门店任务!A:B,2,0)</f>
        <v>四川太极大邑县安仁镇千禧街药店</v>
      </c>
      <c r="AH224" s="27">
        <f t="shared" si="11"/>
        <v>0</v>
      </c>
    </row>
    <row r="225" spans="1:34">
      <c r="A225" s="27">
        <v>263</v>
      </c>
      <c r="B225" s="27" t="s">
        <v>22</v>
      </c>
      <c r="C225" s="27" t="s">
        <v>597</v>
      </c>
      <c r="D225" s="28">
        <v>399</v>
      </c>
      <c r="E225" s="27" t="s">
        <v>288</v>
      </c>
      <c r="F225" s="27" t="s">
        <v>59</v>
      </c>
      <c r="G225" s="28">
        <v>13000</v>
      </c>
      <c r="H225" s="27" t="s">
        <v>602</v>
      </c>
      <c r="I225" s="28">
        <v>79</v>
      </c>
      <c r="J225" s="28">
        <v>135</v>
      </c>
      <c r="K225" s="28">
        <v>180</v>
      </c>
      <c r="L225" s="30">
        <f>VLOOKUP(D225,[1]门店基础信息!$A:$M,13,0)</f>
        <v>180</v>
      </c>
      <c r="M225" s="30">
        <f t="shared" si="9"/>
        <v>0</v>
      </c>
      <c r="N225" s="28">
        <v>300</v>
      </c>
      <c r="O225" s="30">
        <f>VLOOKUP(D225,[1]门店基础信息!$A:$L,12,0)</f>
        <v>300</v>
      </c>
      <c r="P225" s="30">
        <f t="shared" si="10"/>
        <v>0</v>
      </c>
      <c r="Q225" s="27" t="s">
        <v>603</v>
      </c>
      <c r="R225" s="27" t="s">
        <v>28</v>
      </c>
      <c r="S225" s="27" t="s">
        <v>76</v>
      </c>
      <c r="T225" s="31" t="str">
        <f>VLOOKUP(D225,[1]门店基础信息!$A:$D,4,0)</f>
        <v>B</v>
      </c>
      <c r="U225" s="31"/>
      <c r="V225" s="27" t="s">
        <v>30</v>
      </c>
      <c r="W225" s="31" t="s">
        <v>30</v>
      </c>
      <c r="X225" s="31"/>
      <c r="Y225" s="27" t="s">
        <v>31</v>
      </c>
      <c r="Z225" s="31" t="s">
        <v>31</v>
      </c>
      <c r="AA225" s="31"/>
      <c r="AB225" s="27" t="s">
        <v>32</v>
      </c>
      <c r="AC225" s="31" t="s">
        <v>32</v>
      </c>
      <c r="AD225" s="27" t="s">
        <v>33</v>
      </c>
      <c r="AE225" s="31" t="s">
        <v>33</v>
      </c>
      <c r="AF225" s="31"/>
      <c r="AG225" s="27" t="str">
        <f>VLOOKUP(D225,门店任务!A:B,2,0)</f>
        <v>四川太极高新天久北巷药店</v>
      </c>
      <c r="AH225" s="27">
        <f t="shared" si="11"/>
        <v>0</v>
      </c>
    </row>
    <row r="226" spans="1:34">
      <c r="A226" s="27">
        <v>262</v>
      </c>
      <c r="B226" s="27" t="s">
        <v>22</v>
      </c>
      <c r="C226" s="27" t="s">
        <v>597</v>
      </c>
      <c r="D226" s="28">
        <v>113833</v>
      </c>
      <c r="E226" s="27" t="s">
        <v>604</v>
      </c>
      <c r="F226" s="27" t="s">
        <v>88</v>
      </c>
      <c r="G226" s="28">
        <v>12505</v>
      </c>
      <c r="H226" s="27" t="s">
        <v>605</v>
      </c>
      <c r="I226" s="28">
        <v>66</v>
      </c>
      <c r="J226" s="28">
        <v>0</v>
      </c>
      <c r="K226" s="28">
        <v>160</v>
      </c>
      <c r="L226" s="30">
        <f>VLOOKUP(D226,[1]门店基础信息!$A:$M,13,0)</f>
        <v>160</v>
      </c>
      <c r="M226" s="30">
        <f t="shared" si="9"/>
        <v>0</v>
      </c>
      <c r="N226" s="28">
        <v>0</v>
      </c>
      <c r="O226" s="30">
        <f>VLOOKUP(D226,[1]门店基础信息!$A:$L,12,0)</f>
        <v>200</v>
      </c>
      <c r="P226" s="30">
        <v>1</v>
      </c>
      <c r="Q226" s="27" t="s">
        <v>82</v>
      </c>
      <c r="R226" s="27" t="s">
        <v>28</v>
      </c>
      <c r="S226" s="27" t="s">
        <v>29</v>
      </c>
      <c r="T226" s="31" t="str">
        <f>VLOOKUP(D226,[1]门店基础信息!$A:$D,4,0)</f>
        <v>C</v>
      </c>
      <c r="U226" s="31"/>
      <c r="V226" s="27" t="s">
        <v>30</v>
      </c>
      <c r="W226" s="31" t="s">
        <v>30</v>
      </c>
      <c r="X226" s="31"/>
      <c r="Y226" s="27" t="s">
        <v>31</v>
      </c>
      <c r="Z226" s="31" t="s">
        <v>31</v>
      </c>
      <c r="AA226" s="31"/>
      <c r="AB226" s="27" t="s">
        <v>32</v>
      </c>
      <c r="AC226" s="31" t="s">
        <v>32</v>
      </c>
      <c r="AD226" s="27" t="s">
        <v>33</v>
      </c>
      <c r="AE226" s="31" t="s">
        <v>33</v>
      </c>
      <c r="AF226" s="31"/>
      <c r="AG226" s="27" t="str">
        <f>VLOOKUP(D226,门店任务!A:B,2,0)</f>
        <v>四川太极青羊区光华西一路药店</v>
      </c>
      <c r="AH226" s="27">
        <f t="shared" si="11"/>
        <v>1</v>
      </c>
    </row>
    <row r="227" spans="1:34">
      <c r="A227" s="27">
        <v>261</v>
      </c>
      <c r="B227" s="27" t="s">
        <v>22</v>
      </c>
      <c r="C227" s="27" t="s">
        <v>606</v>
      </c>
      <c r="D227" s="28">
        <v>103198</v>
      </c>
      <c r="E227" s="27" t="s">
        <v>607</v>
      </c>
      <c r="F227" s="27" t="s">
        <v>88</v>
      </c>
      <c r="G227" s="28">
        <v>13146</v>
      </c>
      <c r="H227" s="27" t="s">
        <v>608</v>
      </c>
      <c r="I227" s="28">
        <v>94</v>
      </c>
      <c r="J227" s="28">
        <v>232</v>
      </c>
      <c r="K227" s="28">
        <v>200</v>
      </c>
      <c r="L227" s="30">
        <f>VLOOKUP(D227,[1]门店基础信息!$A:$M,13,0)</f>
        <v>200</v>
      </c>
      <c r="M227" s="30">
        <f t="shared" si="9"/>
        <v>0</v>
      </c>
      <c r="N227" s="28">
        <v>400</v>
      </c>
      <c r="O227" s="30">
        <f>VLOOKUP(D227,[1]门店基础信息!$A:$L,12,0)</f>
        <v>400</v>
      </c>
      <c r="P227" s="30">
        <f t="shared" si="10"/>
        <v>0</v>
      </c>
      <c r="Q227" s="27" t="s">
        <v>309</v>
      </c>
      <c r="R227" s="27" t="s">
        <v>28</v>
      </c>
      <c r="S227" s="27" t="s">
        <v>44</v>
      </c>
      <c r="T227" s="31" t="str">
        <f>VLOOKUP(D227,[1]门店基础信息!$A:$D,4,0)</f>
        <v>A</v>
      </c>
      <c r="U227" s="31"/>
      <c r="V227" s="27" t="s">
        <v>30</v>
      </c>
      <c r="W227" s="31" t="s">
        <v>30</v>
      </c>
      <c r="X227" s="31"/>
      <c r="Y227" s="27" t="s">
        <v>31</v>
      </c>
      <c r="Z227" s="31" t="s">
        <v>31</v>
      </c>
      <c r="AA227" s="31"/>
      <c r="AB227" s="27" t="s">
        <v>32</v>
      </c>
      <c r="AC227" s="31" t="s">
        <v>32</v>
      </c>
      <c r="AD227" s="27" t="s">
        <v>33</v>
      </c>
      <c r="AE227" s="31" t="s">
        <v>33</v>
      </c>
      <c r="AF227" s="31"/>
      <c r="AG227" s="27" t="str">
        <f>VLOOKUP(D227,门店任务!A:B,2,0)</f>
        <v>四川太极青羊区贝森北路药店</v>
      </c>
      <c r="AH227" s="27">
        <f t="shared" si="11"/>
        <v>0</v>
      </c>
    </row>
    <row r="228" spans="1:34">
      <c r="A228" s="27">
        <v>260</v>
      </c>
      <c r="B228" s="27" t="s">
        <v>22</v>
      </c>
      <c r="C228" s="27" t="s">
        <v>606</v>
      </c>
      <c r="D228" s="28">
        <v>399</v>
      </c>
      <c r="E228" s="27" t="s">
        <v>288</v>
      </c>
      <c r="F228" s="27" t="s">
        <v>59</v>
      </c>
      <c r="G228" s="28">
        <v>13268</v>
      </c>
      <c r="H228" s="27" t="s">
        <v>609</v>
      </c>
      <c r="I228" s="28">
        <v>79</v>
      </c>
      <c r="J228" s="28">
        <v>135</v>
      </c>
      <c r="K228" s="28">
        <v>180</v>
      </c>
      <c r="L228" s="30">
        <f>VLOOKUP(D228,[1]门店基础信息!$A:$M,13,0)</f>
        <v>180</v>
      </c>
      <c r="M228" s="30">
        <f t="shared" si="9"/>
        <v>0</v>
      </c>
      <c r="N228" s="28">
        <v>300</v>
      </c>
      <c r="O228" s="30">
        <f>VLOOKUP(D228,[1]门店基础信息!$A:$L,12,0)</f>
        <v>300</v>
      </c>
      <c r="P228" s="30">
        <f t="shared" si="10"/>
        <v>0</v>
      </c>
      <c r="Q228" s="27" t="s">
        <v>603</v>
      </c>
      <c r="R228" s="27" t="s">
        <v>28</v>
      </c>
      <c r="S228" s="27" t="s">
        <v>76</v>
      </c>
      <c r="T228" s="31" t="str">
        <f>VLOOKUP(D228,[1]门店基础信息!$A:$D,4,0)</f>
        <v>B</v>
      </c>
      <c r="U228" s="31"/>
      <c r="V228" s="27" t="s">
        <v>30</v>
      </c>
      <c r="W228" s="31" t="s">
        <v>30</v>
      </c>
      <c r="X228" s="31"/>
      <c r="Y228" s="27" t="s">
        <v>31</v>
      </c>
      <c r="Z228" s="31" t="s">
        <v>31</v>
      </c>
      <c r="AA228" s="31"/>
      <c r="AB228" s="27" t="s">
        <v>32</v>
      </c>
      <c r="AC228" s="31" t="s">
        <v>32</v>
      </c>
      <c r="AD228" s="27" t="s">
        <v>33</v>
      </c>
      <c r="AE228" s="31" t="s">
        <v>33</v>
      </c>
      <c r="AF228" s="31"/>
      <c r="AG228" s="27" t="str">
        <f>VLOOKUP(D228,门店任务!A:B,2,0)</f>
        <v>四川太极高新天久北巷药店</v>
      </c>
      <c r="AH228" s="27">
        <f t="shared" si="11"/>
        <v>0</v>
      </c>
    </row>
    <row r="229" spans="1:34">
      <c r="A229" s="27">
        <v>259</v>
      </c>
      <c r="B229" s="27" t="s">
        <v>22</v>
      </c>
      <c r="C229" s="27" t="s">
        <v>606</v>
      </c>
      <c r="D229" s="28">
        <v>399</v>
      </c>
      <c r="E229" s="27" t="s">
        <v>288</v>
      </c>
      <c r="F229" s="27" t="s">
        <v>59</v>
      </c>
      <c r="G229" s="28">
        <v>12440</v>
      </c>
      <c r="H229" s="27" t="s">
        <v>610</v>
      </c>
      <c r="I229" s="28">
        <v>79</v>
      </c>
      <c r="J229" s="28">
        <v>135</v>
      </c>
      <c r="K229" s="28">
        <v>180</v>
      </c>
      <c r="L229" s="30">
        <f>VLOOKUP(D229,[1]门店基础信息!$A:$M,13,0)</f>
        <v>180</v>
      </c>
      <c r="M229" s="30">
        <f t="shared" si="9"/>
        <v>0</v>
      </c>
      <c r="N229" s="28">
        <v>300</v>
      </c>
      <c r="O229" s="30">
        <f>VLOOKUP(D229,[1]门店基础信息!$A:$L,12,0)</f>
        <v>300</v>
      </c>
      <c r="P229" s="30">
        <f t="shared" si="10"/>
        <v>0</v>
      </c>
      <c r="Q229" s="27" t="s">
        <v>611</v>
      </c>
      <c r="R229" s="27" t="s">
        <v>28</v>
      </c>
      <c r="S229" s="27" t="s">
        <v>76</v>
      </c>
      <c r="T229" s="31" t="str">
        <f>VLOOKUP(D229,[1]门店基础信息!$A:$D,4,0)</f>
        <v>B</v>
      </c>
      <c r="U229" s="31"/>
      <c r="V229" s="27" t="s">
        <v>30</v>
      </c>
      <c r="W229" s="31" t="s">
        <v>30</v>
      </c>
      <c r="X229" s="31"/>
      <c r="Y229" s="27" t="s">
        <v>31</v>
      </c>
      <c r="Z229" s="31" t="s">
        <v>31</v>
      </c>
      <c r="AA229" s="31"/>
      <c r="AB229" s="27" t="s">
        <v>32</v>
      </c>
      <c r="AC229" s="31" t="s">
        <v>32</v>
      </c>
      <c r="AD229" s="27" t="s">
        <v>33</v>
      </c>
      <c r="AE229" s="31" t="s">
        <v>33</v>
      </c>
      <c r="AF229" s="31"/>
      <c r="AG229" s="27" t="str">
        <f>VLOOKUP(D229,门店任务!A:B,2,0)</f>
        <v>四川太极高新天久北巷药店</v>
      </c>
      <c r="AH229" s="27">
        <f t="shared" si="11"/>
        <v>0</v>
      </c>
    </row>
    <row r="230" spans="1:34">
      <c r="A230" s="27">
        <v>258</v>
      </c>
      <c r="B230" s="27" t="s">
        <v>22</v>
      </c>
      <c r="C230" s="27" t="s">
        <v>606</v>
      </c>
      <c r="D230" s="28">
        <v>399</v>
      </c>
      <c r="E230" s="27" t="s">
        <v>612</v>
      </c>
      <c r="F230" s="27" t="s">
        <v>59</v>
      </c>
      <c r="G230" s="28">
        <v>5665</v>
      </c>
      <c r="H230" s="27" t="s">
        <v>613</v>
      </c>
      <c r="I230" s="28">
        <v>79</v>
      </c>
      <c r="J230" s="28">
        <v>135</v>
      </c>
      <c r="K230" s="28">
        <v>180</v>
      </c>
      <c r="L230" s="30">
        <f>VLOOKUP(D230,[1]门店基础信息!$A:$M,13,0)</f>
        <v>180</v>
      </c>
      <c r="M230" s="30">
        <f t="shared" si="9"/>
        <v>0</v>
      </c>
      <c r="N230" s="28">
        <v>300</v>
      </c>
      <c r="O230" s="30">
        <f>VLOOKUP(D230,[1]门店基础信息!$A:$L,12,0)</f>
        <v>300</v>
      </c>
      <c r="P230" s="30">
        <f t="shared" si="10"/>
        <v>0</v>
      </c>
      <c r="Q230" s="27" t="s">
        <v>611</v>
      </c>
      <c r="R230" s="27" t="s">
        <v>28</v>
      </c>
      <c r="S230" s="27" t="s">
        <v>76</v>
      </c>
      <c r="T230" s="31" t="str">
        <f>VLOOKUP(D230,[1]门店基础信息!$A:$D,4,0)</f>
        <v>B</v>
      </c>
      <c r="U230" s="31"/>
      <c r="V230" s="27" t="s">
        <v>30</v>
      </c>
      <c r="W230" s="31" t="s">
        <v>30</v>
      </c>
      <c r="X230" s="31"/>
      <c r="Y230" s="27" t="s">
        <v>31</v>
      </c>
      <c r="Z230" s="31" t="s">
        <v>31</v>
      </c>
      <c r="AA230" s="31"/>
      <c r="AB230" s="27" t="s">
        <v>32</v>
      </c>
      <c r="AC230" s="31" t="s">
        <v>32</v>
      </c>
      <c r="AD230" s="27" t="s">
        <v>33</v>
      </c>
      <c r="AE230" s="31" t="s">
        <v>33</v>
      </c>
      <c r="AF230" s="31"/>
      <c r="AG230" s="27" t="str">
        <f>VLOOKUP(D230,门店任务!A:B,2,0)</f>
        <v>四川太极高新天久北巷药店</v>
      </c>
      <c r="AH230" s="27">
        <f t="shared" si="11"/>
        <v>0</v>
      </c>
    </row>
    <row r="231" spans="1:34">
      <c r="A231" s="27">
        <v>257</v>
      </c>
      <c r="B231" s="27" t="s">
        <v>22</v>
      </c>
      <c r="C231" s="27" t="s">
        <v>606</v>
      </c>
      <c r="D231" s="28">
        <v>546</v>
      </c>
      <c r="E231" s="27" t="s">
        <v>562</v>
      </c>
      <c r="F231" s="27" t="s">
        <v>408</v>
      </c>
      <c r="G231" s="28">
        <v>1000029</v>
      </c>
      <c r="H231" s="27" t="s">
        <v>614</v>
      </c>
      <c r="I231" s="28">
        <v>99</v>
      </c>
      <c r="J231" s="28">
        <v>193</v>
      </c>
      <c r="K231" s="28">
        <v>400</v>
      </c>
      <c r="L231" s="30">
        <f>VLOOKUP(D231,[1]门店基础信息!$A:$M,13,0)</f>
        <v>200</v>
      </c>
      <c r="M231" s="30">
        <v>1</v>
      </c>
      <c r="N231" s="28">
        <v>200</v>
      </c>
      <c r="O231" s="30">
        <f>VLOOKUP(D231,[1]门店基础信息!$A:$L,12,0)</f>
        <v>400</v>
      </c>
      <c r="P231" s="30">
        <v>1</v>
      </c>
      <c r="Q231" s="27" t="s">
        <v>584</v>
      </c>
      <c r="R231" s="27" t="s">
        <v>28</v>
      </c>
      <c r="S231" s="27" t="s">
        <v>44</v>
      </c>
      <c r="T231" s="31" t="str">
        <f>VLOOKUP(D231,[1]门店基础信息!$A:$D,4,0)</f>
        <v>A</v>
      </c>
      <c r="U231" s="31"/>
      <c r="V231" s="27" t="s">
        <v>95</v>
      </c>
      <c r="W231" s="31" t="s">
        <v>30</v>
      </c>
      <c r="X231" s="31">
        <v>1</v>
      </c>
      <c r="Y231" s="27" t="s">
        <v>31</v>
      </c>
      <c r="Z231" s="31" t="s">
        <v>31</v>
      </c>
      <c r="AA231" s="31"/>
      <c r="AB231" s="27" t="s">
        <v>32</v>
      </c>
      <c r="AC231" s="31" t="s">
        <v>32</v>
      </c>
      <c r="AD231" s="27" t="s">
        <v>33</v>
      </c>
      <c r="AE231" s="31" t="s">
        <v>33</v>
      </c>
      <c r="AF231" s="31"/>
      <c r="AG231" s="27" t="str">
        <f>VLOOKUP(D231,门店任务!A:B,2,0)</f>
        <v>四川太极锦江区榕声路店</v>
      </c>
      <c r="AH231" s="27">
        <f t="shared" si="11"/>
        <v>3</v>
      </c>
    </row>
    <row r="232" spans="1:34">
      <c r="A232" s="27">
        <v>256</v>
      </c>
      <c r="B232" s="27" t="s">
        <v>22</v>
      </c>
      <c r="C232" s="27" t="s">
        <v>606</v>
      </c>
      <c r="D232" s="28">
        <v>349</v>
      </c>
      <c r="E232" s="27" t="s">
        <v>203</v>
      </c>
      <c r="F232" s="27" t="s">
        <v>41</v>
      </c>
      <c r="G232" s="28">
        <v>13327</v>
      </c>
      <c r="H232" s="27" t="s">
        <v>615</v>
      </c>
      <c r="I232" s="28">
        <v>64</v>
      </c>
      <c r="J232" s="28">
        <v>131</v>
      </c>
      <c r="K232" s="28">
        <v>180</v>
      </c>
      <c r="L232" s="30">
        <f>VLOOKUP(D232,[1]门店基础信息!$A:$M,13,0)</f>
        <v>180</v>
      </c>
      <c r="M232" s="30">
        <f t="shared" si="9"/>
        <v>0</v>
      </c>
      <c r="N232" s="28">
        <v>300</v>
      </c>
      <c r="O232" s="30">
        <f>VLOOKUP(D232,[1]门店基础信息!$A:$L,12,0)</f>
        <v>300</v>
      </c>
      <c r="P232" s="30">
        <f t="shared" si="10"/>
        <v>0</v>
      </c>
      <c r="Q232" s="27" t="s">
        <v>616</v>
      </c>
      <c r="R232" s="27" t="s">
        <v>28</v>
      </c>
      <c r="S232" s="27" t="s">
        <v>76</v>
      </c>
      <c r="T232" s="31" t="str">
        <f>VLOOKUP(D232,[1]门店基础信息!$A:$D,4,0)</f>
        <v>B</v>
      </c>
      <c r="U232" s="31"/>
      <c r="V232" s="27" t="s">
        <v>30</v>
      </c>
      <c r="W232" s="31" t="s">
        <v>30</v>
      </c>
      <c r="X232" s="31"/>
      <c r="Y232" s="27" t="s">
        <v>31</v>
      </c>
      <c r="Z232" s="31" t="s">
        <v>31</v>
      </c>
      <c r="AA232" s="31"/>
      <c r="AB232" s="27" t="s">
        <v>32</v>
      </c>
      <c r="AC232" s="31" t="s">
        <v>32</v>
      </c>
      <c r="AD232" s="27" t="s">
        <v>33</v>
      </c>
      <c r="AE232" s="31" t="s">
        <v>33</v>
      </c>
      <c r="AF232" s="31"/>
      <c r="AG232" s="27" t="str">
        <f>VLOOKUP(D232,门店任务!A:B,2,0)</f>
        <v>四川太极人民中路店</v>
      </c>
      <c r="AH232" s="27">
        <f t="shared" si="11"/>
        <v>0</v>
      </c>
    </row>
    <row r="233" spans="1:34">
      <c r="A233" s="27">
        <v>255</v>
      </c>
      <c r="B233" s="27" t="s">
        <v>22</v>
      </c>
      <c r="C233" s="27" t="s">
        <v>606</v>
      </c>
      <c r="D233" s="28">
        <v>349</v>
      </c>
      <c r="E233" s="27" t="s">
        <v>203</v>
      </c>
      <c r="F233" s="27" t="s">
        <v>41</v>
      </c>
      <c r="G233" s="28">
        <v>13127</v>
      </c>
      <c r="H233" s="27" t="s">
        <v>617</v>
      </c>
      <c r="I233" s="28">
        <v>64</v>
      </c>
      <c r="J233" s="28">
        <v>131</v>
      </c>
      <c r="K233" s="28">
        <v>180</v>
      </c>
      <c r="L233" s="30">
        <f>VLOOKUP(D233,[1]门店基础信息!$A:$M,13,0)</f>
        <v>180</v>
      </c>
      <c r="M233" s="30">
        <f t="shared" si="9"/>
        <v>0</v>
      </c>
      <c r="N233" s="28">
        <v>300</v>
      </c>
      <c r="O233" s="30">
        <f>VLOOKUP(D233,[1]门店基础信息!$A:$L,12,0)</f>
        <v>300</v>
      </c>
      <c r="P233" s="30">
        <f t="shared" si="10"/>
        <v>0</v>
      </c>
      <c r="Q233" s="27" t="s">
        <v>616</v>
      </c>
      <c r="R233" s="27" t="s">
        <v>28</v>
      </c>
      <c r="S233" s="27" t="s">
        <v>76</v>
      </c>
      <c r="T233" s="31" t="str">
        <f>VLOOKUP(D233,[1]门店基础信息!$A:$D,4,0)</f>
        <v>B</v>
      </c>
      <c r="U233" s="31"/>
      <c r="V233" s="27" t="s">
        <v>30</v>
      </c>
      <c r="W233" s="31" t="s">
        <v>30</v>
      </c>
      <c r="X233" s="31"/>
      <c r="Y233" s="27" t="s">
        <v>31</v>
      </c>
      <c r="Z233" s="31" t="s">
        <v>31</v>
      </c>
      <c r="AA233" s="31"/>
      <c r="AB233" s="27" t="s">
        <v>32</v>
      </c>
      <c r="AC233" s="31" t="s">
        <v>32</v>
      </c>
      <c r="AD233" s="27" t="s">
        <v>33</v>
      </c>
      <c r="AE233" s="31" t="s">
        <v>33</v>
      </c>
      <c r="AF233" s="31"/>
      <c r="AG233" s="27" t="str">
        <f>VLOOKUP(D233,门店任务!A:B,2,0)</f>
        <v>四川太极人民中路店</v>
      </c>
      <c r="AH233" s="27">
        <f t="shared" si="11"/>
        <v>0</v>
      </c>
    </row>
    <row r="234" spans="1:34">
      <c r="A234" s="27">
        <v>254</v>
      </c>
      <c r="B234" s="27" t="s">
        <v>22</v>
      </c>
      <c r="C234" s="27" t="s">
        <v>618</v>
      </c>
      <c r="D234" s="28">
        <v>343</v>
      </c>
      <c r="E234" s="27" t="s">
        <v>619</v>
      </c>
      <c r="F234" s="27" t="s">
        <v>291</v>
      </c>
      <c r="G234" s="28">
        <v>10932</v>
      </c>
      <c r="H234" s="27" t="s">
        <v>620</v>
      </c>
      <c r="I234" s="28">
        <v>41</v>
      </c>
      <c r="J234" s="28">
        <v>220</v>
      </c>
      <c r="K234" s="28">
        <v>200</v>
      </c>
      <c r="L234" s="30">
        <f>VLOOKUP(D234,[1]门店基础信息!$A:$M,13,0)</f>
        <v>200</v>
      </c>
      <c r="M234" s="30">
        <f t="shared" si="9"/>
        <v>0</v>
      </c>
      <c r="N234" s="28">
        <v>400</v>
      </c>
      <c r="O234" s="30">
        <f>VLOOKUP(D234,[1]门店基础信息!$A:$L,12,0)</f>
        <v>400</v>
      </c>
      <c r="P234" s="30">
        <f t="shared" si="10"/>
        <v>0</v>
      </c>
      <c r="Q234" s="27" t="s">
        <v>621</v>
      </c>
      <c r="R234" s="27" t="s">
        <v>28</v>
      </c>
      <c r="S234" s="27" t="s">
        <v>44</v>
      </c>
      <c r="T234" s="31" t="str">
        <f>VLOOKUP(D234,[1]门店基础信息!$A:$D,4,0)</f>
        <v>A</v>
      </c>
      <c r="U234" s="31"/>
      <c r="V234" s="27" t="s">
        <v>30</v>
      </c>
      <c r="W234" s="31" t="s">
        <v>30</v>
      </c>
      <c r="X234" s="31"/>
      <c r="Y234" s="27" t="s">
        <v>31</v>
      </c>
      <c r="Z234" s="31" t="s">
        <v>31</v>
      </c>
      <c r="AA234" s="31"/>
      <c r="AB234" s="27" t="s">
        <v>32</v>
      </c>
      <c r="AC234" s="31" t="s">
        <v>32</v>
      </c>
      <c r="AD234" s="27" t="s">
        <v>33</v>
      </c>
      <c r="AE234" s="31" t="s">
        <v>33</v>
      </c>
      <c r="AF234" s="31"/>
      <c r="AG234" s="27" t="str">
        <f>VLOOKUP(D234,门店任务!A:B,2,0)</f>
        <v>四川太极光华药店</v>
      </c>
      <c r="AH234" s="27">
        <f t="shared" si="11"/>
        <v>0</v>
      </c>
    </row>
    <row r="235" spans="1:34">
      <c r="A235" s="27">
        <v>253</v>
      </c>
      <c r="B235" s="27" t="s">
        <v>22</v>
      </c>
      <c r="C235" s="27" t="s">
        <v>618</v>
      </c>
      <c r="D235" s="28">
        <v>713</v>
      </c>
      <c r="E235" s="27" t="s">
        <v>622</v>
      </c>
      <c r="F235" s="27" t="s">
        <v>79</v>
      </c>
      <c r="G235" s="28">
        <v>6492</v>
      </c>
      <c r="H235" s="27" t="s">
        <v>623</v>
      </c>
      <c r="I235" s="28">
        <v>55</v>
      </c>
      <c r="J235" s="28">
        <v>168</v>
      </c>
      <c r="K235" s="28">
        <v>110</v>
      </c>
      <c r="L235" s="30">
        <f>VLOOKUP(D235,[1]门店基础信息!$A:$M,13,0)</f>
        <v>160</v>
      </c>
      <c r="M235" s="30">
        <v>1</v>
      </c>
      <c r="N235" s="28">
        <v>200</v>
      </c>
      <c r="O235" s="30">
        <f>VLOOKUP(D235,[1]门店基础信息!$A:$L,12,0)</f>
        <v>200</v>
      </c>
      <c r="P235" s="30">
        <f t="shared" si="10"/>
        <v>0</v>
      </c>
      <c r="Q235" s="27" t="s">
        <v>624</v>
      </c>
      <c r="R235" s="27" t="s">
        <v>28</v>
      </c>
      <c r="S235" s="27" t="s">
        <v>29</v>
      </c>
      <c r="T235" s="31" t="str">
        <f>VLOOKUP(D235,[1]门店基础信息!$A:$D,4,0)</f>
        <v>C</v>
      </c>
      <c r="U235" s="31"/>
      <c r="V235" s="27" t="s">
        <v>30</v>
      </c>
      <c r="W235" s="31" t="s">
        <v>30</v>
      </c>
      <c r="X235" s="31"/>
      <c r="Y235" s="27" t="s">
        <v>31</v>
      </c>
      <c r="Z235" s="31" t="s">
        <v>31</v>
      </c>
      <c r="AA235" s="31"/>
      <c r="AB235" s="27" t="s">
        <v>32</v>
      </c>
      <c r="AC235" s="31" t="s">
        <v>32</v>
      </c>
      <c r="AD235" s="27" t="s">
        <v>33</v>
      </c>
      <c r="AE235" s="31" t="s">
        <v>33</v>
      </c>
      <c r="AF235" s="31"/>
      <c r="AG235" s="27" t="str">
        <f>VLOOKUP(D235,门店任务!A:B,2,0)</f>
        <v>四川太极都江堰聚源镇药店</v>
      </c>
      <c r="AH235" s="27">
        <f t="shared" si="11"/>
        <v>1</v>
      </c>
    </row>
    <row r="236" spans="1:34">
      <c r="A236" s="27">
        <v>252</v>
      </c>
      <c r="B236" s="27" t="s">
        <v>22</v>
      </c>
      <c r="C236" s="27" t="s">
        <v>618</v>
      </c>
      <c r="D236" s="28">
        <v>387</v>
      </c>
      <c r="E236" s="27" t="s">
        <v>120</v>
      </c>
      <c r="F236" s="27" t="s">
        <v>59</v>
      </c>
      <c r="G236" s="28">
        <v>5701</v>
      </c>
      <c r="H236" s="27" t="s">
        <v>625</v>
      </c>
      <c r="I236" s="28">
        <v>55</v>
      </c>
      <c r="J236" s="28">
        <v>222</v>
      </c>
      <c r="K236" s="28">
        <v>200</v>
      </c>
      <c r="L236" s="30">
        <f>VLOOKUP(D236,[1]门店基础信息!$A:$M,13,0)</f>
        <v>200</v>
      </c>
      <c r="M236" s="30">
        <f t="shared" si="9"/>
        <v>0</v>
      </c>
      <c r="N236" s="28">
        <v>400</v>
      </c>
      <c r="O236" s="30">
        <f>VLOOKUP(D236,[1]门店基础信息!$A:$L,12,0)</f>
        <v>400</v>
      </c>
      <c r="P236" s="30">
        <f t="shared" si="10"/>
        <v>0</v>
      </c>
      <c r="Q236" s="27" t="s">
        <v>122</v>
      </c>
      <c r="R236" s="27" t="s">
        <v>28</v>
      </c>
      <c r="S236" s="27" t="s">
        <v>44</v>
      </c>
      <c r="T236" s="31" t="str">
        <f>VLOOKUP(D236,[1]门店基础信息!$A:$D,4,0)</f>
        <v>A</v>
      </c>
      <c r="U236" s="31"/>
      <c r="V236" s="27" t="s">
        <v>30</v>
      </c>
      <c r="W236" s="31" t="s">
        <v>30</v>
      </c>
      <c r="X236" s="31"/>
      <c r="Y236" s="27" t="s">
        <v>31</v>
      </c>
      <c r="Z236" s="31" t="s">
        <v>31</v>
      </c>
      <c r="AA236" s="31"/>
      <c r="AB236" s="27" t="s">
        <v>32</v>
      </c>
      <c r="AC236" s="31" t="s">
        <v>32</v>
      </c>
      <c r="AD236" s="27" t="s">
        <v>33</v>
      </c>
      <c r="AE236" s="31" t="s">
        <v>33</v>
      </c>
      <c r="AF236" s="31"/>
      <c r="AG236" s="27" t="str">
        <f>VLOOKUP(D236,门店任务!A:B,2,0)</f>
        <v>四川太极新乐中街药店</v>
      </c>
      <c r="AH236" s="27">
        <f t="shared" si="11"/>
        <v>0</v>
      </c>
    </row>
    <row r="237" spans="1:34">
      <c r="A237" s="27">
        <v>251</v>
      </c>
      <c r="B237" s="27" t="s">
        <v>22</v>
      </c>
      <c r="C237" s="27" t="s">
        <v>626</v>
      </c>
      <c r="D237" s="28">
        <v>733</v>
      </c>
      <c r="E237" s="27" t="s">
        <v>627</v>
      </c>
      <c r="F237" s="27" t="s">
        <v>59</v>
      </c>
      <c r="G237" s="28">
        <v>11004</v>
      </c>
      <c r="H237" s="27" t="s">
        <v>628</v>
      </c>
      <c r="I237" s="28">
        <v>174</v>
      </c>
      <c r="J237" s="28">
        <v>316</v>
      </c>
      <c r="K237" s="28">
        <v>110</v>
      </c>
      <c r="L237" s="30">
        <f>VLOOKUP(D237,[1]门店基础信息!$A:$M,13,0)</f>
        <v>130</v>
      </c>
      <c r="M237" s="30">
        <v>1</v>
      </c>
      <c r="N237" s="28">
        <v>200</v>
      </c>
      <c r="O237" s="30">
        <f>VLOOKUP(D237,[1]门店基础信息!$A:$L,12,0)</f>
        <v>300</v>
      </c>
      <c r="P237" s="30">
        <v>1</v>
      </c>
      <c r="Q237" s="27" t="s">
        <v>629</v>
      </c>
      <c r="R237" s="27" t="s">
        <v>28</v>
      </c>
      <c r="S237" s="27" t="s">
        <v>29</v>
      </c>
      <c r="T237" s="31" t="str">
        <f>VLOOKUP(D237,[1]门店基础信息!$A:$D,4,0)</f>
        <v>B</v>
      </c>
      <c r="U237" s="31">
        <v>1</v>
      </c>
      <c r="V237" s="27" t="s">
        <v>30</v>
      </c>
      <c r="W237" s="31" t="s">
        <v>30</v>
      </c>
      <c r="X237" s="31"/>
      <c r="Y237" s="27" t="s">
        <v>31</v>
      </c>
      <c r="Z237" s="31" t="s">
        <v>31</v>
      </c>
      <c r="AA237" s="31"/>
      <c r="AB237" s="27" t="s">
        <v>32</v>
      </c>
      <c r="AC237" s="31" t="s">
        <v>32</v>
      </c>
      <c r="AD237" s="27" t="s">
        <v>33</v>
      </c>
      <c r="AE237" s="31" t="s">
        <v>33</v>
      </c>
      <c r="AF237" s="31"/>
      <c r="AG237" s="27" t="str">
        <f>VLOOKUP(D237,门店任务!A:B,2,0)</f>
        <v>四川太极双流区东升街道三强西路药店</v>
      </c>
      <c r="AH237" s="27">
        <f t="shared" si="11"/>
        <v>3</v>
      </c>
    </row>
    <row r="238" spans="1:34">
      <c r="A238" s="27">
        <v>250</v>
      </c>
      <c r="B238" s="27" t="s">
        <v>22</v>
      </c>
      <c r="C238" s="27" t="s">
        <v>626</v>
      </c>
      <c r="D238" s="28">
        <v>733</v>
      </c>
      <c r="E238" s="27" t="s">
        <v>627</v>
      </c>
      <c r="F238" s="27" t="s">
        <v>59</v>
      </c>
      <c r="G238" s="28">
        <v>13301</v>
      </c>
      <c r="H238" s="27" t="s">
        <v>630</v>
      </c>
      <c r="I238" s="28">
        <v>174</v>
      </c>
      <c r="J238" s="28">
        <v>316</v>
      </c>
      <c r="K238" s="28">
        <v>110</v>
      </c>
      <c r="L238" s="30">
        <f>VLOOKUP(D238,[1]门店基础信息!$A:$M,13,0)</f>
        <v>130</v>
      </c>
      <c r="M238" s="30">
        <v>1</v>
      </c>
      <c r="N238" s="28">
        <v>200</v>
      </c>
      <c r="O238" s="30">
        <f>VLOOKUP(D238,[1]门店基础信息!$A:$L,12,0)</f>
        <v>300</v>
      </c>
      <c r="P238" s="30">
        <v>1</v>
      </c>
      <c r="Q238" s="27" t="s">
        <v>122</v>
      </c>
      <c r="R238" s="27" t="s">
        <v>28</v>
      </c>
      <c r="S238" s="27" t="s">
        <v>29</v>
      </c>
      <c r="T238" s="31" t="str">
        <f>VLOOKUP(D238,[1]门店基础信息!$A:$D,4,0)</f>
        <v>B</v>
      </c>
      <c r="U238" s="31">
        <v>1</v>
      </c>
      <c r="V238" s="27" t="s">
        <v>30</v>
      </c>
      <c r="W238" s="31" t="s">
        <v>30</v>
      </c>
      <c r="X238" s="31"/>
      <c r="Y238" s="27" t="s">
        <v>31</v>
      </c>
      <c r="Z238" s="31" t="s">
        <v>31</v>
      </c>
      <c r="AA238" s="31"/>
      <c r="AB238" s="27" t="s">
        <v>32</v>
      </c>
      <c r="AC238" s="31" t="s">
        <v>32</v>
      </c>
      <c r="AD238" s="27" t="s">
        <v>33</v>
      </c>
      <c r="AE238" s="31" t="s">
        <v>33</v>
      </c>
      <c r="AF238" s="31"/>
      <c r="AG238" s="27" t="str">
        <f>VLOOKUP(D238,门店任务!A:B,2,0)</f>
        <v>四川太极双流区东升街道三强西路药店</v>
      </c>
      <c r="AH238" s="27">
        <f t="shared" si="11"/>
        <v>3</v>
      </c>
    </row>
    <row r="239" spans="1:34">
      <c r="A239" s="27">
        <v>249</v>
      </c>
      <c r="B239" s="27" t="s">
        <v>22</v>
      </c>
      <c r="C239" s="27" t="s">
        <v>631</v>
      </c>
      <c r="D239" s="28">
        <v>733</v>
      </c>
      <c r="E239" s="27" t="s">
        <v>632</v>
      </c>
      <c r="F239" s="27" t="s">
        <v>59</v>
      </c>
      <c r="G239" s="28">
        <v>13164</v>
      </c>
      <c r="H239" s="27" t="s">
        <v>633</v>
      </c>
      <c r="I239" s="28">
        <v>174</v>
      </c>
      <c r="J239" s="28">
        <v>316</v>
      </c>
      <c r="K239" s="28">
        <v>110</v>
      </c>
      <c r="L239" s="30">
        <f>VLOOKUP(D239,[1]门店基础信息!$A:$M,13,0)</f>
        <v>130</v>
      </c>
      <c r="M239" s="30">
        <v>1</v>
      </c>
      <c r="N239" s="28">
        <v>200</v>
      </c>
      <c r="O239" s="30">
        <f>VLOOKUP(D239,[1]门店基础信息!$A:$L,12,0)</f>
        <v>300</v>
      </c>
      <c r="P239" s="30">
        <v>1</v>
      </c>
      <c r="Q239" s="27" t="s">
        <v>122</v>
      </c>
      <c r="R239" s="27" t="s">
        <v>28</v>
      </c>
      <c r="S239" s="27" t="s">
        <v>29</v>
      </c>
      <c r="T239" s="31" t="str">
        <f>VLOOKUP(D239,[1]门店基础信息!$A:$D,4,0)</f>
        <v>B</v>
      </c>
      <c r="U239" s="31">
        <v>1</v>
      </c>
      <c r="V239" s="27" t="s">
        <v>30</v>
      </c>
      <c r="W239" s="31" t="s">
        <v>30</v>
      </c>
      <c r="X239" s="31"/>
      <c r="Y239" s="27" t="s">
        <v>31</v>
      </c>
      <c r="Z239" s="31" t="s">
        <v>31</v>
      </c>
      <c r="AA239" s="31"/>
      <c r="AB239" s="27" t="s">
        <v>32</v>
      </c>
      <c r="AC239" s="31" t="s">
        <v>32</v>
      </c>
      <c r="AD239" s="27" t="s">
        <v>33</v>
      </c>
      <c r="AE239" s="31" t="s">
        <v>33</v>
      </c>
      <c r="AF239" s="31"/>
      <c r="AG239" s="27" t="str">
        <f>VLOOKUP(D239,门店任务!A:B,2,0)</f>
        <v>四川太极双流区东升街道三强西路药店</v>
      </c>
      <c r="AH239" s="27">
        <f t="shared" si="11"/>
        <v>3</v>
      </c>
    </row>
    <row r="240" spans="1:34">
      <c r="A240" s="27">
        <v>248</v>
      </c>
      <c r="B240" s="27" t="s">
        <v>22</v>
      </c>
      <c r="C240" s="27" t="s">
        <v>634</v>
      </c>
      <c r="D240" s="28">
        <v>343</v>
      </c>
      <c r="E240" s="27" t="s">
        <v>635</v>
      </c>
      <c r="F240" s="27" t="s">
        <v>25</v>
      </c>
      <c r="G240" s="28">
        <v>7583</v>
      </c>
      <c r="H240" s="27" t="s">
        <v>636</v>
      </c>
      <c r="I240" s="28">
        <v>41</v>
      </c>
      <c r="J240" s="28">
        <v>220</v>
      </c>
      <c r="K240" s="28">
        <v>200</v>
      </c>
      <c r="L240" s="30">
        <f>VLOOKUP(D240,[1]门店基础信息!$A:$M,13,0)</f>
        <v>200</v>
      </c>
      <c r="M240" s="30">
        <f t="shared" si="9"/>
        <v>0</v>
      </c>
      <c r="N240" s="28">
        <v>400</v>
      </c>
      <c r="O240" s="30">
        <f>VLOOKUP(D240,[1]门店基础信息!$A:$L,12,0)</f>
        <v>400</v>
      </c>
      <c r="P240" s="30">
        <f t="shared" si="10"/>
        <v>0</v>
      </c>
      <c r="Q240" s="27" t="s">
        <v>165</v>
      </c>
      <c r="R240" s="27" t="s">
        <v>28</v>
      </c>
      <c r="S240" s="27" t="s">
        <v>44</v>
      </c>
      <c r="T240" s="31" t="str">
        <f>VLOOKUP(D240,[1]门店基础信息!$A:$D,4,0)</f>
        <v>A</v>
      </c>
      <c r="U240" s="31"/>
      <c r="V240" s="27" t="s">
        <v>30</v>
      </c>
      <c r="W240" s="31" t="s">
        <v>30</v>
      </c>
      <c r="X240" s="31"/>
      <c r="Y240" s="27" t="s">
        <v>637</v>
      </c>
      <c r="Z240" s="31" t="s">
        <v>31</v>
      </c>
      <c r="AA240" s="31">
        <v>1</v>
      </c>
      <c r="AB240" s="27" t="s">
        <v>32</v>
      </c>
      <c r="AC240" s="31" t="s">
        <v>32</v>
      </c>
      <c r="AD240" s="27" t="s">
        <v>32</v>
      </c>
      <c r="AE240" s="31" t="s">
        <v>33</v>
      </c>
      <c r="AF240" s="31">
        <v>1</v>
      </c>
      <c r="AG240" s="27" t="str">
        <f>VLOOKUP(D240,门店任务!A:B,2,0)</f>
        <v>四川太极光华药店</v>
      </c>
      <c r="AH240" s="27">
        <f t="shared" si="11"/>
        <v>2</v>
      </c>
    </row>
    <row r="241" spans="1:34">
      <c r="A241" s="27">
        <v>247</v>
      </c>
      <c r="B241" s="27" t="s">
        <v>22</v>
      </c>
      <c r="C241" s="27" t="s">
        <v>638</v>
      </c>
      <c r="D241" s="28">
        <v>587</v>
      </c>
      <c r="E241" s="27" t="s">
        <v>639</v>
      </c>
      <c r="F241" s="27" t="s">
        <v>79</v>
      </c>
      <c r="G241" s="28">
        <v>6497</v>
      </c>
      <c r="H241" s="27" t="s">
        <v>639</v>
      </c>
      <c r="I241" s="28">
        <v>133</v>
      </c>
      <c r="J241" s="28">
        <v>169</v>
      </c>
      <c r="K241" s="28">
        <v>300</v>
      </c>
      <c r="L241" s="30">
        <f>VLOOKUP(D241,[1]门店基础信息!$A:$M,13,0)</f>
        <v>130</v>
      </c>
      <c r="M241" s="30">
        <v>1</v>
      </c>
      <c r="N241" s="28">
        <v>300</v>
      </c>
      <c r="O241" s="30">
        <f>VLOOKUP(D241,[1]门店基础信息!$A:$L,12,0)</f>
        <v>300</v>
      </c>
      <c r="P241" s="30">
        <f t="shared" si="10"/>
        <v>0</v>
      </c>
      <c r="Q241" s="27" t="s">
        <v>242</v>
      </c>
      <c r="R241" s="27" t="s">
        <v>28</v>
      </c>
      <c r="S241" s="27" t="s">
        <v>76</v>
      </c>
      <c r="T241" s="31" t="str">
        <f>VLOOKUP(D241,[1]门店基础信息!$A:$D,4,0)</f>
        <v>B</v>
      </c>
      <c r="U241" s="31"/>
      <c r="V241" s="27" t="s">
        <v>30</v>
      </c>
      <c r="W241" s="31" t="s">
        <v>30</v>
      </c>
      <c r="X241" s="31"/>
      <c r="Y241" s="27" t="s">
        <v>31</v>
      </c>
      <c r="Z241" s="31" t="s">
        <v>31</v>
      </c>
      <c r="AA241" s="31"/>
      <c r="AB241" s="27" t="s">
        <v>32</v>
      </c>
      <c r="AC241" s="31" t="s">
        <v>32</v>
      </c>
      <c r="AD241" s="27" t="s">
        <v>32</v>
      </c>
      <c r="AE241" s="31" t="s">
        <v>33</v>
      </c>
      <c r="AF241" s="31">
        <v>1</v>
      </c>
      <c r="AG241" s="27" t="str">
        <f>VLOOKUP(D241,门店任务!A:B,2,0)</f>
        <v>四川太极都江堰景中路店</v>
      </c>
      <c r="AH241" s="27">
        <f t="shared" si="11"/>
        <v>2</v>
      </c>
    </row>
    <row r="242" spans="1:34">
      <c r="A242" s="27">
        <v>246</v>
      </c>
      <c r="B242" s="27" t="s">
        <v>22</v>
      </c>
      <c r="C242" s="27" t="s">
        <v>638</v>
      </c>
      <c r="D242" s="28">
        <v>587</v>
      </c>
      <c r="E242" s="27" t="s">
        <v>240</v>
      </c>
      <c r="F242" s="27" t="s">
        <v>79</v>
      </c>
      <c r="G242" s="28">
        <v>8073</v>
      </c>
      <c r="H242" s="27" t="s">
        <v>640</v>
      </c>
      <c r="I242" s="28">
        <v>133</v>
      </c>
      <c r="J242" s="28">
        <v>169</v>
      </c>
      <c r="K242" s="28">
        <v>300</v>
      </c>
      <c r="L242" s="30">
        <f>VLOOKUP(D242,[1]门店基础信息!$A:$M,13,0)</f>
        <v>130</v>
      </c>
      <c r="M242" s="30">
        <v>1</v>
      </c>
      <c r="N242" s="28">
        <v>300</v>
      </c>
      <c r="O242" s="30">
        <f>VLOOKUP(D242,[1]门店基础信息!$A:$L,12,0)</f>
        <v>300</v>
      </c>
      <c r="P242" s="30">
        <f t="shared" si="10"/>
        <v>0</v>
      </c>
      <c r="Q242" s="27" t="s">
        <v>242</v>
      </c>
      <c r="R242" s="27" t="s">
        <v>28</v>
      </c>
      <c r="S242" s="27" t="s">
        <v>76</v>
      </c>
      <c r="T242" s="31" t="str">
        <f>VLOOKUP(D242,[1]门店基础信息!$A:$D,4,0)</f>
        <v>B</v>
      </c>
      <c r="U242" s="31"/>
      <c r="V242" s="27" t="s">
        <v>30</v>
      </c>
      <c r="W242" s="31" t="s">
        <v>30</v>
      </c>
      <c r="X242" s="31"/>
      <c r="Y242" s="27" t="s">
        <v>31</v>
      </c>
      <c r="Z242" s="31" t="s">
        <v>31</v>
      </c>
      <c r="AA242" s="31"/>
      <c r="AB242" s="27" t="s">
        <v>32</v>
      </c>
      <c r="AC242" s="31" t="s">
        <v>32</v>
      </c>
      <c r="AD242" s="27" t="s">
        <v>32</v>
      </c>
      <c r="AE242" s="31" t="s">
        <v>33</v>
      </c>
      <c r="AF242" s="31">
        <v>1</v>
      </c>
      <c r="AG242" s="27" t="str">
        <f>VLOOKUP(D242,门店任务!A:B,2,0)</f>
        <v>四川太极都江堰景中路店</v>
      </c>
      <c r="AH242" s="27">
        <f t="shared" si="11"/>
        <v>2</v>
      </c>
    </row>
    <row r="243" spans="1:34">
      <c r="A243" s="27">
        <v>245</v>
      </c>
      <c r="B243" s="27" t="s">
        <v>22</v>
      </c>
      <c r="C243" s="27" t="s">
        <v>638</v>
      </c>
      <c r="D243" s="28">
        <v>111400</v>
      </c>
      <c r="E243" s="27" t="s">
        <v>641</v>
      </c>
      <c r="F243" s="27" t="s">
        <v>642</v>
      </c>
      <c r="G243" s="28">
        <v>7645</v>
      </c>
      <c r="H243" s="27" t="s">
        <v>643</v>
      </c>
      <c r="I243" s="28">
        <v>127</v>
      </c>
      <c r="J243" s="28">
        <v>64</v>
      </c>
      <c r="K243" s="28">
        <v>130</v>
      </c>
      <c r="L243" s="30">
        <f>VLOOKUP(D243,[1]门店基础信息!$A:$M,13,0)</f>
        <v>130</v>
      </c>
      <c r="M243" s="30">
        <f t="shared" si="9"/>
        <v>0</v>
      </c>
      <c r="N243" s="28">
        <v>300</v>
      </c>
      <c r="O243" s="30">
        <f>VLOOKUP(D243,[1]门店基础信息!$A:$L,12,0)</f>
        <v>300</v>
      </c>
      <c r="P243" s="30">
        <f t="shared" si="10"/>
        <v>0</v>
      </c>
      <c r="Q243" s="27" t="s">
        <v>644</v>
      </c>
      <c r="R243" s="27" t="s">
        <v>28</v>
      </c>
      <c r="S243" s="27" t="s">
        <v>76</v>
      </c>
      <c r="T243" s="31" t="str">
        <f>VLOOKUP(D243,[1]门店基础信息!$A:$D,4,0)</f>
        <v>B</v>
      </c>
      <c r="U243" s="31"/>
      <c r="V243" s="27" t="s">
        <v>30</v>
      </c>
      <c r="W243" s="31" t="s">
        <v>30</v>
      </c>
      <c r="X243" s="31"/>
      <c r="Y243" s="27" t="s">
        <v>31</v>
      </c>
      <c r="Z243" s="31" t="s">
        <v>31</v>
      </c>
      <c r="AA243" s="31"/>
      <c r="AB243" s="27" t="s">
        <v>32</v>
      </c>
      <c r="AC243" s="31" t="s">
        <v>32</v>
      </c>
      <c r="AD243" s="27" t="s">
        <v>33</v>
      </c>
      <c r="AE243" s="31" t="s">
        <v>33</v>
      </c>
      <c r="AF243" s="31"/>
      <c r="AG243" s="27" t="str">
        <f>VLOOKUP(D243,门店任务!A:B,2,0)</f>
        <v>四川太极邛崃市文君街道杏林路药店</v>
      </c>
      <c r="AH243" s="27">
        <f t="shared" si="11"/>
        <v>0</v>
      </c>
    </row>
    <row r="244" spans="1:34">
      <c r="A244" s="27">
        <v>244</v>
      </c>
      <c r="B244" s="27" t="s">
        <v>22</v>
      </c>
      <c r="C244" s="27" t="s">
        <v>645</v>
      </c>
      <c r="D244" s="28">
        <v>387</v>
      </c>
      <c r="E244" s="27" t="s">
        <v>120</v>
      </c>
      <c r="F244" s="27" t="s">
        <v>408</v>
      </c>
      <c r="G244" s="28">
        <v>5408</v>
      </c>
      <c r="H244" s="27" t="s">
        <v>646</v>
      </c>
      <c r="I244" s="28">
        <v>55</v>
      </c>
      <c r="J244" s="28">
        <v>221</v>
      </c>
      <c r="K244" s="28">
        <v>200</v>
      </c>
      <c r="L244" s="30">
        <f>VLOOKUP(D244,[1]门店基础信息!$A:$M,13,0)</f>
        <v>200</v>
      </c>
      <c r="M244" s="30">
        <f t="shared" si="9"/>
        <v>0</v>
      </c>
      <c r="N244" s="28">
        <v>400</v>
      </c>
      <c r="O244" s="30">
        <f>VLOOKUP(D244,[1]门店基础信息!$A:$L,12,0)</f>
        <v>400</v>
      </c>
      <c r="P244" s="30">
        <f t="shared" si="10"/>
        <v>0</v>
      </c>
      <c r="Q244" s="27" t="s">
        <v>122</v>
      </c>
      <c r="R244" s="27" t="s">
        <v>28</v>
      </c>
      <c r="S244" s="27" t="s">
        <v>44</v>
      </c>
      <c r="T244" s="31" t="str">
        <f>VLOOKUP(D244,[1]门店基础信息!$A:$D,4,0)</f>
        <v>A</v>
      </c>
      <c r="U244" s="31"/>
      <c r="V244" s="27" t="s">
        <v>30</v>
      </c>
      <c r="W244" s="31" t="s">
        <v>30</v>
      </c>
      <c r="X244" s="31"/>
      <c r="Y244" s="27" t="s">
        <v>31</v>
      </c>
      <c r="Z244" s="31" t="s">
        <v>31</v>
      </c>
      <c r="AA244" s="31"/>
      <c r="AB244" s="27" t="s">
        <v>32</v>
      </c>
      <c r="AC244" s="31" t="s">
        <v>32</v>
      </c>
      <c r="AD244" s="27" t="s">
        <v>33</v>
      </c>
      <c r="AE244" s="31" t="s">
        <v>33</v>
      </c>
      <c r="AF244" s="31"/>
      <c r="AG244" s="27" t="str">
        <f>VLOOKUP(D244,门店任务!A:B,2,0)</f>
        <v>四川太极新乐中街药店</v>
      </c>
      <c r="AH244" s="27">
        <f t="shared" si="11"/>
        <v>0</v>
      </c>
    </row>
    <row r="245" spans="1:34">
      <c r="A245" s="27">
        <v>243</v>
      </c>
      <c r="B245" s="27" t="s">
        <v>22</v>
      </c>
      <c r="C245" s="27" t="s">
        <v>647</v>
      </c>
      <c r="D245" s="28">
        <v>355</v>
      </c>
      <c r="E245" s="27" t="s">
        <v>199</v>
      </c>
      <c r="F245" s="27" t="s">
        <v>41</v>
      </c>
      <c r="G245" s="28">
        <v>13091</v>
      </c>
      <c r="H245" s="27" t="s">
        <v>648</v>
      </c>
      <c r="I245" s="28">
        <v>114</v>
      </c>
      <c r="J245" s="28">
        <v>200</v>
      </c>
      <c r="K245" s="28">
        <v>130</v>
      </c>
      <c r="L245" s="30">
        <f>VLOOKUP(D245,[1]门店基础信息!$A:$M,13,0)</f>
        <v>180</v>
      </c>
      <c r="M245" s="30">
        <v>1</v>
      </c>
      <c r="N245" s="28">
        <v>300</v>
      </c>
      <c r="O245" s="30">
        <f>VLOOKUP(D245,[1]门店基础信息!$A:$L,12,0)</f>
        <v>300</v>
      </c>
      <c r="P245" s="30">
        <f t="shared" si="10"/>
        <v>0</v>
      </c>
      <c r="Q245" s="27" t="s">
        <v>173</v>
      </c>
      <c r="R245" s="27" t="s">
        <v>28</v>
      </c>
      <c r="S245" s="27" t="s">
        <v>76</v>
      </c>
      <c r="T245" s="31" t="str">
        <f>VLOOKUP(D245,[1]门店基础信息!$A:$D,4,0)</f>
        <v>B</v>
      </c>
      <c r="U245" s="31"/>
      <c r="V245" s="27" t="s">
        <v>30</v>
      </c>
      <c r="W245" s="31" t="s">
        <v>30</v>
      </c>
      <c r="X245" s="31"/>
      <c r="Y245" s="27" t="s">
        <v>31</v>
      </c>
      <c r="Z245" s="31" t="s">
        <v>31</v>
      </c>
      <c r="AA245" s="31"/>
      <c r="AB245" s="27" t="s">
        <v>32</v>
      </c>
      <c r="AC245" s="31" t="s">
        <v>32</v>
      </c>
      <c r="AD245" s="27" t="s">
        <v>33</v>
      </c>
      <c r="AE245" s="31" t="s">
        <v>33</v>
      </c>
      <c r="AF245" s="31"/>
      <c r="AG245" s="27" t="str">
        <f>VLOOKUP(D245,门店任务!A:B,2,0)</f>
        <v>四川太极双林路药店</v>
      </c>
      <c r="AH245" s="27">
        <f t="shared" si="11"/>
        <v>1</v>
      </c>
    </row>
    <row r="246" spans="1:34">
      <c r="A246" s="27">
        <v>242</v>
      </c>
      <c r="B246" s="27" t="s">
        <v>22</v>
      </c>
      <c r="C246" s="27" t="s">
        <v>649</v>
      </c>
      <c r="D246" s="28">
        <v>343</v>
      </c>
      <c r="E246" s="27" t="s">
        <v>619</v>
      </c>
      <c r="F246" s="27" t="s">
        <v>25</v>
      </c>
      <c r="G246" s="28">
        <v>13341</v>
      </c>
      <c r="H246" s="27" t="s">
        <v>650</v>
      </c>
      <c r="I246" s="28">
        <v>41</v>
      </c>
      <c r="J246" s="28">
        <v>220</v>
      </c>
      <c r="K246" s="28">
        <v>200</v>
      </c>
      <c r="L246" s="30">
        <f>VLOOKUP(D246,[1]门店基础信息!$A:$M,13,0)</f>
        <v>200</v>
      </c>
      <c r="M246" s="30">
        <f t="shared" si="9"/>
        <v>0</v>
      </c>
      <c r="N246" s="28">
        <v>400</v>
      </c>
      <c r="O246" s="30">
        <f>VLOOKUP(D246,[1]门店基础信息!$A:$L,12,0)</f>
        <v>400</v>
      </c>
      <c r="P246" s="30">
        <f t="shared" si="10"/>
        <v>0</v>
      </c>
      <c r="Q246" s="27" t="s">
        <v>165</v>
      </c>
      <c r="R246" s="27" t="s">
        <v>28</v>
      </c>
      <c r="S246" s="27" t="s">
        <v>44</v>
      </c>
      <c r="T246" s="31" t="str">
        <f>VLOOKUP(D246,[1]门店基础信息!$A:$D,4,0)</f>
        <v>A</v>
      </c>
      <c r="U246" s="31"/>
      <c r="V246" s="27" t="s">
        <v>30</v>
      </c>
      <c r="W246" s="31" t="s">
        <v>30</v>
      </c>
      <c r="X246" s="31"/>
      <c r="Y246" s="27" t="s">
        <v>637</v>
      </c>
      <c r="Z246" s="31" t="s">
        <v>31</v>
      </c>
      <c r="AA246" s="31">
        <v>1</v>
      </c>
      <c r="AB246" s="27" t="s">
        <v>32</v>
      </c>
      <c r="AC246" s="31" t="s">
        <v>32</v>
      </c>
      <c r="AD246" s="27" t="s">
        <v>32</v>
      </c>
      <c r="AE246" s="31" t="s">
        <v>33</v>
      </c>
      <c r="AF246" s="31">
        <v>1</v>
      </c>
      <c r="AG246" s="27" t="str">
        <f>VLOOKUP(D246,门店任务!A:B,2,0)</f>
        <v>四川太极光华药店</v>
      </c>
      <c r="AH246" s="27">
        <f t="shared" si="11"/>
        <v>2</v>
      </c>
    </row>
    <row r="247" spans="1:34">
      <c r="A247" s="27">
        <v>241</v>
      </c>
      <c r="B247" s="27" t="s">
        <v>22</v>
      </c>
      <c r="C247" s="27" t="s">
        <v>649</v>
      </c>
      <c r="D247" s="28">
        <v>111400</v>
      </c>
      <c r="E247" s="27" t="s">
        <v>651</v>
      </c>
      <c r="F247" s="27" t="s">
        <v>652</v>
      </c>
      <c r="G247" s="28">
        <v>13702</v>
      </c>
      <c r="H247" s="27" t="s">
        <v>653</v>
      </c>
      <c r="I247" s="28">
        <v>127</v>
      </c>
      <c r="J247" s="28">
        <v>64</v>
      </c>
      <c r="K247" s="28">
        <v>130</v>
      </c>
      <c r="L247" s="30">
        <f>VLOOKUP(D247,[1]门店基础信息!$A:$M,13,0)</f>
        <v>130</v>
      </c>
      <c r="M247" s="30">
        <f t="shared" si="9"/>
        <v>0</v>
      </c>
      <c r="N247" s="28">
        <v>300</v>
      </c>
      <c r="O247" s="30">
        <f>VLOOKUP(D247,[1]门店基础信息!$A:$L,12,0)</f>
        <v>300</v>
      </c>
      <c r="P247" s="30">
        <f t="shared" si="10"/>
        <v>0</v>
      </c>
      <c r="Q247" s="27" t="s">
        <v>644</v>
      </c>
      <c r="R247" s="27" t="s">
        <v>28</v>
      </c>
      <c r="S247" s="27" t="s">
        <v>76</v>
      </c>
      <c r="T247" s="31" t="str">
        <f>VLOOKUP(D247,[1]门店基础信息!$A:$D,4,0)</f>
        <v>B</v>
      </c>
      <c r="U247" s="31"/>
      <c r="V247" s="27" t="s">
        <v>30</v>
      </c>
      <c r="W247" s="31" t="s">
        <v>30</v>
      </c>
      <c r="X247" s="31"/>
      <c r="Y247" s="27" t="s">
        <v>31</v>
      </c>
      <c r="Z247" s="31" t="s">
        <v>31</v>
      </c>
      <c r="AA247" s="31"/>
      <c r="AB247" s="27" t="s">
        <v>32</v>
      </c>
      <c r="AC247" s="31" t="s">
        <v>32</v>
      </c>
      <c r="AD247" s="27" t="s">
        <v>33</v>
      </c>
      <c r="AE247" s="31" t="s">
        <v>33</v>
      </c>
      <c r="AF247" s="31"/>
      <c r="AG247" s="27" t="str">
        <f>VLOOKUP(D247,门店任务!A:B,2,0)</f>
        <v>四川太极邛崃市文君街道杏林路药店</v>
      </c>
      <c r="AH247" s="27">
        <f t="shared" si="11"/>
        <v>0</v>
      </c>
    </row>
    <row r="248" spans="1:34">
      <c r="A248" s="27">
        <v>240</v>
      </c>
      <c r="B248" s="27" t="s">
        <v>22</v>
      </c>
      <c r="C248" s="27" t="s">
        <v>654</v>
      </c>
      <c r="D248" s="28">
        <v>343</v>
      </c>
      <c r="E248" s="27" t="s">
        <v>619</v>
      </c>
      <c r="F248" s="27" t="s">
        <v>88</v>
      </c>
      <c r="G248" s="28">
        <v>13334</v>
      </c>
      <c r="H248" s="27" t="s">
        <v>655</v>
      </c>
      <c r="I248" s="28">
        <v>41</v>
      </c>
      <c r="J248" s="28">
        <v>220</v>
      </c>
      <c r="K248" s="28">
        <v>200</v>
      </c>
      <c r="L248" s="30">
        <f>VLOOKUP(D248,[1]门店基础信息!$A:$M,13,0)</f>
        <v>200</v>
      </c>
      <c r="M248" s="30">
        <f t="shared" si="9"/>
        <v>0</v>
      </c>
      <c r="N248" s="28">
        <v>400</v>
      </c>
      <c r="O248" s="30">
        <f>VLOOKUP(D248,[1]门店基础信息!$A:$L,12,0)</f>
        <v>400</v>
      </c>
      <c r="P248" s="30">
        <f t="shared" si="10"/>
        <v>0</v>
      </c>
      <c r="Q248" s="27" t="s">
        <v>656</v>
      </c>
      <c r="R248" s="27" t="s">
        <v>28</v>
      </c>
      <c r="S248" s="27" t="s">
        <v>44</v>
      </c>
      <c r="T248" s="31" t="str">
        <f>VLOOKUP(D248,[1]门店基础信息!$A:$D,4,0)</f>
        <v>A</v>
      </c>
      <c r="U248" s="31"/>
      <c r="V248" s="27" t="s">
        <v>30</v>
      </c>
      <c r="W248" s="31" t="s">
        <v>30</v>
      </c>
      <c r="X248" s="31"/>
      <c r="Y248" s="27" t="s">
        <v>637</v>
      </c>
      <c r="Z248" s="31" t="s">
        <v>31</v>
      </c>
      <c r="AA248" s="31">
        <v>1</v>
      </c>
      <c r="AB248" s="27" t="s">
        <v>32</v>
      </c>
      <c r="AC248" s="31" t="s">
        <v>32</v>
      </c>
      <c r="AD248" s="27" t="s">
        <v>32</v>
      </c>
      <c r="AE248" s="31" t="s">
        <v>33</v>
      </c>
      <c r="AF248" s="31">
        <v>1</v>
      </c>
      <c r="AG248" s="27" t="str">
        <f>VLOOKUP(D248,门店任务!A:B,2,0)</f>
        <v>四川太极光华药店</v>
      </c>
      <c r="AH248" s="27">
        <f t="shared" si="11"/>
        <v>2</v>
      </c>
    </row>
    <row r="249" spans="1:34">
      <c r="A249" s="27">
        <v>239</v>
      </c>
      <c r="B249" s="27" t="s">
        <v>22</v>
      </c>
      <c r="C249" s="27" t="s">
        <v>654</v>
      </c>
      <c r="D249" s="28">
        <v>727</v>
      </c>
      <c r="E249" s="27" t="s">
        <v>657</v>
      </c>
      <c r="F249" s="27" t="s">
        <v>88</v>
      </c>
      <c r="G249" s="28">
        <v>13195</v>
      </c>
      <c r="H249" s="27" t="s">
        <v>658</v>
      </c>
      <c r="I249" s="28">
        <v>47</v>
      </c>
      <c r="J249" s="28">
        <v>168</v>
      </c>
      <c r="K249" s="28">
        <v>180</v>
      </c>
      <c r="L249" s="30">
        <f>VLOOKUP(D249,[1]门店基础信息!$A:$M,13,0)</f>
        <v>180</v>
      </c>
      <c r="M249" s="30">
        <f t="shared" si="9"/>
        <v>0</v>
      </c>
      <c r="N249" s="28">
        <v>300</v>
      </c>
      <c r="O249" s="30">
        <f>VLOOKUP(D249,[1]门店基础信息!$A:$L,12,0)</f>
        <v>300</v>
      </c>
      <c r="P249" s="30">
        <f t="shared" si="10"/>
        <v>0</v>
      </c>
      <c r="Q249" s="27" t="s">
        <v>659</v>
      </c>
      <c r="R249" s="27" t="s">
        <v>28</v>
      </c>
      <c r="S249" s="27" t="s">
        <v>76</v>
      </c>
      <c r="T249" s="31" t="str">
        <f>VLOOKUP(D249,[1]门店基础信息!$A:$D,4,0)</f>
        <v>B</v>
      </c>
      <c r="U249" s="31"/>
      <c r="V249" s="27" t="s">
        <v>30</v>
      </c>
      <c r="W249" s="31" t="s">
        <v>30</v>
      </c>
      <c r="X249" s="31"/>
      <c r="Y249" s="27" t="s">
        <v>31</v>
      </c>
      <c r="Z249" s="31" t="s">
        <v>31</v>
      </c>
      <c r="AA249" s="31"/>
      <c r="AB249" s="27" t="s">
        <v>32</v>
      </c>
      <c r="AC249" s="31" t="s">
        <v>32</v>
      </c>
      <c r="AD249" s="27" t="s">
        <v>33</v>
      </c>
      <c r="AE249" s="31" t="s">
        <v>33</v>
      </c>
      <c r="AF249" s="31"/>
      <c r="AG249" s="27" t="str">
        <f>VLOOKUP(D249,门店任务!A:B,2,0)</f>
        <v>四川太极金牛区黄苑东街药店</v>
      </c>
      <c r="AH249" s="27">
        <f t="shared" si="11"/>
        <v>0</v>
      </c>
    </row>
    <row r="250" spans="1:34">
      <c r="A250" s="27">
        <v>238</v>
      </c>
      <c r="B250" s="27" t="s">
        <v>22</v>
      </c>
      <c r="C250" s="27" t="s">
        <v>654</v>
      </c>
      <c r="D250" s="28">
        <v>727</v>
      </c>
      <c r="E250" s="27" t="s">
        <v>657</v>
      </c>
      <c r="F250" s="27" t="s">
        <v>88</v>
      </c>
      <c r="G250" s="28">
        <v>12915</v>
      </c>
      <c r="H250" s="27" t="s">
        <v>660</v>
      </c>
      <c r="I250" s="28">
        <v>47</v>
      </c>
      <c r="J250" s="28">
        <v>168</v>
      </c>
      <c r="K250" s="28">
        <v>180</v>
      </c>
      <c r="L250" s="30">
        <f>VLOOKUP(D250,[1]门店基础信息!$A:$M,13,0)</f>
        <v>180</v>
      </c>
      <c r="M250" s="30">
        <f t="shared" si="9"/>
        <v>0</v>
      </c>
      <c r="N250" s="28">
        <v>300</v>
      </c>
      <c r="O250" s="30">
        <f>VLOOKUP(D250,[1]门店基础信息!$A:$L,12,0)</f>
        <v>300</v>
      </c>
      <c r="P250" s="30">
        <f t="shared" si="10"/>
        <v>0</v>
      </c>
      <c r="Q250" s="27" t="s">
        <v>659</v>
      </c>
      <c r="R250" s="27" t="s">
        <v>28</v>
      </c>
      <c r="S250" s="27" t="s">
        <v>76</v>
      </c>
      <c r="T250" s="31" t="str">
        <f>VLOOKUP(D250,[1]门店基础信息!$A:$D,4,0)</f>
        <v>B</v>
      </c>
      <c r="U250" s="31"/>
      <c r="V250" s="27" t="s">
        <v>30</v>
      </c>
      <c r="W250" s="31" t="s">
        <v>30</v>
      </c>
      <c r="X250" s="31"/>
      <c r="Y250" s="27" t="s">
        <v>31</v>
      </c>
      <c r="Z250" s="31" t="s">
        <v>31</v>
      </c>
      <c r="AA250" s="31"/>
      <c r="AB250" s="27" t="s">
        <v>32</v>
      </c>
      <c r="AC250" s="31" t="s">
        <v>32</v>
      </c>
      <c r="AD250" s="27" t="s">
        <v>33</v>
      </c>
      <c r="AE250" s="31" t="s">
        <v>33</v>
      </c>
      <c r="AF250" s="31"/>
      <c r="AG250" s="27" t="str">
        <f>VLOOKUP(D250,门店任务!A:B,2,0)</f>
        <v>四川太极金牛区黄苑东街药店</v>
      </c>
      <c r="AH250" s="27">
        <f t="shared" si="11"/>
        <v>0</v>
      </c>
    </row>
    <row r="251" spans="1:34">
      <c r="A251" s="27">
        <v>237</v>
      </c>
      <c r="B251" s="27" t="s">
        <v>22</v>
      </c>
      <c r="C251" s="27" t="s">
        <v>654</v>
      </c>
      <c r="D251" s="28">
        <v>743</v>
      </c>
      <c r="E251" s="27" t="s">
        <v>661</v>
      </c>
      <c r="F251" s="27" t="s">
        <v>408</v>
      </c>
      <c r="G251" s="28">
        <v>13303</v>
      </c>
      <c r="H251" s="27" t="s">
        <v>662</v>
      </c>
      <c r="I251" s="28">
        <v>60</v>
      </c>
      <c r="J251" s="28">
        <v>270</v>
      </c>
      <c r="K251" s="28">
        <v>180</v>
      </c>
      <c r="L251" s="30">
        <f>VLOOKUP(D251,[1]门店基础信息!$A:$M,13,0)</f>
        <v>180</v>
      </c>
      <c r="M251" s="30">
        <f t="shared" si="9"/>
        <v>0</v>
      </c>
      <c r="N251" s="28">
        <v>300</v>
      </c>
      <c r="O251" s="30">
        <f>VLOOKUP(D251,[1]门店基础信息!$A:$L,12,0)</f>
        <v>300</v>
      </c>
      <c r="P251" s="30">
        <f t="shared" si="10"/>
        <v>0</v>
      </c>
      <c r="Q251" s="27" t="s">
        <v>632</v>
      </c>
      <c r="R251" s="27" t="s">
        <v>28</v>
      </c>
      <c r="S251" s="27" t="s">
        <v>76</v>
      </c>
      <c r="T251" s="31" t="str">
        <f>VLOOKUP(D251,[1]门店基础信息!$A:$D,4,0)</f>
        <v>B</v>
      </c>
      <c r="U251" s="31"/>
      <c r="V251" s="27" t="s">
        <v>30</v>
      </c>
      <c r="W251" s="31" t="s">
        <v>30</v>
      </c>
      <c r="X251" s="31"/>
      <c r="Y251" s="27" t="s">
        <v>31</v>
      </c>
      <c r="Z251" s="31" t="s">
        <v>31</v>
      </c>
      <c r="AA251" s="31"/>
      <c r="AB251" s="27" t="s">
        <v>32</v>
      </c>
      <c r="AC251" s="31" t="s">
        <v>32</v>
      </c>
      <c r="AD251" s="27" t="s">
        <v>33</v>
      </c>
      <c r="AE251" s="31" t="s">
        <v>33</v>
      </c>
      <c r="AF251" s="31"/>
      <c r="AG251" s="27" t="str">
        <f>VLOOKUP(D251,门店任务!A:B,2,0)</f>
        <v>四川太极成华区万宇路药店</v>
      </c>
      <c r="AH251" s="27">
        <f t="shared" si="11"/>
        <v>0</v>
      </c>
    </row>
    <row r="252" spans="1:34">
      <c r="A252" s="27">
        <v>236</v>
      </c>
      <c r="B252" s="27" t="s">
        <v>22</v>
      </c>
      <c r="C252" s="27" t="s">
        <v>654</v>
      </c>
      <c r="D252" s="28">
        <v>343</v>
      </c>
      <c r="E252" s="27" t="s">
        <v>619</v>
      </c>
      <c r="F252" s="27" t="s">
        <v>88</v>
      </c>
      <c r="G252" s="28">
        <v>13329</v>
      </c>
      <c r="H252" s="27" t="s">
        <v>663</v>
      </c>
      <c r="I252" s="28">
        <v>41</v>
      </c>
      <c r="J252" s="28">
        <v>220</v>
      </c>
      <c r="K252" s="28">
        <v>200</v>
      </c>
      <c r="L252" s="30">
        <f>VLOOKUP(D252,[1]门店基础信息!$A:$M,13,0)</f>
        <v>200</v>
      </c>
      <c r="M252" s="30">
        <f t="shared" si="9"/>
        <v>0</v>
      </c>
      <c r="N252" s="28">
        <v>400</v>
      </c>
      <c r="O252" s="30">
        <f>VLOOKUP(D252,[1]门店基础信息!$A:$L,12,0)</f>
        <v>400</v>
      </c>
      <c r="P252" s="30">
        <f t="shared" si="10"/>
        <v>0</v>
      </c>
      <c r="Q252" s="27" t="s">
        <v>656</v>
      </c>
      <c r="R252" s="27" t="s">
        <v>28</v>
      </c>
      <c r="S252" s="27" t="s">
        <v>44</v>
      </c>
      <c r="T252" s="31" t="str">
        <f>VLOOKUP(D252,[1]门店基础信息!$A:$D,4,0)</f>
        <v>A</v>
      </c>
      <c r="U252" s="31"/>
      <c r="V252" s="27" t="s">
        <v>30</v>
      </c>
      <c r="W252" s="31" t="s">
        <v>30</v>
      </c>
      <c r="X252" s="31"/>
      <c r="Y252" s="27" t="s">
        <v>637</v>
      </c>
      <c r="Z252" s="31" t="s">
        <v>31</v>
      </c>
      <c r="AA252" s="31">
        <v>1</v>
      </c>
      <c r="AB252" s="27" t="s">
        <v>32</v>
      </c>
      <c r="AC252" s="31" t="s">
        <v>32</v>
      </c>
      <c r="AD252" s="27" t="s">
        <v>32</v>
      </c>
      <c r="AE252" s="31" t="s">
        <v>33</v>
      </c>
      <c r="AF252" s="31">
        <v>1</v>
      </c>
      <c r="AG252" s="27" t="str">
        <f>VLOOKUP(D252,门店任务!A:B,2,0)</f>
        <v>四川太极光华药店</v>
      </c>
      <c r="AH252" s="27">
        <f t="shared" si="11"/>
        <v>2</v>
      </c>
    </row>
    <row r="253" spans="1:34">
      <c r="A253" s="27">
        <v>235</v>
      </c>
      <c r="B253" s="27" t="s">
        <v>22</v>
      </c>
      <c r="C253" s="27" t="s">
        <v>664</v>
      </c>
      <c r="D253" s="28">
        <v>343</v>
      </c>
      <c r="E253" s="27" t="s">
        <v>635</v>
      </c>
      <c r="F253" s="27" t="s">
        <v>88</v>
      </c>
      <c r="G253" s="28">
        <v>12953</v>
      </c>
      <c r="H253" s="27" t="s">
        <v>665</v>
      </c>
      <c r="I253" s="28">
        <v>41</v>
      </c>
      <c r="J253" s="28">
        <v>220</v>
      </c>
      <c r="K253" s="28">
        <v>200</v>
      </c>
      <c r="L253" s="30">
        <f>VLOOKUP(D253,[1]门店基础信息!$A:$M,13,0)</f>
        <v>200</v>
      </c>
      <c r="M253" s="30">
        <f t="shared" si="9"/>
        <v>0</v>
      </c>
      <c r="N253" s="28">
        <v>400</v>
      </c>
      <c r="O253" s="30">
        <f>VLOOKUP(D253,[1]门店基础信息!$A:$L,12,0)</f>
        <v>400</v>
      </c>
      <c r="P253" s="30">
        <f t="shared" si="10"/>
        <v>0</v>
      </c>
      <c r="Q253" s="27" t="s">
        <v>656</v>
      </c>
      <c r="R253" s="27" t="s">
        <v>28</v>
      </c>
      <c r="S253" s="27" t="s">
        <v>44</v>
      </c>
      <c r="T253" s="31" t="str">
        <f>VLOOKUP(D253,[1]门店基础信息!$A:$D,4,0)</f>
        <v>A</v>
      </c>
      <c r="U253" s="31"/>
      <c r="V253" s="27" t="s">
        <v>30</v>
      </c>
      <c r="W253" s="31" t="s">
        <v>30</v>
      </c>
      <c r="X253" s="31"/>
      <c r="Y253" s="27" t="s">
        <v>31</v>
      </c>
      <c r="Z253" s="31" t="s">
        <v>31</v>
      </c>
      <c r="AA253" s="31"/>
      <c r="AB253" s="27" t="s">
        <v>32</v>
      </c>
      <c r="AC253" s="31" t="s">
        <v>32</v>
      </c>
      <c r="AD253" s="27" t="s">
        <v>32</v>
      </c>
      <c r="AE253" s="31" t="s">
        <v>33</v>
      </c>
      <c r="AF253" s="31">
        <v>1</v>
      </c>
      <c r="AG253" s="27" t="str">
        <f>VLOOKUP(D253,门店任务!A:B,2,0)</f>
        <v>四川太极光华药店</v>
      </c>
      <c r="AH253" s="27">
        <f t="shared" si="11"/>
        <v>1</v>
      </c>
    </row>
    <row r="254" spans="1:34">
      <c r="A254" s="27">
        <v>234</v>
      </c>
      <c r="B254" s="27" t="s">
        <v>22</v>
      </c>
      <c r="C254" s="27" t="s">
        <v>664</v>
      </c>
      <c r="D254" s="28">
        <v>743</v>
      </c>
      <c r="E254" s="27" t="s">
        <v>616</v>
      </c>
      <c r="F254" s="27" t="s">
        <v>59</v>
      </c>
      <c r="G254" s="28">
        <v>10893</v>
      </c>
      <c r="H254" s="27" t="s">
        <v>666</v>
      </c>
      <c r="I254" s="28">
        <v>70</v>
      </c>
      <c r="J254" s="28">
        <v>300</v>
      </c>
      <c r="K254" s="28">
        <v>180</v>
      </c>
      <c r="L254" s="30">
        <f>VLOOKUP(D254,[1]门店基础信息!$A:$M,13,0)</f>
        <v>180</v>
      </c>
      <c r="M254" s="30">
        <f t="shared" si="9"/>
        <v>0</v>
      </c>
      <c r="N254" s="28">
        <v>300</v>
      </c>
      <c r="O254" s="30">
        <f>VLOOKUP(D254,[1]门店基础信息!$A:$L,12,0)</f>
        <v>300</v>
      </c>
      <c r="P254" s="30">
        <f t="shared" si="10"/>
        <v>0</v>
      </c>
      <c r="Q254" s="27" t="s">
        <v>632</v>
      </c>
      <c r="R254" s="27" t="s">
        <v>28</v>
      </c>
      <c r="S254" s="27" t="s">
        <v>76</v>
      </c>
      <c r="T254" s="31" t="str">
        <f>VLOOKUP(D254,[1]门店基础信息!$A:$D,4,0)</f>
        <v>B</v>
      </c>
      <c r="U254" s="31"/>
      <c r="V254" s="27" t="s">
        <v>30</v>
      </c>
      <c r="W254" s="31" t="s">
        <v>30</v>
      </c>
      <c r="X254" s="31"/>
      <c r="Y254" s="27" t="s">
        <v>31</v>
      </c>
      <c r="Z254" s="31" t="s">
        <v>31</v>
      </c>
      <c r="AA254" s="31"/>
      <c r="AB254" s="27" t="s">
        <v>32</v>
      </c>
      <c r="AC254" s="31" t="s">
        <v>32</v>
      </c>
      <c r="AD254" s="27" t="s">
        <v>33</v>
      </c>
      <c r="AE254" s="31" t="s">
        <v>33</v>
      </c>
      <c r="AF254" s="31"/>
      <c r="AG254" s="27" t="str">
        <f>VLOOKUP(D254,门店任务!A:B,2,0)</f>
        <v>四川太极成华区万宇路药店</v>
      </c>
      <c r="AH254" s="27">
        <f t="shared" si="11"/>
        <v>0</v>
      </c>
    </row>
    <row r="255" spans="1:34">
      <c r="A255" s="27">
        <v>233</v>
      </c>
      <c r="B255" s="27" t="s">
        <v>22</v>
      </c>
      <c r="C255" s="27" t="s">
        <v>664</v>
      </c>
      <c r="D255" s="28">
        <v>105396</v>
      </c>
      <c r="E255" s="27" t="s">
        <v>667</v>
      </c>
      <c r="F255" s="27" t="s">
        <v>408</v>
      </c>
      <c r="G255" s="28">
        <v>13306</v>
      </c>
      <c r="H255" s="27" t="s">
        <v>668</v>
      </c>
      <c r="I255" s="28">
        <v>83</v>
      </c>
      <c r="J255" s="28">
        <v>103</v>
      </c>
      <c r="K255" s="28">
        <v>160</v>
      </c>
      <c r="L255" s="30">
        <f>VLOOKUP(D255,[1]门店基础信息!$A:$M,13,0)</f>
        <v>160</v>
      </c>
      <c r="M255" s="30">
        <f t="shared" si="9"/>
        <v>0</v>
      </c>
      <c r="N255" s="28">
        <v>200</v>
      </c>
      <c r="O255" s="30">
        <f>VLOOKUP(D255,[1]门店基础信息!$A:$L,12,0)</f>
        <v>200</v>
      </c>
      <c r="P255" s="30">
        <f t="shared" si="10"/>
        <v>0</v>
      </c>
      <c r="Q255" s="27" t="s">
        <v>669</v>
      </c>
      <c r="R255" s="27" t="s">
        <v>128</v>
      </c>
      <c r="S255" s="27" t="s">
        <v>76</v>
      </c>
      <c r="T255" s="31" t="str">
        <f>VLOOKUP(D255,[1]门店基础信息!$A:$D,4,0)</f>
        <v>C</v>
      </c>
      <c r="U255" s="31">
        <v>1</v>
      </c>
      <c r="V255" s="27" t="s">
        <v>30</v>
      </c>
      <c r="W255" s="31" t="s">
        <v>30</v>
      </c>
      <c r="X255" s="31"/>
      <c r="Y255" s="27" t="s">
        <v>31</v>
      </c>
      <c r="Z255" s="31" t="s">
        <v>31</v>
      </c>
      <c r="AA255" s="31"/>
      <c r="AB255" s="27" t="s">
        <v>32</v>
      </c>
      <c r="AC255" s="31" t="s">
        <v>32</v>
      </c>
      <c r="AD255" s="27" t="s">
        <v>33</v>
      </c>
      <c r="AE255" s="31" t="s">
        <v>33</v>
      </c>
      <c r="AF255" s="31"/>
      <c r="AG255" s="27" t="str">
        <f>VLOOKUP(D255,门店任务!A:B,2,0)</f>
        <v>四川太极武侯区航中街药店</v>
      </c>
      <c r="AH255" s="27">
        <f t="shared" si="11"/>
        <v>1</v>
      </c>
    </row>
    <row r="256" spans="1:34">
      <c r="A256" s="27">
        <v>232</v>
      </c>
      <c r="B256" s="27" t="s">
        <v>22</v>
      </c>
      <c r="C256" s="27" t="s">
        <v>664</v>
      </c>
      <c r="D256" s="28">
        <v>355</v>
      </c>
      <c r="E256" s="27" t="s">
        <v>199</v>
      </c>
      <c r="F256" s="27" t="s">
        <v>41</v>
      </c>
      <c r="G256" s="28">
        <v>13138</v>
      </c>
      <c r="H256" s="27" t="s">
        <v>670</v>
      </c>
      <c r="I256" s="28">
        <v>66</v>
      </c>
      <c r="J256" s="28">
        <v>211</v>
      </c>
      <c r="K256" s="28">
        <v>130</v>
      </c>
      <c r="L256" s="30">
        <f>VLOOKUP(D256,[1]门店基础信息!$A:$M,13,0)</f>
        <v>180</v>
      </c>
      <c r="M256" s="30">
        <v>1</v>
      </c>
      <c r="N256" s="28">
        <v>300</v>
      </c>
      <c r="O256" s="30">
        <f>VLOOKUP(D256,[1]门店基础信息!$A:$L,12,0)</f>
        <v>300</v>
      </c>
      <c r="P256" s="30">
        <f t="shared" si="10"/>
        <v>0</v>
      </c>
      <c r="Q256" s="27" t="s">
        <v>671</v>
      </c>
      <c r="R256" s="27" t="s">
        <v>28</v>
      </c>
      <c r="S256" s="27" t="s">
        <v>76</v>
      </c>
      <c r="T256" s="31" t="str">
        <f>VLOOKUP(D256,[1]门店基础信息!$A:$D,4,0)</f>
        <v>B</v>
      </c>
      <c r="U256" s="31"/>
      <c r="V256" s="27" t="s">
        <v>30</v>
      </c>
      <c r="W256" s="31" t="s">
        <v>30</v>
      </c>
      <c r="X256" s="31"/>
      <c r="Y256" s="27" t="s">
        <v>31</v>
      </c>
      <c r="Z256" s="31" t="s">
        <v>31</v>
      </c>
      <c r="AA256" s="31"/>
      <c r="AB256" s="27" t="s">
        <v>32</v>
      </c>
      <c r="AC256" s="31" t="s">
        <v>32</v>
      </c>
      <c r="AD256" s="27" t="s">
        <v>33</v>
      </c>
      <c r="AE256" s="31" t="s">
        <v>33</v>
      </c>
      <c r="AF256" s="31"/>
      <c r="AG256" s="27" t="str">
        <f>VLOOKUP(D256,门店任务!A:B,2,0)</f>
        <v>四川太极双林路药店</v>
      </c>
      <c r="AH256" s="27">
        <f t="shared" si="11"/>
        <v>1</v>
      </c>
    </row>
    <row r="257" spans="1:34">
      <c r="A257" s="27">
        <v>231</v>
      </c>
      <c r="B257" s="27" t="s">
        <v>22</v>
      </c>
      <c r="C257" s="27" t="s">
        <v>672</v>
      </c>
      <c r="D257" s="28">
        <v>570</v>
      </c>
      <c r="E257" s="27" t="s">
        <v>673</v>
      </c>
      <c r="F257" s="27" t="s">
        <v>88</v>
      </c>
      <c r="G257" s="28">
        <v>12332</v>
      </c>
      <c r="H257" s="27" t="s">
        <v>674</v>
      </c>
      <c r="I257" s="28">
        <v>56</v>
      </c>
      <c r="J257" s="28">
        <v>98</v>
      </c>
      <c r="K257" s="28">
        <v>180</v>
      </c>
      <c r="L257" s="30">
        <f>VLOOKUP(D257,[1]门店基础信息!$A:$M,13,0)</f>
        <v>180</v>
      </c>
      <c r="M257" s="30">
        <f t="shared" si="9"/>
        <v>0</v>
      </c>
      <c r="N257" s="28">
        <v>300</v>
      </c>
      <c r="O257" s="30">
        <f>VLOOKUP(D257,[1]门店基础信息!$A:$L,12,0)</f>
        <v>300</v>
      </c>
      <c r="P257" s="30">
        <f t="shared" si="10"/>
        <v>0</v>
      </c>
      <c r="Q257" s="27" t="s">
        <v>546</v>
      </c>
      <c r="R257" s="27" t="s">
        <v>128</v>
      </c>
      <c r="S257" s="27" t="s">
        <v>76</v>
      </c>
      <c r="T257" s="31" t="str">
        <f>VLOOKUP(D257,[1]门店基础信息!$A:$D,4,0)</f>
        <v>B</v>
      </c>
      <c r="U257" s="31"/>
      <c r="V257" s="27" t="s">
        <v>30</v>
      </c>
      <c r="W257" s="31" t="s">
        <v>30</v>
      </c>
      <c r="X257" s="31"/>
      <c r="Y257" s="27" t="s">
        <v>31</v>
      </c>
      <c r="Z257" s="31" t="s">
        <v>31</v>
      </c>
      <c r="AA257" s="31"/>
      <c r="AB257" s="27" t="s">
        <v>32</v>
      </c>
      <c r="AC257" s="31" t="s">
        <v>32</v>
      </c>
      <c r="AD257" s="27" t="s">
        <v>33</v>
      </c>
      <c r="AE257" s="31" t="s">
        <v>33</v>
      </c>
      <c r="AF257" s="31"/>
      <c r="AG257" s="27" t="str">
        <f>VLOOKUP(D257,门店任务!A:B,2,0)</f>
        <v>四川太极青羊区大石西路药店</v>
      </c>
      <c r="AH257" s="27">
        <f t="shared" si="11"/>
        <v>0</v>
      </c>
    </row>
    <row r="258" spans="1:34">
      <c r="A258" s="27">
        <v>230</v>
      </c>
      <c r="B258" s="27" t="s">
        <v>22</v>
      </c>
      <c r="C258" s="27" t="s">
        <v>672</v>
      </c>
      <c r="D258" s="28">
        <v>112415</v>
      </c>
      <c r="E258" s="27" t="s">
        <v>101</v>
      </c>
      <c r="F258" s="27" t="s">
        <v>88</v>
      </c>
      <c r="G258" s="28">
        <v>13283</v>
      </c>
      <c r="H258" s="27" t="s">
        <v>675</v>
      </c>
      <c r="I258" s="28">
        <v>47</v>
      </c>
      <c r="J258" s="28">
        <v>77</v>
      </c>
      <c r="K258" s="28">
        <v>160</v>
      </c>
      <c r="L258" s="30">
        <f>VLOOKUP(D258,[1]门店基础信息!$A:$M,13,0)</f>
        <v>160</v>
      </c>
      <c r="M258" s="30">
        <f t="shared" si="9"/>
        <v>0</v>
      </c>
      <c r="N258" s="28">
        <v>200</v>
      </c>
      <c r="O258" s="30">
        <f>VLOOKUP(D258,[1]门店基础信息!$A:$L,12,0)</f>
        <v>200</v>
      </c>
      <c r="P258" s="30">
        <f t="shared" si="10"/>
        <v>0</v>
      </c>
      <c r="Q258" s="27" t="s">
        <v>676</v>
      </c>
      <c r="R258" s="27" t="s">
        <v>28</v>
      </c>
      <c r="S258" s="27" t="s">
        <v>29</v>
      </c>
      <c r="T258" s="31" t="str">
        <f>VLOOKUP(D258,[1]门店基础信息!$A:$D,4,0)</f>
        <v>C</v>
      </c>
      <c r="U258" s="31"/>
      <c r="V258" s="27" t="s">
        <v>30</v>
      </c>
      <c r="W258" s="31" t="s">
        <v>30</v>
      </c>
      <c r="X258" s="31"/>
      <c r="Y258" s="27" t="s">
        <v>31</v>
      </c>
      <c r="Z258" s="31" t="s">
        <v>31</v>
      </c>
      <c r="AA258" s="31"/>
      <c r="AB258" s="27" t="s">
        <v>32</v>
      </c>
      <c r="AC258" s="31" t="s">
        <v>32</v>
      </c>
      <c r="AD258" s="27" t="s">
        <v>33</v>
      </c>
      <c r="AE258" s="31" t="s">
        <v>33</v>
      </c>
      <c r="AF258" s="31"/>
      <c r="AG258" s="27" t="str">
        <f>VLOOKUP(D258,门店任务!A:B,2,0)</f>
        <v>四川太极金牛区五福桥东路药店</v>
      </c>
      <c r="AH258" s="27">
        <f t="shared" si="11"/>
        <v>0</v>
      </c>
    </row>
    <row r="259" spans="1:34">
      <c r="A259" s="27">
        <v>229</v>
      </c>
      <c r="B259" s="27" t="s">
        <v>22</v>
      </c>
      <c r="C259" s="27" t="s">
        <v>677</v>
      </c>
      <c r="D259" s="28">
        <v>347</v>
      </c>
      <c r="E259" s="27" t="s">
        <v>678</v>
      </c>
      <c r="F259" s="27" t="s">
        <v>25</v>
      </c>
      <c r="G259" s="28">
        <v>12528</v>
      </c>
      <c r="H259" s="27" t="s">
        <v>679</v>
      </c>
      <c r="I259" s="28">
        <v>49</v>
      </c>
      <c r="J259" s="28">
        <v>137</v>
      </c>
      <c r="K259" s="28">
        <v>160</v>
      </c>
      <c r="L259" s="30">
        <f>VLOOKUP(D259,[1]门店基础信息!$A:$M,13,0)</f>
        <v>160</v>
      </c>
      <c r="M259" s="30">
        <f t="shared" si="9"/>
        <v>0</v>
      </c>
      <c r="N259" s="28">
        <v>200</v>
      </c>
      <c r="O259" s="30">
        <f>VLOOKUP(D259,[1]门店基础信息!$A:$L,12,0)</f>
        <v>200</v>
      </c>
      <c r="P259" s="30">
        <f t="shared" si="10"/>
        <v>0</v>
      </c>
      <c r="Q259" s="27" t="s">
        <v>680</v>
      </c>
      <c r="R259" s="27" t="s">
        <v>28</v>
      </c>
      <c r="S259" s="27" t="s">
        <v>29</v>
      </c>
      <c r="T259" s="31" t="str">
        <f>VLOOKUP(D259,[1]门店基础信息!$A:$D,4,0)</f>
        <v>C</v>
      </c>
      <c r="U259" s="31"/>
      <c r="V259" s="27" t="s">
        <v>30</v>
      </c>
      <c r="W259" s="31" t="s">
        <v>30</v>
      </c>
      <c r="X259" s="31"/>
      <c r="Y259" s="27" t="s">
        <v>31</v>
      </c>
      <c r="Z259" s="31" t="s">
        <v>31</v>
      </c>
      <c r="AA259" s="31"/>
      <c r="AB259" s="27" t="s">
        <v>32</v>
      </c>
      <c r="AC259" s="31" t="s">
        <v>32</v>
      </c>
      <c r="AD259" s="27" t="s">
        <v>33</v>
      </c>
      <c r="AE259" s="31" t="s">
        <v>33</v>
      </c>
      <c r="AF259" s="31"/>
      <c r="AG259" s="27" t="str">
        <f>VLOOKUP(D259,门店任务!A:B,2,0)</f>
        <v>四川太极青羊区清江东路三药店</v>
      </c>
      <c r="AH259" s="27">
        <f t="shared" si="11"/>
        <v>0</v>
      </c>
    </row>
    <row r="260" spans="1:34">
      <c r="A260" s="27">
        <v>228</v>
      </c>
      <c r="B260" s="27" t="s">
        <v>22</v>
      </c>
      <c r="C260" s="27" t="s">
        <v>681</v>
      </c>
      <c r="D260" s="28">
        <v>108277</v>
      </c>
      <c r="E260" s="27" t="s">
        <v>682</v>
      </c>
      <c r="F260" s="27" t="s">
        <v>25</v>
      </c>
      <c r="G260" s="28">
        <v>13186</v>
      </c>
      <c r="H260" s="27" t="s">
        <v>683</v>
      </c>
      <c r="I260" s="28">
        <v>73</v>
      </c>
      <c r="J260" s="28">
        <v>57</v>
      </c>
      <c r="K260" s="28">
        <v>300</v>
      </c>
      <c r="L260" s="30">
        <f>VLOOKUP(D260,[1]门店基础信息!$A:$M,13,0)</f>
        <v>180</v>
      </c>
      <c r="M260" s="30">
        <v>1</v>
      </c>
      <c r="N260" s="28">
        <v>180</v>
      </c>
      <c r="O260" s="30">
        <f>VLOOKUP(D260,[1]门店基础信息!$A:$L,12,0)</f>
        <v>300</v>
      </c>
      <c r="P260" s="30">
        <v>1</v>
      </c>
      <c r="Q260" s="27" t="s">
        <v>684</v>
      </c>
      <c r="R260" s="27" t="s">
        <v>28</v>
      </c>
      <c r="S260" s="27" t="s">
        <v>29</v>
      </c>
      <c r="T260" s="31" t="str">
        <f>VLOOKUP(D260,[1]门店基础信息!$A:$D,4,0)</f>
        <v>B</v>
      </c>
      <c r="U260" s="31">
        <v>1</v>
      </c>
      <c r="V260" s="27" t="s">
        <v>95</v>
      </c>
      <c r="W260" s="31" t="s">
        <v>30</v>
      </c>
      <c r="X260" s="31">
        <v>1</v>
      </c>
      <c r="Y260" s="27" t="s">
        <v>31</v>
      </c>
      <c r="Z260" s="31" t="s">
        <v>31</v>
      </c>
      <c r="AA260" s="31"/>
      <c r="AB260" s="27" t="s">
        <v>32</v>
      </c>
      <c r="AC260" s="31" t="s">
        <v>32</v>
      </c>
      <c r="AD260" s="27" t="s">
        <v>33</v>
      </c>
      <c r="AE260" s="31" t="s">
        <v>33</v>
      </c>
      <c r="AF260" s="31"/>
      <c r="AG260" s="27" t="str">
        <f>VLOOKUP(D260,门店任务!A:B,2,0)</f>
        <v>四川太极金牛区银沙路药店</v>
      </c>
      <c r="AH260" s="27">
        <f t="shared" ref="AH260:AH323" si="12">AF260+AA260+X260+U260+P260+M260</f>
        <v>4</v>
      </c>
    </row>
    <row r="261" spans="1:34">
      <c r="A261" s="27">
        <v>227</v>
      </c>
      <c r="B261" s="27" t="s">
        <v>22</v>
      </c>
      <c r="C261" s="27" t="s">
        <v>681</v>
      </c>
      <c r="D261" s="28">
        <v>108277</v>
      </c>
      <c r="E261" s="27" t="s">
        <v>685</v>
      </c>
      <c r="F261" s="27" t="s">
        <v>88</v>
      </c>
      <c r="G261" s="28">
        <v>13270</v>
      </c>
      <c r="H261" s="27" t="s">
        <v>686</v>
      </c>
      <c r="I261" s="28">
        <v>73</v>
      </c>
      <c r="J261" s="28">
        <v>57</v>
      </c>
      <c r="K261" s="28">
        <v>300</v>
      </c>
      <c r="L261" s="30">
        <f>VLOOKUP(D261,[1]门店基础信息!$A:$M,13,0)</f>
        <v>180</v>
      </c>
      <c r="M261" s="30">
        <v>1</v>
      </c>
      <c r="N261" s="28">
        <v>180</v>
      </c>
      <c r="O261" s="30">
        <f>VLOOKUP(D261,[1]门店基础信息!$A:$L,12,0)</f>
        <v>300</v>
      </c>
      <c r="P261" s="30">
        <v>1</v>
      </c>
      <c r="Q261" s="27" t="s">
        <v>687</v>
      </c>
      <c r="R261" s="27" t="s">
        <v>28</v>
      </c>
      <c r="S261" s="27" t="s">
        <v>29</v>
      </c>
      <c r="T261" s="31" t="str">
        <f>VLOOKUP(D261,[1]门店基础信息!$A:$D,4,0)</f>
        <v>B</v>
      </c>
      <c r="U261" s="31">
        <v>1</v>
      </c>
      <c r="V261" s="27" t="s">
        <v>95</v>
      </c>
      <c r="W261" s="31" t="s">
        <v>30</v>
      </c>
      <c r="X261" s="31">
        <v>1</v>
      </c>
      <c r="Y261" s="27" t="s">
        <v>31</v>
      </c>
      <c r="Z261" s="31" t="s">
        <v>31</v>
      </c>
      <c r="AA261" s="31"/>
      <c r="AB261" s="27" t="s">
        <v>32</v>
      </c>
      <c r="AC261" s="31" t="s">
        <v>32</v>
      </c>
      <c r="AD261" s="27" t="s">
        <v>33</v>
      </c>
      <c r="AE261" s="31" t="s">
        <v>33</v>
      </c>
      <c r="AF261" s="31"/>
      <c r="AG261" s="27" t="str">
        <f>VLOOKUP(D261,门店任务!A:B,2,0)</f>
        <v>四川太极金牛区银沙路药店</v>
      </c>
      <c r="AH261" s="27">
        <f t="shared" si="12"/>
        <v>4</v>
      </c>
    </row>
    <row r="262" spans="1:34">
      <c r="A262" s="27">
        <v>226</v>
      </c>
      <c r="B262" s="27" t="s">
        <v>22</v>
      </c>
      <c r="C262" s="27" t="s">
        <v>681</v>
      </c>
      <c r="D262" s="28">
        <v>727</v>
      </c>
      <c r="E262" s="27" t="s">
        <v>657</v>
      </c>
      <c r="F262" s="27" t="s">
        <v>291</v>
      </c>
      <c r="G262" s="28">
        <v>6456</v>
      </c>
      <c r="H262" s="27" t="s">
        <v>688</v>
      </c>
      <c r="I262" s="28">
        <v>47</v>
      </c>
      <c r="J262" s="28">
        <v>168</v>
      </c>
      <c r="K262" s="28">
        <v>180</v>
      </c>
      <c r="L262" s="30">
        <f>VLOOKUP(D262,[1]门店基础信息!$A:$M,13,0)</f>
        <v>180</v>
      </c>
      <c r="M262" s="30">
        <f t="shared" ref="M260:M323" si="13">K262-L262</f>
        <v>0</v>
      </c>
      <c r="N262" s="28">
        <v>300</v>
      </c>
      <c r="O262" s="30">
        <f>VLOOKUP(D262,[1]门店基础信息!$A:$L,12,0)</f>
        <v>300</v>
      </c>
      <c r="P262" s="30">
        <f t="shared" ref="P260:P323" si="14">O262-N262</f>
        <v>0</v>
      </c>
      <c r="Q262" s="27" t="s">
        <v>689</v>
      </c>
      <c r="R262" s="27" t="s">
        <v>28</v>
      </c>
      <c r="S262" s="27" t="s">
        <v>76</v>
      </c>
      <c r="T262" s="31" t="str">
        <f>VLOOKUP(D262,[1]门店基础信息!$A:$D,4,0)</f>
        <v>B</v>
      </c>
      <c r="U262" s="31"/>
      <c r="V262" s="27" t="s">
        <v>30</v>
      </c>
      <c r="W262" s="31" t="s">
        <v>30</v>
      </c>
      <c r="X262" s="31"/>
      <c r="Y262" s="27" t="s">
        <v>31</v>
      </c>
      <c r="Z262" s="31" t="s">
        <v>31</v>
      </c>
      <c r="AA262" s="31"/>
      <c r="AB262" s="27" t="s">
        <v>32</v>
      </c>
      <c r="AC262" s="31" t="s">
        <v>32</v>
      </c>
      <c r="AD262" s="27" t="s">
        <v>33</v>
      </c>
      <c r="AE262" s="31" t="s">
        <v>33</v>
      </c>
      <c r="AF262" s="31"/>
      <c r="AG262" s="27" t="str">
        <f>VLOOKUP(D262,门店任务!A:B,2,0)</f>
        <v>四川太极金牛区黄苑东街药店</v>
      </c>
      <c r="AH262" s="27">
        <f t="shared" si="12"/>
        <v>0</v>
      </c>
    </row>
    <row r="263" spans="1:34">
      <c r="A263" s="27">
        <v>225</v>
      </c>
      <c r="B263" s="27" t="s">
        <v>22</v>
      </c>
      <c r="C263" s="27" t="s">
        <v>690</v>
      </c>
      <c r="D263" s="28">
        <v>727</v>
      </c>
      <c r="E263" s="27" t="s">
        <v>657</v>
      </c>
      <c r="F263" s="27" t="s">
        <v>88</v>
      </c>
      <c r="G263" s="28">
        <v>8060</v>
      </c>
      <c r="H263" s="27" t="s">
        <v>691</v>
      </c>
      <c r="I263" s="28">
        <v>47</v>
      </c>
      <c r="J263" s="28">
        <v>168</v>
      </c>
      <c r="K263" s="28">
        <v>180</v>
      </c>
      <c r="L263" s="30">
        <f>VLOOKUP(D263,[1]门店基础信息!$A:$M,13,0)</f>
        <v>180</v>
      </c>
      <c r="M263" s="30">
        <f t="shared" si="13"/>
        <v>0</v>
      </c>
      <c r="N263" s="28">
        <v>300</v>
      </c>
      <c r="O263" s="30">
        <f>VLOOKUP(D263,[1]门店基础信息!$A:$L,12,0)</f>
        <v>300</v>
      </c>
      <c r="P263" s="30">
        <f t="shared" si="14"/>
        <v>0</v>
      </c>
      <c r="Q263" s="27" t="s">
        <v>692</v>
      </c>
      <c r="R263" s="27" t="s">
        <v>28</v>
      </c>
      <c r="S263" s="27" t="s">
        <v>76</v>
      </c>
      <c r="T263" s="31" t="str">
        <f>VLOOKUP(D263,[1]门店基础信息!$A:$D,4,0)</f>
        <v>B</v>
      </c>
      <c r="U263" s="31"/>
      <c r="V263" s="27" t="s">
        <v>30</v>
      </c>
      <c r="W263" s="31" t="s">
        <v>30</v>
      </c>
      <c r="X263" s="31"/>
      <c r="Y263" s="27" t="s">
        <v>31</v>
      </c>
      <c r="Z263" s="31" t="s">
        <v>31</v>
      </c>
      <c r="AA263" s="31"/>
      <c r="AB263" s="27" t="s">
        <v>32</v>
      </c>
      <c r="AC263" s="31" t="s">
        <v>32</v>
      </c>
      <c r="AD263" s="27" t="s">
        <v>33</v>
      </c>
      <c r="AE263" s="31" t="s">
        <v>33</v>
      </c>
      <c r="AF263" s="31"/>
      <c r="AG263" s="27" t="str">
        <f>VLOOKUP(D263,门店任务!A:B,2,0)</f>
        <v>四川太极金牛区黄苑东街药店</v>
      </c>
      <c r="AH263" s="27">
        <f t="shared" si="12"/>
        <v>0</v>
      </c>
    </row>
    <row r="264" spans="1:34">
      <c r="A264" s="27">
        <v>224</v>
      </c>
      <c r="B264" s="27" t="s">
        <v>22</v>
      </c>
      <c r="C264" s="27" t="s">
        <v>690</v>
      </c>
      <c r="D264" s="28">
        <v>347</v>
      </c>
      <c r="E264" s="27" t="s">
        <v>693</v>
      </c>
      <c r="F264" s="27" t="s">
        <v>25</v>
      </c>
      <c r="G264" s="28">
        <v>12990</v>
      </c>
      <c r="H264" s="27" t="s">
        <v>694</v>
      </c>
      <c r="I264" s="28">
        <v>49</v>
      </c>
      <c r="J264" s="28">
        <v>137</v>
      </c>
      <c r="K264" s="28">
        <v>160</v>
      </c>
      <c r="L264" s="30">
        <f>VLOOKUP(D264,[1]门店基础信息!$A:$M,13,0)</f>
        <v>160</v>
      </c>
      <c r="M264" s="30">
        <f t="shared" si="13"/>
        <v>0</v>
      </c>
      <c r="N264" s="28">
        <v>200</v>
      </c>
      <c r="O264" s="30">
        <f>VLOOKUP(D264,[1]门店基础信息!$A:$L,12,0)</f>
        <v>200</v>
      </c>
      <c r="P264" s="30">
        <f t="shared" si="14"/>
        <v>0</v>
      </c>
      <c r="Q264" s="27" t="s">
        <v>680</v>
      </c>
      <c r="R264" s="27" t="s">
        <v>28</v>
      </c>
      <c r="S264" s="27" t="s">
        <v>29</v>
      </c>
      <c r="T264" s="31" t="str">
        <f>VLOOKUP(D264,[1]门店基础信息!$A:$D,4,0)</f>
        <v>C</v>
      </c>
      <c r="U264" s="31"/>
      <c r="V264" s="27" t="s">
        <v>30</v>
      </c>
      <c r="W264" s="31" t="s">
        <v>30</v>
      </c>
      <c r="X264" s="31"/>
      <c r="Y264" s="27" t="s">
        <v>31</v>
      </c>
      <c r="Z264" s="31" t="s">
        <v>31</v>
      </c>
      <c r="AA264" s="31"/>
      <c r="AB264" s="27" t="s">
        <v>32</v>
      </c>
      <c r="AC264" s="31" t="s">
        <v>32</v>
      </c>
      <c r="AD264" s="27" t="s">
        <v>33</v>
      </c>
      <c r="AE264" s="31" t="s">
        <v>33</v>
      </c>
      <c r="AF264" s="31"/>
      <c r="AG264" s="27" t="str">
        <f>VLOOKUP(D264,门店任务!A:B,2,0)</f>
        <v>四川太极青羊区清江东路三药店</v>
      </c>
      <c r="AH264" s="27">
        <f t="shared" si="12"/>
        <v>0</v>
      </c>
    </row>
    <row r="265" spans="1:34">
      <c r="A265" s="27">
        <v>223</v>
      </c>
      <c r="B265" s="27" t="s">
        <v>22</v>
      </c>
      <c r="C265" s="27" t="s">
        <v>695</v>
      </c>
      <c r="D265" s="28">
        <v>511</v>
      </c>
      <c r="E265" s="27" t="s">
        <v>696</v>
      </c>
      <c r="F265" s="27" t="s">
        <v>41</v>
      </c>
      <c r="G265" s="28">
        <v>13405</v>
      </c>
      <c r="H265" s="27" t="s">
        <v>697</v>
      </c>
      <c r="I265" s="28">
        <v>69</v>
      </c>
      <c r="J265" s="28">
        <v>187</v>
      </c>
      <c r="K265" s="28">
        <v>200</v>
      </c>
      <c r="L265" s="30">
        <f>VLOOKUP(D265,[1]门店基础信息!$A:$M,13,0)</f>
        <v>200</v>
      </c>
      <c r="M265" s="30">
        <f t="shared" si="13"/>
        <v>0</v>
      </c>
      <c r="N265" s="28">
        <v>400</v>
      </c>
      <c r="O265" s="30">
        <f>VLOOKUP(D265,[1]门店基础信息!$A:$L,12,0)</f>
        <v>400</v>
      </c>
      <c r="P265" s="30">
        <f t="shared" si="14"/>
        <v>0</v>
      </c>
      <c r="Q265" s="27" t="s">
        <v>698</v>
      </c>
      <c r="R265" s="27" t="s">
        <v>28</v>
      </c>
      <c r="S265" s="27" t="s">
        <v>44</v>
      </c>
      <c r="T265" s="31" t="str">
        <f>VLOOKUP(D265,[1]门店基础信息!$A:$D,4,0)</f>
        <v>A</v>
      </c>
      <c r="U265" s="31"/>
      <c r="V265" s="27" t="s">
        <v>30</v>
      </c>
      <c r="W265" s="31" t="s">
        <v>30</v>
      </c>
      <c r="X265" s="31"/>
      <c r="Y265" s="27" t="s">
        <v>31</v>
      </c>
      <c r="Z265" s="31" t="s">
        <v>31</v>
      </c>
      <c r="AA265" s="31"/>
      <c r="AB265" s="27" t="s">
        <v>32</v>
      </c>
      <c r="AC265" s="31" t="s">
        <v>32</v>
      </c>
      <c r="AD265" s="27" t="s">
        <v>33</v>
      </c>
      <c r="AE265" s="31" t="s">
        <v>33</v>
      </c>
      <c r="AF265" s="31"/>
      <c r="AG265" s="27" t="str">
        <f>VLOOKUP(D265,门店任务!A:B,2,0)</f>
        <v>四川太极成华杉板桥南一路店</v>
      </c>
      <c r="AH265" s="27">
        <f t="shared" si="12"/>
        <v>0</v>
      </c>
    </row>
    <row r="266" spans="1:34">
      <c r="A266" s="27">
        <v>222</v>
      </c>
      <c r="B266" s="27" t="s">
        <v>22</v>
      </c>
      <c r="C266" s="27" t="s">
        <v>695</v>
      </c>
      <c r="D266" s="28">
        <v>511</v>
      </c>
      <c r="E266" s="27" t="s">
        <v>276</v>
      </c>
      <c r="F266" s="27" t="s">
        <v>41</v>
      </c>
      <c r="G266" s="28">
        <v>12940</v>
      </c>
      <c r="H266" s="27" t="s">
        <v>699</v>
      </c>
      <c r="I266" s="28">
        <v>69</v>
      </c>
      <c r="J266" s="28">
        <v>187</v>
      </c>
      <c r="K266" s="28">
        <v>200</v>
      </c>
      <c r="L266" s="30">
        <f>VLOOKUP(D266,[1]门店基础信息!$A:$M,13,0)</f>
        <v>200</v>
      </c>
      <c r="M266" s="30">
        <f t="shared" si="13"/>
        <v>0</v>
      </c>
      <c r="N266" s="28">
        <v>400</v>
      </c>
      <c r="O266" s="30">
        <f>VLOOKUP(D266,[1]门店基础信息!$A:$L,12,0)</f>
        <v>400</v>
      </c>
      <c r="P266" s="30">
        <f t="shared" si="14"/>
        <v>0</v>
      </c>
      <c r="Q266" s="27" t="s">
        <v>700</v>
      </c>
      <c r="R266" s="27" t="s">
        <v>28</v>
      </c>
      <c r="S266" s="27" t="s">
        <v>44</v>
      </c>
      <c r="T266" s="31" t="str">
        <f>VLOOKUP(D266,[1]门店基础信息!$A:$D,4,0)</f>
        <v>A</v>
      </c>
      <c r="U266" s="31"/>
      <c r="V266" s="27" t="s">
        <v>30</v>
      </c>
      <c r="W266" s="31" t="s">
        <v>30</v>
      </c>
      <c r="X266" s="31"/>
      <c r="Y266" s="27" t="s">
        <v>31</v>
      </c>
      <c r="Z266" s="31" t="s">
        <v>31</v>
      </c>
      <c r="AA266" s="31"/>
      <c r="AB266" s="27" t="s">
        <v>32</v>
      </c>
      <c r="AC266" s="31" t="s">
        <v>32</v>
      </c>
      <c r="AD266" s="27" t="s">
        <v>33</v>
      </c>
      <c r="AE266" s="31" t="s">
        <v>33</v>
      </c>
      <c r="AF266" s="31"/>
      <c r="AG266" s="27" t="str">
        <f>VLOOKUP(D266,门店任务!A:B,2,0)</f>
        <v>四川太极成华杉板桥南一路店</v>
      </c>
      <c r="AH266" s="27">
        <f t="shared" si="12"/>
        <v>0</v>
      </c>
    </row>
    <row r="267" spans="1:34">
      <c r="A267" s="27">
        <v>221</v>
      </c>
      <c r="B267" s="27" t="s">
        <v>22</v>
      </c>
      <c r="C267" s="27" t="s">
        <v>695</v>
      </c>
      <c r="D267" s="28">
        <v>713</v>
      </c>
      <c r="E267" s="27" t="s">
        <v>622</v>
      </c>
      <c r="F267" s="27" t="s">
        <v>79</v>
      </c>
      <c r="G267" s="28">
        <v>11961</v>
      </c>
      <c r="H267" s="27" t="s">
        <v>701</v>
      </c>
      <c r="I267" s="28">
        <v>55</v>
      </c>
      <c r="J267" s="28">
        <v>168</v>
      </c>
      <c r="K267" s="28">
        <v>110</v>
      </c>
      <c r="L267" s="30">
        <f>VLOOKUP(D267,[1]门店基础信息!$A:$M,13,0)</f>
        <v>160</v>
      </c>
      <c r="M267" s="30">
        <v>1</v>
      </c>
      <c r="N267" s="28">
        <v>200</v>
      </c>
      <c r="O267" s="30">
        <f>VLOOKUP(D267,[1]门店基础信息!$A:$L,12,0)</f>
        <v>200</v>
      </c>
      <c r="P267" s="30">
        <f t="shared" si="14"/>
        <v>0</v>
      </c>
      <c r="Q267" s="27" t="s">
        <v>702</v>
      </c>
      <c r="R267" s="27" t="s">
        <v>28</v>
      </c>
      <c r="S267" s="27" t="s">
        <v>29</v>
      </c>
      <c r="T267" s="31" t="str">
        <f>VLOOKUP(D267,[1]门店基础信息!$A:$D,4,0)</f>
        <v>C</v>
      </c>
      <c r="U267" s="31"/>
      <c r="V267" s="27" t="s">
        <v>30</v>
      </c>
      <c r="W267" s="31" t="s">
        <v>30</v>
      </c>
      <c r="X267" s="31"/>
      <c r="Y267" s="27" t="s">
        <v>31</v>
      </c>
      <c r="Z267" s="31" t="s">
        <v>31</v>
      </c>
      <c r="AA267" s="31"/>
      <c r="AB267" s="27" t="s">
        <v>32</v>
      </c>
      <c r="AC267" s="31" t="s">
        <v>32</v>
      </c>
      <c r="AD267" s="27" t="s">
        <v>33</v>
      </c>
      <c r="AE267" s="31" t="s">
        <v>33</v>
      </c>
      <c r="AF267" s="31"/>
      <c r="AG267" s="27" t="str">
        <f>VLOOKUP(D267,门店任务!A:B,2,0)</f>
        <v>四川太极都江堰聚源镇药店</v>
      </c>
      <c r="AH267" s="27">
        <f t="shared" si="12"/>
        <v>1</v>
      </c>
    </row>
    <row r="268" spans="1:34">
      <c r="A268" s="27">
        <v>220</v>
      </c>
      <c r="B268" s="27" t="s">
        <v>22</v>
      </c>
      <c r="C268" s="27" t="s">
        <v>703</v>
      </c>
      <c r="D268" s="28">
        <v>571</v>
      </c>
      <c r="E268" s="27" t="s">
        <v>420</v>
      </c>
      <c r="F268" s="27" t="s">
        <v>408</v>
      </c>
      <c r="G268" s="28">
        <v>5471</v>
      </c>
      <c r="H268" s="27" t="s">
        <v>704</v>
      </c>
      <c r="I268" s="28">
        <v>59</v>
      </c>
      <c r="J268" s="28">
        <v>205</v>
      </c>
      <c r="K268" s="28">
        <v>200</v>
      </c>
      <c r="L268" s="30">
        <f>VLOOKUP(D268,[1]门店基础信息!$A:$M,13,0)</f>
        <v>200</v>
      </c>
      <c r="M268" s="30">
        <f t="shared" si="13"/>
        <v>0</v>
      </c>
      <c r="N268" s="28">
        <v>400</v>
      </c>
      <c r="O268" s="30">
        <f>VLOOKUP(D268,[1]门店基础信息!$A:$L,12,0)</f>
        <v>400</v>
      </c>
      <c r="P268" s="30">
        <f t="shared" si="14"/>
        <v>0</v>
      </c>
      <c r="Q268" s="27" t="s">
        <v>422</v>
      </c>
      <c r="R268" s="27" t="s">
        <v>28</v>
      </c>
      <c r="S268" s="27" t="s">
        <v>44</v>
      </c>
      <c r="T268" s="31" t="str">
        <f>VLOOKUP(D268,[1]门店基础信息!$A:$D,4,0)</f>
        <v>A</v>
      </c>
      <c r="U268" s="31"/>
      <c r="V268" s="27" t="s">
        <v>30</v>
      </c>
      <c r="W268" s="31" t="s">
        <v>30</v>
      </c>
      <c r="X268" s="31"/>
      <c r="Y268" s="27" t="s">
        <v>31</v>
      </c>
      <c r="Z268" s="31" t="s">
        <v>31</v>
      </c>
      <c r="AA268" s="31"/>
      <c r="AB268" s="27" t="s">
        <v>32</v>
      </c>
      <c r="AC268" s="31" t="s">
        <v>32</v>
      </c>
      <c r="AD268" s="27" t="s">
        <v>33</v>
      </c>
      <c r="AE268" s="31" t="s">
        <v>33</v>
      </c>
      <c r="AF268" s="31"/>
      <c r="AG268" s="27" t="str">
        <f>VLOOKUP(D268,门店任务!A:B,2,0)</f>
        <v>四川太极高新区锦城大道药店</v>
      </c>
      <c r="AH268" s="27">
        <f t="shared" si="12"/>
        <v>0</v>
      </c>
    </row>
    <row r="269" spans="1:34">
      <c r="A269" s="27">
        <v>219</v>
      </c>
      <c r="B269" s="27" t="s">
        <v>22</v>
      </c>
      <c r="C269" s="27" t="s">
        <v>705</v>
      </c>
      <c r="D269" s="28">
        <v>578</v>
      </c>
      <c r="E269" s="27" t="s">
        <v>167</v>
      </c>
      <c r="F269" s="27" t="s">
        <v>258</v>
      </c>
      <c r="G269" s="28">
        <v>9140</v>
      </c>
      <c r="H269" s="27" t="s">
        <v>706</v>
      </c>
      <c r="I269" s="28">
        <v>67</v>
      </c>
      <c r="J269" s="28">
        <v>180</v>
      </c>
      <c r="K269" s="28">
        <v>200</v>
      </c>
      <c r="L269" s="30">
        <f>VLOOKUP(D269,[1]门店基础信息!$A:$M,13,0)</f>
        <v>200</v>
      </c>
      <c r="M269" s="30">
        <f t="shared" si="13"/>
        <v>0</v>
      </c>
      <c r="N269" s="28">
        <v>400</v>
      </c>
      <c r="O269" s="30">
        <f>VLOOKUP(D269,[1]门店基础信息!$A:$L,12,0)</f>
        <v>400</v>
      </c>
      <c r="P269" s="30">
        <f t="shared" si="14"/>
        <v>0</v>
      </c>
      <c r="Q269" s="27" t="s">
        <v>182</v>
      </c>
      <c r="R269" s="27" t="s">
        <v>28</v>
      </c>
      <c r="S269" s="27" t="s">
        <v>44</v>
      </c>
      <c r="T269" s="31" t="str">
        <f>VLOOKUP(D269,[1]门店基础信息!$A:$D,4,0)</f>
        <v>A</v>
      </c>
      <c r="U269" s="31"/>
      <c r="V269" s="27" t="s">
        <v>30</v>
      </c>
      <c r="W269" s="31" t="s">
        <v>30</v>
      </c>
      <c r="X269" s="31"/>
      <c r="Y269" s="27" t="s">
        <v>31</v>
      </c>
      <c r="Z269" s="31" t="s">
        <v>31</v>
      </c>
      <c r="AA269" s="31"/>
      <c r="AB269" s="27" t="s">
        <v>32</v>
      </c>
      <c r="AC269" s="31" t="s">
        <v>32</v>
      </c>
      <c r="AD269" s="27" t="s">
        <v>33</v>
      </c>
      <c r="AE269" s="31" t="s">
        <v>33</v>
      </c>
      <c r="AF269" s="31"/>
      <c r="AG269" s="27" t="str">
        <f>VLOOKUP(D269,门店任务!A:B,2,0)</f>
        <v>四川太极成华区华油路药店</v>
      </c>
      <c r="AH269" s="27">
        <f t="shared" si="12"/>
        <v>0</v>
      </c>
    </row>
    <row r="270" spans="1:34">
      <c r="A270" s="27">
        <v>218</v>
      </c>
      <c r="B270" s="27" t="s">
        <v>22</v>
      </c>
      <c r="C270" s="27" t="s">
        <v>707</v>
      </c>
      <c r="D270" s="28">
        <v>717</v>
      </c>
      <c r="E270" s="27" t="s">
        <v>708</v>
      </c>
      <c r="F270" s="27" t="s">
        <v>69</v>
      </c>
      <c r="G270" s="28">
        <v>12184</v>
      </c>
      <c r="H270" s="27" t="s">
        <v>709</v>
      </c>
      <c r="I270" s="28">
        <v>140</v>
      </c>
      <c r="J270" s="28">
        <v>210</v>
      </c>
      <c r="K270" s="28">
        <v>130</v>
      </c>
      <c r="L270" s="30">
        <f>VLOOKUP(D270,[1]门店基础信息!$A:$M,13,0)</f>
        <v>130</v>
      </c>
      <c r="M270" s="30">
        <f t="shared" si="13"/>
        <v>0</v>
      </c>
      <c r="N270" s="28">
        <v>300</v>
      </c>
      <c r="O270" s="30">
        <f>VLOOKUP(D270,[1]门店基础信息!$A:$L,12,0)</f>
        <v>300</v>
      </c>
      <c r="P270" s="30">
        <f t="shared" si="14"/>
        <v>0</v>
      </c>
      <c r="Q270" s="27" t="s">
        <v>710</v>
      </c>
      <c r="R270" s="27" t="s">
        <v>28</v>
      </c>
      <c r="S270" s="27" t="s">
        <v>76</v>
      </c>
      <c r="T270" s="31" t="str">
        <f>VLOOKUP(D270,[1]门店基础信息!$A:$D,4,0)</f>
        <v>B</v>
      </c>
      <c r="U270" s="31"/>
      <c r="V270" s="27" t="s">
        <v>30</v>
      </c>
      <c r="W270" s="31" t="s">
        <v>30</v>
      </c>
      <c r="X270" s="31"/>
      <c r="Y270" s="27" t="s">
        <v>31</v>
      </c>
      <c r="Z270" s="31" t="s">
        <v>31</v>
      </c>
      <c r="AA270" s="31"/>
      <c r="AB270" s="27" t="s">
        <v>32</v>
      </c>
      <c r="AC270" s="31" t="s">
        <v>32</v>
      </c>
      <c r="AD270" s="27" t="s">
        <v>33</v>
      </c>
      <c r="AE270" s="31" t="s">
        <v>33</v>
      </c>
      <c r="AF270" s="31"/>
      <c r="AG270" s="27" t="str">
        <f>VLOOKUP(D270,门店任务!A:B,2,0)</f>
        <v>四川太极大邑县晋原镇通达东路五段药店</v>
      </c>
      <c r="AH270" s="27">
        <f t="shared" si="12"/>
        <v>0</v>
      </c>
    </row>
    <row r="271" spans="1:34">
      <c r="A271" s="27">
        <v>217</v>
      </c>
      <c r="B271" s="27" t="s">
        <v>22</v>
      </c>
      <c r="C271" s="27" t="s">
        <v>711</v>
      </c>
      <c r="D271" s="28">
        <v>717</v>
      </c>
      <c r="E271" s="27" t="s">
        <v>712</v>
      </c>
      <c r="F271" s="27" t="s">
        <v>83</v>
      </c>
      <c r="G271" s="28">
        <v>11627</v>
      </c>
      <c r="H271" s="27" t="s">
        <v>713</v>
      </c>
      <c r="I271" s="28">
        <v>140</v>
      </c>
      <c r="J271" s="28">
        <v>210</v>
      </c>
      <c r="K271" s="28">
        <v>130</v>
      </c>
      <c r="L271" s="30">
        <f>VLOOKUP(D271,[1]门店基础信息!$A:$M,13,0)</f>
        <v>130</v>
      </c>
      <c r="M271" s="30">
        <f t="shared" si="13"/>
        <v>0</v>
      </c>
      <c r="N271" s="28">
        <v>300</v>
      </c>
      <c r="O271" s="30">
        <f>VLOOKUP(D271,[1]门店基础信息!$A:$L,12,0)</f>
        <v>300</v>
      </c>
      <c r="P271" s="30">
        <f t="shared" si="14"/>
        <v>0</v>
      </c>
      <c r="Q271" s="27" t="s">
        <v>714</v>
      </c>
      <c r="R271" s="27" t="s">
        <v>28</v>
      </c>
      <c r="S271" s="27" t="s">
        <v>76</v>
      </c>
      <c r="T271" s="31" t="str">
        <f>VLOOKUP(D271,[1]门店基础信息!$A:$D,4,0)</f>
        <v>B</v>
      </c>
      <c r="U271" s="31"/>
      <c r="V271" s="27" t="s">
        <v>30</v>
      </c>
      <c r="W271" s="31" t="s">
        <v>30</v>
      </c>
      <c r="X271" s="31"/>
      <c r="Y271" s="27" t="s">
        <v>31</v>
      </c>
      <c r="Z271" s="31" t="s">
        <v>31</v>
      </c>
      <c r="AA271" s="31"/>
      <c r="AB271" s="27" t="s">
        <v>32</v>
      </c>
      <c r="AC271" s="31" t="s">
        <v>32</v>
      </c>
      <c r="AD271" s="27" t="s">
        <v>33</v>
      </c>
      <c r="AE271" s="31" t="s">
        <v>33</v>
      </c>
      <c r="AF271" s="31"/>
      <c r="AG271" s="27" t="str">
        <f>VLOOKUP(D271,门店任务!A:B,2,0)</f>
        <v>四川太极大邑县晋原镇通达东路五段药店</v>
      </c>
      <c r="AH271" s="27">
        <f t="shared" si="12"/>
        <v>0</v>
      </c>
    </row>
    <row r="272" spans="1:34">
      <c r="A272" s="27">
        <v>216</v>
      </c>
      <c r="B272" s="27" t="s">
        <v>22</v>
      </c>
      <c r="C272" s="27" t="s">
        <v>711</v>
      </c>
      <c r="D272" s="28">
        <v>717</v>
      </c>
      <c r="E272" s="27" t="s">
        <v>715</v>
      </c>
      <c r="F272" s="27" t="s">
        <v>716</v>
      </c>
      <c r="G272" s="28">
        <v>13644</v>
      </c>
      <c r="H272" s="27" t="s">
        <v>717</v>
      </c>
      <c r="I272" s="28">
        <v>140</v>
      </c>
      <c r="J272" s="28">
        <v>210</v>
      </c>
      <c r="K272" s="28">
        <v>130</v>
      </c>
      <c r="L272" s="30">
        <f>VLOOKUP(D272,[1]门店基础信息!$A:$M,13,0)</f>
        <v>130</v>
      </c>
      <c r="M272" s="30">
        <f t="shared" si="13"/>
        <v>0</v>
      </c>
      <c r="N272" s="28">
        <v>300</v>
      </c>
      <c r="O272" s="30">
        <f>VLOOKUP(D272,[1]门店基础信息!$A:$L,12,0)</f>
        <v>300</v>
      </c>
      <c r="P272" s="30">
        <f t="shared" si="14"/>
        <v>0</v>
      </c>
      <c r="Q272" s="27" t="s">
        <v>714</v>
      </c>
      <c r="R272" s="27" t="s">
        <v>28</v>
      </c>
      <c r="S272" s="27" t="s">
        <v>76</v>
      </c>
      <c r="T272" s="31" t="str">
        <f>VLOOKUP(D272,[1]门店基础信息!$A:$D,4,0)</f>
        <v>B</v>
      </c>
      <c r="U272" s="31"/>
      <c r="V272" s="27" t="s">
        <v>30</v>
      </c>
      <c r="W272" s="31" t="s">
        <v>30</v>
      </c>
      <c r="X272" s="31"/>
      <c r="Y272" s="27" t="s">
        <v>31</v>
      </c>
      <c r="Z272" s="31" t="s">
        <v>31</v>
      </c>
      <c r="AA272" s="31"/>
      <c r="AB272" s="27" t="s">
        <v>32</v>
      </c>
      <c r="AC272" s="31" t="s">
        <v>32</v>
      </c>
      <c r="AD272" s="27" t="s">
        <v>33</v>
      </c>
      <c r="AE272" s="31" t="s">
        <v>33</v>
      </c>
      <c r="AF272" s="31"/>
      <c r="AG272" s="27" t="str">
        <f>VLOOKUP(D272,门店任务!A:B,2,0)</f>
        <v>四川太极大邑县晋原镇通达东路五段药店</v>
      </c>
      <c r="AH272" s="27">
        <f t="shared" si="12"/>
        <v>0</v>
      </c>
    </row>
    <row r="273" spans="1:34">
      <c r="A273" s="27">
        <v>215</v>
      </c>
      <c r="B273" s="27" t="s">
        <v>22</v>
      </c>
      <c r="C273" s="27" t="s">
        <v>711</v>
      </c>
      <c r="D273" s="28">
        <v>717</v>
      </c>
      <c r="E273" s="27" t="s">
        <v>715</v>
      </c>
      <c r="F273" s="27" t="s">
        <v>83</v>
      </c>
      <c r="G273" s="28">
        <v>6752</v>
      </c>
      <c r="H273" s="27" t="s">
        <v>718</v>
      </c>
      <c r="I273" s="28">
        <v>140</v>
      </c>
      <c r="J273" s="28">
        <v>210</v>
      </c>
      <c r="K273" s="28">
        <v>130</v>
      </c>
      <c r="L273" s="30">
        <f>VLOOKUP(D273,[1]门店基础信息!$A:$M,13,0)</f>
        <v>130</v>
      </c>
      <c r="M273" s="30">
        <f t="shared" si="13"/>
        <v>0</v>
      </c>
      <c r="N273" s="28">
        <v>300</v>
      </c>
      <c r="O273" s="30">
        <f>VLOOKUP(D273,[1]门店基础信息!$A:$L,12,0)</f>
        <v>300</v>
      </c>
      <c r="P273" s="30">
        <f t="shared" si="14"/>
        <v>0</v>
      </c>
      <c r="Q273" s="27" t="s">
        <v>714</v>
      </c>
      <c r="R273" s="27" t="s">
        <v>28</v>
      </c>
      <c r="S273" s="27" t="s">
        <v>76</v>
      </c>
      <c r="T273" s="31" t="str">
        <f>VLOOKUP(D273,[1]门店基础信息!$A:$D,4,0)</f>
        <v>B</v>
      </c>
      <c r="U273" s="31"/>
      <c r="V273" s="27" t="s">
        <v>30</v>
      </c>
      <c r="W273" s="31" t="s">
        <v>30</v>
      </c>
      <c r="X273" s="31"/>
      <c r="Y273" s="27" t="s">
        <v>31</v>
      </c>
      <c r="Z273" s="31" t="s">
        <v>31</v>
      </c>
      <c r="AA273" s="31"/>
      <c r="AB273" s="27" t="s">
        <v>32</v>
      </c>
      <c r="AC273" s="31" t="s">
        <v>32</v>
      </c>
      <c r="AD273" s="27" t="s">
        <v>33</v>
      </c>
      <c r="AE273" s="31" t="s">
        <v>33</v>
      </c>
      <c r="AF273" s="31"/>
      <c r="AG273" s="27" t="str">
        <f>VLOOKUP(D273,门店任务!A:B,2,0)</f>
        <v>四川太极大邑县晋原镇通达东路五段药店</v>
      </c>
      <c r="AH273" s="27">
        <f t="shared" si="12"/>
        <v>0</v>
      </c>
    </row>
    <row r="274" spans="1:34">
      <c r="A274" s="27">
        <v>214</v>
      </c>
      <c r="B274" s="27" t="s">
        <v>22</v>
      </c>
      <c r="C274" s="27" t="s">
        <v>719</v>
      </c>
      <c r="D274" s="28">
        <v>357</v>
      </c>
      <c r="E274" s="27" t="s">
        <v>720</v>
      </c>
      <c r="F274" s="27" t="s">
        <v>25</v>
      </c>
      <c r="G274" s="28">
        <v>13332</v>
      </c>
      <c r="H274" s="27" t="s">
        <v>721</v>
      </c>
      <c r="I274" s="28">
        <v>60</v>
      </c>
      <c r="J274" s="28">
        <v>125</v>
      </c>
      <c r="K274" s="28">
        <v>180</v>
      </c>
      <c r="L274" s="30">
        <f>VLOOKUP(D274,[1]门店基础信息!$A:$M,13,0)</f>
        <v>180</v>
      </c>
      <c r="M274" s="30">
        <f t="shared" si="13"/>
        <v>0</v>
      </c>
      <c r="N274" s="28">
        <v>300</v>
      </c>
      <c r="O274" s="30">
        <f>VLOOKUP(D274,[1]门店基础信息!$A:$L,12,0)</f>
        <v>300</v>
      </c>
      <c r="P274" s="30">
        <f t="shared" si="14"/>
        <v>0</v>
      </c>
      <c r="Q274" s="27" t="s">
        <v>627</v>
      </c>
      <c r="R274" s="27" t="s">
        <v>28</v>
      </c>
      <c r="S274" s="27" t="s">
        <v>76</v>
      </c>
      <c r="T274" s="31" t="str">
        <f>VLOOKUP(D274,[1]门店基础信息!$A:$D,4,0)</f>
        <v>B</v>
      </c>
      <c r="U274" s="31"/>
      <c r="V274" s="27" t="s">
        <v>30</v>
      </c>
      <c r="W274" s="31" t="s">
        <v>30</v>
      </c>
      <c r="X274" s="31"/>
      <c r="Y274" s="27" t="s">
        <v>31</v>
      </c>
      <c r="Z274" s="31" t="s">
        <v>31</v>
      </c>
      <c r="AA274" s="31"/>
      <c r="AB274" s="27" t="s">
        <v>32</v>
      </c>
      <c r="AC274" s="31" t="s">
        <v>32</v>
      </c>
      <c r="AD274" s="27" t="s">
        <v>33</v>
      </c>
      <c r="AE274" s="31" t="s">
        <v>33</v>
      </c>
      <c r="AF274" s="31"/>
      <c r="AG274" s="27" t="str">
        <f>VLOOKUP(D274,门店任务!A:B,2,0)</f>
        <v>四川太极清江东路药店</v>
      </c>
      <c r="AH274" s="27">
        <f t="shared" si="12"/>
        <v>0</v>
      </c>
    </row>
    <row r="275" spans="1:34">
      <c r="A275" s="27">
        <v>213</v>
      </c>
      <c r="B275" s="27" t="s">
        <v>22</v>
      </c>
      <c r="C275" s="27" t="s">
        <v>722</v>
      </c>
      <c r="D275" s="28">
        <v>570</v>
      </c>
      <c r="E275" s="27" t="s">
        <v>673</v>
      </c>
      <c r="F275" s="27" t="s">
        <v>25</v>
      </c>
      <c r="G275" s="28">
        <v>11537</v>
      </c>
      <c r="H275" s="27" t="s">
        <v>723</v>
      </c>
      <c r="I275" s="28">
        <v>56</v>
      </c>
      <c r="J275" s="28">
        <v>98</v>
      </c>
      <c r="K275" s="28">
        <v>180</v>
      </c>
      <c r="L275" s="30">
        <f>VLOOKUP(D275,[1]门店基础信息!$A:$M,13,0)</f>
        <v>180</v>
      </c>
      <c r="M275" s="30">
        <f t="shared" si="13"/>
        <v>0</v>
      </c>
      <c r="N275" s="28">
        <v>300</v>
      </c>
      <c r="O275" s="30">
        <f>VLOOKUP(D275,[1]门店基础信息!$A:$L,12,0)</f>
        <v>300</v>
      </c>
      <c r="P275" s="30">
        <f t="shared" si="14"/>
        <v>0</v>
      </c>
      <c r="Q275" s="27" t="s">
        <v>546</v>
      </c>
      <c r="R275" s="27" t="s">
        <v>128</v>
      </c>
      <c r="S275" s="27" t="s">
        <v>76</v>
      </c>
      <c r="T275" s="31" t="str">
        <f>VLOOKUP(D275,[1]门店基础信息!$A:$D,4,0)</f>
        <v>B</v>
      </c>
      <c r="U275" s="31"/>
      <c r="V275" s="27" t="s">
        <v>30</v>
      </c>
      <c r="W275" s="31" t="s">
        <v>30</v>
      </c>
      <c r="X275" s="31"/>
      <c r="Y275" s="27" t="s">
        <v>31</v>
      </c>
      <c r="Z275" s="31" t="s">
        <v>31</v>
      </c>
      <c r="AA275" s="31"/>
      <c r="AB275" s="27" t="s">
        <v>32</v>
      </c>
      <c r="AC275" s="31" t="s">
        <v>32</v>
      </c>
      <c r="AD275" s="27" t="s">
        <v>33</v>
      </c>
      <c r="AE275" s="31" t="s">
        <v>33</v>
      </c>
      <c r="AF275" s="31"/>
      <c r="AG275" s="27" t="str">
        <f>VLOOKUP(D275,门店任务!A:B,2,0)</f>
        <v>四川太极青羊区大石西路药店</v>
      </c>
      <c r="AH275" s="27">
        <f t="shared" si="12"/>
        <v>0</v>
      </c>
    </row>
    <row r="276" spans="1:34">
      <c r="A276" s="27">
        <v>212</v>
      </c>
      <c r="B276" s="27" t="s">
        <v>22</v>
      </c>
      <c r="C276" s="27" t="s">
        <v>724</v>
      </c>
      <c r="D276" s="28">
        <v>308</v>
      </c>
      <c r="E276" s="27" t="s">
        <v>234</v>
      </c>
      <c r="F276" s="27" t="s">
        <v>41</v>
      </c>
      <c r="G276" s="28">
        <v>12515</v>
      </c>
      <c r="H276" s="27" t="s">
        <v>725</v>
      </c>
      <c r="I276" s="28">
        <v>46</v>
      </c>
      <c r="J276" s="28">
        <v>176</v>
      </c>
      <c r="K276" s="28">
        <v>180</v>
      </c>
      <c r="L276" s="30">
        <f>VLOOKUP(D276,[1]门店基础信息!$A:$M,13,0)</f>
        <v>180</v>
      </c>
      <c r="M276" s="30">
        <f t="shared" si="13"/>
        <v>0</v>
      </c>
      <c r="N276" s="28">
        <v>300</v>
      </c>
      <c r="O276" s="30">
        <f>VLOOKUP(D276,[1]门店基础信息!$A:$L,12,0)</f>
        <v>300</v>
      </c>
      <c r="P276" s="30">
        <f t="shared" si="14"/>
        <v>0</v>
      </c>
      <c r="Q276" s="27" t="s">
        <v>726</v>
      </c>
      <c r="R276" s="27" t="s">
        <v>28</v>
      </c>
      <c r="S276" s="27" t="s">
        <v>76</v>
      </c>
      <c r="T276" s="31" t="str">
        <f>VLOOKUP(D276,[1]门店基础信息!$A:$D,4,0)</f>
        <v>B</v>
      </c>
      <c r="U276" s="31"/>
      <c r="V276" s="27" t="s">
        <v>30</v>
      </c>
      <c r="W276" s="31" t="s">
        <v>30</v>
      </c>
      <c r="X276" s="31"/>
      <c r="Y276" s="27" t="s">
        <v>31</v>
      </c>
      <c r="Z276" s="31" t="s">
        <v>31</v>
      </c>
      <c r="AA276" s="31"/>
      <c r="AB276" s="27" t="s">
        <v>32</v>
      </c>
      <c r="AC276" s="31" t="s">
        <v>32</v>
      </c>
      <c r="AD276" s="27" t="s">
        <v>33</v>
      </c>
      <c r="AE276" s="31" t="s">
        <v>33</v>
      </c>
      <c r="AF276" s="31"/>
      <c r="AG276" s="27" t="str">
        <f>VLOOKUP(D276,门店任务!A:B,2,0)</f>
        <v>四川太极红星店</v>
      </c>
      <c r="AH276" s="27">
        <f t="shared" si="12"/>
        <v>0</v>
      </c>
    </row>
    <row r="277" spans="1:34">
      <c r="A277" s="27">
        <v>211</v>
      </c>
      <c r="B277" s="27" t="s">
        <v>22</v>
      </c>
      <c r="C277" s="27" t="s">
        <v>727</v>
      </c>
      <c r="D277" s="28">
        <v>349</v>
      </c>
      <c r="E277" s="27" t="s">
        <v>206</v>
      </c>
      <c r="F277" s="27" t="s">
        <v>41</v>
      </c>
      <c r="G277" s="28">
        <v>5844</v>
      </c>
      <c r="H277" s="27" t="s">
        <v>728</v>
      </c>
      <c r="I277" s="28">
        <v>64</v>
      </c>
      <c r="J277" s="28">
        <v>131</v>
      </c>
      <c r="K277" s="28">
        <v>176</v>
      </c>
      <c r="L277" s="30">
        <f>VLOOKUP(D277,[1]门店基础信息!$A:$M,13,0)</f>
        <v>180</v>
      </c>
      <c r="M277" s="30">
        <v>1</v>
      </c>
      <c r="N277" s="28">
        <v>325</v>
      </c>
      <c r="O277" s="30">
        <f>VLOOKUP(D277,[1]门店基础信息!$A:$L,12,0)</f>
        <v>300</v>
      </c>
      <c r="P277" s="30">
        <v>1</v>
      </c>
      <c r="Q277" s="27" t="s">
        <v>616</v>
      </c>
      <c r="R277" s="27" t="s">
        <v>28</v>
      </c>
      <c r="S277" s="27" t="s">
        <v>76</v>
      </c>
      <c r="T277" s="31" t="str">
        <f>VLOOKUP(D277,[1]门店基础信息!$A:$D,4,0)</f>
        <v>B</v>
      </c>
      <c r="U277" s="31"/>
      <c r="V277" s="27" t="s">
        <v>95</v>
      </c>
      <c r="W277" s="31" t="s">
        <v>30</v>
      </c>
      <c r="X277" s="31">
        <v>1</v>
      </c>
      <c r="Y277" s="27" t="s">
        <v>31</v>
      </c>
      <c r="Z277" s="31" t="s">
        <v>31</v>
      </c>
      <c r="AA277" s="31"/>
      <c r="AB277" s="27" t="s">
        <v>32</v>
      </c>
      <c r="AC277" s="31" t="s">
        <v>32</v>
      </c>
      <c r="AD277" s="27" t="s">
        <v>33</v>
      </c>
      <c r="AE277" s="31" t="s">
        <v>33</v>
      </c>
      <c r="AF277" s="31"/>
      <c r="AG277" s="27" t="str">
        <f>VLOOKUP(D277,门店任务!A:B,2,0)</f>
        <v>四川太极人民中路店</v>
      </c>
      <c r="AH277" s="27">
        <f t="shared" si="12"/>
        <v>3</v>
      </c>
    </row>
    <row r="278" spans="1:34">
      <c r="A278" s="27">
        <v>210</v>
      </c>
      <c r="B278" s="27" t="s">
        <v>22</v>
      </c>
      <c r="C278" s="27" t="s">
        <v>729</v>
      </c>
      <c r="D278" s="28">
        <v>311</v>
      </c>
      <c r="E278" s="27" t="s">
        <v>354</v>
      </c>
      <c r="F278" s="27" t="s">
        <v>25</v>
      </c>
      <c r="G278" s="28">
        <v>4093</v>
      </c>
      <c r="H278" s="27" t="s">
        <v>730</v>
      </c>
      <c r="I278" s="28">
        <v>50</v>
      </c>
      <c r="J278" s="28">
        <v>201</v>
      </c>
      <c r="K278" s="28">
        <v>160</v>
      </c>
      <c r="L278" s="30">
        <f>VLOOKUP(D278,[1]门店基础信息!$A:$M,13,0)</f>
        <v>160</v>
      </c>
      <c r="M278" s="30">
        <f t="shared" si="13"/>
        <v>0</v>
      </c>
      <c r="N278" s="28">
        <v>200</v>
      </c>
      <c r="O278" s="30">
        <f>VLOOKUP(D278,[1]门店基础信息!$A:$L,12,0)</f>
        <v>200</v>
      </c>
      <c r="P278" s="30">
        <f t="shared" si="14"/>
        <v>0</v>
      </c>
      <c r="Q278" s="27" t="s">
        <v>731</v>
      </c>
      <c r="R278" s="27" t="s">
        <v>28</v>
      </c>
      <c r="S278" s="27" t="s">
        <v>29</v>
      </c>
      <c r="T278" s="31" t="str">
        <f>VLOOKUP(D278,[1]门店基础信息!$A:$D,4,0)</f>
        <v>C</v>
      </c>
      <c r="U278" s="31"/>
      <c r="V278" s="27" t="s">
        <v>30</v>
      </c>
      <c r="W278" s="31" t="s">
        <v>30</v>
      </c>
      <c r="X278" s="31"/>
      <c r="Y278" s="27" t="s">
        <v>31</v>
      </c>
      <c r="Z278" s="31" t="s">
        <v>31</v>
      </c>
      <c r="AA278" s="31"/>
      <c r="AB278" s="27" t="s">
        <v>32</v>
      </c>
      <c r="AC278" s="31" t="s">
        <v>32</v>
      </c>
      <c r="AD278" s="27" t="s">
        <v>33</v>
      </c>
      <c r="AE278" s="31" t="s">
        <v>33</v>
      </c>
      <c r="AF278" s="31"/>
      <c r="AG278" s="27" t="str">
        <f>VLOOKUP(D278,门店任务!A:B,2,0)</f>
        <v>四川太极西部店</v>
      </c>
      <c r="AH278" s="27">
        <f t="shared" si="12"/>
        <v>0</v>
      </c>
    </row>
    <row r="279" spans="1:34">
      <c r="A279" s="27">
        <v>209</v>
      </c>
      <c r="B279" s="27" t="s">
        <v>22</v>
      </c>
      <c r="C279" s="27" t="s">
        <v>732</v>
      </c>
      <c r="D279" s="28">
        <v>716</v>
      </c>
      <c r="E279" s="27" t="s">
        <v>733</v>
      </c>
      <c r="F279" s="27" t="s">
        <v>69</v>
      </c>
      <c r="G279" s="28">
        <v>13772</v>
      </c>
      <c r="H279" s="27" t="s">
        <v>734</v>
      </c>
      <c r="I279" s="28">
        <v>120</v>
      </c>
      <c r="J279" s="28">
        <v>201</v>
      </c>
      <c r="K279" s="28">
        <v>130</v>
      </c>
      <c r="L279" s="30">
        <f>VLOOKUP(D279,[1]门店基础信息!$A:$M,13,0)</f>
        <v>130</v>
      </c>
      <c r="M279" s="30">
        <f t="shared" si="13"/>
        <v>0</v>
      </c>
      <c r="N279" s="28">
        <v>300</v>
      </c>
      <c r="O279" s="30">
        <f>VLOOKUP(D279,[1]门店基础信息!$A:$L,12,0)</f>
        <v>300</v>
      </c>
      <c r="P279" s="30">
        <f t="shared" si="14"/>
        <v>0</v>
      </c>
      <c r="Q279" s="27" t="s">
        <v>735</v>
      </c>
      <c r="R279" s="27" t="s">
        <v>28</v>
      </c>
      <c r="S279" s="27" t="s">
        <v>76</v>
      </c>
      <c r="T279" s="31" t="str">
        <f>VLOOKUP(D279,[1]门店基础信息!$A:$D,4,0)</f>
        <v>B</v>
      </c>
      <c r="U279" s="31"/>
      <c r="V279" s="27" t="s">
        <v>30</v>
      </c>
      <c r="W279" s="31" t="s">
        <v>30</v>
      </c>
      <c r="X279" s="31"/>
      <c r="Y279" s="27" t="s">
        <v>31</v>
      </c>
      <c r="Z279" s="31" t="s">
        <v>31</v>
      </c>
      <c r="AA279" s="31"/>
      <c r="AB279" s="27" t="s">
        <v>32</v>
      </c>
      <c r="AC279" s="31" t="s">
        <v>32</v>
      </c>
      <c r="AD279" s="27" t="s">
        <v>32</v>
      </c>
      <c r="AE279" s="31" t="s">
        <v>33</v>
      </c>
      <c r="AF279" s="31">
        <v>1</v>
      </c>
      <c r="AG279" s="27" t="str">
        <f>VLOOKUP(D279,门店任务!A:B,2,0)</f>
        <v>四川太极大邑县沙渠镇方圆路药店</v>
      </c>
      <c r="AH279" s="27">
        <f t="shared" si="12"/>
        <v>1</v>
      </c>
    </row>
    <row r="280" spans="1:34">
      <c r="A280" s="27">
        <v>208</v>
      </c>
      <c r="B280" s="27" t="s">
        <v>22</v>
      </c>
      <c r="C280" s="27" t="s">
        <v>736</v>
      </c>
      <c r="D280" s="28">
        <v>357</v>
      </c>
      <c r="E280" s="27" t="s">
        <v>720</v>
      </c>
      <c r="F280" s="27" t="s">
        <v>291</v>
      </c>
      <c r="G280" s="28">
        <v>11453</v>
      </c>
      <c r="H280" s="27" t="s">
        <v>737</v>
      </c>
      <c r="I280" s="28">
        <v>60</v>
      </c>
      <c r="J280" s="28">
        <v>125</v>
      </c>
      <c r="K280" s="28">
        <v>180</v>
      </c>
      <c r="L280" s="30">
        <f>VLOOKUP(D280,[1]门店基础信息!$A:$M,13,0)</f>
        <v>180</v>
      </c>
      <c r="M280" s="30">
        <f t="shared" si="13"/>
        <v>0</v>
      </c>
      <c r="N280" s="28">
        <v>300</v>
      </c>
      <c r="O280" s="30">
        <f>VLOOKUP(D280,[1]门店基础信息!$A:$L,12,0)</f>
        <v>300</v>
      </c>
      <c r="P280" s="30">
        <f t="shared" si="14"/>
        <v>0</v>
      </c>
      <c r="Q280" s="27" t="s">
        <v>490</v>
      </c>
      <c r="R280" s="27" t="s">
        <v>28</v>
      </c>
      <c r="S280" s="27" t="s">
        <v>76</v>
      </c>
      <c r="T280" s="31" t="str">
        <f>VLOOKUP(D280,[1]门店基础信息!$A:$D,4,0)</f>
        <v>B</v>
      </c>
      <c r="U280" s="31"/>
      <c r="V280" s="27" t="s">
        <v>30</v>
      </c>
      <c r="W280" s="31" t="s">
        <v>30</v>
      </c>
      <c r="X280" s="31"/>
      <c r="Y280" s="27" t="s">
        <v>31</v>
      </c>
      <c r="Z280" s="31" t="s">
        <v>31</v>
      </c>
      <c r="AA280" s="31"/>
      <c r="AB280" s="27" t="s">
        <v>32</v>
      </c>
      <c r="AC280" s="31" t="s">
        <v>32</v>
      </c>
      <c r="AD280" s="27" t="s">
        <v>33</v>
      </c>
      <c r="AE280" s="31" t="s">
        <v>33</v>
      </c>
      <c r="AF280" s="31"/>
      <c r="AG280" s="27" t="str">
        <f>VLOOKUP(D280,门店任务!A:B,2,0)</f>
        <v>四川太极清江东路药店</v>
      </c>
      <c r="AH280" s="27">
        <f t="shared" si="12"/>
        <v>0</v>
      </c>
    </row>
    <row r="281" spans="1:34">
      <c r="A281" s="27">
        <v>207</v>
      </c>
      <c r="B281" s="27" t="s">
        <v>22</v>
      </c>
      <c r="C281" s="27" t="s">
        <v>738</v>
      </c>
      <c r="D281" s="28">
        <v>716</v>
      </c>
      <c r="E281" s="27" t="s">
        <v>496</v>
      </c>
      <c r="F281" s="27" t="s">
        <v>69</v>
      </c>
      <c r="G281" s="28">
        <v>12412</v>
      </c>
      <c r="H281" s="27" t="s">
        <v>739</v>
      </c>
      <c r="I281" s="28">
        <v>114</v>
      </c>
      <c r="J281" s="28">
        <v>200</v>
      </c>
      <c r="K281" s="28">
        <v>130</v>
      </c>
      <c r="L281" s="30">
        <f>VLOOKUP(D281,[1]门店基础信息!$A:$M,13,0)</f>
        <v>130</v>
      </c>
      <c r="M281" s="30">
        <f t="shared" si="13"/>
        <v>0</v>
      </c>
      <c r="N281" s="28">
        <v>300</v>
      </c>
      <c r="O281" s="30">
        <f>VLOOKUP(D281,[1]门店基础信息!$A:$L,12,0)</f>
        <v>300</v>
      </c>
      <c r="P281" s="30">
        <f t="shared" si="14"/>
        <v>0</v>
      </c>
      <c r="Q281" s="27" t="s">
        <v>740</v>
      </c>
      <c r="R281" s="27" t="s">
        <v>28</v>
      </c>
      <c r="S281" s="27" t="s">
        <v>76</v>
      </c>
      <c r="T281" s="31" t="str">
        <f>VLOOKUP(D281,[1]门店基础信息!$A:$D,4,0)</f>
        <v>B</v>
      </c>
      <c r="U281" s="31"/>
      <c r="V281" s="27" t="s">
        <v>30</v>
      </c>
      <c r="W281" s="31" t="s">
        <v>30</v>
      </c>
      <c r="X281" s="31"/>
      <c r="Y281" s="27" t="s">
        <v>31</v>
      </c>
      <c r="Z281" s="31" t="s">
        <v>31</v>
      </c>
      <c r="AA281" s="31"/>
      <c r="AB281" s="27" t="s">
        <v>32</v>
      </c>
      <c r="AC281" s="31" t="s">
        <v>32</v>
      </c>
      <c r="AD281" s="27" t="s">
        <v>32</v>
      </c>
      <c r="AE281" s="31" t="s">
        <v>33</v>
      </c>
      <c r="AF281" s="31">
        <v>1</v>
      </c>
      <c r="AG281" s="27" t="str">
        <f>VLOOKUP(D281,门店任务!A:B,2,0)</f>
        <v>四川太极大邑县沙渠镇方圆路药店</v>
      </c>
      <c r="AH281" s="27">
        <f t="shared" si="12"/>
        <v>1</v>
      </c>
    </row>
    <row r="282" spans="1:34">
      <c r="A282" s="27">
        <v>206</v>
      </c>
      <c r="B282" s="27" t="s">
        <v>22</v>
      </c>
      <c r="C282" s="27" t="s">
        <v>738</v>
      </c>
      <c r="D282" s="28">
        <v>716</v>
      </c>
      <c r="E282" s="27" t="s">
        <v>496</v>
      </c>
      <c r="F282" s="27" t="s">
        <v>69</v>
      </c>
      <c r="G282" s="28">
        <v>8354</v>
      </c>
      <c r="H282" s="27" t="s">
        <v>741</v>
      </c>
      <c r="I282" s="28">
        <v>114</v>
      </c>
      <c r="J282" s="28">
        <v>200</v>
      </c>
      <c r="K282" s="28">
        <v>130</v>
      </c>
      <c r="L282" s="30">
        <f>VLOOKUP(D282,[1]门店基础信息!$A:$M,13,0)</f>
        <v>130</v>
      </c>
      <c r="M282" s="30">
        <f t="shared" si="13"/>
        <v>0</v>
      </c>
      <c r="N282" s="28">
        <v>300</v>
      </c>
      <c r="O282" s="30">
        <f>VLOOKUP(D282,[1]门店基础信息!$A:$L,12,0)</f>
        <v>300</v>
      </c>
      <c r="P282" s="30">
        <f t="shared" si="14"/>
        <v>0</v>
      </c>
      <c r="Q282" s="27" t="s">
        <v>742</v>
      </c>
      <c r="R282" s="27" t="s">
        <v>28</v>
      </c>
      <c r="S282" s="27" t="s">
        <v>76</v>
      </c>
      <c r="T282" s="31" t="str">
        <f>VLOOKUP(D282,[1]门店基础信息!$A:$D,4,0)</f>
        <v>B</v>
      </c>
      <c r="U282" s="31"/>
      <c r="V282" s="27" t="s">
        <v>30</v>
      </c>
      <c r="W282" s="31" t="s">
        <v>30</v>
      </c>
      <c r="X282" s="31"/>
      <c r="Y282" s="27" t="s">
        <v>31</v>
      </c>
      <c r="Z282" s="31" t="s">
        <v>31</v>
      </c>
      <c r="AA282" s="31"/>
      <c r="AB282" s="27" t="s">
        <v>32</v>
      </c>
      <c r="AC282" s="31" t="s">
        <v>32</v>
      </c>
      <c r="AD282" s="27" t="s">
        <v>32</v>
      </c>
      <c r="AE282" s="31" t="s">
        <v>33</v>
      </c>
      <c r="AF282" s="31">
        <v>1</v>
      </c>
      <c r="AG282" s="27" t="str">
        <f>VLOOKUP(D282,门店任务!A:B,2,0)</f>
        <v>四川太极大邑县沙渠镇方圆路药店</v>
      </c>
      <c r="AH282" s="27">
        <f t="shared" si="12"/>
        <v>1</v>
      </c>
    </row>
    <row r="283" spans="1:34">
      <c r="A283" s="27">
        <v>205</v>
      </c>
      <c r="B283" s="27" t="s">
        <v>22</v>
      </c>
      <c r="C283" s="27" t="s">
        <v>743</v>
      </c>
      <c r="D283" s="28">
        <v>103199</v>
      </c>
      <c r="E283" s="27" t="s">
        <v>744</v>
      </c>
      <c r="F283" s="27" t="s">
        <v>41</v>
      </c>
      <c r="G283" s="28">
        <v>12911</v>
      </c>
      <c r="H283" s="27" t="s">
        <v>745</v>
      </c>
      <c r="I283" s="28">
        <v>38</v>
      </c>
      <c r="J283" s="28">
        <v>205</v>
      </c>
      <c r="K283" s="28">
        <v>180</v>
      </c>
      <c r="L283" s="30">
        <f>VLOOKUP(D283,[1]门店基础信息!$A:$M,13,0)</f>
        <v>200</v>
      </c>
      <c r="M283" s="30">
        <v>1</v>
      </c>
      <c r="N283" s="28">
        <v>300</v>
      </c>
      <c r="O283" s="30">
        <f>VLOOKUP(D283,[1]门店基础信息!$A:$L,12,0)</f>
        <v>400</v>
      </c>
      <c r="P283" s="30">
        <v>1</v>
      </c>
      <c r="Q283" s="27" t="s">
        <v>234</v>
      </c>
      <c r="R283" s="27" t="s">
        <v>28</v>
      </c>
      <c r="S283" s="27" t="s">
        <v>76</v>
      </c>
      <c r="T283" s="31" t="str">
        <f>VLOOKUP(D283,[1]门店基础信息!$A:$D,4,0)</f>
        <v>A</v>
      </c>
      <c r="U283" s="31">
        <v>1</v>
      </c>
      <c r="V283" s="27" t="s">
        <v>30</v>
      </c>
      <c r="W283" s="31" t="s">
        <v>30</v>
      </c>
      <c r="X283" s="31"/>
      <c r="Y283" s="27" t="s">
        <v>31</v>
      </c>
      <c r="Z283" s="31" t="s">
        <v>31</v>
      </c>
      <c r="AA283" s="31"/>
      <c r="AB283" s="27" t="s">
        <v>32</v>
      </c>
      <c r="AC283" s="31" t="s">
        <v>32</v>
      </c>
      <c r="AD283" s="27" t="s">
        <v>33</v>
      </c>
      <c r="AE283" s="31" t="s">
        <v>33</v>
      </c>
      <c r="AF283" s="31"/>
      <c r="AG283" s="27" t="str">
        <f>VLOOKUP(D283,门店任务!A:B,2,0)</f>
        <v>四川太极成华区西林一街药店</v>
      </c>
      <c r="AH283" s="27">
        <f t="shared" si="12"/>
        <v>3</v>
      </c>
    </row>
    <row r="284" spans="1:34">
      <c r="A284" s="27">
        <v>204</v>
      </c>
      <c r="B284" s="27" t="s">
        <v>22</v>
      </c>
      <c r="C284" s="27" t="s">
        <v>746</v>
      </c>
      <c r="D284" s="28">
        <v>114844</v>
      </c>
      <c r="E284" s="27" t="s">
        <v>747</v>
      </c>
      <c r="F284" s="27" t="s">
        <v>41</v>
      </c>
      <c r="G284" s="28">
        <v>13061</v>
      </c>
      <c r="H284" s="27" t="s">
        <v>748</v>
      </c>
      <c r="I284" s="28">
        <v>44</v>
      </c>
      <c r="J284" s="28">
        <v>22</v>
      </c>
      <c r="K284" s="28">
        <v>160</v>
      </c>
      <c r="L284" s="30">
        <f>VLOOKUP(D284,[1]门店基础信息!$A:$M,13,0)</f>
        <v>160</v>
      </c>
      <c r="M284" s="30">
        <f t="shared" si="13"/>
        <v>0</v>
      </c>
      <c r="N284" s="28">
        <v>200</v>
      </c>
      <c r="O284" s="30">
        <f>VLOOKUP(D284,[1]门店基础信息!$A:$L,12,0)</f>
        <v>200</v>
      </c>
      <c r="P284" s="30">
        <f t="shared" si="14"/>
        <v>0</v>
      </c>
      <c r="Q284" s="27" t="s">
        <v>749</v>
      </c>
      <c r="R284" s="27" t="s">
        <v>28</v>
      </c>
      <c r="S284" s="27" t="s">
        <v>29</v>
      </c>
      <c r="T284" s="31" t="str">
        <f>VLOOKUP(D284,[1]门店基础信息!$A:$D,4,0)</f>
        <v>C</v>
      </c>
      <c r="U284" s="31"/>
      <c r="V284" s="27" t="s">
        <v>30</v>
      </c>
      <c r="W284" s="31" t="s">
        <v>30</v>
      </c>
      <c r="X284" s="31"/>
      <c r="Y284" s="27" t="s">
        <v>31</v>
      </c>
      <c r="Z284" s="31" t="s">
        <v>31</v>
      </c>
      <c r="AA284" s="31"/>
      <c r="AB284" s="27" t="s">
        <v>32</v>
      </c>
      <c r="AC284" s="31" t="s">
        <v>32</v>
      </c>
      <c r="AD284" s="27" t="s">
        <v>33</v>
      </c>
      <c r="AE284" s="31" t="s">
        <v>33</v>
      </c>
      <c r="AF284" s="31"/>
      <c r="AG284" s="27" t="str">
        <f>VLOOKUP(D284,门店任务!A:B,2,0)</f>
        <v>四川太极成华区培华东路药店</v>
      </c>
      <c r="AH284" s="27">
        <f t="shared" si="12"/>
        <v>0</v>
      </c>
    </row>
    <row r="285" spans="1:34">
      <c r="A285" s="27">
        <v>203</v>
      </c>
      <c r="B285" s="27" t="s">
        <v>22</v>
      </c>
      <c r="C285" s="27" t="s">
        <v>750</v>
      </c>
      <c r="D285" s="28">
        <v>514</v>
      </c>
      <c r="E285" s="27" t="s">
        <v>136</v>
      </c>
      <c r="F285" s="27" t="s">
        <v>83</v>
      </c>
      <c r="G285" s="28">
        <v>4330</v>
      </c>
      <c r="H285" s="27" t="s">
        <v>751</v>
      </c>
      <c r="I285" s="28">
        <v>510</v>
      </c>
      <c r="J285" s="28">
        <v>281</v>
      </c>
      <c r="K285" s="28">
        <v>50</v>
      </c>
      <c r="L285" s="30">
        <f>VLOOKUP(D285,[1]门店基础信息!$A:$M,13,0)</f>
        <v>50</v>
      </c>
      <c r="M285" s="30">
        <f t="shared" si="13"/>
        <v>0</v>
      </c>
      <c r="N285" s="28">
        <v>400</v>
      </c>
      <c r="O285" s="30">
        <f>VLOOKUP(D285,[1]门店基础信息!$A:$L,12,0)</f>
        <v>400</v>
      </c>
      <c r="P285" s="30">
        <f t="shared" si="14"/>
        <v>0</v>
      </c>
      <c r="Q285" s="27" t="s">
        <v>139</v>
      </c>
      <c r="R285" s="27" t="s">
        <v>28</v>
      </c>
      <c r="S285" s="27" t="s">
        <v>44</v>
      </c>
      <c r="T285" s="31" t="str">
        <f>VLOOKUP(D285,[1]门店基础信息!$A:$D,4,0)</f>
        <v>A</v>
      </c>
      <c r="U285" s="31"/>
      <c r="V285" s="27" t="s">
        <v>30</v>
      </c>
      <c r="W285" s="31" t="s">
        <v>30</v>
      </c>
      <c r="X285" s="31"/>
      <c r="Y285" s="27" t="s">
        <v>31</v>
      </c>
      <c r="Z285" s="31" t="s">
        <v>31</v>
      </c>
      <c r="AA285" s="31"/>
      <c r="AB285" s="27" t="s">
        <v>32</v>
      </c>
      <c r="AC285" s="31" t="s">
        <v>32</v>
      </c>
      <c r="AD285" s="27" t="s">
        <v>33</v>
      </c>
      <c r="AE285" s="31" t="s">
        <v>33</v>
      </c>
      <c r="AF285" s="31"/>
      <c r="AG285" s="27" t="str">
        <f>VLOOKUP(D285,门店任务!A:B,2,0)</f>
        <v>四川太极新津邓双镇岷江店</v>
      </c>
      <c r="AH285" s="27">
        <f t="shared" si="12"/>
        <v>0</v>
      </c>
    </row>
    <row r="286" spans="1:34">
      <c r="A286" s="27">
        <v>202</v>
      </c>
      <c r="B286" s="27" t="s">
        <v>22</v>
      </c>
      <c r="C286" s="27" t="s">
        <v>752</v>
      </c>
      <c r="D286" s="28">
        <v>101453</v>
      </c>
      <c r="E286" s="27" t="s">
        <v>513</v>
      </c>
      <c r="F286" s="27" t="s">
        <v>79</v>
      </c>
      <c r="G286" s="28">
        <v>101453</v>
      </c>
      <c r="H286" s="27" t="s">
        <v>753</v>
      </c>
      <c r="I286" s="28">
        <v>154</v>
      </c>
      <c r="J286" s="28">
        <v>249</v>
      </c>
      <c r="K286" s="28">
        <v>130</v>
      </c>
      <c r="L286" s="30">
        <f>VLOOKUP(D286,[1]门店基础信息!$A:$M,13,0)</f>
        <v>130</v>
      </c>
      <c r="M286" s="30">
        <f t="shared" si="13"/>
        <v>0</v>
      </c>
      <c r="N286" s="28">
        <v>300</v>
      </c>
      <c r="O286" s="30">
        <f>VLOOKUP(D286,[1]门店基础信息!$A:$L,12,0)</f>
        <v>300</v>
      </c>
      <c r="P286" s="30">
        <f t="shared" si="14"/>
        <v>0</v>
      </c>
      <c r="Q286" s="27" t="s">
        <v>317</v>
      </c>
      <c r="R286" s="27" t="s">
        <v>28</v>
      </c>
      <c r="S286" s="27" t="s">
        <v>76</v>
      </c>
      <c r="T286" s="31" t="str">
        <f>VLOOKUP(D286,[1]门店基础信息!$A:$D,4,0)</f>
        <v>B</v>
      </c>
      <c r="U286" s="31"/>
      <c r="V286" s="27" t="s">
        <v>30</v>
      </c>
      <c r="W286" s="31" t="s">
        <v>30</v>
      </c>
      <c r="X286" s="31"/>
      <c r="Y286" s="27" t="s">
        <v>31</v>
      </c>
      <c r="Z286" s="31" t="s">
        <v>31</v>
      </c>
      <c r="AA286" s="31"/>
      <c r="AB286" s="27" t="s">
        <v>32</v>
      </c>
      <c r="AC286" s="31" t="s">
        <v>32</v>
      </c>
      <c r="AD286" s="27" t="s">
        <v>33</v>
      </c>
      <c r="AE286" s="31" t="s">
        <v>33</v>
      </c>
      <c r="AF286" s="31"/>
      <c r="AG286" s="27" t="str">
        <f>VLOOKUP(D286,门店任务!A:B,2,0)</f>
        <v>四川太极温江区公平街道江安路药店</v>
      </c>
      <c r="AH286" s="27">
        <f t="shared" si="12"/>
        <v>0</v>
      </c>
    </row>
    <row r="287" spans="1:34">
      <c r="A287" s="27">
        <v>201</v>
      </c>
      <c r="B287" s="27" t="s">
        <v>22</v>
      </c>
      <c r="C287" s="27" t="s">
        <v>754</v>
      </c>
      <c r="D287" s="28">
        <v>106399</v>
      </c>
      <c r="E287" s="27" t="s">
        <v>755</v>
      </c>
      <c r="F287" s="27" t="s">
        <v>88</v>
      </c>
      <c r="G287" s="28">
        <v>12158</v>
      </c>
      <c r="H287" s="27" t="s">
        <v>756</v>
      </c>
      <c r="I287" s="28">
        <v>62</v>
      </c>
      <c r="J287" s="28">
        <v>127</v>
      </c>
      <c r="K287" s="28">
        <v>180</v>
      </c>
      <c r="L287" s="30">
        <f>VLOOKUP(D287,[1]门店基础信息!$A:$M,13,0)</f>
        <v>180</v>
      </c>
      <c r="M287" s="30">
        <f t="shared" si="13"/>
        <v>0</v>
      </c>
      <c r="N287" s="28">
        <v>300</v>
      </c>
      <c r="O287" s="30">
        <f>VLOOKUP(D287,[1]门店基础信息!$A:$L,12,0)</f>
        <v>300</v>
      </c>
      <c r="P287" s="30">
        <f t="shared" si="14"/>
        <v>0</v>
      </c>
      <c r="Q287" s="27" t="s">
        <v>169</v>
      </c>
      <c r="R287" s="27" t="s">
        <v>28</v>
      </c>
      <c r="S287" s="27" t="s">
        <v>76</v>
      </c>
      <c r="T287" s="31" t="str">
        <f>VLOOKUP(D287,[1]门店基础信息!$A:$D,4,0)</f>
        <v>B</v>
      </c>
      <c r="U287" s="31"/>
      <c r="V287" s="27" t="s">
        <v>30</v>
      </c>
      <c r="W287" s="31" t="s">
        <v>30</v>
      </c>
      <c r="X287" s="31"/>
      <c r="Y287" s="27" t="s">
        <v>31</v>
      </c>
      <c r="Z287" s="31" t="s">
        <v>31</v>
      </c>
      <c r="AA287" s="31"/>
      <c r="AB287" s="27" t="s">
        <v>32</v>
      </c>
      <c r="AC287" s="31" t="s">
        <v>32</v>
      </c>
      <c r="AD287" s="27" t="s">
        <v>33</v>
      </c>
      <c r="AE287" s="31" t="s">
        <v>33</v>
      </c>
      <c r="AF287" s="31"/>
      <c r="AG287" s="27" t="str">
        <f>VLOOKUP(D287,门店任务!A:B,2,0)</f>
        <v>四川太极青羊区蜀辉路药店</v>
      </c>
      <c r="AH287" s="27">
        <f t="shared" si="12"/>
        <v>0</v>
      </c>
    </row>
    <row r="288" spans="1:34">
      <c r="A288" s="27">
        <v>200</v>
      </c>
      <c r="B288" s="27" t="s">
        <v>22</v>
      </c>
      <c r="C288" s="27" t="s">
        <v>757</v>
      </c>
      <c r="D288" s="28">
        <v>112415</v>
      </c>
      <c r="E288" s="27" t="s">
        <v>101</v>
      </c>
      <c r="F288" s="27" t="s">
        <v>88</v>
      </c>
      <c r="G288" s="28">
        <v>12922</v>
      </c>
      <c r="H288" s="27" t="s">
        <v>758</v>
      </c>
      <c r="I288" s="28">
        <v>47</v>
      </c>
      <c r="J288" s="28">
        <v>77</v>
      </c>
      <c r="K288" s="28">
        <v>160</v>
      </c>
      <c r="L288" s="30">
        <f>VLOOKUP(D288,[1]门店基础信息!$A:$M,13,0)</f>
        <v>160</v>
      </c>
      <c r="M288" s="30">
        <f t="shared" si="13"/>
        <v>0</v>
      </c>
      <c r="N288" s="28">
        <v>200</v>
      </c>
      <c r="O288" s="30">
        <f>VLOOKUP(D288,[1]门店基础信息!$A:$L,12,0)</f>
        <v>200</v>
      </c>
      <c r="P288" s="30">
        <f t="shared" si="14"/>
        <v>0</v>
      </c>
      <c r="Q288" s="27" t="s">
        <v>759</v>
      </c>
      <c r="R288" s="27" t="s">
        <v>28</v>
      </c>
      <c r="S288" s="27" t="s">
        <v>29</v>
      </c>
      <c r="T288" s="31" t="str">
        <f>VLOOKUP(D288,[1]门店基础信息!$A:$D,4,0)</f>
        <v>C</v>
      </c>
      <c r="U288" s="31"/>
      <c r="V288" s="27" t="s">
        <v>30</v>
      </c>
      <c r="W288" s="31" t="s">
        <v>30</v>
      </c>
      <c r="X288" s="31"/>
      <c r="Y288" s="27" t="s">
        <v>31</v>
      </c>
      <c r="Z288" s="31" t="s">
        <v>31</v>
      </c>
      <c r="AA288" s="31"/>
      <c r="AB288" s="27" t="s">
        <v>32</v>
      </c>
      <c r="AC288" s="31" t="s">
        <v>32</v>
      </c>
      <c r="AD288" s="27" t="s">
        <v>33</v>
      </c>
      <c r="AE288" s="31" t="s">
        <v>33</v>
      </c>
      <c r="AF288" s="31"/>
      <c r="AG288" s="27" t="str">
        <f>VLOOKUP(D288,门店任务!A:B,2,0)</f>
        <v>四川太极金牛区五福桥东路药店</v>
      </c>
      <c r="AH288" s="27">
        <f t="shared" si="12"/>
        <v>0</v>
      </c>
    </row>
    <row r="289" spans="1:34">
      <c r="A289" s="27">
        <v>199</v>
      </c>
      <c r="B289" s="27" t="s">
        <v>22</v>
      </c>
      <c r="C289" s="27" t="s">
        <v>760</v>
      </c>
      <c r="D289" s="28">
        <v>112415</v>
      </c>
      <c r="E289" s="27" t="s">
        <v>761</v>
      </c>
      <c r="F289" s="27" t="s">
        <v>88</v>
      </c>
      <c r="G289" s="28">
        <v>11880</v>
      </c>
      <c r="H289" s="27" t="s">
        <v>762</v>
      </c>
      <c r="I289" s="28">
        <v>47</v>
      </c>
      <c r="J289" s="28">
        <v>77</v>
      </c>
      <c r="K289" s="28">
        <v>160</v>
      </c>
      <c r="L289" s="30">
        <f>VLOOKUP(D289,[1]门店基础信息!$A:$M,13,0)</f>
        <v>160</v>
      </c>
      <c r="M289" s="30">
        <f t="shared" si="13"/>
        <v>0</v>
      </c>
      <c r="N289" s="28">
        <v>200</v>
      </c>
      <c r="O289" s="30">
        <f>VLOOKUP(D289,[1]门店基础信息!$A:$L,12,0)</f>
        <v>200</v>
      </c>
      <c r="P289" s="30">
        <f t="shared" si="14"/>
        <v>0</v>
      </c>
      <c r="Q289" s="27" t="s">
        <v>763</v>
      </c>
      <c r="R289" s="27" t="s">
        <v>28</v>
      </c>
      <c r="S289" s="27" t="s">
        <v>29</v>
      </c>
      <c r="T289" s="31" t="str">
        <f>VLOOKUP(D289,[1]门店基础信息!$A:$D,4,0)</f>
        <v>C</v>
      </c>
      <c r="U289" s="31"/>
      <c r="V289" s="27" t="s">
        <v>30</v>
      </c>
      <c r="W289" s="31" t="s">
        <v>30</v>
      </c>
      <c r="X289" s="31"/>
      <c r="Y289" s="27" t="s">
        <v>31</v>
      </c>
      <c r="Z289" s="31" t="s">
        <v>31</v>
      </c>
      <c r="AA289" s="31"/>
      <c r="AB289" s="27" t="s">
        <v>32</v>
      </c>
      <c r="AC289" s="31" t="s">
        <v>32</v>
      </c>
      <c r="AD289" s="27" t="s">
        <v>33</v>
      </c>
      <c r="AE289" s="31" t="s">
        <v>33</v>
      </c>
      <c r="AF289" s="31"/>
      <c r="AG289" s="27" t="str">
        <f>VLOOKUP(D289,门店任务!A:B,2,0)</f>
        <v>四川太极金牛区五福桥东路药店</v>
      </c>
      <c r="AH289" s="27">
        <f t="shared" si="12"/>
        <v>0</v>
      </c>
    </row>
    <row r="290" spans="1:34">
      <c r="A290" s="27">
        <v>198</v>
      </c>
      <c r="B290" s="27" t="s">
        <v>22</v>
      </c>
      <c r="C290" s="27" t="s">
        <v>764</v>
      </c>
      <c r="D290" s="28">
        <v>116482</v>
      </c>
      <c r="E290" s="27" t="s">
        <v>226</v>
      </c>
      <c r="F290" s="27" t="s">
        <v>177</v>
      </c>
      <c r="G290" s="28">
        <v>12190</v>
      </c>
      <c r="H290" s="27" t="s">
        <v>765</v>
      </c>
      <c r="I290" s="28">
        <v>39</v>
      </c>
      <c r="J290" s="28">
        <v>12</v>
      </c>
      <c r="K290" s="28">
        <v>160</v>
      </c>
      <c r="L290" s="30">
        <f>VLOOKUP(D290,[1]门店基础信息!$A:$M,13,0)</f>
        <v>160</v>
      </c>
      <c r="M290" s="30">
        <f t="shared" si="13"/>
        <v>0</v>
      </c>
      <c r="N290" s="28">
        <v>200</v>
      </c>
      <c r="O290" s="30">
        <f>VLOOKUP(D290,[1]门店基础信息!$A:$L,12,0)</f>
        <v>200</v>
      </c>
      <c r="P290" s="30">
        <f t="shared" si="14"/>
        <v>0</v>
      </c>
      <c r="Q290" s="27" t="s">
        <v>766</v>
      </c>
      <c r="R290" s="27" t="s">
        <v>28</v>
      </c>
      <c r="S290" s="27" t="s">
        <v>29</v>
      </c>
      <c r="T290" s="31" t="str">
        <f>VLOOKUP(D290,[1]门店基础信息!$A:$D,4,0)</f>
        <v>C</v>
      </c>
      <c r="U290" s="31"/>
      <c r="V290" s="27" t="s">
        <v>30</v>
      </c>
      <c r="W290" s="31" t="s">
        <v>30</v>
      </c>
      <c r="X290" s="31"/>
      <c r="Y290" s="27" t="s">
        <v>31</v>
      </c>
      <c r="Z290" s="31" t="s">
        <v>31</v>
      </c>
      <c r="AA290" s="31"/>
      <c r="AB290" s="27" t="s">
        <v>32</v>
      </c>
      <c r="AC290" s="31" t="s">
        <v>32</v>
      </c>
      <c r="AD290" s="27" t="s">
        <v>33</v>
      </c>
      <c r="AE290" s="31" t="s">
        <v>33</v>
      </c>
      <c r="AF290" s="31"/>
      <c r="AG290" s="27" t="str">
        <f>VLOOKUP(D290,门店任务!A:B,2,0)</f>
        <v>四川太极锦江区宏济中路药店</v>
      </c>
      <c r="AH290" s="27">
        <f t="shared" si="12"/>
        <v>0</v>
      </c>
    </row>
    <row r="291" spans="1:34">
      <c r="A291" s="27">
        <v>197</v>
      </c>
      <c r="B291" s="27" t="s">
        <v>22</v>
      </c>
      <c r="C291" s="27" t="s">
        <v>767</v>
      </c>
      <c r="D291" s="28">
        <v>733</v>
      </c>
      <c r="E291" s="27" t="s">
        <v>627</v>
      </c>
      <c r="F291" s="27" t="s">
        <v>59</v>
      </c>
      <c r="G291" s="28">
        <v>4435</v>
      </c>
      <c r="H291" s="27" t="s">
        <v>768</v>
      </c>
      <c r="I291" s="28">
        <v>174</v>
      </c>
      <c r="J291" s="28">
        <v>316</v>
      </c>
      <c r="K291" s="28">
        <v>110</v>
      </c>
      <c r="L291" s="30">
        <f>VLOOKUP(D291,[1]门店基础信息!$A:$M,13,0)</f>
        <v>130</v>
      </c>
      <c r="M291" s="30">
        <v>1</v>
      </c>
      <c r="N291" s="28">
        <v>200</v>
      </c>
      <c r="O291" s="30">
        <f>VLOOKUP(D291,[1]门店基础信息!$A:$L,12,0)</f>
        <v>300</v>
      </c>
      <c r="P291" s="30">
        <v>1</v>
      </c>
      <c r="Q291" s="27" t="s">
        <v>629</v>
      </c>
      <c r="R291" s="27" t="s">
        <v>28</v>
      </c>
      <c r="S291" s="27" t="s">
        <v>29</v>
      </c>
      <c r="T291" s="31" t="str">
        <f>VLOOKUP(D291,[1]门店基础信息!$A:$D,4,0)</f>
        <v>B</v>
      </c>
      <c r="U291" s="31">
        <v>1</v>
      </c>
      <c r="V291" s="27" t="s">
        <v>30</v>
      </c>
      <c r="W291" s="31" t="s">
        <v>30</v>
      </c>
      <c r="X291" s="31"/>
      <c r="Y291" s="27" t="s">
        <v>31</v>
      </c>
      <c r="Z291" s="31" t="s">
        <v>31</v>
      </c>
      <c r="AA291" s="31"/>
      <c r="AB291" s="27" t="s">
        <v>32</v>
      </c>
      <c r="AC291" s="31" t="s">
        <v>32</v>
      </c>
      <c r="AD291" s="27" t="s">
        <v>33</v>
      </c>
      <c r="AE291" s="31" t="s">
        <v>33</v>
      </c>
      <c r="AF291" s="31"/>
      <c r="AG291" s="27" t="str">
        <f>VLOOKUP(D291,门店任务!A:B,2,0)</f>
        <v>四川太极双流区东升街道三强西路药店</v>
      </c>
      <c r="AH291" s="27">
        <f t="shared" si="12"/>
        <v>3</v>
      </c>
    </row>
    <row r="292" spans="1:34">
      <c r="A292" s="27">
        <v>196</v>
      </c>
      <c r="B292" s="27" t="s">
        <v>22</v>
      </c>
      <c r="C292" s="27" t="s">
        <v>769</v>
      </c>
      <c r="D292" s="28">
        <v>733</v>
      </c>
      <c r="E292" s="27" t="s">
        <v>632</v>
      </c>
      <c r="F292" s="27" t="s">
        <v>59</v>
      </c>
      <c r="G292" s="28">
        <v>13202</v>
      </c>
      <c r="H292" s="27" t="s">
        <v>770</v>
      </c>
      <c r="I292" s="28">
        <v>174</v>
      </c>
      <c r="J292" s="28">
        <v>316</v>
      </c>
      <c r="K292" s="28">
        <v>110</v>
      </c>
      <c r="L292" s="30">
        <f>VLOOKUP(D292,[1]门店基础信息!$A:$M,13,0)</f>
        <v>130</v>
      </c>
      <c r="M292" s="30">
        <v>1</v>
      </c>
      <c r="N292" s="28">
        <v>200</v>
      </c>
      <c r="O292" s="30">
        <f>VLOOKUP(D292,[1]门店基础信息!$A:$L,12,0)</f>
        <v>300</v>
      </c>
      <c r="P292" s="30">
        <v>1</v>
      </c>
      <c r="Q292" s="27" t="s">
        <v>629</v>
      </c>
      <c r="R292" s="27" t="s">
        <v>28</v>
      </c>
      <c r="S292" s="27" t="s">
        <v>29</v>
      </c>
      <c r="T292" s="31" t="str">
        <f>VLOOKUP(D292,[1]门店基础信息!$A:$D,4,0)</f>
        <v>B</v>
      </c>
      <c r="U292" s="31">
        <v>1</v>
      </c>
      <c r="V292" s="27" t="s">
        <v>30</v>
      </c>
      <c r="W292" s="31" t="s">
        <v>30</v>
      </c>
      <c r="X292" s="31"/>
      <c r="Y292" s="27" t="s">
        <v>31</v>
      </c>
      <c r="Z292" s="31" t="s">
        <v>31</v>
      </c>
      <c r="AA292" s="31"/>
      <c r="AB292" s="27" t="s">
        <v>32</v>
      </c>
      <c r="AC292" s="31" t="s">
        <v>32</v>
      </c>
      <c r="AD292" s="27" t="s">
        <v>33</v>
      </c>
      <c r="AE292" s="31" t="s">
        <v>33</v>
      </c>
      <c r="AF292" s="31"/>
      <c r="AG292" s="27" t="str">
        <f>VLOOKUP(D292,门店任务!A:B,2,0)</f>
        <v>四川太极双流区东升街道三强西路药店</v>
      </c>
      <c r="AH292" s="27">
        <f t="shared" si="12"/>
        <v>3</v>
      </c>
    </row>
    <row r="293" spans="1:34">
      <c r="A293" s="27">
        <v>195</v>
      </c>
      <c r="B293" s="27" t="s">
        <v>22</v>
      </c>
      <c r="C293" s="27" t="s">
        <v>771</v>
      </c>
      <c r="D293" s="28">
        <v>753</v>
      </c>
      <c r="E293" s="27" t="s">
        <v>772</v>
      </c>
      <c r="F293" s="27" t="s">
        <v>408</v>
      </c>
      <c r="G293" s="28">
        <v>12464</v>
      </c>
      <c r="H293" s="27" t="s">
        <v>773</v>
      </c>
      <c r="I293" s="28">
        <v>98</v>
      </c>
      <c r="J293" s="28">
        <v>78</v>
      </c>
      <c r="K293" s="28">
        <v>126</v>
      </c>
      <c r="L293" s="30">
        <f>VLOOKUP(D293,[1]门店基础信息!$A:$M,13,0)</f>
        <v>160</v>
      </c>
      <c r="M293" s="30">
        <v>1</v>
      </c>
      <c r="N293" s="28">
        <v>126</v>
      </c>
      <c r="O293" s="30">
        <f>VLOOKUP(D293,[1]门店基础信息!$A:$L,12,0)</f>
        <v>200</v>
      </c>
      <c r="P293" s="30">
        <v>1</v>
      </c>
      <c r="Q293" s="27" t="s">
        <v>774</v>
      </c>
      <c r="R293" s="27" t="s">
        <v>28</v>
      </c>
      <c r="S293" s="27" t="s">
        <v>29</v>
      </c>
      <c r="T293" s="31" t="str">
        <f>VLOOKUP(D293,[1]门店基础信息!$A:$D,4,0)</f>
        <v>C</v>
      </c>
      <c r="U293" s="31"/>
      <c r="V293" s="27" t="s">
        <v>95</v>
      </c>
      <c r="W293" s="31" t="s">
        <v>30</v>
      </c>
      <c r="X293" s="31">
        <v>1</v>
      </c>
      <c r="Y293" s="27" t="s">
        <v>31</v>
      </c>
      <c r="Z293" s="31" t="s">
        <v>31</v>
      </c>
      <c r="AA293" s="31"/>
      <c r="AB293" s="27" t="s">
        <v>32</v>
      </c>
      <c r="AC293" s="31" t="s">
        <v>32</v>
      </c>
      <c r="AD293" s="27" t="s">
        <v>32</v>
      </c>
      <c r="AE293" s="31" t="s">
        <v>33</v>
      </c>
      <c r="AF293" s="31">
        <v>1</v>
      </c>
      <c r="AG293" s="27" t="str">
        <f>VLOOKUP(D293,门店任务!A:B,2,0)</f>
        <v>四川太极锦江区合欢树街药店</v>
      </c>
      <c r="AH293" s="27">
        <f t="shared" si="12"/>
        <v>4</v>
      </c>
    </row>
    <row r="294" spans="1:34">
      <c r="A294" s="27">
        <v>194</v>
      </c>
      <c r="B294" s="27" t="s">
        <v>22</v>
      </c>
      <c r="C294" s="27" t="s">
        <v>775</v>
      </c>
      <c r="D294" s="28">
        <v>355</v>
      </c>
      <c r="E294" s="27" t="s">
        <v>199</v>
      </c>
      <c r="F294" s="27" t="s">
        <v>41</v>
      </c>
      <c r="G294" s="28">
        <v>13262</v>
      </c>
      <c r="H294" s="27" t="s">
        <v>776</v>
      </c>
      <c r="I294" s="28">
        <v>114</v>
      </c>
      <c r="J294" s="28">
        <v>200</v>
      </c>
      <c r="K294" s="28">
        <v>130</v>
      </c>
      <c r="L294" s="30">
        <f>VLOOKUP(D294,[1]门店基础信息!$A:$M,13,0)</f>
        <v>180</v>
      </c>
      <c r="M294" s="30">
        <v>1</v>
      </c>
      <c r="N294" s="28">
        <v>300</v>
      </c>
      <c r="O294" s="30">
        <f>VLOOKUP(D294,[1]门店基础信息!$A:$L,12,0)</f>
        <v>300</v>
      </c>
      <c r="P294" s="30">
        <f t="shared" si="14"/>
        <v>0</v>
      </c>
      <c r="Q294" s="27" t="s">
        <v>777</v>
      </c>
      <c r="R294" s="27" t="s">
        <v>28</v>
      </c>
      <c r="S294" s="27" t="s">
        <v>76</v>
      </c>
      <c r="T294" s="31" t="str">
        <f>VLOOKUP(D294,[1]门店基础信息!$A:$D,4,0)</f>
        <v>B</v>
      </c>
      <c r="U294" s="31"/>
      <c r="V294" s="27" t="s">
        <v>30</v>
      </c>
      <c r="W294" s="31" t="s">
        <v>30</v>
      </c>
      <c r="X294" s="31"/>
      <c r="Y294" s="27" t="s">
        <v>31</v>
      </c>
      <c r="Z294" s="31" t="s">
        <v>31</v>
      </c>
      <c r="AA294" s="31"/>
      <c r="AB294" s="27" t="s">
        <v>32</v>
      </c>
      <c r="AC294" s="31" t="s">
        <v>32</v>
      </c>
      <c r="AD294" s="27" t="s">
        <v>33</v>
      </c>
      <c r="AE294" s="31" t="s">
        <v>33</v>
      </c>
      <c r="AF294" s="31"/>
      <c r="AG294" s="27" t="str">
        <f>VLOOKUP(D294,门店任务!A:B,2,0)</f>
        <v>四川太极双林路药店</v>
      </c>
      <c r="AH294" s="27">
        <f t="shared" si="12"/>
        <v>1</v>
      </c>
    </row>
    <row r="295" spans="1:34">
      <c r="A295" s="27">
        <v>193</v>
      </c>
      <c r="B295" s="27" t="s">
        <v>22</v>
      </c>
      <c r="C295" s="27" t="s">
        <v>778</v>
      </c>
      <c r="D295" s="28">
        <v>514</v>
      </c>
      <c r="E295" s="27" t="s">
        <v>779</v>
      </c>
      <c r="F295" s="27" t="s">
        <v>83</v>
      </c>
      <c r="G295" s="28">
        <v>12338</v>
      </c>
      <c r="H295" s="27" t="s">
        <v>780</v>
      </c>
      <c r="I295" s="28">
        <v>510</v>
      </c>
      <c r="J295" s="28">
        <v>281</v>
      </c>
      <c r="K295" s="28">
        <v>50</v>
      </c>
      <c r="L295" s="30">
        <f>VLOOKUP(D295,[1]门店基础信息!$A:$M,13,0)</f>
        <v>50</v>
      </c>
      <c r="M295" s="30">
        <f t="shared" si="13"/>
        <v>0</v>
      </c>
      <c r="N295" s="28">
        <v>400</v>
      </c>
      <c r="O295" s="30">
        <f>VLOOKUP(D295,[1]门店基础信息!$A:$L,12,0)</f>
        <v>400</v>
      </c>
      <c r="P295" s="30">
        <f t="shared" si="14"/>
        <v>0</v>
      </c>
      <c r="Q295" s="27" t="s">
        <v>781</v>
      </c>
      <c r="R295" s="27" t="s">
        <v>28</v>
      </c>
      <c r="S295" s="27" t="s">
        <v>44</v>
      </c>
      <c r="T295" s="31" t="str">
        <f>VLOOKUP(D295,[1]门店基础信息!$A:$D,4,0)</f>
        <v>A</v>
      </c>
      <c r="U295" s="31"/>
      <c r="V295" s="27" t="s">
        <v>30</v>
      </c>
      <c r="W295" s="31" t="s">
        <v>30</v>
      </c>
      <c r="X295" s="31"/>
      <c r="Y295" s="27" t="s">
        <v>31</v>
      </c>
      <c r="Z295" s="31" t="s">
        <v>31</v>
      </c>
      <c r="AA295" s="31"/>
      <c r="AB295" s="27" t="s">
        <v>32</v>
      </c>
      <c r="AC295" s="31" t="s">
        <v>32</v>
      </c>
      <c r="AD295" s="27" t="s">
        <v>33</v>
      </c>
      <c r="AE295" s="31" t="s">
        <v>33</v>
      </c>
      <c r="AF295" s="31"/>
      <c r="AG295" s="27" t="str">
        <f>VLOOKUP(D295,门店任务!A:B,2,0)</f>
        <v>四川太极新津邓双镇岷江店</v>
      </c>
      <c r="AH295" s="27">
        <f t="shared" si="12"/>
        <v>0</v>
      </c>
    </row>
    <row r="296" spans="1:34">
      <c r="A296" s="27">
        <v>192</v>
      </c>
      <c r="B296" s="27" t="s">
        <v>22</v>
      </c>
      <c r="C296" s="27" t="s">
        <v>782</v>
      </c>
      <c r="D296" s="28">
        <v>730</v>
      </c>
      <c r="E296" s="27" t="s">
        <v>300</v>
      </c>
      <c r="F296" s="27" t="s">
        <v>88</v>
      </c>
      <c r="G296" s="28">
        <v>12999</v>
      </c>
      <c r="H296" s="27" t="s">
        <v>783</v>
      </c>
      <c r="I296" s="28">
        <v>164</v>
      </c>
      <c r="J296" s="28">
        <v>366</v>
      </c>
      <c r="K296" s="28">
        <v>150</v>
      </c>
      <c r="L296" s="30">
        <f>VLOOKUP(D296,[1]门店基础信息!$A:$M,13,0)</f>
        <v>150</v>
      </c>
      <c r="M296" s="30">
        <f t="shared" si="13"/>
        <v>0</v>
      </c>
      <c r="N296" s="28">
        <v>400</v>
      </c>
      <c r="O296" s="30">
        <f>VLOOKUP(D296,[1]门店基础信息!$A:$L,12,0)</f>
        <v>400</v>
      </c>
      <c r="P296" s="30">
        <f t="shared" si="14"/>
        <v>0</v>
      </c>
      <c r="Q296" s="27" t="s">
        <v>784</v>
      </c>
      <c r="R296" s="27" t="s">
        <v>28</v>
      </c>
      <c r="S296" s="27" t="s">
        <v>44</v>
      </c>
      <c r="T296" s="31" t="str">
        <f>VLOOKUP(D296,[1]门店基础信息!$A:$D,4,0)</f>
        <v>A</v>
      </c>
      <c r="U296" s="31"/>
      <c r="V296" s="27" t="s">
        <v>30</v>
      </c>
      <c r="W296" s="31" t="s">
        <v>30</v>
      </c>
      <c r="X296" s="31"/>
      <c r="Y296" s="27" t="s">
        <v>31</v>
      </c>
      <c r="Z296" s="31" t="s">
        <v>31</v>
      </c>
      <c r="AA296" s="31"/>
      <c r="AB296" s="27" t="s">
        <v>32</v>
      </c>
      <c r="AC296" s="31" t="s">
        <v>32</v>
      </c>
      <c r="AD296" s="27" t="s">
        <v>33</v>
      </c>
      <c r="AE296" s="31" t="s">
        <v>33</v>
      </c>
      <c r="AF296" s="31"/>
      <c r="AG296" s="27" t="str">
        <f>VLOOKUP(D296,门店任务!A:B,2,0)</f>
        <v>四川太极新都区新繁镇繁江北路药店</v>
      </c>
      <c r="AH296" s="27">
        <f t="shared" si="12"/>
        <v>0</v>
      </c>
    </row>
    <row r="297" spans="1:34">
      <c r="A297" s="27">
        <v>191</v>
      </c>
      <c r="B297" s="27" t="s">
        <v>22</v>
      </c>
      <c r="C297" s="27" t="s">
        <v>782</v>
      </c>
      <c r="D297" s="28">
        <v>514</v>
      </c>
      <c r="E297" s="27" t="s">
        <v>785</v>
      </c>
      <c r="F297" s="27" t="s">
        <v>137</v>
      </c>
      <c r="G297" s="28">
        <v>5406</v>
      </c>
      <c r="H297" s="27" t="s">
        <v>786</v>
      </c>
      <c r="I297" s="28">
        <v>510</v>
      </c>
      <c r="J297" s="28">
        <v>281</v>
      </c>
      <c r="K297" s="28">
        <v>50</v>
      </c>
      <c r="L297" s="30">
        <f>VLOOKUP(D297,[1]门店基础信息!$A:$M,13,0)</f>
        <v>50</v>
      </c>
      <c r="M297" s="30">
        <f t="shared" si="13"/>
        <v>0</v>
      </c>
      <c r="N297" s="28">
        <v>400</v>
      </c>
      <c r="O297" s="30">
        <f>VLOOKUP(D297,[1]门店基础信息!$A:$L,12,0)</f>
        <v>400</v>
      </c>
      <c r="P297" s="30">
        <f t="shared" si="14"/>
        <v>0</v>
      </c>
      <c r="Q297" s="27" t="s">
        <v>139</v>
      </c>
      <c r="R297" s="27" t="s">
        <v>28</v>
      </c>
      <c r="S297" s="27" t="s">
        <v>44</v>
      </c>
      <c r="T297" s="31" t="str">
        <f>VLOOKUP(D297,[1]门店基础信息!$A:$D,4,0)</f>
        <v>A</v>
      </c>
      <c r="U297" s="31"/>
      <c r="V297" s="27" t="s">
        <v>30</v>
      </c>
      <c r="W297" s="31" t="s">
        <v>30</v>
      </c>
      <c r="X297" s="31"/>
      <c r="Y297" s="27" t="s">
        <v>31</v>
      </c>
      <c r="Z297" s="31" t="s">
        <v>31</v>
      </c>
      <c r="AA297" s="31"/>
      <c r="AB297" s="27" t="s">
        <v>32</v>
      </c>
      <c r="AC297" s="31" t="s">
        <v>32</v>
      </c>
      <c r="AD297" s="27" t="s">
        <v>33</v>
      </c>
      <c r="AE297" s="31" t="s">
        <v>33</v>
      </c>
      <c r="AF297" s="31"/>
      <c r="AG297" s="27" t="str">
        <f>VLOOKUP(D297,门店任务!A:B,2,0)</f>
        <v>四川太极新津邓双镇岷江店</v>
      </c>
      <c r="AH297" s="27">
        <f t="shared" si="12"/>
        <v>0</v>
      </c>
    </row>
    <row r="298" spans="1:34">
      <c r="A298" s="27">
        <v>190</v>
      </c>
      <c r="B298" s="27" t="s">
        <v>22</v>
      </c>
      <c r="C298" s="27" t="s">
        <v>782</v>
      </c>
      <c r="D298" s="28">
        <v>355</v>
      </c>
      <c r="E298" s="27" t="s">
        <v>199</v>
      </c>
      <c r="F298" s="27" t="s">
        <v>41</v>
      </c>
      <c r="G298" s="28">
        <v>9895</v>
      </c>
      <c r="H298" s="27" t="s">
        <v>787</v>
      </c>
      <c r="I298" s="28">
        <v>114</v>
      </c>
      <c r="J298" s="28">
        <v>200</v>
      </c>
      <c r="K298" s="28">
        <v>130</v>
      </c>
      <c r="L298" s="30">
        <f>VLOOKUP(D298,[1]门店基础信息!$A:$M,13,0)</f>
        <v>180</v>
      </c>
      <c r="M298" s="30">
        <v>1</v>
      </c>
      <c r="N298" s="28">
        <v>3002</v>
      </c>
      <c r="O298" s="30">
        <f>VLOOKUP(D298,[1]门店基础信息!$A:$L,12,0)</f>
        <v>300</v>
      </c>
      <c r="P298" s="30">
        <v>1</v>
      </c>
      <c r="Q298" s="27" t="s">
        <v>777</v>
      </c>
      <c r="R298" s="27" t="s">
        <v>28</v>
      </c>
      <c r="S298" s="27" t="s">
        <v>76</v>
      </c>
      <c r="T298" s="31" t="str">
        <f>VLOOKUP(D298,[1]门店基础信息!$A:$D,4,0)</f>
        <v>B</v>
      </c>
      <c r="U298" s="31"/>
      <c r="V298" s="27" t="s">
        <v>30</v>
      </c>
      <c r="W298" s="31" t="s">
        <v>30</v>
      </c>
      <c r="X298" s="31"/>
      <c r="Y298" s="27" t="s">
        <v>31</v>
      </c>
      <c r="Z298" s="31" t="s">
        <v>31</v>
      </c>
      <c r="AA298" s="31"/>
      <c r="AB298" s="27" t="s">
        <v>32</v>
      </c>
      <c r="AC298" s="31" t="s">
        <v>32</v>
      </c>
      <c r="AD298" s="27" t="s">
        <v>33</v>
      </c>
      <c r="AE298" s="31" t="s">
        <v>33</v>
      </c>
      <c r="AF298" s="31"/>
      <c r="AG298" s="27" t="str">
        <f>VLOOKUP(D298,门店任务!A:B,2,0)</f>
        <v>四川太极双林路药店</v>
      </c>
      <c r="AH298" s="27">
        <f t="shared" si="12"/>
        <v>2</v>
      </c>
    </row>
    <row r="299" spans="1:34">
      <c r="A299" s="27">
        <v>189</v>
      </c>
      <c r="B299" s="27" t="s">
        <v>22</v>
      </c>
      <c r="C299" s="27" t="s">
        <v>788</v>
      </c>
      <c r="D299" s="28">
        <v>101453</v>
      </c>
      <c r="E299" s="27" t="s">
        <v>513</v>
      </c>
      <c r="F299" s="27" t="s">
        <v>79</v>
      </c>
      <c r="G299" s="28">
        <v>11866</v>
      </c>
      <c r="H299" s="27" t="s">
        <v>789</v>
      </c>
      <c r="I299" s="28">
        <v>154</v>
      </c>
      <c r="J299" s="28">
        <v>249</v>
      </c>
      <c r="K299" s="28">
        <v>130</v>
      </c>
      <c r="L299" s="30">
        <f>VLOOKUP(D299,[1]门店基础信息!$A:$M,13,0)</f>
        <v>130</v>
      </c>
      <c r="M299" s="30">
        <f t="shared" si="13"/>
        <v>0</v>
      </c>
      <c r="N299" s="28">
        <v>300</v>
      </c>
      <c r="O299" s="30">
        <f>VLOOKUP(D299,[1]门店基础信息!$A:$L,12,0)</f>
        <v>300</v>
      </c>
      <c r="P299" s="30">
        <f t="shared" si="14"/>
        <v>0</v>
      </c>
      <c r="Q299" s="27" t="s">
        <v>317</v>
      </c>
      <c r="R299" s="27" t="s">
        <v>28</v>
      </c>
      <c r="S299" s="27" t="s">
        <v>76</v>
      </c>
      <c r="T299" s="31" t="str">
        <f>VLOOKUP(D299,[1]门店基础信息!$A:$D,4,0)</f>
        <v>B</v>
      </c>
      <c r="U299" s="31"/>
      <c r="V299" s="27" t="s">
        <v>30</v>
      </c>
      <c r="W299" s="31" t="s">
        <v>30</v>
      </c>
      <c r="X299" s="31"/>
      <c r="Y299" s="27" t="s">
        <v>31</v>
      </c>
      <c r="Z299" s="31" t="s">
        <v>31</v>
      </c>
      <c r="AA299" s="31"/>
      <c r="AB299" s="27" t="s">
        <v>32</v>
      </c>
      <c r="AC299" s="31" t="s">
        <v>32</v>
      </c>
      <c r="AD299" s="27" t="s">
        <v>33</v>
      </c>
      <c r="AE299" s="31" t="s">
        <v>33</v>
      </c>
      <c r="AF299" s="31"/>
      <c r="AG299" s="27" t="str">
        <f>VLOOKUP(D299,门店任务!A:B,2,0)</f>
        <v>四川太极温江区公平街道江安路药店</v>
      </c>
      <c r="AH299" s="27">
        <f t="shared" si="12"/>
        <v>0</v>
      </c>
    </row>
    <row r="300" spans="1:34">
      <c r="A300" s="27">
        <v>188</v>
      </c>
      <c r="B300" s="27" t="s">
        <v>22</v>
      </c>
      <c r="C300" s="27" t="s">
        <v>790</v>
      </c>
      <c r="D300" s="28">
        <v>517</v>
      </c>
      <c r="E300" s="27" t="s">
        <v>791</v>
      </c>
      <c r="F300" s="27" t="s">
        <v>41</v>
      </c>
      <c r="G300" s="28">
        <v>11326</v>
      </c>
      <c r="H300" s="27" t="s">
        <v>792</v>
      </c>
      <c r="I300" s="28">
        <v>162</v>
      </c>
      <c r="J300" s="28">
        <v>233</v>
      </c>
      <c r="K300" s="28">
        <v>150</v>
      </c>
      <c r="L300" s="30">
        <f>VLOOKUP(D300,[1]门店基础信息!$A:$M,13,0)</f>
        <v>150</v>
      </c>
      <c r="M300" s="30">
        <f t="shared" si="13"/>
        <v>0</v>
      </c>
      <c r="N300" s="28">
        <v>400</v>
      </c>
      <c r="O300" s="30">
        <f>VLOOKUP(D300,[1]门店基础信息!$A:$L,12,0)</f>
        <v>400</v>
      </c>
      <c r="P300" s="30">
        <f t="shared" si="14"/>
        <v>0</v>
      </c>
      <c r="Q300" s="27" t="s">
        <v>793</v>
      </c>
      <c r="R300" s="27" t="s">
        <v>28</v>
      </c>
      <c r="S300" s="27" t="s">
        <v>44</v>
      </c>
      <c r="T300" s="31" t="str">
        <f>VLOOKUP(D300,[1]门店基础信息!$A:$D,4,0)</f>
        <v>A</v>
      </c>
      <c r="U300" s="31"/>
      <c r="V300" s="27" t="s">
        <v>30</v>
      </c>
      <c r="W300" s="31" t="s">
        <v>30</v>
      </c>
      <c r="X300" s="31"/>
      <c r="Y300" s="27" t="s">
        <v>31</v>
      </c>
      <c r="Z300" s="31" t="s">
        <v>31</v>
      </c>
      <c r="AA300" s="31"/>
      <c r="AB300" s="27" t="s">
        <v>32</v>
      </c>
      <c r="AC300" s="31" t="s">
        <v>32</v>
      </c>
      <c r="AD300" s="27" t="s">
        <v>33</v>
      </c>
      <c r="AE300" s="31" t="s">
        <v>33</v>
      </c>
      <c r="AF300" s="31"/>
      <c r="AG300" s="27" t="str">
        <f>VLOOKUP(D300,门店任务!A:B,2,0)</f>
        <v>四川太极青羊区北东街店</v>
      </c>
      <c r="AH300" s="27">
        <f t="shared" si="12"/>
        <v>0</v>
      </c>
    </row>
    <row r="301" spans="1:34">
      <c r="A301" s="27">
        <v>187</v>
      </c>
      <c r="B301" s="27" t="s">
        <v>22</v>
      </c>
      <c r="C301" s="27" t="s">
        <v>794</v>
      </c>
      <c r="D301" s="28">
        <v>104533</v>
      </c>
      <c r="E301" s="27" t="s">
        <v>795</v>
      </c>
      <c r="F301" s="27" t="s">
        <v>69</v>
      </c>
      <c r="G301" s="28">
        <v>13183</v>
      </c>
      <c r="H301" s="27" t="s">
        <v>796</v>
      </c>
      <c r="I301" s="28">
        <v>173</v>
      </c>
      <c r="J301" s="28">
        <v>165</v>
      </c>
      <c r="K301" s="28">
        <v>110</v>
      </c>
      <c r="L301" s="30">
        <f>VLOOKUP(D301,[1]门店基础信息!$A:$M,13,0)</f>
        <v>110</v>
      </c>
      <c r="M301" s="30">
        <f t="shared" si="13"/>
        <v>0</v>
      </c>
      <c r="N301" s="28">
        <v>200</v>
      </c>
      <c r="O301" s="30">
        <f>VLOOKUP(D301,[1]门店基础信息!$A:$L,12,0)</f>
        <v>200</v>
      </c>
      <c r="P301" s="30">
        <f t="shared" si="14"/>
        <v>0</v>
      </c>
      <c r="Q301" s="27" t="s">
        <v>572</v>
      </c>
      <c r="R301" s="27" t="s">
        <v>28</v>
      </c>
      <c r="S301" s="27" t="s">
        <v>29</v>
      </c>
      <c r="T301" s="31" t="str">
        <f>VLOOKUP(D301,[1]门店基础信息!$A:$D,4,0)</f>
        <v>C</v>
      </c>
      <c r="U301" s="31"/>
      <c r="V301" s="27" t="s">
        <v>30</v>
      </c>
      <c r="W301" s="31" t="s">
        <v>30</v>
      </c>
      <c r="X301" s="31"/>
      <c r="Y301" s="27" t="s">
        <v>31</v>
      </c>
      <c r="Z301" s="31" t="s">
        <v>31</v>
      </c>
      <c r="AA301" s="31"/>
      <c r="AB301" s="27" t="s">
        <v>32</v>
      </c>
      <c r="AC301" s="31" t="s">
        <v>32</v>
      </c>
      <c r="AD301" s="27" t="s">
        <v>33</v>
      </c>
      <c r="AE301" s="31" t="s">
        <v>33</v>
      </c>
      <c r="AF301" s="31"/>
      <c r="AG301" s="27" t="str">
        <f>VLOOKUP(D301,门店任务!A:B,2,0)</f>
        <v>四川太极大邑县晋原镇潘家街药店</v>
      </c>
      <c r="AH301" s="27">
        <f t="shared" si="12"/>
        <v>0</v>
      </c>
    </row>
    <row r="302" spans="1:34">
      <c r="A302" s="27">
        <v>186</v>
      </c>
      <c r="B302" s="27" t="s">
        <v>22</v>
      </c>
      <c r="C302" s="27" t="s">
        <v>797</v>
      </c>
      <c r="D302" s="28">
        <v>706</v>
      </c>
      <c r="E302" s="27" t="s">
        <v>798</v>
      </c>
      <c r="F302" s="27" t="s">
        <v>79</v>
      </c>
      <c r="G302" s="28">
        <v>13585</v>
      </c>
      <c r="H302" s="27" t="s">
        <v>799</v>
      </c>
      <c r="I302" s="28">
        <v>86</v>
      </c>
      <c r="J302" s="28">
        <v>199</v>
      </c>
      <c r="K302" s="28">
        <v>160</v>
      </c>
      <c r="L302" s="30">
        <f>VLOOKUP(D302,[1]门店基础信息!$A:$M,13,0)</f>
        <v>160</v>
      </c>
      <c r="M302" s="30">
        <f t="shared" si="13"/>
        <v>0</v>
      </c>
      <c r="N302" s="28">
        <v>200</v>
      </c>
      <c r="O302" s="30">
        <f>VLOOKUP(D302,[1]门店基础信息!$A:$L,12,0)</f>
        <v>200</v>
      </c>
      <c r="P302" s="30">
        <f t="shared" si="14"/>
        <v>0</v>
      </c>
      <c r="Q302" s="27" t="s">
        <v>78</v>
      </c>
      <c r="R302" s="27" t="s">
        <v>28</v>
      </c>
      <c r="S302" s="27" t="s">
        <v>29</v>
      </c>
      <c r="T302" s="31" t="str">
        <f>VLOOKUP(D302,[1]门店基础信息!$A:$D,4,0)</f>
        <v>C</v>
      </c>
      <c r="U302" s="31"/>
      <c r="V302" s="27" t="s">
        <v>30</v>
      </c>
      <c r="W302" s="31" t="s">
        <v>30</v>
      </c>
      <c r="X302" s="31"/>
      <c r="Y302" s="27" t="s">
        <v>31</v>
      </c>
      <c r="Z302" s="31" t="s">
        <v>31</v>
      </c>
      <c r="AA302" s="31"/>
      <c r="AB302" s="27" t="s">
        <v>32</v>
      </c>
      <c r="AC302" s="31" t="s">
        <v>32</v>
      </c>
      <c r="AD302" s="27" t="s">
        <v>33</v>
      </c>
      <c r="AE302" s="31" t="s">
        <v>33</v>
      </c>
      <c r="AF302" s="31"/>
      <c r="AG302" s="27" t="str">
        <f>VLOOKUP(D302,门店任务!A:B,2,0)</f>
        <v>四川太极都江堰幸福镇翔凤路药店</v>
      </c>
      <c r="AH302" s="27">
        <f t="shared" si="12"/>
        <v>0</v>
      </c>
    </row>
    <row r="303" spans="1:34">
      <c r="A303" s="27">
        <v>185</v>
      </c>
      <c r="B303" s="27" t="s">
        <v>22</v>
      </c>
      <c r="C303" s="27" t="s">
        <v>800</v>
      </c>
      <c r="D303" s="28">
        <v>706</v>
      </c>
      <c r="E303" s="27" t="s">
        <v>801</v>
      </c>
      <c r="F303" s="27" t="s">
        <v>79</v>
      </c>
      <c r="G303" s="28">
        <v>10772</v>
      </c>
      <c r="H303" s="27" t="s">
        <v>802</v>
      </c>
      <c r="I303" s="28">
        <v>86</v>
      </c>
      <c r="J303" s="28">
        <v>199</v>
      </c>
      <c r="K303" s="28">
        <v>160</v>
      </c>
      <c r="L303" s="30">
        <f>VLOOKUP(D303,[1]门店基础信息!$A:$M,13,0)</f>
        <v>160</v>
      </c>
      <c r="M303" s="30">
        <f t="shared" si="13"/>
        <v>0</v>
      </c>
      <c r="N303" s="28">
        <v>200</v>
      </c>
      <c r="O303" s="30">
        <f>VLOOKUP(D303,[1]门店基础信息!$A:$L,12,0)</f>
        <v>200</v>
      </c>
      <c r="P303" s="30">
        <f t="shared" si="14"/>
        <v>0</v>
      </c>
      <c r="Q303" s="27" t="s">
        <v>78</v>
      </c>
      <c r="R303" s="27" t="s">
        <v>28</v>
      </c>
      <c r="S303" s="27" t="s">
        <v>29</v>
      </c>
      <c r="T303" s="31" t="str">
        <f>VLOOKUP(D303,[1]门店基础信息!$A:$D,4,0)</f>
        <v>C</v>
      </c>
      <c r="U303" s="31"/>
      <c r="V303" s="27" t="s">
        <v>30</v>
      </c>
      <c r="W303" s="31" t="s">
        <v>30</v>
      </c>
      <c r="X303" s="31"/>
      <c r="Y303" s="27" t="s">
        <v>31</v>
      </c>
      <c r="Z303" s="31" t="s">
        <v>31</v>
      </c>
      <c r="AA303" s="31"/>
      <c r="AB303" s="27" t="s">
        <v>32</v>
      </c>
      <c r="AC303" s="31" t="s">
        <v>32</v>
      </c>
      <c r="AD303" s="27" t="s">
        <v>33</v>
      </c>
      <c r="AE303" s="31" t="s">
        <v>33</v>
      </c>
      <c r="AF303" s="31"/>
      <c r="AG303" s="27" t="str">
        <f>VLOOKUP(D303,门店任务!A:B,2,0)</f>
        <v>四川太极都江堰幸福镇翔凤路药店</v>
      </c>
      <c r="AH303" s="27">
        <f t="shared" si="12"/>
        <v>0</v>
      </c>
    </row>
    <row r="304" spans="1:34">
      <c r="A304" s="27">
        <v>184</v>
      </c>
      <c r="B304" s="27" t="s">
        <v>22</v>
      </c>
      <c r="C304" s="27" t="s">
        <v>803</v>
      </c>
      <c r="D304" s="28">
        <v>706</v>
      </c>
      <c r="E304" s="27" t="s">
        <v>801</v>
      </c>
      <c r="F304" s="27" t="s">
        <v>79</v>
      </c>
      <c r="G304" s="28">
        <v>6121</v>
      </c>
      <c r="H304" s="27" t="s">
        <v>804</v>
      </c>
      <c r="I304" s="28">
        <v>86</v>
      </c>
      <c r="J304" s="28">
        <v>199</v>
      </c>
      <c r="K304" s="28">
        <v>160</v>
      </c>
      <c r="L304" s="30">
        <f>VLOOKUP(D304,[1]门店基础信息!$A:$M,13,0)</f>
        <v>160</v>
      </c>
      <c r="M304" s="30">
        <f t="shared" si="13"/>
        <v>0</v>
      </c>
      <c r="N304" s="28">
        <v>200</v>
      </c>
      <c r="O304" s="30">
        <f>VLOOKUP(D304,[1]门店基础信息!$A:$L,12,0)</f>
        <v>200</v>
      </c>
      <c r="P304" s="30">
        <f t="shared" si="14"/>
        <v>0</v>
      </c>
      <c r="Q304" s="27" t="s">
        <v>78</v>
      </c>
      <c r="R304" s="27" t="s">
        <v>28</v>
      </c>
      <c r="S304" s="27" t="s">
        <v>29</v>
      </c>
      <c r="T304" s="31" t="str">
        <f>VLOOKUP(D304,[1]门店基础信息!$A:$D,4,0)</f>
        <v>C</v>
      </c>
      <c r="U304" s="31"/>
      <c r="V304" s="27" t="s">
        <v>30</v>
      </c>
      <c r="W304" s="31" t="s">
        <v>30</v>
      </c>
      <c r="X304" s="31"/>
      <c r="Y304" s="27" t="s">
        <v>31</v>
      </c>
      <c r="Z304" s="31" t="s">
        <v>31</v>
      </c>
      <c r="AA304" s="31"/>
      <c r="AB304" s="27" t="s">
        <v>32</v>
      </c>
      <c r="AC304" s="31" t="s">
        <v>32</v>
      </c>
      <c r="AD304" s="27" t="s">
        <v>33</v>
      </c>
      <c r="AE304" s="31" t="s">
        <v>33</v>
      </c>
      <c r="AF304" s="31"/>
      <c r="AG304" s="27" t="str">
        <f>VLOOKUP(D304,门店任务!A:B,2,0)</f>
        <v>四川太极都江堰幸福镇翔凤路药店</v>
      </c>
      <c r="AH304" s="27">
        <f t="shared" si="12"/>
        <v>0</v>
      </c>
    </row>
    <row r="305" spans="1:34">
      <c r="A305" s="27">
        <v>183</v>
      </c>
      <c r="B305" s="27" t="s">
        <v>22</v>
      </c>
      <c r="C305" s="27" t="s">
        <v>805</v>
      </c>
      <c r="D305" s="28">
        <v>706</v>
      </c>
      <c r="E305" s="27" t="s">
        <v>801</v>
      </c>
      <c r="F305" s="27" t="s">
        <v>79</v>
      </c>
      <c r="G305" s="28">
        <v>706</v>
      </c>
      <c r="H305" s="27" t="s">
        <v>806</v>
      </c>
      <c r="I305" s="28">
        <v>86</v>
      </c>
      <c r="J305" s="28">
        <v>199</v>
      </c>
      <c r="K305" s="28">
        <v>160</v>
      </c>
      <c r="L305" s="30">
        <f>VLOOKUP(D305,[1]门店基础信息!$A:$M,13,0)</f>
        <v>160</v>
      </c>
      <c r="M305" s="30">
        <f t="shared" si="13"/>
        <v>0</v>
      </c>
      <c r="N305" s="28">
        <v>200</v>
      </c>
      <c r="O305" s="30">
        <f>VLOOKUP(D305,[1]门店基础信息!$A:$L,12,0)</f>
        <v>200</v>
      </c>
      <c r="P305" s="30">
        <f t="shared" si="14"/>
        <v>0</v>
      </c>
      <c r="Q305" s="27" t="s">
        <v>78</v>
      </c>
      <c r="R305" s="27" t="s">
        <v>28</v>
      </c>
      <c r="S305" s="27" t="s">
        <v>29</v>
      </c>
      <c r="T305" s="31" t="str">
        <f>VLOOKUP(D305,[1]门店基础信息!$A:$D,4,0)</f>
        <v>C</v>
      </c>
      <c r="U305" s="31"/>
      <c r="V305" s="27" t="s">
        <v>30</v>
      </c>
      <c r="W305" s="31" t="s">
        <v>30</v>
      </c>
      <c r="X305" s="31"/>
      <c r="Y305" s="27" t="s">
        <v>31</v>
      </c>
      <c r="Z305" s="31" t="s">
        <v>31</v>
      </c>
      <c r="AA305" s="31"/>
      <c r="AB305" s="27" t="s">
        <v>32</v>
      </c>
      <c r="AC305" s="31" t="s">
        <v>32</v>
      </c>
      <c r="AD305" s="27" t="s">
        <v>33</v>
      </c>
      <c r="AE305" s="31" t="s">
        <v>33</v>
      </c>
      <c r="AF305" s="31"/>
      <c r="AG305" s="27" t="str">
        <f>VLOOKUP(D305,门店任务!A:B,2,0)</f>
        <v>四川太极都江堰幸福镇翔凤路药店</v>
      </c>
      <c r="AH305" s="27">
        <f t="shared" si="12"/>
        <v>0</v>
      </c>
    </row>
    <row r="306" spans="1:34">
      <c r="A306" s="27">
        <v>182</v>
      </c>
      <c r="B306" s="27" t="s">
        <v>22</v>
      </c>
      <c r="C306" s="27" t="s">
        <v>807</v>
      </c>
      <c r="D306" s="28">
        <v>104533</v>
      </c>
      <c r="E306" s="27" t="s">
        <v>570</v>
      </c>
      <c r="F306" s="27" t="s">
        <v>69</v>
      </c>
      <c r="G306" s="28">
        <v>4081</v>
      </c>
      <c r="H306" s="27" t="s">
        <v>808</v>
      </c>
      <c r="I306" s="28">
        <v>173</v>
      </c>
      <c r="J306" s="28">
        <v>165</v>
      </c>
      <c r="K306" s="28">
        <v>110</v>
      </c>
      <c r="L306" s="30">
        <f>VLOOKUP(D306,[1]门店基础信息!$A:$M,13,0)</f>
        <v>110</v>
      </c>
      <c r="M306" s="30">
        <f t="shared" si="13"/>
        <v>0</v>
      </c>
      <c r="N306" s="28">
        <v>200</v>
      </c>
      <c r="O306" s="30">
        <f>VLOOKUP(D306,[1]门店基础信息!$A:$L,12,0)</f>
        <v>200</v>
      </c>
      <c r="P306" s="30">
        <f t="shared" si="14"/>
        <v>0</v>
      </c>
      <c r="Q306" s="27" t="s">
        <v>809</v>
      </c>
      <c r="R306" s="27" t="s">
        <v>28</v>
      </c>
      <c r="S306" s="27" t="s">
        <v>29</v>
      </c>
      <c r="T306" s="31" t="str">
        <f>VLOOKUP(D306,[1]门店基础信息!$A:$D,4,0)</f>
        <v>C</v>
      </c>
      <c r="U306" s="31"/>
      <c r="V306" s="27" t="s">
        <v>30</v>
      </c>
      <c r="W306" s="31" t="s">
        <v>30</v>
      </c>
      <c r="X306" s="31"/>
      <c r="Y306" s="27" t="s">
        <v>31</v>
      </c>
      <c r="Z306" s="31" t="s">
        <v>31</v>
      </c>
      <c r="AA306" s="31"/>
      <c r="AB306" s="27" t="s">
        <v>32</v>
      </c>
      <c r="AC306" s="31" t="s">
        <v>32</v>
      </c>
      <c r="AD306" s="27" t="s">
        <v>33</v>
      </c>
      <c r="AE306" s="31" t="s">
        <v>33</v>
      </c>
      <c r="AF306" s="31"/>
      <c r="AG306" s="27" t="str">
        <f>VLOOKUP(D306,门店任务!A:B,2,0)</f>
        <v>四川太极大邑县晋原镇潘家街药店</v>
      </c>
      <c r="AH306" s="27">
        <f t="shared" si="12"/>
        <v>0</v>
      </c>
    </row>
    <row r="307" spans="1:34">
      <c r="A307" s="27">
        <v>181</v>
      </c>
      <c r="B307" s="27" t="s">
        <v>22</v>
      </c>
      <c r="C307" s="27" t="s">
        <v>810</v>
      </c>
      <c r="D307" s="28">
        <v>115971</v>
      </c>
      <c r="E307" s="27" t="s">
        <v>228</v>
      </c>
      <c r="F307" s="27" t="s">
        <v>59</v>
      </c>
      <c r="G307" s="28">
        <v>13088</v>
      </c>
      <c r="H307" s="27" t="s">
        <v>811</v>
      </c>
      <c r="I307" s="28">
        <v>34</v>
      </c>
      <c r="J307" s="28">
        <v>20</v>
      </c>
      <c r="K307" s="28">
        <v>106</v>
      </c>
      <c r="L307" s="30">
        <f>VLOOKUP(D307,[1]门店基础信息!$A:$M,13,0)</f>
        <v>160</v>
      </c>
      <c r="M307" s="30">
        <v>1</v>
      </c>
      <c r="N307" s="28">
        <v>200</v>
      </c>
      <c r="O307" s="30">
        <f>VLOOKUP(D307,[1]门店基础信息!$A:$L,12,0)</f>
        <v>200</v>
      </c>
      <c r="P307" s="30">
        <f t="shared" si="14"/>
        <v>0</v>
      </c>
      <c r="Q307" s="27" t="s">
        <v>812</v>
      </c>
      <c r="R307" s="27" t="s">
        <v>28</v>
      </c>
      <c r="S307" s="27" t="s">
        <v>29</v>
      </c>
      <c r="T307" s="31" t="str">
        <f>VLOOKUP(D307,[1]门店基础信息!$A:$D,4,0)</f>
        <v>C</v>
      </c>
      <c r="U307" s="31"/>
      <c r="V307" s="27" t="s">
        <v>30</v>
      </c>
      <c r="W307" s="31" t="s">
        <v>30</v>
      </c>
      <c r="X307" s="31"/>
      <c r="Y307" s="27" t="s">
        <v>31</v>
      </c>
      <c r="Z307" s="31" t="s">
        <v>31</v>
      </c>
      <c r="AA307" s="31"/>
      <c r="AB307" s="27" t="s">
        <v>32</v>
      </c>
      <c r="AC307" s="31" t="s">
        <v>32</v>
      </c>
      <c r="AD307" s="27" t="s">
        <v>33</v>
      </c>
      <c r="AE307" s="31" t="s">
        <v>33</v>
      </c>
      <c r="AF307" s="31"/>
      <c r="AG307" s="27" t="str">
        <f>VLOOKUP(D307,门店任务!A:B,2,0)</f>
        <v>四川太极高新区天顺路药店</v>
      </c>
      <c r="AH307" s="27">
        <f t="shared" si="12"/>
        <v>1</v>
      </c>
    </row>
    <row r="308" spans="1:34">
      <c r="A308" s="27">
        <v>180</v>
      </c>
      <c r="B308" s="27" t="s">
        <v>22</v>
      </c>
      <c r="C308" s="27" t="s">
        <v>813</v>
      </c>
      <c r="D308" s="28">
        <v>710</v>
      </c>
      <c r="E308" s="27" t="s">
        <v>814</v>
      </c>
      <c r="F308" s="27" t="s">
        <v>79</v>
      </c>
      <c r="G308" s="28">
        <v>12981</v>
      </c>
      <c r="H308" s="27" t="s">
        <v>815</v>
      </c>
      <c r="I308" s="28">
        <v>163</v>
      </c>
      <c r="J308" s="28">
        <v>207</v>
      </c>
      <c r="K308" s="28">
        <v>130</v>
      </c>
      <c r="L308" s="30">
        <f>VLOOKUP(D308,[1]门店基础信息!$A:$M,13,0)</f>
        <v>130</v>
      </c>
      <c r="M308" s="30">
        <f t="shared" si="13"/>
        <v>0</v>
      </c>
      <c r="N308" s="28">
        <v>300</v>
      </c>
      <c r="O308" s="30">
        <f>VLOOKUP(D308,[1]门店基础信息!$A:$L,12,0)</f>
        <v>300</v>
      </c>
      <c r="P308" s="30">
        <f t="shared" si="14"/>
        <v>0</v>
      </c>
      <c r="Q308" s="27" t="s">
        <v>816</v>
      </c>
      <c r="R308" s="27" t="s">
        <v>28</v>
      </c>
      <c r="S308" s="27" t="s">
        <v>76</v>
      </c>
      <c r="T308" s="31" t="str">
        <f>VLOOKUP(D308,[1]门店基础信息!$A:$D,4,0)</f>
        <v>B</v>
      </c>
      <c r="U308" s="31"/>
      <c r="V308" s="27" t="s">
        <v>30</v>
      </c>
      <c r="W308" s="31" t="s">
        <v>30</v>
      </c>
      <c r="X308" s="31"/>
      <c r="Y308" s="27" t="s">
        <v>31</v>
      </c>
      <c r="Z308" s="31" t="s">
        <v>31</v>
      </c>
      <c r="AA308" s="31"/>
      <c r="AB308" s="27" t="s">
        <v>32</v>
      </c>
      <c r="AC308" s="31" t="s">
        <v>32</v>
      </c>
      <c r="AD308" s="27" t="s">
        <v>33</v>
      </c>
      <c r="AE308" s="31" t="s">
        <v>33</v>
      </c>
      <c r="AF308" s="31"/>
      <c r="AG308" s="27" t="str">
        <f>VLOOKUP(D308,门店任务!A:B,2,0)</f>
        <v>四川太极都江堰市蒲阳镇堰问道西路药店</v>
      </c>
      <c r="AH308" s="27">
        <f t="shared" si="12"/>
        <v>0</v>
      </c>
    </row>
    <row r="309" spans="1:34">
      <c r="A309" s="27">
        <v>179</v>
      </c>
      <c r="B309" s="27" t="s">
        <v>22</v>
      </c>
      <c r="C309" s="27" t="s">
        <v>817</v>
      </c>
      <c r="D309" s="28">
        <v>707</v>
      </c>
      <c r="E309" s="27" t="s">
        <v>621</v>
      </c>
      <c r="F309" s="27" t="s">
        <v>59</v>
      </c>
      <c r="G309" s="28">
        <v>12468</v>
      </c>
      <c r="H309" s="27" t="s">
        <v>818</v>
      </c>
      <c r="I309" s="28">
        <v>275</v>
      </c>
      <c r="J309" s="28">
        <v>83</v>
      </c>
      <c r="K309" s="28">
        <v>200</v>
      </c>
      <c r="L309" s="30">
        <f>VLOOKUP(D309,[1]门店基础信息!$A:$M,13,0)</f>
        <v>200</v>
      </c>
      <c r="M309" s="30">
        <f t="shared" si="13"/>
        <v>0</v>
      </c>
      <c r="N309" s="28">
        <v>400</v>
      </c>
      <c r="O309" s="30">
        <f>VLOOKUP(D309,[1]门店基础信息!$A:$L,12,0)</f>
        <v>400</v>
      </c>
      <c r="P309" s="30">
        <f t="shared" si="14"/>
        <v>0</v>
      </c>
      <c r="Q309" s="27" t="s">
        <v>819</v>
      </c>
      <c r="R309" s="27" t="s">
        <v>28</v>
      </c>
      <c r="S309" s="27" t="s">
        <v>44</v>
      </c>
      <c r="T309" s="31" t="str">
        <f>VLOOKUP(D309,[1]门店基础信息!$A:$D,4,0)</f>
        <v>A</v>
      </c>
      <c r="U309" s="31"/>
      <c r="V309" s="27" t="s">
        <v>30</v>
      </c>
      <c r="W309" s="31" t="s">
        <v>30</v>
      </c>
      <c r="X309" s="31"/>
      <c r="Y309" s="27" t="s">
        <v>31</v>
      </c>
      <c r="Z309" s="31" t="s">
        <v>31</v>
      </c>
      <c r="AA309" s="31"/>
      <c r="AB309" s="27" t="s">
        <v>32</v>
      </c>
      <c r="AC309" s="31" t="s">
        <v>32</v>
      </c>
      <c r="AD309" s="27" t="s">
        <v>33</v>
      </c>
      <c r="AE309" s="31" t="s">
        <v>33</v>
      </c>
      <c r="AF309" s="31"/>
      <c r="AG309" s="27" t="str">
        <f>VLOOKUP(D309,门店任务!A:B,2,0)</f>
        <v>四川太极成华区万科路药店</v>
      </c>
      <c r="AH309" s="27">
        <f t="shared" si="12"/>
        <v>0</v>
      </c>
    </row>
    <row r="310" spans="1:34">
      <c r="A310" s="27">
        <v>178</v>
      </c>
      <c r="B310" s="27" t="s">
        <v>22</v>
      </c>
      <c r="C310" s="27" t="s">
        <v>820</v>
      </c>
      <c r="D310" s="28">
        <v>104430</v>
      </c>
      <c r="E310" s="27" t="s">
        <v>680</v>
      </c>
      <c r="F310" s="27" t="s">
        <v>59</v>
      </c>
      <c r="G310" s="28">
        <v>12048</v>
      </c>
      <c r="H310" s="27" t="s">
        <v>821</v>
      </c>
      <c r="I310" s="28">
        <v>61</v>
      </c>
      <c r="J310" s="28">
        <v>113</v>
      </c>
      <c r="K310" s="28">
        <v>160</v>
      </c>
      <c r="L310" s="30">
        <f>VLOOKUP(D310,[1]门店基础信息!$A:$M,13,0)</f>
        <v>160</v>
      </c>
      <c r="M310" s="30">
        <f t="shared" si="13"/>
        <v>0</v>
      </c>
      <c r="N310" s="28">
        <v>200</v>
      </c>
      <c r="O310" s="30">
        <f>VLOOKUP(D310,[1]门店基础信息!$A:$L,12,0)</f>
        <v>200</v>
      </c>
      <c r="P310" s="30">
        <f t="shared" si="14"/>
        <v>0</v>
      </c>
      <c r="Q310" s="27" t="s">
        <v>378</v>
      </c>
      <c r="R310" s="27" t="s">
        <v>28</v>
      </c>
      <c r="S310" s="27" t="s">
        <v>29</v>
      </c>
      <c r="T310" s="31" t="str">
        <f>VLOOKUP(D310,[1]门店基础信息!$A:$D,4,0)</f>
        <v>C</v>
      </c>
      <c r="U310" s="31"/>
      <c r="V310" s="27" t="s">
        <v>30</v>
      </c>
      <c r="W310" s="31" t="s">
        <v>30</v>
      </c>
      <c r="X310" s="31"/>
      <c r="Y310" s="27" t="s">
        <v>31</v>
      </c>
      <c r="Z310" s="31" t="s">
        <v>31</v>
      </c>
      <c r="AA310" s="31"/>
      <c r="AB310" s="27" t="s">
        <v>32</v>
      </c>
      <c r="AC310" s="31" t="s">
        <v>32</v>
      </c>
      <c r="AD310" s="27" t="s">
        <v>33</v>
      </c>
      <c r="AE310" s="31" t="s">
        <v>33</v>
      </c>
      <c r="AF310" s="31"/>
      <c r="AG310" s="27" t="str">
        <f>VLOOKUP(D310,门店任务!A:B,2,0)</f>
        <v>四川太极高新区中和大道药店</v>
      </c>
      <c r="AH310" s="27">
        <f t="shared" si="12"/>
        <v>0</v>
      </c>
    </row>
    <row r="311" spans="1:34">
      <c r="A311" s="27">
        <v>177</v>
      </c>
      <c r="B311" s="27" t="s">
        <v>22</v>
      </c>
      <c r="C311" s="27" t="s">
        <v>822</v>
      </c>
      <c r="D311" s="28">
        <v>721</v>
      </c>
      <c r="E311" s="27" t="s">
        <v>823</v>
      </c>
      <c r="F311" s="27" t="s">
        <v>83</v>
      </c>
      <c r="G311" s="28">
        <v>13213</v>
      </c>
      <c r="H311" s="27" t="s">
        <v>824</v>
      </c>
      <c r="I311" s="28">
        <v>69</v>
      </c>
      <c r="J311" s="28">
        <v>165</v>
      </c>
      <c r="K311" s="28">
        <v>180</v>
      </c>
      <c r="L311" s="30">
        <f>VLOOKUP(D311,[1]门店基础信息!$A:$M,13,0)</f>
        <v>180</v>
      </c>
      <c r="M311" s="30">
        <f t="shared" si="13"/>
        <v>0</v>
      </c>
      <c r="N311" s="28">
        <v>300</v>
      </c>
      <c r="O311" s="30">
        <f>VLOOKUP(D311,[1]门店基础信息!$A:$L,12,0)</f>
        <v>300</v>
      </c>
      <c r="P311" s="30">
        <f t="shared" si="14"/>
        <v>0</v>
      </c>
      <c r="Q311" s="27" t="s">
        <v>612</v>
      </c>
      <c r="R311" s="27" t="s">
        <v>28</v>
      </c>
      <c r="S311" s="27" t="s">
        <v>76</v>
      </c>
      <c r="T311" s="31" t="str">
        <f>VLOOKUP(D311,[1]门店基础信息!$A:$D,4,0)</f>
        <v>B</v>
      </c>
      <c r="U311" s="31"/>
      <c r="V311" s="27" t="s">
        <v>30</v>
      </c>
      <c r="W311" s="31" t="s">
        <v>30</v>
      </c>
      <c r="X311" s="31"/>
      <c r="Y311" s="27" t="s">
        <v>31</v>
      </c>
      <c r="Z311" s="31" t="s">
        <v>31</v>
      </c>
      <c r="AA311" s="31"/>
      <c r="AB311" s="27" t="s">
        <v>32</v>
      </c>
      <c r="AC311" s="31" t="s">
        <v>32</v>
      </c>
      <c r="AD311" s="27" t="s">
        <v>33</v>
      </c>
      <c r="AE311" s="31" t="s">
        <v>33</v>
      </c>
      <c r="AF311" s="31"/>
      <c r="AG311" s="27" t="str">
        <f>VLOOKUP(D311,门店任务!A:B,2,0)</f>
        <v>四川太极邛崃市临邛镇洪川小区药店</v>
      </c>
      <c r="AH311" s="27">
        <f t="shared" si="12"/>
        <v>0</v>
      </c>
    </row>
    <row r="312" spans="1:34">
      <c r="A312" s="27">
        <v>176</v>
      </c>
      <c r="B312" s="27" t="s">
        <v>22</v>
      </c>
      <c r="C312" s="27" t="s">
        <v>825</v>
      </c>
      <c r="D312" s="28">
        <v>307</v>
      </c>
      <c r="E312" s="27" t="s">
        <v>35</v>
      </c>
      <c r="F312" s="27" t="s">
        <v>50</v>
      </c>
      <c r="G312" s="28">
        <v>13253</v>
      </c>
      <c r="H312" s="27" t="s">
        <v>826</v>
      </c>
      <c r="I312" s="28">
        <v>531</v>
      </c>
      <c r="J312" s="28">
        <v>590</v>
      </c>
      <c r="K312" s="28">
        <v>150</v>
      </c>
      <c r="L312" s="30">
        <f>VLOOKUP(D312,[1]门店基础信息!$A:$M,13,0)</f>
        <v>150</v>
      </c>
      <c r="M312" s="30">
        <f t="shared" si="13"/>
        <v>0</v>
      </c>
      <c r="N312" s="28">
        <v>600</v>
      </c>
      <c r="O312" s="30">
        <f>VLOOKUP(D312,[1]门店基础信息!$A:$L,12,0)</f>
        <v>600</v>
      </c>
      <c r="P312" s="30">
        <f t="shared" si="14"/>
        <v>0</v>
      </c>
      <c r="Q312" s="27" t="s">
        <v>47</v>
      </c>
      <c r="R312" s="27" t="s">
        <v>28</v>
      </c>
      <c r="S312" s="27" t="s">
        <v>35</v>
      </c>
      <c r="T312" s="31" t="str">
        <f>VLOOKUP(D312,[1]门店基础信息!$A:$D,4,0)</f>
        <v>旗舰</v>
      </c>
      <c r="U312" s="31"/>
      <c r="V312" s="27" t="s">
        <v>30</v>
      </c>
      <c r="W312" s="31" t="s">
        <v>30</v>
      </c>
      <c r="X312" s="31"/>
      <c r="Y312" s="27" t="s">
        <v>31</v>
      </c>
      <c r="Z312" s="31" t="s">
        <v>31</v>
      </c>
      <c r="AA312" s="31"/>
      <c r="AB312" s="27" t="s">
        <v>32</v>
      </c>
      <c r="AC312" s="31" t="s">
        <v>32</v>
      </c>
      <c r="AD312" s="27" t="s">
        <v>33</v>
      </c>
      <c r="AE312" s="31" t="s">
        <v>33</v>
      </c>
      <c r="AF312" s="31"/>
      <c r="AG312" s="27" t="str">
        <f>VLOOKUP(D312,门店任务!A:B,2,0)</f>
        <v>四川太极旗舰店</v>
      </c>
      <c r="AH312" s="27">
        <f t="shared" si="12"/>
        <v>0</v>
      </c>
    </row>
    <row r="313" spans="1:34">
      <c r="A313" s="27">
        <v>175</v>
      </c>
      <c r="B313" s="27" t="s">
        <v>22</v>
      </c>
      <c r="C313" s="27" t="s">
        <v>827</v>
      </c>
      <c r="D313" s="28">
        <v>116482</v>
      </c>
      <c r="E313" s="27" t="s">
        <v>226</v>
      </c>
      <c r="F313" s="27" t="s">
        <v>41</v>
      </c>
      <c r="G313" s="28">
        <v>13267</v>
      </c>
      <c r="H313" s="27" t="s">
        <v>828</v>
      </c>
      <c r="I313" s="28">
        <v>40</v>
      </c>
      <c r="J313" s="28">
        <v>12</v>
      </c>
      <c r="K313" s="28">
        <v>160</v>
      </c>
      <c r="L313" s="30">
        <f>VLOOKUP(D313,[1]门店基础信息!$A:$M,13,0)</f>
        <v>160</v>
      </c>
      <c r="M313" s="30">
        <f t="shared" si="13"/>
        <v>0</v>
      </c>
      <c r="N313" s="28">
        <v>200</v>
      </c>
      <c r="O313" s="30">
        <f>VLOOKUP(D313,[1]门店基础信息!$A:$L,12,0)</f>
        <v>200</v>
      </c>
      <c r="P313" s="30">
        <f t="shared" si="14"/>
        <v>0</v>
      </c>
      <c r="Q313" s="27" t="s">
        <v>791</v>
      </c>
      <c r="R313" s="27" t="s">
        <v>28</v>
      </c>
      <c r="S313" s="27" t="s">
        <v>29</v>
      </c>
      <c r="T313" s="31" t="str">
        <f>VLOOKUP(D313,[1]门店基础信息!$A:$D,4,0)</f>
        <v>C</v>
      </c>
      <c r="U313" s="31"/>
      <c r="V313" s="27" t="s">
        <v>30</v>
      </c>
      <c r="W313" s="31" t="s">
        <v>30</v>
      </c>
      <c r="X313" s="31"/>
      <c r="Y313" s="27" t="s">
        <v>31</v>
      </c>
      <c r="Z313" s="31" t="s">
        <v>31</v>
      </c>
      <c r="AA313" s="31"/>
      <c r="AB313" s="27" t="s">
        <v>32</v>
      </c>
      <c r="AC313" s="31" t="s">
        <v>32</v>
      </c>
      <c r="AD313" s="27" t="s">
        <v>33</v>
      </c>
      <c r="AE313" s="31" t="s">
        <v>33</v>
      </c>
      <c r="AF313" s="31"/>
      <c r="AG313" s="27" t="str">
        <f>VLOOKUP(D313,门店任务!A:B,2,0)</f>
        <v>四川太极锦江区宏济中路药店</v>
      </c>
      <c r="AH313" s="27">
        <f t="shared" si="12"/>
        <v>0</v>
      </c>
    </row>
    <row r="314" spans="1:34">
      <c r="A314" s="27">
        <v>174</v>
      </c>
      <c r="B314" s="27" t="s">
        <v>22</v>
      </c>
      <c r="C314" s="27" t="s">
        <v>829</v>
      </c>
      <c r="D314" s="28">
        <v>112888</v>
      </c>
      <c r="E314" s="27" t="s">
        <v>830</v>
      </c>
      <c r="F314" s="27" t="s">
        <v>25</v>
      </c>
      <c r="G314" s="28">
        <v>13338</v>
      </c>
      <c r="H314" s="27" t="s">
        <v>831</v>
      </c>
      <c r="I314" s="28">
        <v>73</v>
      </c>
      <c r="J314" s="28">
        <v>53</v>
      </c>
      <c r="K314" s="28">
        <v>160</v>
      </c>
      <c r="L314" s="30">
        <f>VLOOKUP(D314,[1]门店基础信息!$A:$M,13,0)</f>
        <v>160</v>
      </c>
      <c r="M314" s="30">
        <f t="shared" si="13"/>
        <v>0</v>
      </c>
      <c r="N314" s="28">
        <v>200</v>
      </c>
      <c r="O314" s="30">
        <f>VLOOKUP(D314,[1]门店基础信息!$A:$L,12,0)</f>
        <v>200</v>
      </c>
      <c r="P314" s="30">
        <f t="shared" si="14"/>
        <v>0</v>
      </c>
      <c r="Q314" s="27" t="s">
        <v>832</v>
      </c>
      <c r="R314" s="27" t="s">
        <v>28</v>
      </c>
      <c r="S314" s="27" t="s">
        <v>29</v>
      </c>
      <c r="T314" s="31" t="str">
        <f>VLOOKUP(D314,[1]门店基础信息!$A:$D,4,0)</f>
        <v>C</v>
      </c>
      <c r="U314" s="31"/>
      <c r="V314" s="27" t="s">
        <v>30</v>
      </c>
      <c r="W314" s="31" t="s">
        <v>30</v>
      </c>
      <c r="X314" s="31"/>
      <c r="Y314" s="27" t="s">
        <v>31</v>
      </c>
      <c r="Z314" s="31" t="s">
        <v>31</v>
      </c>
      <c r="AA314" s="31"/>
      <c r="AB314" s="27" t="s">
        <v>32</v>
      </c>
      <c r="AC314" s="31" t="s">
        <v>32</v>
      </c>
      <c r="AD314" s="27" t="s">
        <v>33</v>
      </c>
      <c r="AE314" s="31" t="s">
        <v>33</v>
      </c>
      <c r="AF314" s="31"/>
      <c r="AG314" s="27" t="str">
        <f>VLOOKUP(D314,门店任务!A:B,2,0)</f>
        <v>四川太极武侯区双楠路药店</v>
      </c>
      <c r="AH314" s="27">
        <f t="shared" si="12"/>
        <v>0</v>
      </c>
    </row>
    <row r="315" spans="1:34">
      <c r="A315" s="27">
        <v>173</v>
      </c>
      <c r="B315" s="27" t="s">
        <v>22</v>
      </c>
      <c r="C315" s="27" t="s">
        <v>833</v>
      </c>
      <c r="D315" s="8">
        <v>744</v>
      </c>
      <c r="E315" s="27" t="s">
        <v>398</v>
      </c>
      <c r="F315" s="27" t="s">
        <v>41</v>
      </c>
      <c r="G315" s="28">
        <v>13256</v>
      </c>
      <c r="H315" s="27" t="s">
        <v>834</v>
      </c>
      <c r="I315" s="28">
        <v>0</v>
      </c>
      <c r="J315" s="28">
        <v>0</v>
      </c>
      <c r="K315" s="28">
        <v>0</v>
      </c>
      <c r="L315" s="30">
        <f>VLOOKUP(D315,[1]门店基础信息!$A:$M,13,0)</f>
        <v>180</v>
      </c>
      <c r="M315" s="30">
        <v>1</v>
      </c>
      <c r="N315" s="28">
        <v>0</v>
      </c>
      <c r="O315" s="30">
        <f>VLOOKUP(D315,[1]门店基础信息!$A:$L,12,0)</f>
        <v>300</v>
      </c>
      <c r="P315" s="30">
        <v>1</v>
      </c>
      <c r="Q315" s="27" t="s">
        <v>835</v>
      </c>
      <c r="R315" s="27" t="s">
        <v>128</v>
      </c>
      <c r="S315" s="27" t="s">
        <v>29</v>
      </c>
      <c r="T315" s="31" t="str">
        <f>VLOOKUP(D315,[1]门店基础信息!$A:$D,4,0)</f>
        <v>B</v>
      </c>
      <c r="U315" s="31">
        <v>1</v>
      </c>
      <c r="V315" s="27" t="s">
        <v>95</v>
      </c>
      <c r="W315" s="31" t="s">
        <v>30</v>
      </c>
      <c r="X315" s="31">
        <v>1</v>
      </c>
      <c r="Y315" s="27" t="s">
        <v>31</v>
      </c>
      <c r="Z315" s="31" t="s">
        <v>31</v>
      </c>
      <c r="AA315" s="31"/>
      <c r="AB315" s="27" t="s">
        <v>32</v>
      </c>
      <c r="AC315" s="31" t="s">
        <v>32</v>
      </c>
      <c r="AD315" s="27" t="s">
        <v>32</v>
      </c>
      <c r="AE315" s="31" t="s">
        <v>33</v>
      </c>
      <c r="AF315" s="31">
        <v>1</v>
      </c>
      <c r="AG315" s="27" t="str">
        <f>VLOOKUP(D315,门店任务!A:B,2,0)</f>
        <v>四川太极武侯区科华街药店</v>
      </c>
      <c r="AH315" s="27">
        <f t="shared" si="12"/>
        <v>5</v>
      </c>
    </row>
    <row r="316" spans="1:34">
      <c r="A316" s="27">
        <v>172</v>
      </c>
      <c r="B316" s="27" t="s">
        <v>22</v>
      </c>
      <c r="C316" s="27" t="s">
        <v>836</v>
      </c>
      <c r="D316" s="28">
        <v>746</v>
      </c>
      <c r="E316" s="27" t="s">
        <v>476</v>
      </c>
      <c r="F316" s="27" t="s">
        <v>83</v>
      </c>
      <c r="G316" s="28">
        <v>8068</v>
      </c>
      <c r="H316" s="27" t="s">
        <v>837</v>
      </c>
      <c r="I316" s="28">
        <v>251</v>
      </c>
      <c r="J316" s="28">
        <v>321</v>
      </c>
      <c r="K316" s="28">
        <v>100</v>
      </c>
      <c r="L316" s="30">
        <f>VLOOKUP(D316,[1]门店基础信息!$A:$M,13,0)</f>
        <v>100</v>
      </c>
      <c r="M316" s="30">
        <f t="shared" si="13"/>
        <v>0</v>
      </c>
      <c r="N316" s="28">
        <v>400</v>
      </c>
      <c r="O316" s="30">
        <f>VLOOKUP(D316,[1]门店基础信息!$A:$L,12,0)</f>
        <v>400</v>
      </c>
      <c r="P316" s="30">
        <f t="shared" si="14"/>
        <v>0</v>
      </c>
      <c r="Q316" s="27" t="s">
        <v>99</v>
      </c>
      <c r="R316" s="27" t="s">
        <v>28</v>
      </c>
      <c r="S316" s="27" t="s">
        <v>44</v>
      </c>
      <c r="T316" s="31" t="str">
        <f>VLOOKUP(D316,[1]门店基础信息!$A:$D,4,0)</f>
        <v>A</v>
      </c>
      <c r="U316" s="31"/>
      <c r="V316" s="27" t="s">
        <v>30</v>
      </c>
      <c r="W316" s="31" t="s">
        <v>30</v>
      </c>
      <c r="X316" s="31"/>
      <c r="Y316" s="27" t="s">
        <v>31</v>
      </c>
      <c r="Z316" s="31" t="s">
        <v>31</v>
      </c>
      <c r="AA316" s="31"/>
      <c r="AB316" s="27" t="s">
        <v>32</v>
      </c>
      <c r="AC316" s="31" t="s">
        <v>32</v>
      </c>
      <c r="AD316" s="27" t="s">
        <v>33</v>
      </c>
      <c r="AE316" s="31" t="s">
        <v>33</v>
      </c>
      <c r="AF316" s="31"/>
      <c r="AG316" s="27" t="str">
        <f>VLOOKUP(D316,门店任务!A:B,2,0)</f>
        <v>四川太极大邑县晋原镇内蒙古大道桃源药店</v>
      </c>
      <c r="AH316" s="27">
        <f t="shared" si="12"/>
        <v>0</v>
      </c>
    </row>
    <row r="317" spans="1:34">
      <c r="A317" s="27">
        <v>171</v>
      </c>
      <c r="B317" s="27" t="s">
        <v>22</v>
      </c>
      <c r="C317" s="27" t="s">
        <v>838</v>
      </c>
      <c r="D317" s="28">
        <v>746</v>
      </c>
      <c r="E317" s="27" t="s">
        <v>145</v>
      </c>
      <c r="F317" s="27" t="s">
        <v>69</v>
      </c>
      <c r="G317" s="28">
        <v>4028</v>
      </c>
      <c r="H317" s="27" t="s">
        <v>839</v>
      </c>
      <c r="I317" s="28">
        <v>251</v>
      </c>
      <c r="J317" s="28">
        <v>321</v>
      </c>
      <c r="K317" s="28">
        <v>100</v>
      </c>
      <c r="L317" s="30">
        <f>VLOOKUP(D317,[1]门店基础信息!$A:$M,13,0)</f>
        <v>100</v>
      </c>
      <c r="M317" s="30">
        <f t="shared" si="13"/>
        <v>0</v>
      </c>
      <c r="N317" s="28">
        <v>400</v>
      </c>
      <c r="O317" s="30">
        <f>VLOOKUP(D317,[1]门店基础信息!$A:$L,12,0)</f>
        <v>400</v>
      </c>
      <c r="P317" s="30">
        <f t="shared" si="14"/>
        <v>0</v>
      </c>
      <c r="Q317" s="27" t="s">
        <v>99</v>
      </c>
      <c r="R317" s="27" t="s">
        <v>28</v>
      </c>
      <c r="S317" s="27" t="s">
        <v>44</v>
      </c>
      <c r="T317" s="31" t="str">
        <f>VLOOKUP(D317,[1]门店基础信息!$A:$D,4,0)</f>
        <v>A</v>
      </c>
      <c r="U317" s="31"/>
      <c r="V317" s="27" t="s">
        <v>30</v>
      </c>
      <c r="W317" s="31" t="s">
        <v>30</v>
      </c>
      <c r="X317" s="31"/>
      <c r="Y317" s="27" t="s">
        <v>31</v>
      </c>
      <c r="Z317" s="31" t="s">
        <v>31</v>
      </c>
      <c r="AA317" s="31"/>
      <c r="AB317" s="27" t="s">
        <v>32</v>
      </c>
      <c r="AC317" s="31" t="s">
        <v>32</v>
      </c>
      <c r="AD317" s="27" t="s">
        <v>33</v>
      </c>
      <c r="AE317" s="31" t="s">
        <v>33</v>
      </c>
      <c r="AF317" s="31"/>
      <c r="AG317" s="27" t="str">
        <f>VLOOKUP(D317,门店任务!A:B,2,0)</f>
        <v>四川太极大邑县晋原镇内蒙古大道桃源药店</v>
      </c>
      <c r="AH317" s="27">
        <f t="shared" si="12"/>
        <v>0</v>
      </c>
    </row>
    <row r="318" spans="1:34">
      <c r="A318" s="27">
        <v>170</v>
      </c>
      <c r="B318" s="27" t="s">
        <v>22</v>
      </c>
      <c r="C318" s="27" t="s">
        <v>840</v>
      </c>
      <c r="D318" s="28">
        <v>101453</v>
      </c>
      <c r="E318" s="27" t="s">
        <v>513</v>
      </c>
      <c r="F318" s="27" t="s">
        <v>79</v>
      </c>
      <c r="G318" s="28">
        <v>4518</v>
      </c>
      <c r="H318" s="27" t="s">
        <v>841</v>
      </c>
      <c r="I318" s="28">
        <v>154</v>
      </c>
      <c r="J318" s="28">
        <v>249</v>
      </c>
      <c r="K318" s="28">
        <v>130</v>
      </c>
      <c r="L318" s="30">
        <f>VLOOKUP(D318,[1]门店基础信息!$A:$M,13,0)</f>
        <v>130</v>
      </c>
      <c r="M318" s="30">
        <f t="shared" si="13"/>
        <v>0</v>
      </c>
      <c r="N318" s="28">
        <v>300</v>
      </c>
      <c r="O318" s="30">
        <f>VLOOKUP(D318,[1]门店基础信息!$A:$L,12,0)</f>
        <v>300</v>
      </c>
      <c r="P318" s="30">
        <f t="shared" si="14"/>
        <v>0</v>
      </c>
      <c r="Q318" s="27" t="s">
        <v>842</v>
      </c>
      <c r="R318" s="27" t="s">
        <v>28</v>
      </c>
      <c r="S318" s="27" t="s">
        <v>76</v>
      </c>
      <c r="T318" s="31" t="str">
        <f>VLOOKUP(D318,[1]门店基础信息!$A:$D,4,0)</f>
        <v>B</v>
      </c>
      <c r="U318" s="31"/>
      <c r="V318" s="27" t="s">
        <v>30</v>
      </c>
      <c r="W318" s="31" t="s">
        <v>30</v>
      </c>
      <c r="X318" s="31"/>
      <c r="Y318" s="27" t="s">
        <v>31</v>
      </c>
      <c r="Z318" s="31" t="s">
        <v>31</v>
      </c>
      <c r="AA318" s="31"/>
      <c r="AB318" s="27" t="s">
        <v>32</v>
      </c>
      <c r="AC318" s="31" t="s">
        <v>32</v>
      </c>
      <c r="AD318" s="27" t="s">
        <v>33</v>
      </c>
      <c r="AE318" s="31" t="s">
        <v>33</v>
      </c>
      <c r="AF318" s="31"/>
      <c r="AG318" s="27" t="str">
        <f>VLOOKUP(D318,门店任务!A:B,2,0)</f>
        <v>四川太极温江区公平街道江安路药店</v>
      </c>
      <c r="AH318" s="27">
        <f t="shared" si="12"/>
        <v>0</v>
      </c>
    </row>
    <row r="319" spans="1:34">
      <c r="A319" s="27">
        <v>169</v>
      </c>
      <c r="B319" s="27" t="s">
        <v>22</v>
      </c>
      <c r="C319" s="27" t="s">
        <v>843</v>
      </c>
      <c r="D319" s="8">
        <v>102567</v>
      </c>
      <c r="E319" s="27" t="s">
        <v>844</v>
      </c>
      <c r="F319" s="27" t="s">
        <v>83</v>
      </c>
      <c r="G319" s="28">
        <v>4196</v>
      </c>
      <c r="H319" s="27" t="s">
        <v>845</v>
      </c>
      <c r="I319" s="28">
        <v>71</v>
      </c>
      <c r="J319" s="28">
        <v>141</v>
      </c>
      <c r="K319" s="28">
        <v>160</v>
      </c>
      <c r="L319" s="30">
        <f>VLOOKUP(D319,[1]门店基础信息!$A:$M,13,0)</f>
        <v>160</v>
      </c>
      <c r="M319" s="30">
        <f t="shared" si="13"/>
        <v>0</v>
      </c>
      <c r="N319" s="28">
        <v>200</v>
      </c>
      <c r="O319" s="30">
        <f>VLOOKUP(D319,[1]门店基础信息!$A:$L,12,0)</f>
        <v>200</v>
      </c>
      <c r="P319" s="30">
        <f t="shared" si="14"/>
        <v>0</v>
      </c>
      <c r="Q319" s="27" t="s">
        <v>846</v>
      </c>
      <c r="R319" s="27" t="s">
        <v>28</v>
      </c>
      <c r="S319" s="27" t="s">
        <v>29</v>
      </c>
      <c r="T319" s="31" t="str">
        <f>VLOOKUP(D319,[1]门店基础信息!$A:$D,4,0)</f>
        <v>C</v>
      </c>
      <c r="U319" s="31"/>
      <c r="V319" s="27" t="s">
        <v>30</v>
      </c>
      <c r="W319" s="31" t="s">
        <v>30</v>
      </c>
      <c r="X319" s="31"/>
      <c r="Y319" s="27" t="s">
        <v>31</v>
      </c>
      <c r="Z319" s="31" t="s">
        <v>31</v>
      </c>
      <c r="AA319" s="31"/>
      <c r="AB319" s="27" t="s">
        <v>32</v>
      </c>
      <c r="AC319" s="31" t="s">
        <v>32</v>
      </c>
      <c r="AD319" s="27" t="s">
        <v>33</v>
      </c>
      <c r="AE319" s="31" t="s">
        <v>33</v>
      </c>
      <c r="AF319" s="31"/>
      <c r="AG319" s="27" t="str">
        <f>VLOOKUP(D319,门店任务!A:B,2,0)</f>
        <v>四川太极新津县五津镇武阳西路药店</v>
      </c>
      <c r="AH319" s="27">
        <f t="shared" si="12"/>
        <v>0</v>
      </c>
    </row>
    <row r="320" spans="1:34">
      <c r="A320" s="27">
        <v>168</v>
      </c>
      <c r="B320" s="27" t="s">
        <v>22</v>
      </c>
      <c r="C320" s="27" t="s">
        <v>847</v>
      </c>
      <c r="D320" s="28">
        <v>103199</v>
      </c>
      <c r="E320" s="27" t="s">
        <v>744</v>
      </c>
      <c r="F320" s="27" t="s">
        <v>41</v>
      </c>
      <c r="G320" s="28">
        <v>13181</v>
      </c>
      <c r="H320" s="27" t="s">
        <v>848</v>
      </c>
      <c r="I320" s="28">
        <v>36</v>
      </c>
      <c r="J320" s="28">
        <v>205</v>
      </c>
      <c r="K320" s="28">
        <v>180</v>
      </c>
      <c r="L320" s="30">
        <f>VLOOKUP(D320,[1]门店基础信息!$A:$M,13,0)</f>
        <v>200</v>
      </c>
      <c r="M320" s="30">
        <v>1</v>
      </c>
      <c r="N320" s="28">
        <v>300</v>
      </c>
      <c r="O320" s="30">
        <f>VLOOKUP(D320,[1]门店基础信息!$A:$L,12,0)</f>
        <v>400</v>
      </c>
      <c r="P320" s="30">
        <v>1</v>
      </c>
      <c r="Q320" s="27" t="s">
        <v>234</v>
      </c>
      <c r="R320" s="27" t="s">
        <v>28</v>
      </c>
      <c r="S320" s="27" t="s">
        <v>76</v>
      </c>
      <c r="T320" s="31" t="str">
        <f>VLOOKUP(D320,[1]门店基础信息!$A:$D,4,0)</f>
        <v>A</v>
      </c>
      <c r="U320" s="31">
        <v>1</v>
      </c>
      <c r="V320" s="27" t="s">
        <v>30</v>
      </c>
      <c r="W320" s="31" t="s">
        <v>30</v>
      </c>
      <c r="X320" s="31"/>
      <c r="Y320" s="27" t="s">
        <v>31</v>
      </c>
      <c r="Z320" s="31" t="s">
        <v>31</v>
      </c>
      <c r="AA320" s="31"/>
      <c r="AB320" s="27" t="s">
        <v>32</v>
      </c>
      <c r="AC320" s="31" t="s">
        <v>32</v>
      </c>
      <c r="AD320" s="27" t="s">
        <v>33</v>
      </c>
      <c r="AE320" s="31" t="s">
        <v>33</v>
      </c>
      <c r="AF320" s="31"/>
      <c r="AG320" s="27" t="str">
        <f>VLOOKUP(D320,门店任务!A:B,2,0)</f>
        <v>四川太极成华区西林一街药店</v>
      </c>
      <c r="AH320" s="27">
        <f t="shared" si="12"/>
        <v>3</v>
      </c>
    </row>
    <row r="321" spans="1:34">
      <c r="A321" s="27">
        <v>167</v>
      </c>
      <c r="B321" s="27" t="s">
        <v>22</v>
      </c>
      <c r="C321" s="27" t="s">
        <v>849</v>
      </c>
      <c r="D321" s="28">
        <v>113008</v>
      </c>
      <c r="E321" s="27" t="s">
        <v>850</v>
      </c>
      <c r="F321" s="27" t="s">
        <v>59</v>
      </c>
      <c r="G321" s="28">
        <v>11622</v>
      </c>
      <c r="H321" s="27" t="s">
        <v>851</v>
      </c>
      <c r="I321" s="28">
        <v>94</v>
      </c>
      <c r="J321" s="28">
        <v>53</v>
      </c>
      <c r="K321" s="28">
        <v>160</v>
      </c>
      <c r="L321" s="30">
        <f>VLOOKUP(D321,[1]门店基础信息!$A:$M,13,0)</f>
        <v>160</v>
      </c>
      <c r="M321" s="30">
        <f t="shared" si="13"/>
        <v>0</v>
      </c>
      <c r="N321" s="28">
        <v>200</v>
      </c>
      <c r="O321" s="30">
        <f>VLOOKUP(D321,[1]门店基础信息!$A:$L,12,0)</f>
        <v>200</v>
      </c>
      <c r="P321" s="30">
        <f t="shared" si="14"/>
        <v>0</v>
      </c>
      <c r="Q321" s="27" t="s">
        <v>458</v>
      </c>
      <c r="R321" s="27" t="s">
        <v>28</v>
      </c>
      <c r="S321" s="27" t="s">
        <v>29</v>
      </c>
      <c r="T321" s="31" t="str">
        <f>VLOOKUP(D321,[1]门店基础信息!$A:$D,4,0)</f>
        <v>C</v>
      </c>
      <c r="U321" s="31"/>
      <c r="V321" s="27" t="s">
        <v>30</v>
      </c>
      <c r="W321" s="31" t="s">
        <v>30</v>
      </c>
      <c r="X321" s="31"/>
      <c r="Y321" s="27" t="s">
        <v>31</v>
      </c>
      <c r="Z321" s="31" t="s">
        <v>31</v>
      </c>
      <c r="AA321" s="31"/>
      <c r="AB321" s="27" t="s">
        <v>32</v>
      </c>
      <c r="AC321" s="31" t="s">
        <v>32</v>
      </c>
      <c r="AD321" s="27" t="s">
        <v>33</v>
      </c>
      <c r="AE321" s="31" t="s">
        <v>33</v>
      </c>
      <c r="AF321" s="31"/>
      <c r="AG321" s="27" t="str">
        <f>VLOOKUP(D321,门店任务!A:B,2,0)</f>
        <v>四川太极高新区南华巷药店</v>
      </c>
      <c r="AH321" s="27">
        <f t="shared" si="12"/>
        <v>0</v>
      </c>
    </row>
    <row r="322" spans="1:34">
      <c r="A322" s="27">
        <v>166</v>
      </c>
      <c r="B322" s="27" t="s">
        <v>22</v>
      </c>
      <c r="C322" s="27" t="s">
        <v>852</v>
      </c>
      <c r="D322" s="28">
        <v>103199</v>
      </c>
      <c r="E322" s="27" t="s">
        <v>744</v>
      </c>
      <c r="F322" s="27" t="s">
        <v>41</v>
      </c>
      <c r="G322" s="28">
        <v>12449</v>
      </c>
      <c r="H322" s="27" t="s">
        <v>853</v>
      </c>
      <c r="I322" s="28">
        <v>36</v>
      </c>
      <c r="J322" s="28">
        <v>205</v>
      </c>
      <c r="K322" s="28">
        <v>180</v>
      </c>
      <c r="L322" s="30">
        <f>VLOOKUP(D322,[1]门店基础信息!$A:$M,13,0)</f>
        <v>200</v>
      </c>
      <c r="M322" s="30">
        <v>1</v>
      </c>
      <c r="N322" s="28">
        <v>300</v>
      </c>
      <c r="O322" s="30">
        <f>VLOOKUP(D322,[1]门店基础信息!$A:$L,12,0)</f>
        <v>400</v>
      </c>
      <c r="P322" s="30">
        <v>1</v>
      </c>
      <c r="Q322" s="27" t="s">
        <v>234</v>
      </c>
      <c r="R322" s="27" t="s">
        <v>28</v>
      </c>
      <c r="S322" s="27" t="s">
        <v>76</v>
      </c>
      <c r="T322" s="31" t="str">
        <f>VLOOKUP(D322,[1]门店基础信息!$A:$D,4,0)</f>
        <v>A</v>
      </c>
      <c r="U322" s="31">
        <v>1</v>
      </c>
      <c r="V322" s="27" t="s">
        <v>30</v>
      </c>
      <c r="W322" s="31" t="s">
        <v>30</v>
      </c>
      <c r="X322" s="31"/>
      <c r="Y322" s="27" t="s">
        <v>31</v>
      </c>
      <c r="Z322" s="31" t="s">
        <v>31</v>
      </c>
      <c r="AA322" s="31"/>
      <c r="AB322" s="27" t="s">
        <v>32</v>
      </c>
      <c r="AC322" s="31" t="s">
        <v>32</v>
      </c>
      <c r="AD322" s="27" t="s">
        <v>33</v>
      </c>
      <c r="AE322" s="31" t="s">
        <v>33</v>
      </c>
      <c r="AF322" s="31"/>
      <c r="AG322" s="27" t="str">
        <f>VLOOKUP(D322,门店任务!A:B,2,0)</f>
        <v>四川太极成华区西林一街药店</v>
      </c>
      <c r="AH322" s="27">
        <f t="shared" si="12"/>
        <v>3</v>
      </c>
    </row>
    <row r="323" spans="1:34">
      <c r="A323" s="27">
        <v>165</v>
      </c>
      <c r="B323" s="27" t="s">
        <v>22</v>
      </c>
      <c r="C323" s="27" t="s">
        <v>854</v>
      </c>
      <c r="D323" s="28">
        <v>108277</v>
      </c>
      <c r="E323" s="27" t="s">
        <v>855</v>
      </c>
      <c r="F323" s="27" t="s">
        <v>88</v>
      </c>
      <c r="G323" s="28">
        <v>12255</v>
      </c>
      <c r="H323" s="27" t="s">
        <v>856</v>
      </c>
      <c r="I323" s="28">
        <v>73</v>
      </c>
      <c r="J323" s="28">
        <v>57</v>
      </c>
      <c r="K323" s="28">
        <v>300</v>
      </c>
      <c r="L323" s="30">
        <f>VLOOKUP(D323,[1]门店基础信息!$A:$M,13,0)</f>
        <v>180</v>
      </c>
      <c r="M323" s="30">
        <v>1</v>
      </c>
      <c r="N323" s="28">
        <v>180</v>
      </c>
      <c r="O323" s="30">
        <f>VLOOKUP(D323,[1]门店基础信息!$A:$L,12,0)</f>
        <v>300</v>
      </c>
      <c r="P323" s="30">
        <v>1</v>
      </c>
      <c r="Q323" s="27" t="s">
        <v>857</v>
      </c>
      <c r="R323" s="27" t="s">
        <v>28</v>
      </c>
      <c r="S323" s="27" t="s">
        <v>29</v>
      </c>
      <c r="T323" s="31" t="str">
        <f>VLOOKUP(D323,[1]门店基础信息!$A:$D,4,0)</f>
        <v>B</v>
      </c>
      <c r="U323" s="31">
        <v>1</v>
      </c>
      <c r="V323" s="27" t="s">
        <v>95</v>
      </c>
      <c r="W323" s="31" t="s">
        <v>30</v>
      </c>
      <c r="X323" s="31">
        <v>1</v>
      </c>
      <c r="Y323" s="27" t="s">
        <v>31</v>
      </c>
      <c r="Z323" s="31" t="s">
        <v>31</v>
      </c>
      <c r="AA323" s="31"/>
      <c r="AB323" s="27" t="s">
        <v>32</v>
      </c>
      <c r="AC323" s="31" t="s">
        <v>32</v>
      </c>
      <c r="AD323" s="27" t="s">
        <v>33</v>
      </c>
      <c r="AE323" s="31" t="s">
        <v>33</v>
      </c>
      <c r="AF323" s="31"/>
      <c r="AG323" s="27" t="str">
        <f>VLOOKUP(D323,门店任务!A:B,2,0)</f>
        <v>四川太极金牛区银沙路药店</v>
      </c>
      <c r="AH323" s="27">
        <f t="shared" si="12"/>
        <v>4</v>
      </c>
    </row>
    <row r="324" spans="1:34">
      <c r="A324" s="27">
        <v>164</v>
      </c>
      <c r="B324" s="27" t="s">
        <v>22</v>
      </c>
      <c r="C324" s="27" t="s">
        <v>858</v>
      </c>
      <c r="D324" s="28">
        <v>108277</v>
      </c>
      <c r="E324" s="27" t="s">
        <v>855</v>
      </c>
      <c r="F324" s="27" t="s">
        <v>88</v>
      </c>
      <c r="G324" s="28">
        <v>12451</v>
      </c>
      <c r="H324" s="27" t="s">
        <v>859</v>
      </c>
      <c r="I324" s="28">
        <v>73</v>
      </c>
      <c r="J324" s="28">
        <v>57</v>
      </c>
      <c r="K324" s="28">
        <v>300</v>
      </c>
      <c r="L324" s="30">
        <f>VLOOKUP(D324,[1]门店基础信息!$A:$M,13,0)</f>
        <v>180</v>
      </c>
      <c r="M324" s="30">
        <v>1</v>
      </c>
      <c r="N324" s="28">
        <v>180</v>
      </c>
      <c r="O324" s="30">
        <f>VLOOKUP(D324,[1]门店基础信息!$A:$L,12,0)</f>
        <v>300</v>
      </c>
      <c r="P324" s="30">
        <v>1</v>
      </c>
      <c r="Q324" s="27" t="s">
        <v>860</v>
      </c>
      <c r="R324" s="27" t="s">
        <v>28</v>
      </c>
      <c r="S324" s="27" t="s">
        <v>29</v>
      </c>
      <c r="T324" s="31" t="str">
        <f>VLOOKUP(D324,[1]门店基础信息!$A:$D,4,0)</f>
        <v>B</v>
      </c>
      <c r="U324" s="31">
        <v>1</v>
      </c>
      <c r="V324" s="27" t="s">
        <v>95</v>
      </c>
      <c r="W324" s="31" t="s">
        <v>30</v>
      </c>
      <c r="X324" s="31">
        <v>1</v>
      </c>
      <c r="Y324" s="27" t="s">
        <v>31</v>
      </c>
      <c r="Z324" s="31" t="s">
        <v>31</v>
      </c>
      <c r="AA324" s="31"/>
      <c r="AB324" s="27" t="s">
        <v>32</v>
      </c>
      <c r="AC324" s="31" t="s">
        <v>32</v>
      </c>
      <c r="AD324" s="27" t="s">
        <v>33</v>
      </c>
      <c r="AE324" s="31" t="s">
        <v>33</v>
      </c>
      <c r="AF324" s="31"/>
      <c r="AG324" s="27" t="str">
        <f>VLOOKUP(D324,门店任务!A:B,2,0)</f>
        <v>四川太极金牛区银沙路药店</v>
      </c>
      <c r="AH324" s="27">
        <f t="shared" ref="AH324:AH387" si="15">AF324+AA324+X324+U324+P324+M324</f>
        <v>4</v>
      </c>
    </row>
    <row r="325" spans="1:34">
      <c r="A325" s="27">
        <v>163</v>
      </c>
      <c r="B325" s="27" t="s">
        <v>22</v>
      </c>
      <c r="C325" s="27" t="s">
        <v>861</v>
      </c>
      <c r="D325" s="28">
        <v>307</v>
      </c>
      <c r="E325" s="27" t="s">
        <v>35</v>
      </c>
      <c r="F325" s="27" t="s">
        <v>36</v>
      </c>
      <c r="G325" s="28">
        <v>10989</v>
      </c>
      <c r="H325" s="27" t="s">
        <v>862</v>
      </c>
      <c r="I325" s="28">
        <v>531</v>
      </c>
      <c r="J325" s="28">
        <v>590</v>
      </c>
      <c r="K325" s="28">
        <v>150</v>
      </c>
      <c r="L325" s="30">
        <f>VLOOKUP(D325,[1]门店基础信息!$A:$M,13,0)</f>
        <v>150</v>
      </c>
      <c r="M325" s="30">
        <f t="shared" ref="M324:M387" si="16">K325-L325</f>
        <v>0</v>
      </c>
      <c r="N325" s="28">
        <v>600</v>
      </c>
      <c r="O325" s="30">
        <f>VLOOKUP(D325,[1]门店基础信息!$A:$L,12,0)</f>
        <v>600</v>
      </c>
      <c r="P325" s="30">
        <f t="shared" ref="P324:P387" si="17">O325-N325</f>
        <v>0</v>
      </c>
      <c r="Q325" s="27" t="s">
        <v>38</v>
      </c>
      <c r="R325" s="27" t="s">
        <v>28</v>
      </c>
      <c r="S325" s="27" t="s">
        <v>35</v>
      </c>
      <c r="T325" s="31" t="str">
        <f>VLOOKUP(D325,[1]门店基础信息!$A:$D,4,0)</f>
        <v>旗舰</v>
      </c>
      <c r="U325" s="31"/>
      <c r="V325" s="27" t="s">
        <v>30</v>
      </c>
      <c r="W325" s="31" t="s">
        <v>30</v>
      </c>
      <c r="X325" s="31"/>
      <c r="Y325" s="27" t="s">
        <v>31</v>
      </c>
      <c r="Z325" s="31" t="s">
        <v>31</v>
      </c>
      <c r="AA325" s="31"/>
      <c r="AB325" s="27" t="s">
        <v>32</v>
      </c>
      <c r="AC325" s="31" t="s">
        <v>32</v>
      </c>
      <c r="AD325" s="27" t="s">
        <v>33</v>
      </c>
      <c r="AE325" s="31" t="s">
        <v>33</v>
      </c>
      <c r="AF325" s="31"/>
      <c r="AG325" s="27" t="str">
        <f>VLOOKUP(D325,门店任务!A:B,2,0)</f>
        <v>四川太极旗舰店</v>
      </c>
      <c r="AH325" s="27">
        <f t="shared" si="15"/>
        <v>0</v>
      </c>
    </row>
    <row r="326" spans="1:34">
      <c r="A326" s="27">
        <v>162</v>
      </c>
      <c r="B326" s="27" t="s">
        <v>22</v>
      </c>
      <c r="C326" s="27" t="s">
        <v>863</v>
      </c>
      <c r="D326" s="28">
        <v>712</v>
      </c>
      <c r="E326" s="27" t="s">
        <v>864</v>
      </c>
      <c r="F326" s="27" t="s">
        <v>154</v>
      </c>
      <c r="G326" s="28">
        <v>11487</v>
      </c>
      <c r="H326" s="27" t="s">
        <v>865</v>
      </c>
      <c r="I326" s="28">
        <v>83</v>
      </c>
      <c r="J326" s="28">
        <v>202</v>
      </c>
      <c r="K326" s="28">
        <v>200</v>
      </c>
      <c r="L326" s="30">
        <f>VLOOKUP(D326,[1]门店基础信息!$A:$M,13,0)</f>
        <v>200</v>
      </c>
      <c r="M326" s="30">
        <f t="shared" si="16"/>
        <v>0</v>
      </c>
      <c r="N326" s="28">
        <v>400</v>
      </c>
      <c r="O326" s="30">
        <f>VLOOKUP(D326,[1]门店基础信息!$A:$L,12,0)</f>
        <v>400</v>
      </c>
      <c r="P326" s="30">
        <f t="shared" si="17"/>
        <v>0</v>
      </c>
      <c r="Q326" s="27" t="s">
        <v>866</v>
      </c>
      <c r="R326" s="27" t="s">
        <v>28</v>
      </c>
      <c r="S326" s="27" t="s">
        <v>44</v>
      </c>
      <c r="T326" s="31" t="str">
        <f>VLOOKUP(D326,[1]门店基础信息!$A:$D,4,0)</f>
        <v>A</v>
      </c>
      <c r="U326" s="31"/>
      <c r="V326" s="27" t="s">
        <v>30</v>
      </c>
      <c r="W326" s="31" t="s">
        <v>30</v>
      </c>
      <c r="X326" s="31"/>
      <c r="Y326" s="27" t="s">
        <v>31</v>
      </c>
      <c r="Z326" s="31" t="s">
        <v>31</v>
      </c>
      <c r="AA326" s="31"/>
      <c r="AB326" s="27" t="s">
        <v>32</v>
      </c>
      <c r="AC326" s="31" t="s">
        <v>32</v>
      </c>
      <c r="AD326" s="27" t="s">
        <v>33</v>
      </c>
      <c r="AE326" s="31" t="s">
        <v>33</v>
      </c>
      <c r="AF326" s="31"/>
      <c r="AG326" s="27" t="str">
        <f>VLOOKUP(D326,门店任务!A:B,2,0)</f>
        <v>四川太极成华区华泰路药店</v>
      </c>
      <c r="AH326" s="27">
        <f t="shared" si="15"/>
        <v>0</v>
      </c>
    </row>
    <row r="327" spans="1:34">
      <c r="A327" s="27">
        <v>161</v>
      </c>
      <c r="B327" s="27" t="s">
        <v>22</v>
      </c>
      <c r="C327" s="27" t="s">
        <v>867</v>
      </c>
      <c r="D327" s="28">
        <v>107728</v>
      </c>
      <c r="E327" s="27" t="s">
        <v>714</v>
      </c>
      <c r="F327" s="27" t="s">
        <v>64</v>
      </c>
      <c r="G327" s="28">
        <v>11012</v>
      </c>
      <c r="H327" s="27" t="s">
        <v>868</v>
      </c>
      <c r="I327" s="28">
        <v>170</v>
      </c>
      <c r="J327" s="28">
        <v>152</v>
      </c>
      <c r="K327" s="28">
        <v>130</v>
      </c>
      <c r="L327" s="30">
        <f>VLOOKUP(D327,[1]门店基础信息!$A:$M,13,0)</f>
        <v>130</v>
      </c>
      <c r="M327" s="30">
        <f t="shared" si="16"/>
        <v>0</v>
      </c>
      <c r="N327" s="28">
        <v>300</v>
      </c>
      <c r="O327" s="30">
        <f>VLOOKUP(D327,[1]门店基础信息!$A:$L,12,0)</f>
        <v>300</v>
      </c>
      <c r="P327" s="30">
        <f t="shared" si="17"/>
        <v>0</v>
      </c>
      <c r="Q327" s="27" t="s">
        <v>869</v>
      </c>
      <c r="R327" s="27" t="s">
        <v>28</v>
      </c>
      <c r="S327" s="27" t="s">
        <v>76</v>
      </c>
      <c r="T327" s="31" t="str">
        <f>VLOOKUP(D327,[1]门店基础信息!$A:$D,4,0)</f>
        <v>B</v>
      </c>
      <c r="U327" s="31"/>
      <c r="V327" s="27" t="s">
        <v>30</v>
      </c>
      <c r="W327" s="31" t="s">
        <v>30</v>
      </c>
      <c r="X327" s="31"/>
      <c r="Y327" s="27" t="s">
        <v>31</v>
      </c>
      <c r="Z327" s="31" t="s">
        <v>31</v>
      </c>
      <c r="AA327" s="31"/>
      <c r="AB327" s="27" t="s">
        <v>32</v>
      </c>
      <c r="AC327" s="31" t="s">
        <v>32</v>
      </c>
      <c r="AD327" s="27" t="s">
        <v>33</v>
      </c>
      <c r="AE327" s="31" t="s">
        <v>33</v>
      </c>
      <c r="AF327" s="31"/>
      <c r="AG327" s="27" t="str">
        <f>VLOOKUP(D327,门店任务!A:B,2,0)</f>
        <v>四川太极大邑县晋原镇北街药店</v>
      </c>
      <c r="AH327" s="27">
        <f t="shared" si="15"/>
        <v>0</v>
      </c>
    </row>
    <row r="328" spans="1:34">
      <c r="A328" s="27">
        <v>160</v>
      </c>
      <c r="B328" s="27" t="s">
        <v>22</v>
      </c>
      <c r="C328" s="27" t="s">
        <v>870</v>
      </c>
      <c r="D328" s="28">
        <v>347</v>
      </c>
      <c r="E328" s="27" t="s">
        <v>678</v>
      </c>
      <c r="F328" s="27" t="s">
        <v>25</v>
      </c>
      <c r="G328" s="28">
        <v>13193</v>
      </c>
      <c r="H328" s="27" t="s">
        <v>871</v>
      </c>
      <c r="I328" s="28">
        <v>49</v>
      </c>
      <c r="J328" s="28">
        <v>137</v>
      </c>
      <c r="K328" s="28">
        <v>160</v>
      </c>
      <c r="L328" s="30">
        <f>VLOOKUP(D328,[1]门店基础信息!$A:$M,13,0)</f>
        <v>160</v>
      </c>
      <c r="M328" s="30">
        <f t="shared" si="16"/>
        <v>0</v>
      </c>
      <c r="N328" s="28">
        <v>200</v>
      </c>
      <c r="O328" s="30">
        <f>VLOOKUP(D328,[1]门店基础信息!$A:$L,12,0)</f>
        <v>200</v>
      </c>
      <c r="P328" s="30">
        <f t="shared" si="17"/>
        <v>0</v>
      </c>
      <c r="Q328" s="27" t="s">
        <v>680</v>
      </c>
      <c r="R328" s="27" t="s">
        <v>28</v>
      </c>
      <c r="S328" s="27" t="s">
        <v>29</v>
      </c>
      <c r="T328" s="31" t="str">
        <f>VLOOKUP(D328,[1]门店基础信息!$A:$D,4,0)</f>
        <v>C</v>
      </c>
      <c r="U328" s="31"/>
      <c r="V328" s="27" t="s">
        <v>30</v>
      </c>
      <c r="W328" s="31" t="s">
        <v>30</v>
      </c>
      <c r="X328" s="31"/>
      <c r="Y328" s="27" t="s">
        <v>31</v>
      </c>
      <c r="Z328" s="31" t="s">
        <v>31</v>
      </c>
      <c r="AA328" s="31"/>
      <c r="AB328" s="27" t="s">
        <v>32</v>
      </c>
      <c r="AC328" s="31" t="s">
        <v>32</v>
      </c>
      <c r="AD328" s="27" t="s">
        <v>33</v>
      </c>
      <c r="AE328" s="31" t="s">
        <v>33</v>
      </c>
      <c r="AF328" s="31"/>
      <c r="AG328" s="27" t="str">
        <f>VLOOKUP(D328,门店任务!A:B,2,0)</f>
        <v>四川太极青羊区清江东路三药店</v>
      </c>
      <c r="AH328" s="27">
        <f t="shared" si="15"/>
        <v>0</v>
      </c>
    </row>
    <row r="329" spans="1:34">
      <c r="A329" s="27">
        <v>159</v>
      </c>
      <c r="B329" s="27" t="s">
        <v>22</v>
      </c>
      <c r="C329" s="27" t="s">
        <v>872</v>
      </c>
      <c r="D329" s="28">
        <v>750</v>
      </c>
      <c r="E329" s="27" t="s">
        <v>793</v>
      </c>
      <c r="F329" s="27" t="s">
        <v>59</v>
      </c>
      <c r="G329" s="28">
        <v>13031</v>
      </c>
      <c r="H329" s="27" t="s">
        <v>873</v>
      </c>
      <c r="I329" s="28">
        <v>67</v>
      </c>
      <c r="J329" s="28">
        <v>290</v>
      </c>
      <c r="K329" s="28">
        <v>150</v>
      </c>
      <c r="L329" s="30">
        <f>VLOOKUP(D329,[1]门店基础信息!$A:$M,13,0)</f>
        <v>200</v>
      </c>
      <c r="M329" s="30">
        <v>1</v>
      </c>
      <c r="N329" s="28">
        <v>400</v>
      </c>
      <c r="O329" s="30">
        <f>VLOOKUP(D329,[1]门店基础信息!$A:$L,12,0)</f>
        <v>400</v>
      </c>
      <c r="P329" s="30">
        <f t="shared" si="17"/>
        <v>0</v>
      </c>
      <c r="Q329" s="27" t="s">
        <v>874</v>
      </c>
      <c r="R329" s="27" t="s">
        <v>28</v>
      </c>
      <c r="S329" s="27" t="s">
        <v>44</v>
      </c>
      <c r="T329" s="31" t="str">
        <f>VLOOKUP(D329,[1]门店基础信息!$A:$D,4,0)</f>
        <v>A</v>
      </c>
      <c r="U329" s="31"/>
      <c r="V329" s="27" t="s">
        <v>30</v>
      </c>
      <c r="W329" s="31" t="s">
        <v>30</v>
      </c>
      <c r="X329" s="31"/>
      <c r="Y329" s="27" t="s">
        <v>31</v>
      </c>
      <c r="Z329" s="31" t="s">
        <v>31</v>
      </c>
      <c r="AA329" s="31"/>
      <c r="AB329" s="27" t="s">
        <v>32</v>
      </c>
      <c r="AC329" s="31" t="s">
        <v>32</v>
      </c>
      <c r="AD329" s="27" t="s">
        <v>33</v>
      </c>
      <c r="AE329" s="31" t="s">
        <v>33</v>
      </c>
      <c r="AF329" s="31"/>
      <c r="AG329" s="27" t="str">
        <f>VLOOKUP(D329,门店任务!A:B,2,0)</f>
        <v>成都成汉太极大药房有限公司</v>
      </c>
      <c r="AH329" s="27">
        <f t="shared" si="15"/>
        <v>1</v>
      </c>
    </row>
    <row r="330" spans="1:34">
      <c r="A330" s="27">
        <v>158</v>
      </c>
      <c r="B330" s="27" t="s">
        <v>22</v>
      </c>
      <c r="C330" s="27" t="s">
        <v>875</v>
      </c>
      <c r="D330" s="28">
        <v>347</v>
      </c>
      <c r="E330" s="27" t="s">
        <v>678</v>
      </c>
      <c r="F330" s="27" t="s">
        <v>88</v>
      </c>
      <c r="G330" s="28">
        <v>8400</v>
      </c>
      <c r="H330" s="27" t="s">
        <v>876</v>
      </c>
      <c r="I330" s="28">
        <v>49</v>
      </c>
      <c r="J330" s="28">
        <v>137</v>
      </c>
      <c r="K330" s="28">
        <v>160</v>
      </c>
      <c r="L330" s="30">
        <f>VLOOKUP(D330,[1]门店基础信息!$A:$M,13,0)</f>
        <v>160</v>
      </c>
      <c r="M330" s="30">
        <f t="shared" si="16"/>
        <v>0</v>
      </c>
      <c r="N330" s="28">
        <v>200</v>
      </c>
      <c r="O330" s="30">
        <f>VLOOKUP(D330,[1]门店基础信息!$A:$L,12,0)</f>
        <v>200</v>
      </c>
      <c r="P330" s="30">
        <f t="shared" si="17"/>
        <v>0</v>
      </c>
      <c r="Q330" s="27" t="s">
        <v>877</v>
      </c>
      <c r="R330" s="27" t="s">
        <v>28</v>
      </c>
      <c r="S330" s="27" t="s">
        <v>29</v>
      </c>
      <c r="T330" s="31" t="str">
        <f>VLOOKUP(D330,[1]门店基础信息!$A:$D,4,0)</f>
        <v>C</v>
      </c>
      <c r="U330" s="31"/>
      <c r="V330" s="27" t="s">
        <v>30</v>
      </c>
      <c r="W330" s="31" t="s">
        <v>30</v>
      </c>
      <c r="X330" s="31"/>
      <c r="Y330" s="27" t="s">
        <v>31</v>
      </c>
      <c r="Z330" s="31" t="s">
        <v>31</v>
      </c>
      <c r="AA330" s="31"/>
      <c r="AB330" s="27" t="s">
        <v>32</v>
      </c>
      <c r="AC330" s="31" t="s">
        <v>32</v>
      </c>
      <c r="AD330" s="27" t="s">
        <v>33</v>
      </c>
      <c r="AE330" s="31" t="s">
        <v>33</v>
      </c>
      <c r="AF330" s="31"/>
      <c r="AG330" s="27" t="str">
        <f>VLOOKUP(D330,门店任务!A:B,2,0)</f>
        <v>四川太极青羊区清江东路三药店</v>
      </c>
      <c r="AH330" s="27">
        <f t="shared" si="15"/>
        <v>0</v>
      </c>
    </row>
    <row r="331" spans="1:34">
      <c r="A331" s="27">
        <v>157</v>
      </c>
      <c r="B331" s="27" t="s">
        <v>22</v>
      </c>
      <c r="C331" s="27" t="s">
        <v>875</v>
      </c>
      <c r="D331" s="28">
        <v>743</v>
      </c>
      <c r="E331" s="27" t="s">
        <v>328</v>
      </c>
      <c r="F331" s="27" t="s">
        <v>408</v>
      </c>
      <c r="G331" s="28">
        <v>13131</v>
      </c>
      <c r="H331" s="27" t="s">
        <v>878</v>
      </c>
      <c r="I331" s="27" t="s">
        <v>22</v>
      </c>
      <c r="J331" s="27" t="s">
        <v>22</v>
      </c>
      <c r="K331" s="28">
        <v>300</v>
      </c>
      <c r="L331" s="30">
        <f>VLOOKUP(D331,[1]门店基础信息!$A:$M,13,0)</f>
        <v>180</v>
      </c>
      <c r="M331" s="30">
        <v>1</v>
      </c>
      <c r="N331" s="28">
        <v>180</v>
      </c>
      <c r="O331" s="30">
        <f>VLOOKUP(D331,[1]门店基础信息!$A:$L,12,0)</f>
        <v>300</v>
      </c>
      <c r="P331" s="30">
        <v>1</v>
      </c>
      <c r="Q331" s="27" t="s">
        <v>632</v>
      </c>
      <c r="R331" s="27" t="s">
        <v>28</v>
      </c>
      <c r="S331" s="27" t="s">
        <v>76</v>
      </c>
      <c r="T331" s="31" t="str">
        <f>VLOOKUP(D331,[1]门店基础信息!$A:$D,4,0)</f>
        <v>B</v>
      </c>
      <c r="U331" s="31"/>
      <c r="V331" s="27" t="s">
        <v>30</v>
      </c>
      <c r="W331" s="31" t="s">
        <v>30</v>
      </c>
      <c r="X331" s="31"/>
      <c r="Y331" s="27" t="s">
        <v>31</v>
      </c>
      <c r="Z331" s="31" t="s">
        <v>31</v>
      </c>
      <c r="AA331" s="31"/>
      <c r="AB331" s="27" t="s">
        <v>32</v>
      </c>
      <c r="AC331" s="31" t="s">
        <v>32</v>
      </c>
      <c r="AD331" s="27" t="s">
        <v>33</v>
      </c>
      <c r="AE331" s="31" t="s">
        <v>33</v>
      </c>
      <c r="AF331" s="31"/>
      <c r="AG331" s="27" t="str">
        <f>VLOOKUP(D331,门店任务!A:B,2,0)</f>
        <v>四川太极成华区万宇路药店</v>
      </c>
      <c r="AH331" s="27">
        <f t="shared" si="15"/>
        <v>2</v>
      </c>
    </row>
    <row r="332" spans="1:34">
      <c r="A332" s="27">
        <v>156</v>
      </c>
      <c r="B332" s="27" t="s">
        <v>22</v>
      </c>
      <c r="C332" s="27" t="s">
        <v>879</v>
      </c>
      <c r="D332" s="28">
        <v>105751</v>
      </c>
      <c r="E332" s="27" t="s">
        <v>629</v>
      </c>
      <c r="F332" s="27" t="s">
        <v>59</v>
      </c>
      <c r="G332" s="28">
        <v>13323</v>
      </c>
      <c r="H332" s="27" t="s">
        <v>880</v>
      </c>
      <c r="I332" s="28">
        <v>97</v>
      </c>
      <c r="J332" s="28">
        <v>162</v>
      </c>
      <c r="K332" s="28">
        <v>200</v>
      </c>
      <c r="L332" s="30">
        <f>VLOOKUP(D332,[1]门店基础信息!$A:$M,13,0)</f>
        <v>200</v>
      </c>
      <c r="M332" s="30">
        <f t="shared" si="16"/>
        <v>0</v>
      </c>
      <c r="N332" s="28">
        <v>400</v>
      </c>
      <c r="O332" s="30">
        <f>VLOOKUP(D332,[1]门店基础信息!$A:$L,12,0)</f>
        <v>400</v>
      </c>
      <c r="P332" s="30">
        <f t="shared" si="17"/>
        <v>0</v>
      </c>
      <c r="Q332" s="27" t="s">
        <v>591</v>
      </c>
      <c r="R332" s="27" t="s">
        <v>28</v>
      </c>
      <c r="S332" s="27" t="s">
        <v>44</v>
      </c>
      <c r="T332" s="31" t="str">
        <f>VLOOKUP(D332,[1]门店基础信息!$A:$D,4,0)</f>
        <v>A</v>
      </c>
      <c r="U332" s="31"/>
      <c r="V332" s="27" t="s">
        <v>30</v>
      </c>
      <c r="W332" s="31" t="s">
        <v>30</v>
      </c>
      <c r="X332" s="31"/>
      <c r="Y332" s="27" t="s">
        <v>31</v>
      </c>
      <c r="Z332" s="31" t="s">
        <v>31</v>
      </c>
      <c r="AA332" s="31"/>
      <c r="AB332" s="27" t="s">
        <v>32</v>
      </c>
      <c r="AC332" s="31" t="s">
        <v>32</v>
      </c>
      <c r="AD332" s="27" t="s">
        <v>33</v>
      </c>
      <c r="AE332" s="31" t="s">
        <v>33</v>
      </c>
      <c r="AF332" s="31"/>
      <c r="AG332" s="27" t="str">
        <f>VLOOKUP(D332,门店任务!A:B,2,0)</f>
        <v>四川太极高新区新下街药店</v>
      </c>
      <c r="AH332" s="27">
        <f t="shared" si="15"/>
        <v>0</v>
      </c>
    </row>
    <row r="333" spans="1:34">
      <c r="A333" s="27">
        <v>155</v>
      </c>
      <c r="B333" s="27" t="s">
        <v>22</v>
      </c>
      <c r="C333" s="27" t="s">
        <v>881</v>
      </c>
      <c r="D333" s="28">
        <v>517</v>
      </c>
      <c r="E333" s="27" t="s">
        <v>766</v>
      </c>
      <c r="F333" s="27" t="s">
        <v>41</v>
      </c>
      <c r="G333" s="28">
        <v>11872</v>
      </c>
      <c r="H333" s="27" t="s">
        <v>882</v>
      </c>
      <c r="I333" s="28">
        <v>185</v>
      </c>
      <c r="J333" s="28">
        <v>232</v>
      </c>
      <c r="K333" s="28">
        <v>150</v>
      </c>
      <c r="L333" s="30">
        <f>VLOOKUP(D333,[1]门店基础信息!$A:$M,13,0)</f>
        <v>150</v>
      </c>
      <c r="M333" s="30">
        <f t="shared" si="16"/>
        <v>0</v>
      </c>
      <c r="N333" s="28">
        <v>400</v>
      </c>
      <c r="O333" s="30">
        <f>VLOOKUP(D333,[1]门店基础信息!$A:$L,12,0)</f>
        <v>400</v>
      </c>
      <c r="P333" s="30">
        <f t="shared" si="17"/>
        <v>0</v>
      </c>
      <c r="Q333" s="27" t="s">
        <v>883</v>
      </c>
      <c r="R333" s="27" t="s">
        <v>28</v>
      </c>
      <c r="S333" s="27" t="s">
        <v>44</v>
      </c>
      <c r="T333" s="31" t="str">
        <f>VLOOKUP(D333,[1]门店基础信息!$A:$D,4,0)</f>
        <v>A</v>
      </c>
      <c r="U333" s="31"/>
      <c r="V333" s="27" t="s">
        <v>30</v>
      </c>
      <c r="W333" s="31" t="s">
        <v>30</v>
      </c>
      <c r="X333" s="31"/>
      <c r="Y333" s="27" t="s">
        <v>31</v>
      </c>
      <c r="Z333" s="31" t="s">
        <v>31</v>
      </c>
      <c r="AA333" s="31"/>
      <c r="AB333" s="27" t="s">
        <v>32</v>
      </c>
      <c r="AC333" s="31" t="s">
        <v>32</v>
      </c>
      <c r="AD333" s="27" t="s">
        <v>33</v>
      </c>
      <c r="AE333" s="31" t="s">
        <v>33</v>
      </c>
      <c r="AF333" s="31"/>
      <c r="AG333" s="27" t="str">
        <f>VLOOKUP(D333,门店任务!A:B,2,0)</f>
        <v>四川太极青羊区北东街店</v>
      </c>
      <c r="AH333" s="27">
        <f t="shared" si="15"/>
        <v>0</v>
      </c>
    </row>
    <row r="334" spans="1:34">
      <c r="A334" s="27">
        <v>154</v>
      </c>
      <c r="B334" s="27" t="s">
        <v>22</v>
      </c>
      <c r="C334" s="27" t="s">
        <v>884</v>
      </c>
      <c r="D334" s="28">
        <v>113023</v>
      </c>
      <c r="E334" s="27" t="s">
        <v>885</v>
      </c>
      <c r="F334" s="27" t="s">
        <v>177</v>
      </c>
      <c r="G334" s="28">
        <v>9328</v>
      </c>
      <c r="H334" s="27" t="s">
        <v>886</v>
      </c>
      <c r="I334" s="28">
        <v>89</v>
      </c>
      <c r="J334" s="28">
        <v>107</v>
      </c>
      <c r="K334" s="28">
        <v>160</v>
      </c>
      <c r="L334" s="30">
        <f>VLOOKUP(D334,[1]门店基础信息!$A:$M,13,0)</f>
        <v>160</v>
      </c>
      <c r="M334" s="30">
        <f t="shared" si="16"/>
        <v>0</v>
      </c>
      <c r="N334" s="28">
        <v>110</v>
      </c>
      <c r="O334" s="30">
        <f>VLOOKUP(D334,[1]门店基础信息!$A:$L,12,0)</f>
        <v>200</v>
      </c>
      <c r="P334" s="30">
        <v>1</v>
      </c>
      <c r="Q334" s="27" t="s">
        <v>887</v>
      </c>
      <c r="R334" s="27" t="s">
        <v>28</v>
      </c>
      <c r="S334" s="27" t="s">
        <v>29</v>
      </c>
      <c r="T334" s="31" t="str">
        <f>VLOOKUP(D334,[1]门店基础信息!$A:$D,4,0)</f>
        <v>C</v>
      </c>
      <c r="U334" s="31"/>
      <c r="V334" s="27" t="s">
        <v>30</v>
      </c>
      <c r="W334" s="31" t="s">
        <v>30</v>
      </c>
      <c r="X334" s="31"/>
      <c r="Y334" s="27" t="s">
        <v>31</v>
      </c>
      <c r="Z334" s="31" t="s">
        <v>31</v>
      </c>
      <c r="AA334" s="31"/>
      <c r="AB334" s="27" t="s">
        <v>32</v>
      </c>
      <c r="AC334" s="31" t="s">
        <v>32</v>
      </c>
      <c r="AD334" s="27" t="s">
        <v>33</v>
      </c>
      <c r="AE334" s="31" t="s">
        <v>33</v>
      </c>
      <c r="AF334" s="31"/>
      <c r="AG334" s="27" t="str">
        <f>VLOOKUP(D334,门店任务!A:B,2,0)</f>
        <v>四川太极成华区云龙南路药店</v>
      </c>
      <c r="AH334" s="27">
        <f t="shared" si="15"/>
        <v>1</v>
      </c>
    </row>
    <row r="335" spans="1:34">
      <c r="A335" s="27">
        <v>153</v>
      </c>
      <c r="B335" s="27" t="s">
        <v>22</v>
      </c>
      <c r="C335" s="27" t="s">
        <v>884</v>
      </c>
      <c r="D335" s="28">
        <v>710</v>
      </c>
      <c r="E335" s="27" t="s">
        <v>888</v>
      </c>
      <c r="F335" s="27" t="s">
        <v>79</v>
      </c>
      <c r="G335" s="28">
        <v>13721</v>
      </c>
      <c r="H335" s="27" t="s">
        <v>889</v>
      </c>
      <c r="I335" s="28">
        <v>163</v>
      </c>
      <c r="J335" s="28">
        <v>207</v>
      </c>
      <c r="K335" s="28">
        <v>130</v>
      </c>
      <c r="L335" s="30">
        <f>VLOOKUP(D335,[1]门店基础信息!$A:$M,13,0)</f>
        <v>130</v>
      </c>
      <c r="M335" s="30">
        <f t="shared" si="16"/>
        <v>0</v>
      </c>
      <c r="N335" s="28">
        <v>300</v>
      </c>
      <c r="O335" s="30">
        <f>VLOOKUP(D335,[1]门店基础信息!$A:$L,12,0)</f>
        <v>300</v>
      </c>
      <c r="P335" s="30">
        <f t="shared" si="17"/>
        <v>0</v>
      </c>
      <c r="Q335" s="27" t="s">
        <v>890</v>
      </c>
      <c r="R335" s="27" t="s">
        <v>28</v>
      </c>
      <c r="S335" s="27" t="s">
        <v>76</v>
      </c>
      <c r="T335" s="31" t="str">
        <f>VLOOKUP(D335,[1]门店基础信息!$A:$D,4,0)</f>
        <v>B</v>
      </c>
      <c r="U335" s="31"/>
      <c r="V335" s="27" t="s">
        <v>30</v>
      </c>
      <c r="W335" s="31" t="s">
        <v>30</v>
      </c>
      <c r="X335" s="31"/>
      <c r="Y335" s="27" t="s">
        <v>31</v>
      </c>
      <c r="Z335" s="31" t="s">
        <v>31</v>
      </c>
      <c r="AA335" s="31"/>
      <c r="AB335" s="27" t="s">
        <v>32</v>
      </c>
      <c r="AC335" s="31" t="s">
        <v>32</v>
      </c>
      <c r="AD335" s="27" t="s">
        <v>33</v>
      </c>
      <c r="AE335" s="31" t="s">
        <v>33</v>
      </c>
      <c r="AF335" s="31"/>
      <c r="AG335" s="27" t="str">
        <f>VLOOKUP(D335,门店任务!A:B,2,0)</f>
        <v>四川太极都江堰市蒲阳镇堰问道西路药店</v>
      </c>
      <c r="AH335" s="27">
        <f t="shared" si="15"/>
        <v>0</v>
      </c>
    </row>
    <row r="336" spans="1:34">
      <c r="A336" s="27">
        <v>152</v>
      </c>
      <c r="B336" s="27" t="s">
        <v>22</v>
      </c>
      <c r="C336" s="27" t="s">
        <v>884</v>
      </c>
      <c r="D336" s="8">
        <v>115971</v>
      </c>
      <c r="E336" s="27" t="s">
        <v>228</v>
      </c>
      <c r="F336" s="27" t="s">
        <v>408</v>
      </c>
      <c r="G336" s="28">
        <v>7707</v>
      </c>
      <c r="H336" s="27" t="s">
        <v>891</v>
      </c>
      <c r="I336" s="28">
        <v>34</v>
      </c>
      <c r="J336" s="28">
        <v>20</v>
      </c>
      <c r="K336" s="28">
        <v>160</v>
      </c>
      <c r="L336" s="30">
        <f>VLOOKUP(D336,[1]门店基础信息!$A:$M,13,0)</f>
        <v>160</v>
      </c>
      <c r="M336" s="30">
        <f t="shared" si="16"/>
        <v>0</v>
      </c>
      <c r="N336" s="28">
        <v>200</v>
      </c>
      <c r="O336" s="30">
        <f>VLOOKUP(D336,[1]门店基础信息!$A:$L,12,0)</f>
        <v>200</v>
      </c>
      <c r="P336" s="30">
        <f t="shared" si="17"/>
        <v>0</v>
      </c>
      <c r="Q336" s="27" t="s">
        <v>812</v>
      </c>
      <c r="R336" s="27" t="s">
        <v>28</v>
      </c>
      <c r="S336" s="27" t="s">
        <v>29</v>
      </c>
      <c r="T336" s="31" t="str">
        <f>VLOOKUP(D336,[1]门店基础信息!$A:$D,4,0)</f>
        <v>C</v>
      </c>
      <c r="U336" s="31"/>
      <c r="V336" s="27" t="s">
        <v>30</v>
      </c>
      <c r="W336" s="31" t="s">
        <v>30</v>
      </c>
      <c r="X336" s="31"/>
      <c r="Y336" s="27" t="s">
        <v>31</v>
      </c>
      <c r="Z336" s="31" t="s">
        <v>31</v>
      </c>
      <c r="AA336" s="31"/>
      <c r="AB336" s="27" t="s">
        <v>32</v>
      </c>
      <c r="AC336" s="31" t="s">
        <v>32</v>
      </c>
      <c r="AD336" s="27" t="s">
        <v>33</v>
      </c>
      <c r="AE336" s="31" t="s">
        <v>33</v>
      </c>
      <c r="AF336" s="31"/>
      <c r="AG336" s="27" t="str">
        <f>VLOOKUP(D336,门店任务!A:B,2,0)</f>
        <v>四川太极高新区天顺路药店</v>
      </c>
      <c r="AH336" s="27">
        <f t="shared" si="15"/>
        <v>0</v>
      </c>
    </row>
    <row r="337" spans="1:34">
      <c r="A337" s="27">
        <v>151</v>
      </c>
      <c r="B337" s="27" t="s">
        <v>22</v>
      </c>
      <c r="C337" s="27" t="s">
        <v>892</v>
      </c>
      <c r="D337" s="28">
        <v>116482</v>
      </c>
      <c r="E337" s="27" t="s">
        <v>226</v>
      </c>
      <c r="F337" s="27" t="s">
        <v>177</v>
      </c>
      <c r="G337" s="28">
        <v>12190</v>
      </c>
      <c r="H337" s="27" t="s">
        <v>765</v>
      </c>
      <c r="I337" s="28">
        <v>29</v>
      </c>
      <c r="J337" s="28">
        <v>6</v>
      </c>
      <c r="K337" s="28">
        <v>160</v>
      </c>
      <c r="L337" s="30">
        <f>VLOOKUP(D337,[1]门店基础信息!$A:$M,13,0)</f>
        <v>160</v>
      </c>
      <c r="M337" s="30">
        <f t="shared" si="16"/>
        <v>0</v>
      </c>
      <c r="N337" s="28">
        <v>200</v>
      </c>
      <c r="O337" s="30">
        <f>VLOOKUP(D337,[1]门店基础信息!$A:$L,12,0)</f>
        <v>200</v>
      </c>
      <c r="P337" s="30">
        <f t="shared" si="17"/>
        <v>0</v>
      </c>
      <c r="Q337" s="27" t="s">
        <v>766</v>
      </c>
      <c r="R337" s="27" t="s">
        <v>28</v>
      </c>
      <c r="S337" s="27" t="s">
        <v>29</v>
      </c>
      <c r="T337" s="31" t="str">
        <f>VLOOKUP(D337,[1]门店基础信息!$A:$D,4,0)</f>
        <v>C</v>
      </c>
      <c r="U337" s="31"/>
      <c r="V337" s="27" t="s">
        <v>30</v>
      </c>
      <c r="W337" s="31" t="s">
        <v>30</v>
      </c>
      <c r="X337" s="31"/>
      <c r="Y337" s="27" t="s">
        <v>31</v>
      </c>
      <c r="Z337" s="31" t="s">
        <v>31</v>
      </c>
      <c r="AA337" s="31"/>
      <c r="AB337" s="27" t="s">
        <v>32</v>
      </c>
      <c r="AC337" s="31" t="s">
        <v>32</v>
      </c>
      <c r="AD337" s="27" t="s">
        <v>33</v>
      </c>
      <c r="AE337" s="31" t="s">
        <v>33</v>
      </c>
      <c r="AF337" s="31"/>
      <c r="AG337" s="27" t="str">
        <f>VLOOKUP(D337,门店任务!A:B,2,0)</f>
        <v>四川太极锦江区宏济中路药店</v>
      </c>
      <c r="AH337" s="27">
        <f t="shared" si="15"/>
        <v>0</v>
      </c>
    </row>
    <row r="338" spans="1:34">
      <c r="A338" s="27">
        <v>150</v>
      </c>
      <c r="B338" s="27" t="s">
        <v>22</v>
      </c>
      <c r="C338" s="27" t="s">
        <v>892</v>
      </c>
      <c r="D338" s="28">
        <v>102478</v>
      </c>
      <c r="E338" s="27" t="s">
        <v>893</v>
      </c>
      <c r="F338" s="27" t="s">
        <v>41</v>
      </c>
      <c r="G338" s="28">
        <v>11117</v>
      </c>
      <c r="H338" s="27" t="s">
        <v>894</v>
      </c>
      <c r="I338" s="28">
        <v>48</v>
      </c>
      <c r="J338" s="28">
        <v>194</v>
      </c>
      <c r="K338" s="28">
        <v>160</v>
      </c>
      <c r="L338" s="30">
        <f>VLOOKUP(D338,[1]门店基础信息!$A:$M,13,0)</f>
        <v>160</v>
      </c>
      <c r="M338" s="30">
        <f t="shared" si="16"/>
        <v>0</v>
      </c>
      <c r="N338" s="28">
        <v>200</v>
      </c>
      <c r="O338" s="30">
        <f>VLOOKUP(D338,[1]门店基础信息!$A:$L,12,0)</f>
        <v>200</v>
      </c>
      <c r="P338" s="30">
        <f t="shared" si="17"/>
        <v>0</v>
      </c>
      <c r="Q338" s="27" t="s">
        <v>895</v>
      </c>
      <c r="R338" s="27" t="s">
        <v>28</v>
      </c>
      <c r="S338" s="27" t="s">
        <v>29</v>
      </c>
      <c r="T338" s="31" t="str">
        <f>VLOOKUP(D338,[1]门店基础信息!$A:$D,4,0)</f>
        <v>C</v>
      </c>
      <c r="U338" s="31"/>
      <c r="V338" s="27" t="s">
        <v>30</v>
      </c>
      <c r="W338" s="31" t="s">
        <v>30</v>
      </c>
      <c r="X338" s="31"/>
      <c r="Y338" s="27" t="s">
        <v>31</v>
      </c>
      <c r="Z338" s="31" t="s">
        <v>31</v>
      </c>
      <c r="AA338" s="31"/>
      <c r="AB338" s="27" t="s">
        <v>32</v>
      </c>
      <c r="AC338" s="31" t="s">
        <v>32</v>
      </c>
      <c r="AD338" s="27" t="s">
        <v>33</v>
      </c>
      <c r="AE338" s="31" t="s">
        <v>33</v>
      </c>
      <c r="AF338" s="31"/>
      <c r="AG338" s="27" t="str">
        <f>VLOOKUP(D338,门店任务!A:B,2,0)</f>
        <v>四川太极锦江区静明路药店</v>
      </c>
      <c r="AH338" s="27">
        <f t="shared" si="15"/>
        <v>0</v>
      </c>
    </row>
    <row r="339" spans="1:34">
      <c r="A339" s="27">
        <v>149</v>
      </c>
      <c r="B339" s="27" t="s">
        <v>22</v>
      </c>
      <c r="C339" s="27" t="s">
        <v>896</v>
      </c>
      <c r="D339" s="28">
        <v>102567</v>
      </c>
      <c r="E339" s="27" t="s">
        <v>895</v>
      </c>
      <c r="F339" s="27" t="s">
        <v>897</v>
      </c>
      <c r="G339" s="28">
        <v>13204</v>
      </c>
      <c r="H339" s="27" t="s">
        <v>898</v>
      </c>
      <c r="I339" s="28">
        <v>70</v>
      </c>
      <c r="J339" s="28">
        <v>142</v>
      </c>
      <c r="K339" s="28">
        <v>160</v>
      </c>
      <c r="L339" s="30">
        <f>VLOOKUP(D339,[1]门店基础信息!$A:$M,13,0)</f>
        <v>160</v>
      </c>
      <c r="M339" s="30">
        <f t="shared" si="16"/>
        <v>0</v>
      </c>
      <c r="N339" s="28">
        <v>200</v>
      </c>
      <c r="O339" s="30">
        <f>VLOOKUP(D339,[1]门店基础信息!$A:$L,12,0)</f>
        <v>200</v>
      </c>
      <c r="P339" s="30">
        <f t="shared" si="17"/>
        <v>0</v>
      </c>
      <c r="Q339" s="27" t="s">
        <v>893</v>
      </c>
      <c r="R339" s="27" t="s">
        <v>28</v>
      </c>
      <c r="S339" s="27" t="s">
        <v>29</v>
      </c>
      <c r="T339" s="31" t="str">
        <f>VLOOKUP(D339,[1]门店基础信息!$A:$D,4,0)</f>
        <v>C</v>
      </c>
      <c r="U339" s="31"/>
      <c r="V339" s="27" t="s">
        <v>30</v>
      </c>
      <c r="W339" s="31" t="s">
        <v>30</v>
      </c>
      <c r="X339" s="31"/>
      <c r="Y339" s="27" t="s">
        <v>31</v>
      </c>
      <c r="Z339" s="31" t="s">
        <v>31</v>
      </c>
      <c r="AA339" s="31"/>
      <c r="AB339" s="27" t="s">
        <v>32</v>
      </c>
      <c r="AC339" s="31" t="s">
        <v>32</v>
      </c>
      <c r="AD339" s="27" t="s">
        <v>33</v>
      </c>
      <c r="AE339" s="31" t="s">
        <v>33</v>
      </c>
      <c r="AF339" s="31"/>
      <c r="AG339" s="27" t="str">
        <f>VLOOKUP(D339,门店任务!A:B,2,0)</f>
        <v>四川太极新津县五津镇武阳西路药店</v>
      </c>
      <c r="AH339" s="27">
        <f t="shared" si="15"/>
        <v>0</v>
      </c>
    </row>
    <row r="340" spans="1:34">
      <c r="A340" s="27">
        <v>148</v>
      </c>
      <c r="B340" s="27" t="s">
        <v>22</v>
      </c>
      <c r="C340" s="27" t="s">
        <v>899</v>
      </c>
      <c r="D340" s="28">
        <v>106569</v>
      </c>
      <c r="E340" s="27" t="s">
        <v>490</v>
      </c>
      <c r="F340" s="27" t="s">
        <v>88</v>
      </c>
      <c r="G340" s="28">
        <v>13335</v>
      </c>
      <c r="H340" s="27" t="s">
        <v>900</v>
      </c>
      <c r="I340" s="28">
        <v>65</v>
      </c>
      <c r="J340" s="28">
        <v>128</v>
      </c>
      <c r="K340" s="28">
        <v>180</v>
      </c>
      <c r="L340" s="30">
        <f>VLOOKUP(D340,[1]门店基础信息!$A:$M,13,0)</f>
        <v>180</v>
      </c>
      <c r="M340" s="30">
        <f t="shared" si="16"/>
        <v>0</v>
      </c>
      <c r="N340" s="28">
        <v>300</v>
      </c>
      <c r="O340" s="30">
        <f>VLOOKUP(D340,[1]门店基础信息!$A:$L,12,0)</f>
        <v>300</v>
      </c>
      <c r="P340" s="30">
        <f t="shared" si="17"/>
        <v>0</v>
      </c>
      <c r="Q340" s="27" t="s">
        <v>492</v>
      </c>
      <c r="R340" s="27" t="s">
        <v>28</v>
      </c>
      <c r="S340" s="27" t="s">
        <v>76</v>
      </c>
      <c r="T340" s="31" t="str">
        <f>VLOOKUP(D340,[1]门店基础信息!$A:$D,4,0)</f>
        <v>B</v>
      </c>
      <c r="U340" s="31"/>
      <c r="V340" s="27" t="s">
        <v>30</v>
      </c>
      <c r="W340" s="31" t="s">
        <v>30</v>
      </c>
      <c r="X340" s="31"/>
      <c r="Y340" s="27" t="s">
        <v>31</v>
      </c>
      <c r="Z340" s="31" t="s">
        <v>31</v>
      </c>
      <c r="AA340" s="31"/>
      <c r="AB340" s="27" t="s">
        <v>32</v>
      </c>
      <c r="AC340" s="31" t="s">
        <v>32</v>
      </c>
      <c r="AD340" s="27" t="s">
        <v>33</v>
      </c>
      <c r="AE340" s="31" t="s">
        <v>33</v>
      </c>
      <c r="AF340" s="31"/>
      <c r="AG340" s="27" t="str">
        <f>VLOOKUP(D340,门店任务!A:B,2,0)</f>
        <v>四川太极武侯区大悦路药店</v>
      </c>
      <c r="AH340" s="27">
        <f t="shared" si="15"/>
        <v>0</v>
      </c>
    </row>
    <row r="341" spans="1:34">
      <c r="A341" s="27">
        <v>147</v>
      </c>
      <c r="B341" s="27" t="s">
        <v>22</v>
      </c>
      <c r="C341" s="27" t="s">
        <v>901</v>
      </c>
      <c r="D341" s="28">
        <v>750</v>
      </c>
      <c r="E341" s="27" t="s">
        <v>883</v>
      </c>
      <c r="F341" s="27" t="s">
        <v>154</v>
      </c>
      <c r="G341" s="28">
        <v>11051</v>
      </c>
      <c r="H341" s="27" t="s">
        <v>808</v>
      </c>
      <c r="I341" s="28">
        <v>67</v>
      </c>
      <c r="J341" s="28">
        <v>290</v>
      </c>
      <c r="K341" s="28">
        <v>150</v>
      </c>
      <c r="L341" s="30">
        <f>VLOOKUP(D341,[1]门店基础信息!$A:$M,13,0)</f>
        <v>200</v>
      </c>
      <c r="M341" s="30">
        <v>1</v>
      </c>
      <c r="N341" s="28">
        <v>400</v>
      </c>
      <c r="O341" s="30">
        <f>VLOOKUP(D341,[1]门店基础信息!$A:$L,12,0)</f>
        <v>400</v>
      </c>
      <c r="P341" s="30">
        <f t="shared" si="17"/>
        <v>0</v>
      </c>
      <c r="Q341" s="27" t="s">
        <v>564</v>
      </c>
      <c r="R341" s="27" t="s">
        <v>28</v>
      </c>
      <c r="S341" s="27" t="s">
        <v>44</v>
      </c>
      <c r="T341" s="31" t="str">
        <f>VLOOKUP(D341,[1]门店基础信息!$A:$D,4,0)</f>
        <v>A</v>
      </c>
      <c r="U341" s="31"/>
      <c r="V341" s="27" t="s">
        <v>30</v>
      </c>
      <c r="W341" s="31" t="s">
        <v>30</v>
      </c>
      <c r="X341" s="31"/>
      <c r="Y341" s="27" t="s">
        <v>31</v>
      </c>
      <c r="Z341" s="31" t="s">
        <v>31</v>
      </c>
      <c r="AA341" s="31"/>
      <c r="AB341" s="27" t="s">
        <v>32</v>
      </c>
      <c r="AC341" s="31" t="s">
        <v>32</v>
      </c>
      <c r="AD341" s="27" t="s">
        <v>33</v>
      </c>
      <c r="AE341" s="31" t="s">
        <v>33</v>
      </c>
      <c r="AF341" s="31"/>
      <c r="AG341" s="27" t="str">
        <f>VLOOKUP(D341,门店任务!A:B,2,0)</f>
        <v>成都成汉太极大药房有限公司</v>
      </c>
      <c r="AH341" s="27">
        <f t="shared" si="15"/>
        <v>1</v>
      </c>
    </row>
    <row r="342" spans="1:34">
      <c r="A342" s="27">
        <v>146</v>
      </c>
      <c r="B342" s="27" t="s">
        <v>22</v>
      </c>
      <c r="C342" s="27" t="s">
        <v>901</v>
      </c>
      <c r="D342" s="28">
        <v>115971</v>
      </c>
      <c r="E342" s="27" t="s">
        <v>228</v>
      </c>
      <c r="F342" s="27" t="s">
        <v>59</v>
      </c>
      <c r="G342" s="28">
        <v>12847</v>
      </c>
      <c r="H342" s="27" t="s">
        <v>902</v>
      </c>
      <c r="I342" s="28">
        <v>34</v>
      </c>
      <c r="J342" s="28">
        <v>20</v>
      </c>
      <c r="K342" s="28">
        <v>160</v>
      </c>
      <c r="L342" s="30">
        <f>VLOOKUP(D342,[1]门店基础信息!$A:$M,13,0)</f>
        <v>160</v>
      </c>
      <c r="M342" s="30">
        <f t="shared" si="16"/>
        <v>0</v>
      </c>
      <c r="N342" s="28">
        <v>200</v>
      </c>
      <c r="O342" s="30">
        <f>VLOOKUP(D342,[1]门店基础信息!$A:$L,12,0)</f>
        <v>200</v>
      </c>
      <c r="P342" s="30">
        <f t="shared" si="17"/>
        <v>0</v>
      </c>
      <c r="Q342" s="27" t="s">
        <v>903</v>
      </c>
      <c r="R342" s="27" t="s">
        <v>28</v>
      </c>
      <c r="S342" s="27" t="s">
        <v>29</v>
      </c>
      <c r="T342" s="31" t="str">
        <f>VLOOKUP(D342,[1]门店基础信息!$A:$D,4,0)</f>
        <v>C</v>
      </c>
      <c r="U342" s="31"/>
      <c r="V342" s="27" t="s">
        <v>30</v>
      </c>
      <c r="W342" s="31" t="s">
        <v>30</v>
      </c>
      <c r="X342" s="31"/>
      <c r="Y342" s="27" t="s">
        <v>31</v>
      </c>
      <c r="Z342" s="31" t="s">
        <v>31</v>
      </c>
      <c r="AA342" s="31"/>
      <c r="AB342" s="27" t="s">
        <v>32</v>
      </c>
      <c r="AC342" s="31" t="s">
        <v>32</v>
      </c>
      <c r="AD342" s="27" t="s">
        <v>33</v>
      </c>
      <c r="AE342" s="31" t="s">
        <v>33</v>
      </c>
      <c r="AF342" s="31"/>
      <c r="AG342" s="27" t="str">
        <f>VLOOKUP(D342,门店任务!A:B,2,0)</f>
        <v>四川太极高新区天顺路药店</v>
      </c>
      <c r="AH342" s="27">
        <f t="shared" si="15"/>
        <v>0</v>
      </c>
    </row>
    <row r="343" spans="1:34">
      <c r="A343" s="27">
        <v>145</v>
      </c>
      <c r="B343" s="27" t="s">
        <v>22</v>
      </c>
      <c r="C343" s="27" t="s">
        <v>904</v>
      </c>
      <c r="D343" s="28">
        <v>105751</v>
      </c>
      <c r="E343" s="27" t="s">
        <v>122</v>
      </c>
      <c r="F343" s="27" t="s">
        <v>59</v>
      </c>
      <c r="G343" s="28">
        <v>13321</v>
      </c>
      <c r="H343" s="27" t="s">
        <v>905</v>
      </c>
      <c r="I343" s="28">
        <v>97</v>
      </c>
      <c r="J343" s="28">
        <v>162</v>
      </c>
      <c r="K343" s="28">
        <v>200</v>
      </c>
      <c r="L343" s="30">
        <f>VLOOKUP(D343,[1]门店基础信息!$A:$M,13,0)</f>
        <v>200</v>
      </c>
      <c r="M343" s="30">
        <f t="shared" si="16"/>
        <v>0</v>
      </c>
      <c r="N343" s="28">
        <v>400</v>
      </c>
      <c r="O343" s="30">
        <f>VLOOKUP(D343,[1]门店基础信息!$A:$L,12,0)</f>
        <v>400</v>
      </c>
      <c r="P343" s="30">
        <f t="shared" si="17"/>
        <v>0</v>
      </c>
      <c r="Q343" s="27" t="s">
        <v>499</v>
      </c>
      <c r="R343" s="27" t="s">
        <v>28</v>
      </c>
      <c r="S343" s="27" t="s">
        <v>44</v>
      </c>
      <c r="T343" s="31" t="str">
        <f>VLOOKUP(D343,[1]门店基础信息!$A:$D,4,0)</f>
        <v>A</v>
      </c>
      <c r="U343" s="31"/>
      <c r="V343" s="27" t="s">
        <v>30</v>
      </c>
      <c r="W343" s="31" t="s">
        <v>30</v>
      </c>
      <c r="X343" s="31"/>
      <c r="Y343" s="27" t="s">
        <v>31</v>
      </c>
      <c r="Z343" s="31" t="s">
        <v>31</v>
      </c>
      <c r="AA343" s="31"/>
      <c r="AB343" s="27" t="s">
        <v>32</v>
      </c>
      <c r="AC343" s="31" t="s">
        <v>32</v>
      </c>
      <c r="AD343" s="27" t="s">
        <v>33</v>
      </c>
      <c r="AE343" s="31" t="s">
        <v>33</v>
      </c>
      <c r="AF343" s="31"/>
      <c r="AG343" s="27" t="str">
        <f>VLOOKUP(D343,门店任务!A:B,2,0)</f>
        <v>四川太极高新区新下街药店</v>
      </c>
      <c r="AH343" s="27">
        <f t="shared" si="15"/>
        <v>0</v>
      </c>
    </row>
    <row r="344" spans="1:34">
      <c r="A344" s="27">
        <v>144</v>
      </c>
      <c r="B344" s="27" t="s">
        <v>22</v>
      </c>
      <c r="C344" s="27" t="s">
        <v>904</v>
      </c>
      <c r="D344" s="28">
        <v>710</v>
      </c>
      <c r="E344" s="27" t="s">
        <v>814</v>
      </c>
      <c r="F344" s="27" t="s">
        <v>79</v>
      </c>
      <c r="G344" s="28">
        <v>13304</v>
      </c>
      <c r="H344" s="27" t="s">
        <v>906</v>
      </c>
      <c r="I344" s="28">
        <v>163</v>
      </c>
      <c r="J344" s="28">
        <v>207</v>
      </c>
      <c r="K344" s="28">
        <v>130</v>
      </c>
      <c r="L344" s="30">
        <f>VLOOKUP(D344,[1]门店基础信息!$A:$M,13,0)</f>
        <v>130</v>
      </c>
      <c r="M344" s="30">
        <f t="shared" si="16"/>
        <v>0</v>
      </c>
      <c r="N344" s="28">
        <v>300</v>
      </c>
      <c r="O344" s="30">
        <f>VLOOKUP(D344,[1]门店基础信息!$A:$L,12,0)</f>
        <v>300</v>
      </c>
      <c r="P344" s="30">
        <f t="shared" si="17"/>
        <v>0</v>
      </c>
      <c r="Q344" s="27" t="s">
        <v>890</v>
      </c>
      <c r="R344" s="27" t="s">
        <v>28</v>
      </c>
      <c r="S344" s="27" t="s">
        <v>76</v>
      </c>
      <c r="T344" s="31" t="str">
        <f>VLOOKUP(D344,[1]门店基础信息!$A:$D,4,0)</f>
        <v>B</v>
      </c>
      <c r="U344" s="31"/>
      <c r="V344" s="27" t="s">
        <v>30</v>
      </c>
      <c r="W344" s="31" t="s">
        <v>30</v>
      </c>
      <c r="X344" s="31"/>
      <c r="Y344" s="27" t="s">
        <v>31</v>
      </c>
      <c r="Z344" s="31" t="s">
        <v>31</v>
      </c>
      <c r="AA344" s="31"/>
      <c r="AB344" s="27" t="s">
        <v>32</v>
      </c>
      <c r="AC344" s="31" t="s">
        <v>32</v>
      </c>
      <c r="AD344" s="27" t="s">
        <v>33</v>
      </c>
      <c r="AE344" s="31" t="s">
        <v>33</v>
      </c>
      <c r="AF344" s="31"/>
      <c r="AG344" s="27" t="str">
        <f>VLOOKUP(D344,门店任务!A:B,2,0)</f>
        <v>四川太极都江堰市蒲阳镇堰问道西路药店</v>
      </c>
      <c r="AH344" s="27">
        <f t="shared" si="15"/>
        <v>0</v>
      </c>
    </row>
    <row r="345" spans="1:34">
      <c r="A345" s="27">
        <v>143</v>
      </c>
      <c r="B345" s="27" t="s">
        <v>22</v>
      </c>
      <c r="C345" s="27" t="s">
        <v>907</v>
      </c>
      <c r="D345" s="28">
        <v>710</v>
      </c>
      <c r="E345" s="27" t="s">
        <v>814</v>
      </c>
      <c r="F345" s="27" t="s">
        <v>79</v>
      </c>
      <c r="G345" s="28">
        <v>9527</v>
      </c>
      <c r="H345" s="27" t="s">
        <v>908</v>
      </c>
      <c r="I345" s="28">
        <v>163</v>
      </c>
      <c r="J345" s="28">
        <v>207</v>
      </c>
      <c r="K345" s="28">
        <v>130</v>
      </c>
      <c r="L345" s="30">
        <f>VLOOKUP(D345,[1]门店基础信息!$A:$M,13,0)</f>
        <v>130</v>
      </c>
      <c r="M345" s="30">
        <f t="shared" si="16"/>
        <v>0</v>
      </c>
      <c r="N345" s="28">
        <v>300</v>
      </c>
      <c r="O345" s="30">
        <f>VLOOKUP(D345,[1]门店基础信息!$A:$L,12,0)</f>
        <v>300</v>
      </c>
      <c r="P345" s="30">
        <f t="shared" si="17"/>
        <v>0</v>
      </c>
      <c r="Q345" s="27" t="s">
        <v>890</v>
      </c>
      <c r="R345" s="27" t="s">
        <v>28</v>
      </c>
      <c r="S345" s="27" t="s">
        <v>76</v>
      </c>
      <c r="T345" s="31" t="str">
        <f>VLOOKUP(D345,[1]门店基础信息!$A:$D,4,0)</f>
        <v>B</v>
      </c>
      <c r="U345" s="31"/>
      <c r="V345" s="27" t="s">
        <v>30</v>
      </c>
      <c r="W345" s="31" t="s">
        <v>30</v>
      </c>
      <c r="X345" s="31"/>
      <c r="Y345" s="27" t="s">
        <v>31</v>
      </c>
      <c r="Z345" s="31" t="s">
        <v>31</v>
      </c>
      <c r="AA345" s="31"/>
      <c r="AB345" s="27" t="s">
        <v>32</v>
      </c>
      <c r="AC345" s="31" t="s">
        <v>32</v>
      </c>
      <c r="AD345" s="27" t="s">
        <v>33</v>
      </c>
      <c r="AE345" s="31" t="s">
        <v>33</v>
      </c>
      <c r="AF345" s="31"/>
      <c r="AG345" s="27" t="str">
        <f>VLOOKUP(D345,门店任务!A:B,2,0)</f>
        <v>四川太极都江堰市蒲阳镇堰问道西路药店</v>
      </c>
      <c r="AH345" s="27">
        <f t="shared" si="15"/>
        <v>0</v>
      </c>
    </row>
    <row r="346" spans="1:34">
      <c r="A346" s="27">
        <v>142</v>
      </c>
      <c r="B346" s="27" t="s">
        <v>22</v>
      </c>
      <c r="C346" s="27" t="s">
        <v>907</v>
      </c>
      <c r="D346" s="28">
        <v>750</v>
      </c>
      <c r="E346" s="27" t="s">
        <v>793</v>
      </c>
      <c r="F346" s="27" t="s">
        <v>59</v>
      </c>
      <c r="G346" s="28">
        <v>13228</v>
      </c>
      <c r="H346" s="27" t="s">
        <v>909</v>
      </c>
      <c r="I346" s="28">
        <v>67</v>
      </c>
      <c r="J346" s="28">
        <v>290</v>
      </c>
      <c r="K346" s="28">
        <v>150</v>
      </c>
      <c r="L346" s="30">
        <f>VLOOKUP(D346,[1]门店基础信息!$A:$M,13,0)</f>
        <v>200</v>
      </c>
      <c r="M346" s="30">
        <v>1</v>
      </c>
      <c r="N346" s="28">
        <v>400</v>
      </c>
      <c r="O346" s="30">
        <f>VLOOKUP(D346,[1]门店基础信息!$A:$L,12,0)</f>
        <v>400</v>
      </c>
      <c r="P346" s="30">
        <f t="shared" si="17"/>
        <v>0</v>
      </c>
      <c r="Q346" s="27" t="s">
        <v>564</v>
      </c>
      <c r="R346" s="27" t="s">
        <v>28</v>
      </c>
      <c r="S346" s="27" t="s">
        <v>44</v>
      </c>
      <c r="T346" s="31" t="str">
        <f>VLOOKUP(D346,[1]门店基础信息!$A:$D,4,0)</f>
        <v>A</v>
      </c>
      <c r="U346" s="31"/>
      <c r="V346" s="27" t="s">
        <v>30</v>
      </c>
      <c r="W346" s="31" t="s">
        <v>30</v>
      </c>
      <c r="X346" s="31"/>
      <c r="Y346" s="27" t="s">
        <v>31</v>
      </c>
      <c r="Z346" s="31" t="s">
        <v>31</v>
      </c>
      <c r="AA346" s="31"/>
      <c r="AB346" s="27" t="s">
        <v>32</v>
      </c>
      <c r="AC346" s="31" t="s">
        <v>32</v>
      </c>
      <c r="AD346" s="27" t="s">
        <v>33</v>
      </c>
      <c r="AE346" s="31" t="s">
        <v>33</v>
      </c>
      <c r="AF346" s="31"/>
      <c r="AG346" s="27" t="str">
        <f>VLOOKUP(D346,门店任务!A:B,2,0)</f>
        <v>成都成汉太极大药房有限公司</v>
      </c>
      <c r="AH346" s="27">
        <f t="shared" si="15"/>
        <v>1</v>
      </c>
    </row>
    <row r="347" spans="1:34">
      <c r="A347" s="27">
        <v>141</v>
      </c>
      <c r="B347" s="27" t="s">
        <v>22</v>
      </c>
      <c r="C347" s="27" t="s">
        <v>910</v>
      </c>
      <c r="D347" s="28">
        <v>105751</v>
      </c>
      <c r="E347" s="27" t="s">
        <v>122</v>
      </c>
      <c r="F347" s="27" t="s">
        <v>154</v>
      </c>
      <c r="G347" s="28">
        <v>8763</v>
      </c>
      <c r="H347" s="27" t="s">
        <v>911</v>
      </c>
      <c r="I347" s="28">
        <v>97</v>
      </c>
      <c r="J347" s="28">
        <v>162</v>
      </c>
      <c r="K347" s="28">
        <v>200</v>
      </c>
      <c r="L347" s="30">
        <f>VLOOKUP(D347,[1]门店基础信息!$A:$M,13,0)</f>
        <v>200</v>
      </c>
      <c r="M347" s="30">
        <f t="shared" si="16"/>
        <v>0</v>
      </c>
      <c r="N347" s="28">
        <v>400</v>
      </c>
      <c r="O347" s="30">
        <f>VLOOKUP(D347,[1]门店基础信息!$A:$L,12,0)</f>
        <v>400</v>
      </c>
      <c r="P347" s="30">
        <f t="shared" si="17"/>
        <v>0</v>
      </c>
      <c r="Q347" s="27" t="s">
        <v>499</v>
      </c>
      <c r="R347" s="27" t="s">
        <v>28</v>
      </c>
      <c r="S347" s="27" t="s">
        <v>44</v>
      </c>
      <c r="T347" s="31" t="str">
        <f>VLOOKUP(D347,[1]门店基础信息!$A:$D,4,0)</f>
        <v>A</v>
      </c>
      <c r="U347" s="31"/>
      <c r="V347" s="27" t="s">
        <v>30</v>
      </c>
      <c r="W347" s="31" t="s">
        <v>30</v>
      </c>
      <c r="X347" s="31"/>
      <c r="Y347" s="27" t="s">
        <v>31</v>
      </c>
      <c r="Z347" s="31" t="s">
        <v>31</v>
      </c>
      <c r="AA347" s="31"/>
      <c r="AB347" s="27" t="s">
        <v>32</v>
      </c>
      <c r="AC347" s="31" t="s">
        <v>32</v>
      </c>
      <c r="AD347" s="27" t="s">
        <v>33</v>
      </c>
      <c r="AE347" s="31" t="s">
        <v>33</v>
      </c>
      <c r="AF347" s="31"/>
      <c r="AG347" s="27" t="str">
        <f>VLOOKUP(D347,门店任务!A:B,2,0)</f>
        <v>四川太极高新区新下街药店</v>
      </c>
      <c r="AH347" s="27">
        <f t="shared" si="15"/>
        <v>0</v>
      </c>
    </row>
    <row r="348" spans="1:34">
      <c r="A348" s="27">
        <v>140</v>
      </c>
      <c r="B348" s="27" t="s">
        <v>22</v>
      </c>
      <c r="C348" s="27" t="s">
        <v>912</v>
      </c>
      <c r="D348" s="28">
        <v>743</v>
      </c>
      <c r="E348" s="27" t="s">
        <v>616</v>
      </c>
      <c r="F348" s="27" t="s">
        <v>59</v>
      </c>
      <c r="G348" s="28">
        <v>11383</v>
      </c>
      <c r="H348" s="27" t="s">
        <v>913</v>
      </c>
      <c r="I348" s="27" t="s">
        <v>22</v>
      </c>
      <c r="J348" s="27" t="s">
        <v>22</v>
      </c>
      <c r="K348" s="28">
        <v>180</v>
      </c>
      <c r="L348" s="30">
        <f>VLOOKUP(D348,[1]门店基础信息!$A:$M,13,0)</f>
        <v>180</v>
      </c>
      <c r="M348" s="30">
        <f t="shared" si="16"/>
        <v>0</v>
      </c>
      <c r="N348" s="28">
        <v>300</v>
      </c>
      <c r="O348" s="30">
        <f>VLOOKUP(D348,[1]门店基础信息!$A:$L,12,0)</f>
        <v>300</v>
      </c>
      <c r="P348" s="30">
        <f t="shared" si="17"/>
        <v>0</v>
      </c>
      <c r="Q348" s="27" t="s">
        <v>627</v>
      </c>
      <c r="R348" s="27" t="s">
        <v>28</v>
      </c>
      <c r="S348" s="27" t="s">
        <v>76</v>
      </c>
      <c r="T348" s="31" t="str">
        <f>VLOOKUP(D348,[1]门店基础信息!$A:$D,4,0)</f>
        <v>B</v>
      </c>
      <c r="U348" s="31"/>
      <c r="V348" s="27" t="s">
        <v>30</v>
      </c>
      <c r="W348" s="31" t="s">
        <v>30</v>
      </c>
      <c r="X348" s="31"/>
      <c r="Y348" s="27" t="s">
        <v>31</v>
      </c>
      <c r="Z348" s="31" t="s">
        <v>31</v>
      </c>
      <c r="AA348" s="31"/>
      <c r="AB348" s="27" t="s">
        <v>32</v>
      </c>
      <c r="AC348" s="31" t="s">
        <v>32</v>
      </c>
      <c r="AD348" s="27" t="s">
        <v>33</v>
      </c>
      <c r="AE348" s="31" t="s">
        <v>33</v>
      </c>
      <c r="AF348" s="31"/>
      <c r="AG348" s="27" t="str">
        <f>VLOOKUP(D348,门店任务!A:B,2,0)</f>
        <v>四川太极成华区万宇路药店</v>
      </c>
      <c r="AH348" s="27">
        <f t="shared" si="15"/>
        <v>0</v>
      </c>
    </row>
    <row r="349" spans="1:34">
      <c r="A349" s="27">
        <v>139</v>
      </c>
      <c r="B349" s="27" t="s">
        <v>22</v>
      </c>
      <c r="C349" s="27" t="s">
        <v>914</v>
      </c>
      <c r="D349" s="28">
        <v>732</v>
      </c>
      <c r="E349" s="27" t="s">
        <v>519</v>
      </c>
      <c r="F349" s="27" t="s">
        <v>83</v>
      </c>
      <c r="G349" s="28">
        <v>9138</v>
      </c>
      <c r="H349" s="27" t="s">
        <v>915</v>
      </c>
      <c r="I349" s="28">
        <v>183</v>
      </c>
      <c r="J349" s="28">
        <v>135</v>
      </c>
      <c r="K349" s="28">
        <v>110</v>
      </c>
      <c r="L349" s="30">
        <f>VLOOKUP(D349,[1]门店基础信息!$A:$M,13,0)</f>
        <v>110</v>
      </c>
      <c r="M349" s="30">
        <f t="shared" si="16"/>
        <v>0</v>
      </c>
      <c r="N349" s="28">
        <v>200</v>
      </c>
      <c r="O349" s="30">
        <f>VLOOKUP(D349,[1]门店基础信息!$A:$L,12,0)</f>
        <v>200</v>
      </c>
      <c r="P349" s="30">
        <f t="shared" si="17"/>
        <v>0</v>
      </c>
      <c r="Q349" s="27" t="s">
        <v>916</v>
      </c>
      <c r="R349" s="27" t="s">
        <v>28</v>
      </c>
      <c r="S349" s="27" t="s">
        <v>29</v>
      </c>
      <c r="T349" s="31" t="str">
        <f>VLOOKUP(D349,[1]门店基础信息!$A:$D,4,0)</f>
        <v>C</v>
      </c>
      <c r="U349" s="31"/>
      <c r="V349" s="27" t="s">
        <v>30</v>
      </c>
      <c r="W349" s="31" t="s">
        <v>30</v>
      </c>
      <c r="X349" s="31"/>
      <c r="Y349" s="27" t="s">
        <v>31</v>
      </c>
      <c r="Z349" s="31" t="s">
        <v>31</v>
      </c>
      <c r="AA349" s="31"/>
      <c r="AB349" s="27" t="s">
        <v>32</v>
      </c>
      <c r="AC349" s="31" t="s">
        <v>32</v>
      </c>
      <c r="AD349" s="27" t="s">
        <v>33</v>
      </c>
      <c r="AE349" s="31" t="s">
        <v>33</v>
      </c>
      <c r="AF349" s="31"/>
      <c r="AG349" s="27" t="str">
        <f>VLOOKUP(D349,门店任务!A:B,2,0)</f>
        <v>四川太极邛崃市羊安镇永康大道药店</v>
      </c>
      <c r="AH349" s="27">
        <f t="shared" si="15"/>
        <v>0</v>
      </c>
    </row>
    <row r="350" spans="1:34">
      <c r="A350" s="27">
        <v>138</v>
      </c>
      <c r="B350" s="27" t="s">
        <v>22</v>
      </c>
      <c r="C350" s="27" t="s">
        <v>917</v>
      </c>
      <c r="D350" s="28">
        <v>750</v>
      </c>
      <c r="E350" s="27" t="s">
        <v>883</v>
      </c>
      <c r="F350" s="27" t="s">
        <v>59</v>
      </c>
      <c r="G350" s="28">
        <v>13339</v>
      </c>
      <c r="H350" s="27" t="s">
        <v>918</v>
      </c>
      <c r="I350" s="28">
        <v>67</v>
      </c>
      <c r="J350" s="28">
        <v>290</v>
      </c>
      <c r="K350" s="28">
        <v>150</v>
      </c>
      <c r="L350" s="30">
        <f>VLOOKUP(D350,[1]门店基础信息!$A:$M,13,0)</f>
        <v>200</v>
      </c>
      <c r="M350" s="30">
        <v>1</v>
      </c>
      <c r="N350" s="28">
        <v>400</v>
      </c>
      <c r="O350" s="30">
        <f>VLOOKUP(D350,[1]门店基础信息!$A:$L,12,0)</f>
        <v>400</v>
      </c>
      <c r="P350" s="30">
        <f t="shared" si="17"/>
        <v>0</v>
      </c>
      <c r="Q350" s="27" t="s">
        <v>564</v>
      </c>
      <c r="R350" s="27" t="s">
        <v>128</v>
      </c>
      <c r="S350" s="27" t="s">
        <v>44</v>
      </c>
      <c r="T350" s="31" t="str">
        <f>VLOOKUP(D350,[1]门店基础信息!$A:$D,4,0)</f>
        <v>A</v>
      </c>
      <c r="U350" s="31"/>
      <c r="V350" s="27" t="s">
        <v>30</v>
      </c>
      <c r="W350" s="31" t="s">
        <v>30</v>
      </c>
      <c r="X350" s="31"/>
      <c r="Y350" s="27" t="s">
        <v>31</v>
      </c>
      <c r="Z350" s="31" t="s">
        <v>31</v>
      </c>
      <c r="AA350" s="31"/>
      <c r="AB350" s="27" t="s">
        <v>32</v>
      </c>
      <c r="AC350" s="31" t="s">
        <v>32</v>
      </c>
      <c r="AD350" s="27" t="s">
        <v>33</v>
      </c>
      <c r="AE350" s="31" t="s">
        <v>33</v>
      </c>
      <c r="AF350" s="31"/>
      <c r="AG350" s="27" t="str">
        <f>VLOOKUP(D350,门店任务!A:B,2,0)</f>
        <v>成都成汉太极大药房有限公司</v>
      </c>
      <c r="AH350" s="27">
        <f t="shared" si="15"/>
        <v>1</v>
      </c>
    </row>
    <row r="351" spans="1:34">
      <c r="A351" s="27">
        <v>137</v>
      </c>
      <c r="B351" s="27" t="s">
        <v>22</v>
      </c>
      <c r="C351" s="27" t="s">
        <v>919</v>
      </c>
      <c r="D351" s="28">
        <v>750</v>
      </c>
      <c r="E351" s="27" t="s">
        <v>793</v>
      </c>
      <c r="F351" s="27" t="s">
        <v>59</v>
      </c>
      <c r="G351" s="28">
        <v>12254</v>
      </c>
      <c r="H351" s="27" t="s">
        <v>920</v>
      </c>
      <c r="I351" s="28">
        <v>67</v>
      </c>
      <c r="J351" s="28">
        <v>290</v>
      </c>
      <c r="K351" s="28">
        <v>150</v>
      </c>
      <c r="L351" s="30">
        <f>VLOOKUP(D351,[1]门店基础信息!$A:$M,13,0)</f>
        <v>200</v>
      </c>
      <c r="M351" s="30">
        <v>1</v>
      </c>
      <c r="N351" s="28">
        <v>400</v>
      </c>
      <c r="O351" s="30">
        <f>VLOOKUP(D351,[1]门店基础信息!$A:$L,12,0)</f>
        <v>400</v>
      </c>
      <c r="P351" s="30">
        <f t="shared" si="17"/>
        <v>0</v>
      </c>
      <c r="Q351" s="27" t="s">
        <v>564</v>
      </c>
      <c r="R351" s="27" t="s">
        <v>128</v>
      </c>
      <c r="S351" s="27" t="s">
        <v>44</v>
      </c>
      <c r="T351" s="31" t="str">
        <f>VLOOKUP(D351,[1]门店基础信息!$A:$D,4,0)</f>
        <v>A</v>
      </c>
      <c r="U351" s="31"/>
      <c r="V351" s="27" t="s">
        <v>30</v>
      </c>
      <c r="W351" s="31" t="s">
        <v>30</v>
      </c>
      <c r="X351" s="31"/>
      <c r="Y351" s="27" t="s">
        <v>31</v>
      </c>
      <c r="Z351" s="31" t="s">
        <v>31</v>
      </c>
      <c r="AA351" s="31"/>
      <c r="AB351" s="27" t="s">
        <v>32</v>
      </c>
      <c r="AC351" s="31" t="s">
        <v>32</v>
      </c>
      <c r="AD351" s="27" t="s">
        <v>33</v>
      </c>
      <c r="AE351" s="31" t="s">
        <v>33</v>
      </c>
      <c r="AF351" s="31"/>
      <c r="AG351" s="27" t="str">
        <f>VLOOKUP(D351,门店任务!A:B,2,0)</f>
        <v>成都成汉太极大药房有限公司</v>
      </c>
      <c r="AH351" s="27">
        <f t="shared" si="15"/>
        <v>1</v>
      </c>
    </row>
    <row r="352" spans="1:34">
      <c r="A352" s="27">
        <v>136</v>
      </c>
      <c r="B352" s="27" t="s">
        <v>22</v>
      </c>
      <c r="C352" s="27" t="s">
        <v>919</v>
      </c>
      <c r="D352" s="28">
        <v>578</v>
      </c>
      <c r="E352" s="27" t="s">
        <v>921</v>
      </c>
      <c r="F352" s="27" t="s">
        <v>258</v>
      </c>
      <c r="G352" s="28">
        <v>13255</v>
      </c>
      <c r="H352" s="27" t="s">
        <v>922</v>
      </c>
      <c r="I352" s="28">
        <v>67</v>
      </c>
      <c r="J352" s="28">
        <v>180</v>
      </c>
      <c r="K352" s="28">
        <v>200</v>
      </c>
      <c r="L352" s="30">
        <f>VLOOKUP(D352,[1]门店基础信息!$A:$M,13,0)</f>
        <v>200</v>
      </c>
      <c r="M352" s="30">
        <f t="shared" si="16"/>
        <v>0</v>
      </c>
      <c r="N352" s="28">
        <v>400</v>
      </c>
      <c r="O352" s="30">
        <f>VLOOKUP(D352,[1]门店基础信息!$A:$L,12,0)</f>
        <v>400</v>
      </c>
      <c r="P352" s="30">
        <f t="shared" si="17"/>
        <v>0</v>
      </c>
      <c r="Q352" s="27" t="s">
        <v>846</v>
      </c>
      <c r="R352" s="27" t="s">
        <v>28</v>
      </c>
      <c r="S352" s="27" t="s">
        <v>44</v>
      </c>
      <c r="T352" s="31" t="str">
        <f>VLOOKUP(D352,[1]门店基础信息!$A:$D,4,0)</f>
        <v>A</v>
      </c>
      <c r="U352" s="31"/>
      <c r="V352" s="27" t="s">
        <v>30</v>
      </c>
      <c r="W352" s="31" t="s">
        <v>30</v>
      </c>
      <c r="X352" s="31"/>
      <c r="Y352" s="27" t="s">
        <v>31</v>
      </c>
      <c r="Z352" s="31" t="s">
        <v>31</v>
      </c>
      <c r="AA352" s="31"/>
      <c r="AB352" s="27" t="s">
        <v>32</v>
      </c>
      <c r="AC352" s="31" t="s">
        <v>32</v>
      </c>
      <c r="AD352" s="27" t="s">
        <v>33</v>
      </c>
      <c r="AE352" s="31" t="s">
        <v>33</v>
      </c>
      <c r="AF352" s="31"/>
      <c r="AG352" s="27" t="str">
        <f>VLOOKUP(D352,门店任务!A:B,2,0)</f>
        <v>四川太极成华区华油路药店</v>
      </c>
      <c r="AH352" s="27">
        <f t="shared" si="15"/>
        <v>0</v>
      </c>
    </row>
    <row r="353" spans="1:34">
      <c r="A353" s="27">
        <v>135</v>
      </c>
      <c r="B353" s="27" t="s">
        <v>22</v>
      </c>
      <c r="C353" s="27" t="s">
        <v>923</v>
      </c>
      <c r="D353" s="28">
        <v>578</v>
      </c>
      <c r="E353" s="27" t="s">
        <v>921</v>
      </c>
      <c r="F353" s="27" t="s">
        <v>41</v>
      </c>
      <c r="G353" s="28">
        <v>13720</v>
      </c>
      <c r="H353" s="27" t="s">
        <v>924</v>
      </c>
      <c r="I353" s="28">
        <v>70</v>
      </c>
      <c r="J353" s="28">
        <v>179</v>
      </c>
      <c r="K353" s="28">
        <v>200</v>
      </c>
      <c r="L353" s="30">
        <f>VLOOKUP(D353,[1]门店基础信息!$A:$M,13,0)</f>
        <v>200</v>
      </c>
      <c r="M353" s="30">
        <f t="shared" si="16"/>
        <v>0</v>
      </c>
      <c r="N353" s="28">
        <v>400</v>
      </c>
      <c r="O353" s="30">
        <f>VLOOKUP(D353,[1]门店基础信息!$A:$L,12,0)</f>
        <v>400</v>
      </c>
      <c r="P353" s="30">
        <f t="shared" si="17"/>
        <v>0</v>
      </c>
      <c r="Q353" s="27" t="s">
        <v>846</v>
      </c>
      <c r="R353" s="27" t="s">
        <v>28</v>
      </c>
      <c r="S353" s="27" t="s">
        <v>44</v>
      </c>
      <c r="T353" s="31" t="str">
        <f>VLOOKUP(D353,[1]门店基础信息!$A:$D,4,0)</f>
        <v>A</v>
      </c>
      <c r="U353" s="31"/>
      <c r="V353" s="27" t="s">
        <v>30</v>
      </c>
      <c r="W353" s="31" t="s">
        <v>30</v>
      </c>
      <c r="X353" s="31"/>
      <c r="Y353" s="27" t="s">
        <v>31</v>
      </c>
      <c r="Z353" s="31" t="s">
        <v>31</v>
      </c>
      <c r="AA353" s="31"/>
      <c r="AB353" s="27" t="s">
        <v>32</v>
      </c>
      <c r="AC353" s="31" t="s">
        <v>32</v>
      </c>
      <c r="AD353" s="27" t="s">
        <v>33</v>
      </c>
      <c r="AE353" s="31" t="s">
        <v>33</v>
      </c>
      <c r="AF353" s="31"/>
      <c r="AG353" s="27" t="str">
        <f>VLOOKUP(D353,门店任务!A:B,2,0)</f>
        <v>四川太极成华区华油路药店</v>
      </c>
      <c r="AH353" s="27">
        <f t="shared" si="15"/>
        <v>0</v>
      </c>
    </row>
    <row r="354" spans="1:34">
      <c r="A354" s="27">
        <v>134</v>
      </c>
      <c r="B354" s="27" t="s">
        <v>22</v>
      </c>
      <c r="C354" s="27" t="s">
        <v>925</v>
      </c>
      <c r="D354" s="28">
        <v>750</v>
      </c>
      <c r="E354" s="27" t="s">
        <v>793</v>
      </c>
      <c r="F354" s="27" t="s">
        <v>59</v>
      </c>
      <c r="G354" s="28">
        <v>13122</v>
      </c>
      <c r="H354" s="27" t="s">
        <v>926</v>
      </c>
      <c r="I354" s="28">
        <v>67</v>
      </c>
      <c r="J354" s="28">
        <v>290</v>
      </c>
      <c r="K354" s="28">
        <v>150</v>
      </c>
      <c r="L354" s="30">
        <f>VLOOKUP(D354,[1]门店基础信息!$A:$M,13,0)</f>
        <v>200</v>
      </c>
      <c r="M354" s="30">
        <v>1</v>
      </c>
      <c r="N354" s="28">
        <v>400</v>
      </c>
      <c r="O354" s="30">
        <f>VLOOKUP(D354,[1]门店基础信息!$A:$L,12,0)</f>
        <v>400</v>
      </c>
      <c r="P354" s="30">
        <f t="shared" si="17"/>
        <v>0</v>
      </c>
      <c r="Q354" s="27" t="s">
        <v>564</v>
      </c>
      <c r="R354" s="27" t="s">
        <v>128</v>
      </c>
      <c r="S354" s="27" t="s">
        <v>44</v>
      </c>
      <c r="T354" s="31" t="str">
        <f>VLOOKUP(D354,[1]门店基础信息!$A:$D,4,0)</f>
        <v>A</v>
      </c>
      <c r="U354" s="31"/>
      <c r="V354" s="27" t="s">
        <v>30</v>
      </c>
      <c r="W354" s="31" t="s">
        <v>30</v>
      </c>
      <c r="X354" s="31"/>
      <c r="Y354" s="27" t="s">
        <v>31</v>
      </c>
      <c r="Z354" s="31" t="s">
        <v>31</v>
      </c>
      <c r="AA354" s="31"/>
      <c r="AB354" s="27" t="s">
        <v>32</v>
      </c>
      <c r="AC354" s="31" t="s">
        <v>32</v>
      </c>
      <c r="AD354" s="27" t="s">
        <v>33</v>
      </c>
      <c r="AE354" s="31" t="s">
        <v>33</v>
      </c>
      <c r="AF354" s="31"/>
      <c r="AG354" s="27" t="str">
        <f>VLOOKUP(D354,门店任务!A:B,2,0)</f>
        <v>成都成汉太极大药房有限公司</v>
      </c>
      <c r="AH354" s="27">
        <f t="shared" si="15"/>
        <v>1</v>
      </c>
    </row>
    <row r="355" spans="1:34">
      <c r="A355" s="27">
        <v>133</v>
      </c>
      <c r="B355" s="27" t="s">
        <v>22</v>
      </c>
      <c r="C355" s="27" t="s">
        <v>925</v>
      </c>
      <c r="D355" s="28">
        <v>578</v>
      </c>
      <c r="E355" s="27" t="s">
        <v>927</v>
      </c>
      <c r="F355" s="27" t="s">
        <v>258</v>
      </c>
      <c r="G355" s="28">
        <v>13064</v>
      </c>
      <c r="H355" s="27" t="s">
        <v>928</v>
      </c>
      <c r="I355" s="28">
        <v>70</v>
      </c>
      <c r="J355" s="28">
        <v>179</v>
      </c>
      <c r="K355" s="28">
        <v>200</v>
      </c>
      <c r="L355" s="30">
        <f>VLOOKUP(D355,[1]门店基础信息!$A:$M,13,0)</f>
        <v>200</v>
      </c>
      <c r="M355" s="30">
        <f t="shared" si="16"/>
        <v>0</v>
      </c>
      <c r="N355" s="28">
        <v>400</v>
      </c>
      <c r="O355" s="30">
        <f>VLOOKUP(D355,[1]门店基础信息!$A:$L,12,0)</f>
        <v>400</v>
      </c>
      <c r="P355" s="30">
        <f t="shared" si="17"/>
        <v>0</v>
      </c>
      <c r="Q355" s="27" t="s">
        <v>846</v>
      </c>
      <c r="R355" s="27" t="s">
        <v>28</v>
      </c>
      <c r="S355" s="27" t="s">
        <v>44</v>
      </c>
      <c r="T355" s="31" t="str">
        <f>VLOOKUP(D355,[1]门店基础信息!$A:$D,4,0)</f>
        <v>A</v>
      </c>
      <c r="U355" s="31"/>
      <c r="V355" s="27" t="s">
        <v>30</v>
      </c>
      <c r="W355" s="31" t="s">
        <v>30</v>
      </c>
      <c r="X355" s="31"/>
      <c r="Y355" s="27" t="s">
        <v>31</v>
      </c>
      <c r="Z355" s="31" t="s">
        <v>31</v>
      </c>
      <c r="AA355" s="31"/>
      <c r="AB355" s="27" t="s">
        <v>32</v>
      </c>
      <c r="AC355" s="31" t="s">
        <v>32</v>
      </c>
      <c r="AD355" s="27" t="s">
        <v>33</v>
      </c>
      <c r="AE355" s="31" t="s">
        <v>33</v>
      </c>
      <c r="AF355" s="31"/>
      <c r="AG355" s="27" t="str">
        <f>VLOOKUP(D355,门店任务!A:B,2,0)</f>
        <v>四川太极成华区华油路药店</v>
      </c>
      <c r="AH355" s="27">
        <f t="shared" si="15"/>
        <v>0</v>
      </c>
    </row>
    <row r="356" spans="1:34">
      <c r="A356" s="27">
        <v>132</v>
      </c>
      <c r="B356" s="27" t="s">
        <v>22</v>
      </c>
      <c r="C356" s="27" t="s">
        <v>925</v>
      </c>
      <c r="D356" s="28">
        <v>750</v>
      </c>
      <c r="E356" s="27" t="s">
        <v>883</v>
      </c>
      <c r="F356" s="27" t="s">
        <v>408</v>
      </c>
      <c r="G356" s="28">
        <v>4033</v>
      </c>
      <c r="H356" s="27" t="s">
        <v>929</v>
      </c>
      <c r="I356" s="28">
        <v>67</v>
      </c>
      <c r="J356" s="28">
        <v>290</v>
      </c>
      <c r="K356" s="28">
        <v>150</v>
      </c>
      <c r="L356" s="30">
        <f>VLOOKUP(D356,[1]门店基础信息!$A:$M,13,0)</f>
        <v>200</v>
      </c>
      <c r="M356" s="30">
        <v>1</v>
      </c>
      <c r="N356" s="28">
        <v>400</v>
      </c>
      <c r="O356" s="30">
        <f>VLOOKUP(D356,[1]门店基础信息!$A:$L,12,0)</f>
        <v>400</v>
      </c>
      <c r="P356" s="30">
        <f t="shared" si="17"/>
        <v>0</v>
      </c>
      <c r="Q356" s="27" t="s">
        <v>874</v>
      </c>
      <c r="R356" s="27" t="s">
        <v>128</v>
      </c>
      <c r="S356" s="27" t="s">
        <v>44</v>
      </c>
      <c r="T356" s="31" t="str">
        <f>VLOOKUP(D356,[1]门店基础信息!$A:$D,4,0)</f>
        <v>A</v>
      </c>
      <c r="U356" s="31"/>
      <c r="V356" s="27" t="s">
        <v>30</v>
      </c>
      <c r="W356" s="31" t="s">
        <v>30</v>
      </c>
      <c r="X356" s="31"/>
      <c r="Y356" s="27" t="s">
        <v>31</v>
      </c>
      <c r="Z356" s="31" t="s">
        <v>31</v>
      </c>
      <c r="AA356" s="31"/>
      <c r="AB356" s="27" t="s">
        <v>32</v>
      </c>
      <c r="AC356" s="31" t="s">
        <v>32</v>
      </c>
      <c r="AD356" s="27" t="s">
        <v>33</v>
      </c>
      <c r="AE356" s="31" t="s">
        <v>33</v>
      </c>
      <c r="AF356" s="31"/>
      <c r="AG356" s="27" t="str">
        <f>VLOOKUP(D356,门店任务!A:B,2,0)</f>
        <v>成都成汉太极大药房有限公司</v>
      </c>
      <c r="AH356" s="27">
        <f t="shared" si="15"/>
        <v>1</v>
      </c>
    </row>
    <row r="357" spans="1:34">
      <c r="A357" s="27">
        <v>131</v>
      </c>
      <c r="B357" s="27" t="s">
        <v>22</v>
      </c>
      <c r="C357" s="27" t="s">
        <v>925</v>
      </c>
      <c r="D357" s="28">
        <v>598</v>
      </c>
      <c r="E357" s="27" t="s">
        <v>930</v>
      </c>
      <c r="F357" s="27" t="s">
        <v>59</v>
      </c>
      <c r="G357" s="28">
        <v>11797</v>
      </c>
      <c r="H357" s="27" t="s">
        <v>931</v>
      </c>
      <c r="I357" s="28">
        <v>116</v>
      </c>
      <c r="J357" s="28">
        <v>236</v>
      </c>
      <c r="K357" s="28">
        <v>130</v>
      </c>
      <c r="L357" s="30">
        <f>VLOOKUP(D357,[1]门店基础信息!$A:$M,13,0)</f>
        <v>150</v>
      </c>
      <c r="M357" s="30">
        <v>1</v>
      </c>
      <c r="N357" s="28">
        <v>300</v>
      </c>
      <c r="O357" s="30">
        <f>VLOOKUP(D357,[1]门店基础信息!$A:$L,12,0)</f>
        <v>400</v>
      </c>
      <c r="P357" s="30">
        <v>1</v>
      </c>
      <c r="Q357" s="27" t="s">
        <v>932</v>
      </c>
      <c r="R357" s="27" t="s">
        <v>28</v>
      </c>
      <c r="S357" s="27" t="s">
        <v>76</v>
      </c>
      <c r="T357" s="31" t="str">
        <f>VLOOKUP(D357,[1]门店基础信息!$A:$D,4,0)</f>
        <v>A</v>
      </c>
      <c r="U357" s="31">
        <v>1</v>
      </c>
      <c r="V357" s="27" t="s">
        <v>30</v>
      </c>
      <c r="W357" s="31" t="s">
        <v>30</v>
      </c>
      <c r="X357" s="31"/>
      <c r="Y357" s="27" t="s">
        <v>31</v>
      </c>
      <c r="Z357" s="31" t="s">
        <v>31</v>
      </c>
      <c r="AA357" s="31"/>
      <c r="AB357" s="27" t="s">
        <v>32</v>
      </c>
      <c r="AC357" s="31" t="s">
        <v>32</v>
      </c>
      <c r="AD357" s="27" t="s">
        <v>33</v>
      </c>
      <c r="AE357" s="31" t="s">
        <v>33</v>
      </c>
      <c r="AF357" s="31"/>
      <c r="AG357" s="27" t="str">
        <f>VLOOKUP(D357,门店任务!A:B,2,0)</f>
        <v>四川太极锦江区水杉街药店</v>
      </c>
      <c r="AH357" s="27">
        <f t="shared" si="15"/>
        <v>3</v>
      </c>
    </row>
    <row r="358" spans="1:34">
      <c r="A358" s="27">
        <v>130</v>
      </c>
      <c r="B358" s="27" t="s">
        <v>22</v>
      </c>
      <c r="C358" s="27" t="s">
        <v>933</v>
      </c>
      <c r="D358" s="28">
        <v>308</v>
      </c>
      <c r="E358" s="27" t="s">
        <v>234</v>
      </c>
      <c r="F358" s="27" t="s">
        <v>41</v>
      </c>
      <c r="G358" s="28">
        <v>12937</v>
      </c>
      <c r="H358" s="27" t="s">
        <v>934</v>
      </c>
      <c r="I358" s="28">
        <v>46</v>
      </c>
      <c r="J358" s="28">
        <v>176</v>
      </c>
      <c r="K358" s="28">
        <v>180</v>
      </c>
      <c r="L358" s="30">
        <f>VLOOKUP(D358,[1]门店基础信息!$A:$M,13,0)</f>
        <v>180</v>
      </c>
      <c r="M358" s="30">
        <f t="shared" si="16"/>
        <v>0</v>
      </c>
      <c r="N358" s="28">
        <v>300</v>
      </c>
      <c r="O358" s="30">
        <f>VLOOKUP(D358,[1]门店基础信息!$A:$L,12,0)</f>
        <v>300</v>
      </c>
      <c r="P358" s="30">
        <f t="shared" si="17"/>
        <v>0</v>
      </c>
      <c r="Q358" s="27" t="s">
        <v>726</v>
      </c>
      <c r="R358" s="27" t="s">
        <v>28</v>
      </c>
      <c r="S358" s="27" t="s">
        <v>29</v>
      </c>
      <c r="T358" s="31" t="str">
        <f>VLOOKUP(D358,[1]门店基础信息!$A:$D,4,0)</f>
        <v>B</v>
      </c>
      <c r="U358" s="31">
        <v>1</v>
      </c>
      <c r="V358" s="27" t="s">
        <v>30</v>
      </c>
      <c r="W358" s="31" t="s">
        <v>30</v>
      </c>
      <c r="X358" s="31"/>
      <c r="Y358" s="27" t="s">
        <v>31</v>
      </c>
      <c r="Z358" s="31" t="s">
        <v>31</v>
      </c>
      <c r="AA358" s="31"/>
      <c r="AB358" s="27" t="s">
        <v>32</v>
      </c>
      <c r="AC358" s="31" t="s">
        <v>32</v>
      </c>
      <c r="AD358" s="27" t="s">
        <v>33</v>
      </c>
      <c r="AE358" s="31" t="s">
        <v>33</v>
      </c>
      <c r="AF358" s="31"/>
      <c r="AG358" s="27" t="str">
        <f>VLOOKUP(D358,门店任务!A:B,2,0)</f>
        <v>四川太极红星店</v>
      </c>
      <c r="AH358" s="27">
        <f t="shared" si="15"/>
        <v>1</v>
      </c>
    </row>
    <row r="359" spans="1:34">
      <c r="A359" s="27">
        <v>129</v>
      </c>
      <c r="B359" s="27" t="s">
        <v>22</v>
      </c>
      <c r="C359" s="27" t="s">
        <v>935</v>
      </c>
      <c r="D359" s="28">
        <v>308</v>
      </c>
      <c r="E359" s="27" t="s">
        <v>234</v>
      </c>
      <c r="F359" s="27" t="s">
        <v>41</v>
      </c>
      <c r="G359" s="28">
        <v>12197</v>
      </c>
      <c r="H359" s="27" t="s">
        <v>936</v>
      </c>
      <c r="I359" s="28">
        <v>46</v>
      </c>
      <c r="J359" s="28">
        <v>176</v>
      </c>
      <c r="K359" s="28">
        <v>180</v>
      </c>
      <c r="L359" s="30">
        <f>VLOOKUP(D359,[1]门店基础信息!$A:$M,13,0)</f>
        <v>180</v>
      </c>
      <c r="M359" s="30">
        <f t="shared" si="16"/>
        <v>0</v>
      </c>
      <c r="N359" s="28">
        <v>300</v>
      </c>
      <c r="O359" s="30">
        <f>VLOOKUP(D359,[1]门店基础信息!$A:$L,12,0)</f>
        <v>300</v>
      </c>
      <c r="P359" s="30">
        <f t="shared" si="17"/>
        <v>0</v>
      </c>
      <c r="Q359" s="27" t="s">
        <v>726</v>
      </c>
      <c r="R359" s="27" t="s">
        <v>28</v>
      </c>
      <c r="S359" s="27" t="s">
        <v>76</v>
      </c>
      <c r="T359" s="31" t="str">
        <f>VLOOKUP(D359,[1]门店基础信息!$A:$D,4,0)</f>
        <v>B</v>
      </c>
      <c r="U359" s="31"/>
      <c r="V359" s="27" t="s">
        <v>30</v>
      </c>
      <c r="W359" s="31" t="s">
        <v>30</v>
      </c>
      <c r="X359" s="31"/>
      <c r="Y359" s="27" t="s">
        <v>31</v>
      </c>
      <c r="Z359" s="31" t="s">
        <v>31</v>
      </c>
      <c r="AA359" s="31"/>
      <c r="AB359" s="27" t="s">
        <v>32</v>
      </c>
      <c r="AC359" s="31" t="s">
        <v>32</v>
      </c>
      <c r="AD359" s="27" t="s">
        <v>33</v>
      </c>
      <c r="AE359" s="31" t="s">
        <v>33</v>
      </c>
      <c r="AF359" s="31"/>
      <c r="AG359" s="27" t="str">
        <f>VLOOKUP(D359,门店任务!A:B,2,0)</f>
        <v>四川太极红星店</v>
      </c>
      <c r="AH359" s="27">
        <f t="shared" si="15"/>
        <v>0</v>
      </c>
    </row>
    <row r="360" spans="1:34">
      <c r="A360" s="27">
        <v>128</v>
      </c>
      <c r="B360" s="27" t="s">
        <v>22</v>
      </c>
      <c r="C360" s="27" t="s">
        <v>937</v>
      </c>
      <c r="D360" s="28">
        <v>111219</v>
      </c>
      <c r="E360" s="27" t="s">
        <v>938</v>
      </c>
      <c r="F360" s="27" t="s">
        <v>88</v>
      </c>
      <c r="G360" s="28">
        <v>11231</v>
      </c>
      <c r="H360" s="27" t="s">
        <v>939</v>
      </c>
      <c r="I360" s="28">
        <v>178</v>
      </c>
      <c r="J360" s="28">
        <v>133</v>
      </c>
      <c r="K360" s="28">
        <v>150</v>
      </c>
      <c r="L360" s="30">
        <f>VLOOKUP(D360,[1]门店基础信息!$A:$M,13,0)</f>
        <v>150</v>
      </c>
      <c r="M360" s="30">
        <f t="shared" si="16"/>
        <v>0</v>
      </c>
      <c r="N360" s="28">
        <v>400</v>
      </c>
      <c r="O360" s="30">
        <f>VLOOKUP(D360,[1]门店基础信息!$A:$L,12,0)</f>
        <v>400</v>
      </c>
      <c r="P360" s="30">
        <f t="shared" si="17"/>
        <v>0</v>
      </c>
      <c r="Q360" s="27" t="s">
        <v>930</v>
      </c>
      <c r="R360" s="27" t="s">
        <v>28</v>
      </c>
      <c r="S360" s="27" t="s">
        <v>44</v>
      </c>
      <c r="T360" s="31" t="str">
        <f>VLOOKUP(D360,[1]门店基础信息!$A:$D,4,0)</f>
        <v>A</v>
      </c>
      <c r="U360" s="31"/>
      <c r="V360" s="27" t="s">
        <v>30</v>
      </c>
      <c r="W360" s="31" t="s">
        <v>30</v>
      </c>
      <c r="X360" s="31"/>
      <c r="Y360" s="27" t="s">
        <v>31</v>
      </c>
      <c r="Z360" s="31" t="s">
        <v>31</v>
      </c>
      <c r="AA360" s="31"/>
      <c r="AB360" s="27" t="s">
        <v>32</v>
      </c>
      <c r="AC360" s="31" t="s">
        <v>32</v>
      </c>
      <c r="AD360" s="27" t="s">
        <v>33</v>
      </c>
      <c r="AE360" s="31" t="s">
        <v>33</v>
      </c>
      <c r="AF360" s="31"/>
      <c r="AG360" s="27" t="str">
        <f>VLOOKUP(D360,门店任务!A:B,2,0)</f>
        <v>四川太极金牛区花照壁药店</v>
      </c>
      <c r="AH360" s="27">
        <f t="shared" si="15"/>
        <v>0</v>
      </c>
    </row>
    <row r="361" spans="1:34">
      <c r="A361" s="27">
        <v>127</v>
      </c>
      <c r="B361" s="27" t="s">
        <v>22</v>
      </c>
      <c r="C361" s="27" t="s">
        <v>940</v>
      </c>
      <c r="D361" s="28">
        <v>748</v>
      </c>
      <c r="E361" s="27" t="s">
        <v>242</v>
      </c>
      <c r="F361" s="27" t="s">
        <v>69</v>
      </c>
      <c r="G361" s="28">
        <v>11977</v>
      </c>
      <c r="H361" s="27" t="s">
        <v>941</v>
      </c>
      <c r="I361" s="28">
        <v>146</v>
      </c>
      <c r="J361" s="28">
        <v>200</v>
      </c>
      <c r="K361" s="28">
        <v>180</v>
      </c>
      <c r="L361" s="30">
        <f>VLOOKUP(D361,[1]门店基础信息!$A:$M,13,0)</f>
        <v>180</v>
      </c>
      <c r="M361" s="30">
        <f t="shared" si="16"/>
        <v>0</v>
      </c>
      <c r="N361" s="28">
        <v>300</v>
      </c>
      <c r="O361" s="30">
        <f>VLOOKUP(D361,[1]门店基础信息!$A:$L,12,0)</f>
        <v>300</v>
      </c>
      <c r="P361" s="30">
        <f t="shared" si="17"/>
        <v>0</v>
      </c>
      <c r="Q361" s="27" t="s">
        <v>942</v>
      </c>
      <c r="R361" s="27" t="s">
        <v>28</v>
      </c>
      <c r="S361" s="27" t="s">
        <v>76</v>
      </c>
      <c r="T361" s="31" t="str">
        <f>VLOOKUP(D361,[1]门店基础信息!$A:$D,4,0)</f>
        <v>B</v>
      </c>
      <c r="U361" s="31"/>
      <c r="V361" s="27" t="s">
        <v>30</v>
      </c>
      <c r="W361" s="31" t="s">
        <v>30</v>
      </c>
      <c r="X361" s="31"/>
      <c r="Y361" s="27" t="s">
        <v>31</v>
      </c>
      <c r="Z361" s="31" t="s">
        <v>31</v>
      </c>
      <c r="AA361" s="31"/>
      <c r="AB361" s="27" t="s">
        <v>32</v>
      </c>
      <c r="AC361" s="31" t="s">
        <v>32</v>
      </c>
      <c r="AD361" s="27" t="s">
        <v>33</v>
      </c>
      <c r="AE361" s="31" t="s">
        <v>33</v>
      </c>
      <c r="AF361" s="31"/>
      <c r="AG361" s="27" t="str">
        <f>VLOOKUP(D361,门店任务!A:B,2,0)</f>
        <v>四川太极大邑县晋原镇东街药店</v>
      </c>
      <c r="AH361" s="27">
        <f t="shared" si="15"/>
        <v>0</v>
      </c>
    </row>
    <row r="362" spans="1:34">
      <c r="A362" s="27">
        <v>126</v>
      </c>
      <c r="B362" s="27" t="s">
        <v>22</v>
      </c>
      <c r="C362" s="27" t="s">
        <v>943</v>
      </c>
      <c r="D362" s="28">
        <v>748</v>
      </c>
      <c r="E362" s="27" t="s">
        <v>242</v>
      </c>
      <c r="F362" s="27" t="s">
        <v>83</v>
      </c>
      <c r="G362" s="28">
        <v>11903</v>
      </c>
      <c r="H362" s="27" t="s">
        <v>944</v>
      </c>
      <c r="I362" s="28">
        <v>146</v>
      </c>
      <c r="J362" s="28">
        <v>200</v>
      </c>
      <c r="K362" s="28">
        <v>180</v>
      </c>
      <c r="L362" s="30">
        <f>VLOOKUP(D362,[1]门店基础信息!$A:$M,13,0)</f>
        <v>180</v>
      </c>
      <c r="M362" s="30">
        <f t="shared" si="16"/>
        <v>0</v>
      </c>
      <c r="N362" s="28">
        <v>300</v>
      </c>
      <c r="O362" s="30">
        <f>VLOOKUP(D362,[1]门店基础信息!$A:$L,12,0)</f>
        <v>300</v>
      </c>
      <c r="P362" s="30">
        <f t="shared" si="17"/>
        <v>0</v>
      </c>
      <c r="Q362" s="27" t="s">
        <v>942</v>
      </c>
      <c r="R362" s="27" t="s">
        <v>28</v>
      </c>
      <c r="S362" s="27" t="s">
        <v>76</v>
      </c>
      <c r="T362" s="31" t="str">
        <f>VLOOKUP(D362,[1]门店基础信息!$A:$D,4,0)</f>
        <v>B</v>
      </c>
      <c r="U362" s="31"/>
      <c r="V362" s="27" t="s">
        <v>30</v>
      </c>
      <c r="W362" s="31" t="s">
        <v>30</v>
      </c>
      <c r="X362" s="31"/>
      <c r="Y362" s="27" t="s">
        <v>31</v>
      </c>
      <c r="Z362" s="31" t="s">
        <v>31</v>
      </c>
      <c r="AA362" s="31"/>
      <c r="AB362" s="27" t="s">
        <v>32</v>
      </c>
      <c r="AC362" s="31" t="s">
        <v>32</v>
      </c>
      <c r="AD362" s="27" t="s">
        <v>33</v>
      </c>
      <c r="AE362" s="31" t="s">
        <v>33</v>
      </c>
      <c r="AF362" s="31"/>
      <c r="AG362" s="27" t="str">
        <f>VLOOKUP(D362,门店任务!A:B,2,0)</f>
        <v>四川太极大邑县晋原镇东街药店</v>
      </c>
      <c r="AH362" s="27">
        <f t="shared" si="15"/>
        <v>0</v>
      </c>
    </row>
    <row r="363" spans="1:34">
      <c r="A363" s="27">
        <v>125</v>
      </c>
      <c r="B363" s="27" t="s">
        <v>22</v>
      </c>
      <c r="C363" s="27" t="s">
        <v>945</v>
      </c>
      <c r="D363" s="28">
        <v>308</v>
      </c>
      <c r="E363" s="27" t="s">
        <v>234</v>
      </c>
      <c r="F363" s="27" t="s">
        <v>41</v>
      </c>
      <c r="G363" s="28">
        <v>13258</v>
      </c>
      <c r="H363" s="27" t="s">
        <v>946</v>
      </c>
      <c r="I363" s="28">
        <v>45</v>
      </c>
      <c r="J363" s="28">
        <v>176</v>
      </c>
      <c r="K363" s="28">
        <v>180</v>
      </c>
      <c r="L363" s="30">
        <f>VLOOKUP(D363,[1]门店基础信息!$A:$M,13,0)</f>
        <v>180</v>
      </c>
      <c r="M363" s="30">
        <f t="shared" si="16"/>
        <v>0</v>
      </c>
      <c r="N363" s="28">
        <v>300</v>
      </c>
      <c r="O363" s="30">
        <f>VLOOKUP(D363,[1]门店基础信息!$A:$L,12,0)</f>
        <v>300</v>
      </c>
      <c r="P363" s="30">
        <f t="shared" si="17"/>
        <v>0</v>
      </c>
      <c r="Q363" s="27" t="s">
        <v>726</v>
      </c>
      <c r="R363" s="27" t="s">
        <v>28</v>
      </c>
      <c r="S363" s="27" t="s">
        <v>29</v>
      </c>
      <c r="T363" s="31" t="str">
        <f>VLOOKUP(D363,[1]门店基础信息!$A:$D,4,0)</f>
        <v>B</v>
      </c>
      <c r="U363" s="31">
        <v>1</v>
      </c>
      <c r="V363" s="27" t="s">
        <v>30</v>
      </c>
      <c r="W363" s="31" t="s">
        <v>30</v>
      </c>
      <c r="X363" s="31"/>
      <c r="Y363" s="27" t="s">
        <v>31</v>
      </c>
      <c r="Z363" s="31" t="s">
        <v>31</v>
      </c>
      <c r="AA363" s="31"/>
      <c r="AB363" s="27" t="s">
        <v>32</v>
      </c>
      <c r="AC363" s="31" t="s">
        <v>32</v>
      </c>
      <c r="AD363" s="27" t="s">
        <v>33</v>
      </c>
      <c r="AE363" s="31" t="s">
        <v>33</v>
      </c>
      <c r="AF363" s="31"/>
      <c r="AG363" s="27" t="str">
        <f>VLOOKUP(D363,门店任务!A:B,2,0)</f>
        <v>四川太极红星店</v>
      </c>
      <c r="AH363" s="27">
        <f t="shared" si="15"/>
        <v>1</v>
      </c>
    </row>
    <row r="364" spans="1:34">
      <c r="A364" s="27">
        <v>124</v>
      </c>
      <c r="B364" s="27" t="s">
        <v>22</v>
      </c>
      <c r="C364" s="27" t="s">
        <v>947</v>
      </c>
      <c r="D364" s="28">
        <v>511</v>
      </c>
      <c r="E364" s="27" t="s">
        <v>696</v>
      </c>
      <c r="F364" s="27" t="s">
        <v>41</v>
      </c>
      <c r="G364" s="28">
        <v>13308</v>
      </c>
      <c r="H364" s="27" t="s">
        <v>948</v>
      </c>
      <c r="I364" s="28">
        <v>69</v>
      </c>
      <c r="J364" s="28">
        <v>187</v>
      </c>
      <c r="K364" s="28">
        <v>200</v>
      </c>
      <c r="L364" s="30">
        <f>VLOOKUP(D364,[1]门店基础信息!$A:$M,13,0)</f>
        <v>200</v>
      </c>
      <c r="M364" s="30">
        <f t="shared" si="16"/>
        <v>0</v>
      </c>
      <c r="N364" s="28">
        <v>400</v>
      </c>
      <c r="O364" s="30">
        <f>VLOOKUP(D364,[1]门店基础信息!$A:$L,12,0)</f>
        <v>400</v>
      </c>
      <c r="P364" s="30">
        <f t="shared" si="17"/>
        <v>0</v>
      </c>
      <c r="Q364" s="27" t="s">
        <v>949</v>
      </c>
      <c r="R364" s="27" t="s">
        <v>28</v>
      </c>
      <c r="S364" s="27" t="s">
        <v>44</v>
      </c>
      <c r="T364" s="31" t="str">
        <f>VLOOKUP(D364,[1]门店基础信息!$A:$D,4,0)</f>
        <v>A</v>
      </c>
      <c r="U364" s="31"/>
      <c r="V364" s="27" t="s">
        <v>30</v>
      </c>
      <c r="W364" s="31" t="s">
        <v>30</v>
      </c>
      <c r="X364" s="31"/>
      <c r="Y364" s="27" t="s">
        <v>31</v>
      </c>
      <c r="Z364" s="31" t="s">
        <v>31</v>
      </c>
      <c r="AA364" s="31"/>
      <c r="AB364" s="27" t="s">
        <v>32</v>
      </c>
      <c r="AC364" s="31" t="s">
        <v>32</v>
      </c>
      <c r="AD364" s="27" t="s">
        <v>33</v>
      </c>
      <c r="AE364" s="31" t="s">
        <v>33</v>
      </c>
      <c r="AF364" s="31"/>
      <c r="AG364" s="27" t="str">
        <f>VLOOKUP(D364,门店任务!A:B,2,0)</f>
        <v>四川太极成华杉板桥南一路店</v>
      </c>
      <c r="AH364" s="27">
        <f t="shared" si="15"/>
        <v>0</v>
      </c>
    </row>
    <row r="365" spans="1:34">
      <c r="A365" s="27">
        <v>123</v>
      </c>
      <c r="B365" s="27" t="s">
        <v>22</v>
      </c>
      <c r="C365" s="27" t="s">
        <v>950</v>
      </c>
      <c r="D365" s="28">
        <v>511</v>
      </c>
      <c r="E365" s="27" t="s">
        <v>276</v>
      </c>
      <c r="F365" s="27" t="s">
        <v>258</v>
      </c>
      <c r="G365" s="28">
        <v>5527</v>
      </c>
      <c r="H365" s="27" t="s">
        <v>951</v>
      </c>
      <c r="I365" s="28">
        <v>69</v>
      </c>
      <c r="J365" s="28">
        <v>187</v>
      </c>
      <c r="K365" s="28">
        <v>200</v>
      </c>
      <c r="L365" s="30">
        <f>VLOOKUP(D365,[1]门店基础信息!$A:$M,13,0)</f>
        <v>200</v>
      </c>
      <c r="M365" s="30">
        <f t="shared" si="16"/>
        <v>0</v>
      </c>
      <c r="N365" s="28">
        <v>400</v>
      </c>
      <c r="O365" s="30">
        <f>VLOOKUP(D365,[1]门店基础信息!$A:$L,12,0)</f>
        <v>400</v>
      </c>
      <c r="P365" s="30">
        <f t="shared" si="17"/>
        <v>0</v>
      </c>
      <c r="Q365" s="27" t="s">
        <v>949</v>
      </c>
      <c r="R365" s="27" t="s">
        <v>28</v>
      </c>
      <c r="S365" s="27" t="s">
        <v>44</v>
      </c>
      <c r="T365" s="31" t="str">
        <f>VLOOKUP(D365,[1]门店基础信息!$A:$D,4,0)</f>
        <v>A</v>
      </c>
      <c r="U365" s="31"/>
      <c r="V365" s="27" t="s">
        <v>30</v>
      </c>
      <c r="W365" s="31" t="s">
        <v>30</v>
      </c>
      <c r="X365" s="31"/>
      <c r="Y365" s="27" t="s">
        <v>31</v>
      </c>
      <c r="Z365" s="31" t="s">
        <v>31</v>
      </c>
      <c r="AA365" s="31"/>
      <c r="AB365" s="27" t="s">
        <v>32</v>
      </c>
      <c r="AC365" s="31" t="s">
        <v>32</v>
      </c>
      <c r="AD365" s="27" t="s">
        <v>33</v>
      </c>
      <c r="AE365" s="31" t="s">
        <v>33</v>
      </c>
      <c r="AF365" s="31"/>
      <c r="AG365" s="27" t="str">
        <f>VLOOKUP(D365,门店任务!A:B,2,0)</f>
        <v>四川太极成华杉板桥南一路店</v>
      </c>
      <c r="AH365" s="27">
        <f t="shared" si="15"/>
        <v>0</v>
      </c>
    </row>
    <row r="366" spans="1:34">
      <c r="A366" s="27">
        <v>122</v>
      </c>
      <c r="B366" s="27" t="s">
        <v>22</v>
      </c>
      <c r="C366" s="27" t="s">
        <v>952</v>
      </c>
      <c r="D366" s="28">
        <v>105396</v>
      </c>
      <c r="E366" s="27" t="s">
        <v>244</v>
      </c>
      <c r="F366" s="27" t="s">
        <v>59</v>
      </c>
      <c r="G366" s="28">
        <v>13142</v>
      </c>
      <c r="H366" s="27" t="s">
        <v>953</v>
      </c>
      <c r="I366" s="28">
        <v>83</v>
      </c>
      <c r="J366" s="28">
        <v>103</v>
      </c>
      <c r="K366" s="28">
        <v>160</v>
      </c>
      <c r="L366" s="30">
        <f>VLOOKUP(D366,[1]门店基础信息!$A:$M,13,0)</f>
        <v>160</v>
      </c>
      <c r="M366" s="30">
        <f t="shared" si="16"/>
        <v>0</v>
      </c>
      <c r="N366" s="28">
        <v>200</v>
      </c>
      <c r="O366" s="30">
        <f>VLOOKUP(D366,[1]门店基础信息!$A:$L,12,0)</f>
        <v>200</v>
      </c>
      <c r="P366" s="30">
        <f t="shared" si="17"/>
        <v>0</v>
      </c>
      <c r="Q366" s="27" t="s">
        <v>954</v>
      </c>
      <c r="R366" s="27" t="s">
        <v>128</v>
      </c>
      <c r="S366" s="27" t="s">
        <v>29</v>
      </c>
      <c r="T366" s="31" t="str">
        <f>VLOOKUP(D366,[1]门店基础信息!$A:$D,4,0)</f>
        <v>C</v>
      </c>
      <c r="U366" s="31"/>
      <c r="V366" s="27" t="s">
        <v>30</v>
      </c>
      <c r="W366" s="31" t="s">
        <v>30</v>
      </c>
      <c r="X366" s="31"/>
      <c r="Y366" s="27" t="s">
        <v>31</v>
      </c>
      <c r="Z366" s="31" t="s">
        <v>31</v>
      </c>
      <c r="AA366" s="31"/>
      <c r="AB366" s="27" t="s">
        <v>32</v>
      </c>
      <c r="AC366" s="31" t="s">
        <v>32</v>
      </c>
      <c r="AD366" s="27" t="s">
        <v>33</v>
      </c>
      <c r="AE366" s="31" t="s">
        <v>33</v>
      </c>
      <c r="AF366" s="31"/>
      <c r="AG366" s="27" t="str">
        <f>VLOOKUP(D366,门店任务!A:B,2,0)</f>
        <v>四川太极武侯区航中街药店</v>
      </c>
      <c r="AH366" s="27">
        <f t="shared" si="15"/>
        <v>0</v>
      </c>
    </row>
    <row r="367" spans="1:34">
      <c r="A367" s="27">
        <v>121</v>
      </c>
      <c r="B367" s="27" t="s">
        <v>22</v>
      </c>
      <c r="C367" s="27" t="s">
        <v>955</v>
      </c>
      <c r="D367" s="28">
        <v>105396</v>
      </c>
      <c r="E367" s="27" t="s">
        <v>244</v>
      </c>
      <c r="F367" s="27" t="s">
        <v>154</v>
      </c>
      <c r="G367" s="28">
        <v>7369</v>
      </c>
      <c r="H367" s="27" t="s">
        <v>956</v>
      </c>
      <c r="I367" s="28">
        <v>83</v>
      </c>
      <c r="J367" s="28">
        <v>103</v>
      </c>
      <c r="K367" s="28">
        <v>160</v>
      </c>
      <c r="L367" s="30">
        <f>VLOOKUP(D367,[1]门店基础信息!$A:$M,13,0)</f>
        <v>160</v>
      </c>
      <c r="M367" s="30">
        <f t="shared" si="16"/>
        <v>0</v>
      </c>
      <c r="N367" s="28">
        <v>200</v>
      </c>
      <c r="O367" s="30">
        <f>VLOOKUP(D367,[1]门店基础信息!$A:$L,12,0)</f>
        <v>200</v>
      </c>
      <c r="P367" s="30">
        <f t="shared" si="17"/>
        <v>0</v>
      </c>
      <c r="Q367" s="27" t="s">
        <v>246</v>
      </c>
      <c r="R367" s="27" t="s">
        <v>128</v>
      </c>
      <c r="S367" s="27" t="s">
        <v>29</v>
      </c>
      <c r="T367" s="31" t="str">
        <f>VLOOKUP(D367,[1]门店基础信息!$A:$D,4,0)</f>
        <v>C</v>
      </c>
      <c r="U367" s="31"/>
      <c r="V367" s="27" t="s">
        <v>30</v>
      </c>
      <c r="W367" s="31" t="s">
        <v>30</v>
      </c>
      <c r="X367" s="31"/>
      <c r="Y367" s="27" t="s">
        <v>31</v>
      </c>
      <c r="Z367" s="31" t="s">
        <v>31</v>
      </c>
      <c r="AA367" s="31"/>
      <c r="AB367" s="27" t="s">
        <v>32</v>
      </c>
      <c r="AC367" s="31" t="s">
        <v>32</v>
      </c>
      <c r="AD367" s="27" t="s">
        <v>33</v>
      </c>
      <c r="AE367" s="31" t="s">
        <v>33</v>
      </c>
      <c r="AF367" s="31"/>
      <c r="AG367" s="27" t="str">
        <f>VLOOKUP(D367,门店任务!A:B,2,0)</f>
        <v>四川太极武侯区航中街药店</v>
      </c>
      <c r="AH367" s="27">
        <f t="shared" si="15"/>
        <v>0</v>
      </c>
    </row>
    <row r="368" spans="1:34">
      <c r="A368" s="27">
        <v>120</v>
      </c>
      <c r="B368" s="27" t="s">
        <v>22</v>
      </c>
      <c r="C368" s="27" t="s">
        <v>957</v>
      </c>
      <c r="D368" s="28">
        <v>111219</v>
      </c>
      <c r="E368" s="27" t="s">
        <v>938</v>
      </c>
      <c r="F368" s="27" t="s">
        <v>88</v>
      </c>
      <c r="G368" s="28">
        <v>13294</v>
      </c>
      <c r="H368" s="27" t="s">
        <v>958</v>
      </c>
      <c r="I368" s="28">
        <v>178</v>
      </c>
      <c r="J368" s="28">
        <v>133</v>
      </c>
      <c r="K368" s="28">
        <v>150</v>
      </c>
      <c r="L368" s="30">
        <f>VLOOKUP(D368,[1]门店基础信息!$A:$M,13,0)</f>
        <v>150</v>
      </c>
      <c r="M368" s="30">
        <f t="shared" si="16"/>
        <v>0</v>
      </c>
      <c r="N368" s="28">
        <v>400</v>
      </c>
      <c r="O368" s="30">
        <f>VLOOKUP(D368,[1]门店基础信息!$A:$L,12,0)</f>
        <v>400</v>
      </c>
      <c r="P368" s="30">
        <f t="shared" si="17"/>
        <v>0</v>
      </c>
      <c r="Q368" s="27" t="s">
        <v>959</v>
      </c>
      <c r="R368" s="27" t="s">
        <v>28</v>
      </c>
      <c r="S368" s="27" t="s">
        <v>44</v>
      </c>
      <c r="T368" s="31" t="str">
        <f>VLOOKUP(D368,[1]门店基础信息!$A:$D,4,0)</f>
        <v>A</v>
      </c>
      <c r="U368" s="31"/>
      <c r="V368" s="27" t="s">
        <v>30</v>
      </c>
      <c r="W368" s="31" t="s">
        <v>30</v>
      </c>
      <c r="X368" s="31"/>
      <c r="Y368" s="27" t="s">
        <v>31</v>
      </c>
      <c r="Z368" s="31" t="s">
        <v>31</v>
      </c>
      <c r="AA368" s="31"/>
      <c r="AB368" s="27" t="s">
        <v>32</v>
      </c>
      <c r="AC368" s="31" t="s">
        <v>32</v>
      </c>
      <c r="AD368" s="27" t="s">
        <v>33</v>
      </c>
      <c r="AE368" s="31" t="s">
        <v>33</v>
      </c>
      <c r="AF368" s="31"/>
      <c r="AG368" s="27" t="str">
        <f>VLOOKUP(D368,门店任务!A:B,2,0)</f>
        <v>四川太极金牛区花照壁药店</v>
      </c>
      <c r="AH368" s="27">
        <f t="shared" si="15"/>
        <v>0</v>
      </c>
    </row>
    <row r="369" spans="1:34">
      <c r="A369" s="27">
        <v>119</v>
      </c>
      <c r="B369" s="27" t="s">
        <v>22</v>
      </c>
      <c r="C369" s="27" t="s">
        <v>957</v>
      </c>
      <c r="D369" s="28">
        <v>111219</v>
      </c>
      <c r="E369" s="27" t="s">
        <v>938</v>
      </c>
      <c r="F369" s="27" t="s">
        <v>88</v>
      </c>
      <c r="G369" s="28">
        <v>13311</v>
      </c>
      <c r="H369" s="27" t="s">
        <v>960</v>
      </c>
      <c r="I369" s="28">
        <v>178</v>
      </c>
      <c r="J369" s="28">
        <v>133</v>
      </c>
      <c r="K369" s="28">
        <v>150</v>
      </c>
      <c r="L369" s="30">
        <f>VLOOKUP(D369,[1]门店基础信息!$A:$M,13,0)</f>
        <v>150</v>
      </c>
      <c r="M369" s="30">
        <f t="shared" si="16"/>
        <v>0</v>
      </c>
      <c r="N369" s="28">
        <v>400</v>
      </c>
      <c r="O369" s="30">
        <f>VLOOKUP(D369,[1]门店基础信息!$A:$L,12,0)</f>
        <v>400</v>
      </c>
      <c r="P369" s="30">
        <f t="shared" si="17"/>
        <v>0</v>
      </c>
      <c r="Q369" s="27" t="s">
        <v>959</v>
      </c>
      <c r="R369" s="27" t="s">
        <v>28</v>
      </c>
      <c r="S369" s="27" t="s">
        <v>44</v>
      </c>
      <c r="T369" s="31" t="str">
        <f>VLOOKUP(D369,[1]门店基础信息!$A:$D,4,0)</f>
        <v>A</v>
      </c>
      <c r="U369" s="31"/>
      <c r="V369" s="27" t="s">
        <v>30</v>
      </c>
      <c r="W369" s="31" t="s">
        <v>30</v>
      </c>
      <c r="X369" s="31"/>
      <c r="Y369" s="27" t="s">
        <v>31</v>
      </c>
      <c r="Z369" s="31" t="s">
        <v>31</v>
      </c>
      <c r="AA369" s="31"/>
      <c r="AB369" s="27" t="s">
        <v>32</v>
      </c>
      <c r="AC369" s="31" t="s">
        <v>32</v>
      </c>
      <c r="AD369" s="27" t="s">
        <v>33</v>
      </c>
      <c r="AE369" s="31" t="s">
        <v>33</v>
      </c>
      <c r="AF369" s="31"/>
      <c r="AG369" s="27" t="str">
        <f>VLOOKUP(D369,门店任务!A:B,2,0)</f>
        <v>四川太极金牛区花照壁药店</v>
      </c>
      <c r="AH369" s="27">
        <f t="shared" si="15"/>
        <v>0</v>
      </c>
    </row>
    <row r="370" spans="1:34">
      <c r="A370" s="27">
        <v>118</v>
      </c>
      <c r="B370" s="27" t="s">
        <v>22</v>
      </c>
      <c r="C370" s="27" t="s">
        <v>961</v>
      </c>
      <c r="D370" s="28">
        <v>517</v>
      </c>
      <c r="E370" s="27" t="s">
        <v>791</v>
      </c>
      <c r="F370" s="27" t="s">
        <v>41</v>
      </c>
      <c r="G370" s="28">
        <v>13001</v>
      </c>
      <c r="H370" s="27" t="s">
        <v>962</v>
      </c>
      <c r="I370" s="28">
        <v>162</v>
      </c>
      <c r="J370" s="28">
        <v>233</v>
      </c>
      <c r="K370" s="28">
        <v>150</v>
      </c>
      <c r="L370" s="30">
        <f>VLOOKUP(D370,[1]门店基础信息!$A:$M,13,0)</f>
        <v>150</v>
      </c>
      <c r="M370" s="30">
        <f t="shared" si="16"/>
        <v>0</v>
      </c>
      <c r="N370" s="28">
        <v>400</v>
      </c>
      <c r="O370" s="30">
        <f>VLOOKUP(D370,[1]门店基础信息!$A:$L,12,0)</f>
        <v>400</v>
      </c>
      <c r="P370" s="30">
        <f t="shared" si="17"/>
        <v>0</v>
      </c>
      <c r="Q370" s="27" t="s">
        <v>793</v>
      </c>
      <c r="R370" s="27" t="s">
        <v>28</v>
      </c>
      <c r="S370" s="27" t="s">
        <v>44</v>
      </c>
      <c r="T370" s="31" t="str">
        <f>VLOOKUP(D370,[1]门店基础信息!$A:$D,4,0)</f>
        <v>A</v>
      </c>
      <c r="U370" s="31"/>
      <c r="V370" s="27" t="s">
        <v>30</v>
      </c>
      <c r="W370" s="31" t="s">
        <v>30</v>
      </c>
      <c r="X370" s="31"/>
      <c r="Y370" s="27" t="s">
        <v>31</v>
      </c>
      <c r="Z370" s="31" t="s">
        <v>31</v>
      </c>
      <c r="AA370" s="31"/>
      <c r="AB370" s="27" t="s">
        <v>32</v>
      </c>
      <c r="AC370" s="31" t="s">
        <v>32</v>
      </c>
      <c r="AD370" s="27" t="s">
        <v>33</v>
      </c>
      <c r="AE370" s="31" t="s">
        <v>33</v>
      </c>
      <c r="AF370" s="31"/>
      <c r="AG370" s="27" t="str">
        <f>VLOOKUP(D370,门店任务!A:B,2,0)</f>
        <v>四川太极青羊区北东街店</v>
      </c>
      <c r="AH370" s="27">
        <f t="shared" si="15"/>
        <v>0</v>
      </c>
    </row>
    <row r="371" spans="1:34">
      <c r="A371" s="27">
        <v>117</v>
      </c>
      <c r="B371" s="27" t="s">
        <v>22</v>
      </c>
      <c r="C371" s="27" t="s">
        <v>963</v>
      </c>
      <c r="D371" s="28">
        <v>517</v>
      </c>
      <c r="E371" s="27" t="s">
        <v>964</v>
      </c>
      <c r="F371" s="27" t="s">
        <v>41</v>
      </c>
      <c r="G371" s="28">
        <v>13198</v>
      </c>
      <c r="H371" s="27" t="s">
        <v>965</v>
      </c>
      <c r="I371" s="28">
        <v>162</v>
      </c>
      <c r="J371" s="28">
        <v>233</v>
      </c>
      <c r="K371" s="28">
        <v>150</v>
      </c>
      <c r="L371" s="30">
        <f>VLOOKUP(D371,[1]门店基础信息!$A:$M,13,0)</f>
        <v>150</v>
      </c>
      <c r="M371" s="30">
        <f t="shared" si="16"/>
        <v>0</v>
      </c>
      <c r="N371" s="28">
        <v>400</v>
      </c>
      <c r="O371" s="30">
        <f>VLOOKUP(D371,[1]门店基础信息!$A:$L,12,0)</f>
        <v>400</v>
      </c>
      <c r="P371" s="30">
        <f t="shared" si="17"/>
        <v>0</v>
      </c>
      <c r="Q371" s="27" t="s">
        <v>883</v>
      </c>
      <c r="R371" s="27" t="s">
        <v>28</v>
      </c>
      <c r="S371" s="27" t="s">
        <v>44</v>
      </c>
      <c r="T371" s="31" t="str">
        <f>VLOOKUP(D371,[1]门店基础信息!$A:$D,4,0)</f>
        <v>A</v>
      </c>
      <c r="U371" s="31"/>
      <c r="V371" s="27" t="s">
        <v>30</v>
      </c>
      <c r="W371" s="31" t="s">
        <v>30</v>
      </c>
      <c r="X371" s="31"/>
      <c r="Y371" s="27" t="s">
        <v>31</v>
      </c>
      <c r="Z371" s="31" t="s">
        <v>31</v>
      </c>
      <c r="AA371" s="31"/>
      <c r="AB371" s="27" t="s">
        <v>32</v>
      </c>
      <c r="AC371" s="31" t="s">
        <v>32</v>
      </c>
      <c r="AD371" s="27" t="s">
        <v>33</v>
      </c>
      <c r="AE371" s="31" t="s">
        <v>33</v>
      </c>
      <c r="AF371" s="31"/>
      <c r="AG371" s="27" t="str">
        <f>VLOOKUP(D371,门店任务!A:B,2,0)</f>
        <v>四川太极青羊区北东街店</v>
      </c>
      <c r="AH371" s="27">
        <f t="shared" si="15"/>
        <v>0</v>
      </c>
    </row>
    <row r="372" spans="1:34">
      <c r="A372" s="27">
        <v>116</v>
      </c>
      <c r="B372" s="27" t="s">
        <v>22</v>
      </c>
      <c r="C372" s="27" t="s">
        <v>966</v>
      </c>
      <c r="D372" s="28">
        <v>105267</v>
      </c>
      <c r="E372" s="27" t="s">
        <v>967</v>
      </c>
      <c r="F372" s="27" t="s">
        <v>88</v>
      </c>
      <c r="G372" s="28">
        <v>13279</v>
      </c>
      <c r="H372" s="27" t="s">
        <v>968</v>
      </c>
      <c r="I372" s="28">
        <v>111</v>
      </c>
      <c r="J372" s="28">
        <v>185</v>
      </c>
      <c r="K372" s="28">
        <v>150</v>
      </c>
      <c r="L372" s="30">
        <f>VLOOKUP(D372,[1]门店基础信息!$A:$M,13,0)</f>
        <v>150</v>
      </c>
      <c r="M372" s="30">
        <f t="shared" si="16"/>
        <v>0</v>
      </c>
      <c r="N372" s="28">
        <v>400</v>
      </c>
      <c r="O372" s="30">
        <f>VLOOKUP(D372,[1]门店基础信息!$A:$L,12,0)</f>
        <v>400</v>
      </c>
      <c r="P372" s="30">
        <f t="shared" si="17"/>
        <v>0</v>
      </c>
      <c r="Q372" s="27" t="s">
        <v>276</v>
      </c>
      <c r="R372" s="27" t="s">
        <v>28</v>
      </c>
      <c r="S372" s="27" t="s">
        <v>44</v>
      </c>
      <c r="T372" s="31" t="str">
        <f>VLOOKUP(D372,[1]门店基础信息!$A:$D,4,0)</f>
        <v>A</v>
      </c>
      <c r="U372" s="31"/>
      <c r="V372" s="27" t="s">
        <v>30</v>
      </c>
      <c r="W372" s="31" t="s">
        <v>30</v>
      </c>
      <c r="X372" s="31"/>
      <c r="Y372" s="27" t="s">
        <v>31</v>
      </c>
      <c r="Z372" s="31" t="s">
        <v>31</v>
      </c>
      <c r="AA372" s="31"/>
      <c r="AB372" s="27" t="s">
        <v>32</v>
      </c>
      <c r="AC372" s="31" t="s">
        <v>32</v>
      </c>
      <c r="AD372" s="27" t="s">
        <v>33</v>
      </c>
      <c r="AE372" s="31" t="s">
        <v>33</v>
      </c>
      <c r="AF372" s="31"/>
      <c r="AG372" s="27" t="str">
        <f>VLOOKUP(D372,门店任务!A:B,2,0)</f>
        <v>四川太极金牛区蜀汉路药店</v>
      </c>
      <c r="AH372" s="27">
        <f t="shared" si="15"/>
        <v>0</v>
      </c>
    </row>
    <row r="373" spans="1:34">
      <c r="A373" s="27">
        <v>115</v>
      </c>
      <c r="B373" s="27" t="s">
        <v>22</v>
      </c>
      <c r="C373" s="27" t="s">
        <v>966</v>
      </c>
      <c r="D373" s="28">
        <v>105267</v>
      </c>
      <c r="E373" s="27" t="s">
        <v>967</v>
      </c>
      <c r="F373" s="27" t="s">
        <v>25</v>
      </c>
      <c r="G373" s="28">
        <v>105267</v>
      </c>
      <c r="H373" s="27" t="s">
        <v>969</v>
      </c>
      <c r="I373" s="28">
        <v>111</v>
      </c>
      <c r="J373" s="28">
        <v>185</v>
      </c>
      <c r="K373" s="28">
        <v>150</v>
      </c>
      <c r="L373" s="30">
        <f>VLOOKUP(D373,[1]门店基础信息!$A:$M,13,0)</f>
        <v>150</v>
      </c>
      <c r="M373" s="30">
        <f t="shared" si="16"/>
        <v>0</v>
      </c>
      <c r="N373" s="28">
        <v>400</v>
      </c>
      <c r="O373" s="30">
        <f>VLOOKUP(D373,[1]门店基础信息!$A:$L,12,0)</f>
        <v>400</v>
      </c>
      <c r="P373" s="30">
        <f t="shared" si="17"/>
        <v>0</v>
      </c>
      <c r="Q373" s="27" t="s">
        <v>276</v>
      </c>
      <c r="R373" s="27" t="s">
        <v>28</v>
      </c>
      <c r="S373" s="27" t="s">
        <v>44</v>
      </c>
      <c r="T373" s="31" t="str">
        <f>VLOOKUP(D373,[1]门店基础信息!$A:$D,4,0)</f>
        <v>A</v>
      </c>
      <c r="U373" s="31"/>
      <c r="V373" s="27" t="s">
        <v>30</v>
      </c>
      <c r="W373" s="31" t="s">
        <v>30</v>
      </c>
      <c r="X373" s="31"/>
      <c r="Y373" s="27" t="s">
        <v>31</v>
      </c>
      <c r="Z373" s="31" t="s">
        <v>31</v>
      </c>
      <c r="AA373" s="31"/>
      <c r="AB373" s="27" t="s">
        <v>32</v>
      </c>
      <c r="AC373" s="31" t="s">
        <v>32</v>
      </c>
      <c r="AD373" s="27" t="s">
        <v>33</v>
      </c>
      <c r="AE373" s="31" t="s">
        <v>33</v>
      </c>
      <c r="AF373" s="31"/>
      <c r="AG373" s="27" t="str">
        <f>VLOOKUP(D373,门店任务!A:B,2,0)</f>
        <v>四川太极金牛区蜀汉路药店</v>
      </c>
      <c r="AH373" s="27">
        <f t="shared" si="15"/>
        <v>0</v>
      </c>
    </row>
    <row r="374" spans="1:34">
      <c r="A374" s="27">
        <v>114</v>
      </c>
      <c r="B374" s="27" t="s">
        <v>22</v>
      </c>
      <c r="C374" s="27" t="s">
        <v>970</v>
      </c>
      <c r="D374" s="28">
        <v>105267</v>
      </c>
      <c r="E374" s="27" t="s">
        <v>967</v>
      </c>
      <c r="F374" s="27" t="s">
        <v>88</v>
      </c>
      <c r="G374" s="28">
        <v>105267</v>
      </c>
      <c r="H374" s="27" t="s">
        <v>971</v>
      </c>
      <c r="I374" s="28">
        <v>111</v>
      </c>
      <c r="J374" s="28">
        <v>185</v>
      </c>
      <c r="K374" s="28">
        <v>150</v>
      </c>
      <c r="L374" s="30">
        <f>VLOOKUP(D374,[1]门店基础信息!$A:$M,13,0)</f>
        <v>150</v>
      </c>
      <c r="M374" s="30">
        <f t="shared" si="16"/>
        <v>0</v>
      </c>
      <c r="N374" s="28">
        <v>400</v>
      </c>
      <c r="O374" s="30">
        <f>VLOOKUP(D374,[1]门店基础信息!$A:$L,12,0)</f>
        <v>400</v>
      </c>
      <c r="P374" s="30">
        <f t="shared" si="17"/>
        <v>0</v>
      </c>
      <c r="Q374" s="27" t="s">
        <v>276</v>
      </c>
      <c r="R374" s="27" t="s">
        <v>28</v>
      </c>
      <c r="S374" s="27" t="s">
        <v>44</v>
      </c>
      <c r="T374" s="31" t="str">
        <f>VLOOKUP(D374,[1]门店基础信息!$A:$D,4,0)</f>
        <v>A</v>
      </c>
      <c r="U374" s="31"/>
      <c r="V374" s="27" t="s">
        <v>30</v>
      </c>
      <c r="W374" s="31" t="s">
        <v>30</v>
      </c>
      <c r="X374" s="31"/>
      <c r="Y374" s="27" t="s">
        <v>31</v>
      </c>
      <c r="Z374" s="31" t="s">
        <v>31</v>
      </c>
      <c r="AA374" s="31"/>
      <c r="AB374" s="27" t="s">
        <v>32</v>
      </c>
      <c r="AC374" s="31" t="s">
        <v>32</v>
      </c>
      <c r="AD374" s="27" t="s">
        <v>33</v>
      </c>
      <c r="AE374" s="31" t="s">
        <v>33</v>
      </c>
      <c r="AF374" s="31"/>
      <c r="AG374" s="27" t="str">
        <f>VLOOKUP(D374,门店任务!A:B,2,0)</f>
        <v>四川太极金牛区蜀汉路药店</v>
      </c>
      <c r="AH374" s="27">
        <f t="shared" si="15"/>
        <v>0</v>
      </c>
    </row>
    <row r="375" spans="1:34">
      <c r="A375" s="27">
        <v>113</v>
      </c>
      <c r="B375" s="27" t="s">
        <v>22</v>
      </c>
      <c r="C375" s="27" t="s">
        <v>972</v>
      </c>
      <c r="D375" s="28">
        <v>105267</v>
      </c>
      <c r="E375" s="27" t="s">
        <v>973</v>
      </c>
      <c r="F375" s="27" t="s">
        <v>88</v>
      </c>
      <c r="G375" s="28">
        <v>12886</v>
      </c>
      <c r="H375" s="27" t="s">
        <v>974</v>
      </c>
      <c r="I375" s="28">
        <v>111</v>
      </c>
      <c r="J375" s="28">
        <v>185</v>
      </c>
      <c r="K375" s="28">
        <v>150</v>
      </c>
      <c r="L375" s="30">
        <f>VLOOKUP(D375,[1]门店基础信息!$A:$M,13,0)</f>
        <v>150</v>
      </c>
      <c r="M375" s="30">
        <f t="shared" si="16"/>
        <v>0</v>
      </c>
      <c r="N375" s="28">
        <v>400</v>
      </c>
      <c r="O375" s="30">
        <f>VLOOKUP(D375,[1]门店基础信息!$A:$L,12,0)</f>
        <v>400</v>
      </c>
      <c r="P375" s="30">
        <f t="shared" si="17"/>
        <v>0</v>
      </c>
      <c r="Q375" s="27" t="s">
        <v>696</v>
      </c>
      <c r="R375" s="27" t="s">
        <v>28</v>
      </c>
      <c r="S375" s="27" t="s">
        <v>44</v>
      </c>
      <c r="T375" s="31" t="str">
        <f>VLOOKUP(D375,[1]门店基础信息!$A:$D,4,0)</f>
        <v>A</v>
      </c>
      <c r="U375" s="31"/>
      <c r="V375" s="27" t="s">
        <v>30</v>
      </c>
      <c r="W375" s="31" t="s">
        <v>30</v>
      </c>
      <c r="X375" s="31"/>
      <c r="Y375" s="27" t="s">
        <v>31</v>
      </c>
      <c r="Z375" s="31" t="s">
        <v>31</v>
      </c>
      <c r="AA375" s="31"/>
      <c r="AB375" s="27" t="s">
        <v>32</v>
      </c>
      <c r="AC375" s="31" t="s">
        <v>32</v>
      </c>
      <c r="AD375" s="27" t="s">
        <v>33</v>
      </c>
      <c r="AE375" s="31" t="s">
        <v>33</v>
      </c>
      <c r="AF375" s="31"/>
      <c r="AG375" s="27" t="str">
        <f>VLOOKUP(D375,门店任务!A:B,2,0)</f>
        <v>四川太极金牛区蜀汉路药店</v>
      </c>
      <c r="AH375" s="27">
        <f t="shared" si="15"/>
        <v>0</v>
      </c>
    </row>
    <row r="376" spans="1:34">
      <c r="A376" s="27">
        <v>112</v>
      </c>
      <c r="B376" s="27" t="s">
        <v>22</v>
      </c>
      <c r="C376" s="27" t="s">
        <v>975</v>
      </c>
      <c r="D376" s="28">
        <v>307</v>
      </c>
      <c r="E376" s="27" t="s">
        <v>35</v>
      </c>
      <c r="F376" s="27" t="s">
        <v>976</v>
      </c>
      <c r="G376" s="28">
        <v>12470</v>
      </c>
      <c r="H376" s="27" t="s">
        <v>977</v>
      </c>
      <c r="I376" s="28">
        <v>531</v>
      </c>
      <c r="J376" s="28">
        <v>590</v>
      </c>
      <c r="K376" s="28">
        <v>150</v>
      </c>
      <c r="L376" s="30">
        <f>VLOOKUP(D376,[1]门店基础信息!$A:$M,13,0)</f>
        <v>150</v>
      </c>
      <c r="M376" s="30">
        <f t="shared" si="16"/>
        <v>0</v>
      </c>
      <c r="N376" s="28">
        <v>600</v>
      </c>
      <c r="O376" s="30">
        <f>VLOOKUP(D376,[1]门店基础信息!$A:$L,12,0)</f>
        <v>600</v>
      </c>
      <c r="P376" s="30">
        <f t="shared" si="17"/>
        <v>0</v>
      </c>
      <c r="Q376" s="27" t="s">
        <v>47</v>
      </c>
      <c r="R376" s="27" t="s">
        <v>28</v>
      </c>
      <c r="S376" s="27" t="s">
        <v>35</v>
      </c>
      <c r="T376" s="31" t="str">
        <f>VLOOKUP(D376,[1]门店基础信息!$A:$D,4,0)</f>
        <v>旗舰</v>
      </c>
      <c r="U376" s="31"/>
      <c r="V376" s="27" t="s">
        <v>30</v>
      </c>
      <c r="W376" s="31" t="s">
        <v>30</v>
      </c>
      <c r="X376" s="31"/>
      <c r="Y376" s="27" t="s">
        <v>31</v>
      </c>
      <c r="Z376" s="31" t="s">
        <v>31</v>
      </c>
      <c r="AA376" s="31"/>
      <c r="AB376" s="27" t="s">
        <v>32</v>
      </c>
      <c r="AC376" s="31" t="s">
        <v>32</v>
      </c>
      <c r="AD376" s="27" t="s">
        <v>33</v>
      </c>
      <c r="AE376" s="31" t="s">
        <v>33</v>
      </c>
      <c r="AF376" s="31"/>
      <c r="AG376" s="27" t="str">
        <f>VLOOKUP(D376,门店任务!A:B,2,0)</f>
        <v>四川太极旗舰店</v>
      </c>
      <c r="AH376" s="27">
        <f t="shared" si="15"/>
        <v>0</v>
      </c>
    </row>
    <row r="377" spans="1:34">
      <c r="A377" s="27">
        <v>111</v>
      </c>
      <c r="B377" s="27" t="s">
        <v>22</v>
      </c>
      <c r="C377" s="27" t="s">
        <v>978</v>
      </c>
      <c r="D377" s="28">
        <v>307</v>
      </c>
      <c r="E377" s="27" t="s">
        <v>35</v>
      </c>
      <c r="F377" s="27" t="s">
        <v>50</v>
      </c>
      <c r="G377" s="28">
        <v>9669</v>
      </c>
      <c r="H377" s="27" t="s">
        <v>979</v>
      </c>
      <c r="I377" s="28">
        <v>531</v>
      </c>
      <c r="J377" s="28">
        <v>590</v>
      </c>
      <c r="K377" s="28">
        <v>150</v>
      </c>
      <c r="L377" s="30">
        <f>VLOOKUP(D377,[1]门店基础信息!$A:$M,13,0)</f>
        <v>150</v>
      </c>
      <c r="M377" s="30">
        <f t="shared" si="16"/>
        <v>0</v>
      </c>
      <c r="N377" s="28">
        <v>600</v>
      </c>
      <c r="O377" s="30">
        <f>VLOOKUP(D377,[1]门店基础信息!$A:$L,12,0)</f>
        <v>600</v>
      </c>
      <c r="P377" s="30">
        <f t="shared" si="17"/>
        <v>0</v>
      </c>
      <c r="Q377" s="27" t="s">
        <v>47</v>
      </c>
      <c r="R377" s="27" t="s">
        <v>28</v>
      </c>
      <c r="S377" s="27" t="s">
        <v>35</v>
      </c>
      <c r="T377" s="31" t="str">
        <f>VLOOKUP(D377,[1]门店基础信息!$A:$D,4,0)</f>
        <v>旗舰</v>
      </c>
      <c r="U377" s="31"/>
      <c r="V377" s="27" t="s">
        <v>30</v>
      </c>
      <c r="W377" s="31" t="s">
        <v>30</v>
      </c>
      <c r="X377" s="31"/>
      <c r="Y377" s="27" t="s">
        <v>31</v>
      </c>
      <c r="Z377" s="31" t="s">
        <v>31</v>
      </c>
      <c r="AA377" s="31"/>
      <c r="AB377" s="27" t="s">
        <v>32</v>
      </c>
      <c r="AC377" s="31" t="s">
        <v>32</v>
      </c>
      <c r="AD377" s="27" t="s">
        <v>33</v>
      </c>
      <c r="AE377" s="31" t="s">
        <v>33</v>
      </c>
      <c r="AF377" s="31"/>
      <c r="AG377" s="27" t="str">
        <f>VLOOKUP(D377,门店任务!A:B,2,0)</f>
        <v>四川太极旗舰店</v>
      </c>
      <c r="AH377" s="27">
        <f t="shared" si="15"/>
        <v>0</v>
      </c>
    </row>
    <row r="378" spans="1:34">
      <c r="A378" s="27">
        <v>110</v>
      </c>
      <c r="B378" s="27" t="s">
        <v>22</v>
      </c>
      <c r="C378" s="27" t="s">
        <v>980</v>
      </c>
      <c r="D378" s="28">
        <v>105267</v>
      </c>
      <c r="E378" s="27" t="s">
        <v>981</v>
      </c>
      <c r="F378" s="27" t="s">
        <v>25</v>
      </c>
      <c r="G378" s="28">
        <v>5457</v>
      </c>
      <c r="H378" s="27" t="s">
        <v>982</v>
      </c>
      <c r="I378" s="28">
        <v>111</v>
      </c>
      <c r="J378" s="28">
        <v>185</v>
      </c>
      <c r="K378" s="28">
        <v>150</v>
      </c>
      <c r="L378" s="30">
        <f>VLOOKUP(D378,[1]门店基础信息!$A:$M,13,0)</f>
        <v>150</v>
      </c>
      <c r="M378" s="30">
        <f t="shared" si="16"/>
        <v>0</v>
      </c>
      <c r="N378" s="28">
        <v>400</v>
      </c>
      <c r="O378" s="30">
        <f>VLOOKUP(D378,[1]门店基础信息!$A:$L,12,0)</f>
        <v>400</v>
      </c>
      <c r="P378" s="30">
        <f t="shared" si="17"/>
        <v>0</v>
      </c>
      <c r="Q378" s="27" t="s">
        <v>276</v>
      </c>
      <c r="R378" s="27" t="s">
        <v>28</v>
      </c>
      <c r="S378" s="27" t="s">
        <v>44</v>
      </c>
      <c r="T378" s="31" t="str">
        <f>VLOOKUP(D378,[1]门店基础信息!$A:$D,4,0)</f>
        <v>A</v>
      </c>
      <c r="U378" s="31"/>
      <c r="V378" s="27" t="s">
        <v>30</v>
      </c>
      <c r="W378" s="31" t="s">
        <v>30</v>
      </c>
      <c r="X378" s="31"/>
      <c r="Y378" s="27" t="s">
        <v>31</v>
      </c>
      <c r="Z378" s="31" t="s">
        <v>31</v>
      </c>
      <c r="AA378" s="31"/>
      <c r="AB378" s="27" t="s">
        <v>32</v>
      </c>
      <c r="AC378" s="31" t="s">
        <v>32</v>
      </c>
      <c r="AD378" s="27" t="s">
        <v>33</v>
      </c>
      <c r="AE378" s="31" t="s">
        <v>33</v>
      </c>
      <c r="AF378" s="31"/>
      <c r="AG378" s="27" t="str">
        <f>VLOOKUP(D378,门店任务!A:B,2,0)</f>
        <v>四川太极金牛区蜀汉路药店</v>
      </c>
      <c r="AH378" s="27">
        <f t="shared" si="15"/>
        <v>0</v>
      </c>
    </row>
    <row r="379" spans="1:34">
      <c r="A379" s="27">
        <v>109</v>
      </c>
      <c r="B379" s="27" t="s">
        <v>22</v>
      </c>
      <c r="C379" s="27" t="s">
        <v>983</v>
      </c>
      <c r="D379" s="28">
        <v>517</v>
      </c>
      <c r="E379" s="27" t="s">
        <v>791</v>
      </c>
      <c r="F379" s="27" t="s">
        <v>41</v>
      </c>
      <c r="G379" s="28">
        <v>13271</v>
      </c>
      <c r="H379" s="27" t="s">
        <v>984</v>
      </c>
      <c r="I379" s="28">
        <v>181</v>
      </c>
      <c r="J379" s="28">
        <v>232</v>
      </c>
      <c r="K379" s="28">
        <v>150</v>
      </c>
      <c r="L379" s="30">
        <f>VLOOKUP(D379,[1]门店基础信息!$A:$M,13,0)</f>
        <v>150</v>
      </c>
      <c r="M379" s="30">
        <f t="shared" si="16"/>
        <v>0</v>
      </c>
      <c r="N379" s="28">
        <v>400</v>
      </c>
      <c r="O379" s="30">
        <f>VLOOKUP(D379,[1]门店基础信息!$A:$L,12,0)</f>
        <v>400</v>
      </c>
      <c r="P379" s="30">
        <f t="shared" si="17"/>
        <v>0</v>
      </c>
      <c r="Q379" s="27" t="s">
        <v>793</v>
      </c>
      <c r="R379" s="27" t="s">
        <v>28</v>
      </c>
      <c r="S379" s="27" t="s">
        <v>44</v>
      </c>
      <c r="T379" s="31" t="str">
        <f>VLOOKUP(D379,[1]门店基础信息!$A:$D,4,0)</f>
        <v>A</v>
      </c>
      <c r="U379" s="31"/>
      <c r="V379" s="27" t="s">
        <v>30</v>
      </c>
      <c r="W379" s="31" t="s">
        <v>30</v>
      </c>
      <c r="X379" s="31"/>
      <c r="Y379" s="27" t="s">
        <v>31</v>
      </c>
      <c r="Z379" s="31" t="s">
        <v>31</v>
      </c>
      <c r="AA379" s="31"/>
      <c r="AB379" s="27" t="s">
        <v>32</v>
      </c>
      <c r="AC379" s="31" t="s">
        <v>32</v>
      </c>
      <c r="AD379" s="27" t="s">
        <v>33</v>
      </c>
      <c r="AE379" s="31" t="s">
        <v>33</v>
      </c>
      <c r="AF379" s="31"/>
      <c r="AG379" s="27" t="str">
        <f>VLOOKUP(D379,门店任务!A:B,2,0)</f>
        <v>四川太极青羊区北东街店</v>
      </c>
      <c r="AH379" s="27">
        <f t="shared" si="15"/>
        <v>0</v>
      </c>
    </row>
    <row r="380" spans="1:34">
      <c r="A380" s="27">
        <v>108</v>
      </c>
      <c r="B380" s="27" t="s">
        <v>22</v>
      </c>
      <c r="C380" s="27" t="s">
        <v>983</v>
      </c>
      <c r="D380" s="28">
        <v>517</v>
      </c>
      <c r="E380" s="27" t="s">
        <v>766</v>
      </c>
      <c r="F380" s="27" t="s">
        <v>41</v>
      </c>
      <c r="G380" s="28">
        <v>13337</v>
      </c>
      <c r="H380" s="27" t="s">
        <v>985</v>
      </c>
      <c r="I380" s="28">
        <v>162</v>
      </c>
      <c r="J380" s="28">
        <v>233</v>
      </c>
      <c r="K380" s="28">
        <v>150</v>
      </c>
      <c r="L380" s="30">
        <f>VLOOKUP(D380,[1]门店基础信息!$A:$M,13,0)</f>
        <v>150</v>
      </c>
      <c r="M380" s="30">
        <f t="shared" si="16"/>
        <v>0</v>
      </c>
      <c r="N380" s="28">
        <v>400</v>
      </c>
      <c r="O380" s="30">
        <f>VLOOKUP(D380,[1]门店基础信息!$A:$L,12,0)</f>
        <v>400</v>
      </c>
      <c r="P380" s="30">
        <f t="shared" si="17"/>
        <v>0</v>
      </c>
      <c r="Q380" s="27" t="s">
        <v>793</v>
      </c>
      <c r="R380" s="27" t="s">
        <v>28</v>
      </c>
      <c r="S380" s="27" t="s">
        <v>44</v>
      </c>
      <c r="T380" s="31" t="str">
        <f>VLOOKUP(D380,[1]门店基础信息!$A:$D,4,0)</f>
        <v>A</v>
      </c>
      <c r="U380" s="31"/>
      <c r="V380" s="27" t="s">
        <v>30</v>
      </c>
      <c r="W380" s="31" t="s">
        <v>30</v>
      </c>
      <c r="X380" s="31"/>
      <c r="Y380" s="27" t="s">
        <v>31</v>
      </c>
      <c r="Z380" s="31" t="s">
        <v>31</v>
      </c>
      <c r="AA380" s="31"/>
      <c r="AB380" s="27" t="s">
        <v>32</v>
      </c>
      <c r="AC380" s="31" t="s">
        <v>32</v>
      </c>
      <c r="AD380" s="27" t="s">
        <v>33</v>
      </c>
      <c r="AE380" s="31" t="s">
        <v>33</v>
      </c>
      <c r="AF380" s="31"/>
      <c r="AG380" s="27" t="str">
        <f>VLOOKUP(D380,门店任务!A:B,2,0)</f>
        <v>四川太极青羊区北东街店</v>
      </c>
      <c r="AH380" s="27">
        <f t="shared" si="15"/>
        <v>0</v>
      </c>
    </row>
    <row r="381" spans="1:34">
      <c r="A381" s="27">
        <v>107</v>
      </c>
      <c r="B381" s="27" t="s">
        <v>22</v>
      </c>
      <c r="C381" s="27" t="s">
        <v>986</v>
      </c>
      <c r="D381" s="28">
        <v>712</v>
      </c>
      <c r="E381" s="27" t="s">
        <v>312</v>
      </c>
      <c r="F381" s="27" t="s">
        <v>59</v>
      </c>
      <c r="G381" s="28">
        <v>13209</v>
      </c>
      <c r="H381" s="27" t="s">
        <v>987</v>
      </c>
      <c r="I381" s="28">
        <v>83</v>
      </c>
      <c r="J381" s="28">
        <v>202</v>
      </c>
      <c r="K381" s="28">
        <v>200</v>
      </c>
      <c r="L381" s="30">
        <f>VLOOKUP(D381,[1]门店基础信息!$A:$M,13,0)</f>
        <v>200</v>
      </c>
      <c r="M381" s="30">
        <f t="shared" si="16"/>
        <v>0</v>
      </c>
      <c r="N381" s="28">
        <v>400</v>
      </c>
      <c r="O381" s="30">
        <f>VLOOKUP(D381,[1]门店基础信息!$A:$L,12,0)</f>
        <v>400</v>
      </c>
      <c r="P381" s="30">
        <f t="shared" si="17"/>
        <v>0</v>
      </c>
      <c r="Q381" s="27" t="s">
        <v>315</v>
      </c>
      <c r="R381" s="27" t="s">
        <v>28</v>
      </c>
      <c r="S381" s="27" t="s">
        <v>44</v>
      </c>
      <c r="T381" s="31" t="str">
        <f>VLOOKUP(D381,[1]门店基础信息!$A:$D,4,0)</f>
        <v>A</v>
      </c>
      <c r="U381" s="31"/>
      <c r="V381" s="27" t="s">
        <v>30</v>
      </c>
      <c r="W381" s="31" t="s">
        <v>30</v>
      </c>
      <c r="X381" s="31"/>
      <c r="Y381" s="27" t="s">
        <v>31</v>
      </c>
      <c r="Z381" s="31" t="s">
        <v>31</v>
      </c>
      <c r="AA381" s="31"/>
      <c r="AB381" s="27" t="s">
        <v>32</v>
      </c>
      <c r="AC381" s="31" t="s">
        <v>32</v>
      </c>
      <c r="AD381" s="27" t="s">
        <v>33</v>
      </c>
      <c r="AE381" s="31" t="s">
        <v>33</v>
      </c>
      <c r="AF381" s="31"/>
      <c r="AG381" s="27" t="str">
        <f>VLOOKUP(D381,门店任务!A:B,2,0)</f>
        <v>四川太极成华区华泰路药店</v>
      </c>
      <c r="AH381" s="27">
        <f t="shared" si="15"/>
        <v>0</v>
      </c>
    </row>
    <row r="382" spans="1:34">
      <c r="A382" s="27">
        <v>106</v>
      </c>
      <c r="B382" s="27" t="s">
        <v>22</v>
      </c>
      <c r="C382" s="27" t="s">
        <v>988</v>
      </c>
      <c r="D382" s="28">
        <v>517</v>
      </c>
      <c r="E382" s="27" t="s">
        <v>791</v>
      </c>
      <c r="F382" s="27" t="s">
        <v>41</v>
      </c>
      <c r="G382" s="28">
        <v>4024</v>
      </c>
      <c r="H382" s="27" t="s">
        <v>989</v>
      </c>
      <c r="I382" s="28">
        <v>162</v>
      </c>
      <c r="J382" s="28">
        <v>233</v>
      </c>
      <c r="K382" s="28">
        <v>150</v>
      </c>
      <c r="L382" s="30">
        <f>VLOOKUP(D382,[1]门店基础信息!$A:$M,13,0)</f>
        <v>150</v>
      </c>
      <c r="M382" s="30">
        <f t="shared" si="16"/>
        <v>0</v>
      </c>
      <c r="N382" s="28">
        <v>400</v>
      </c>
      <c r="O382" s="30">
        <f>VLOOKUP(D382,[1]门店基础信息!$A:$L,12,0)</f>
        <v>400</v>
      </c>
      <c r="P382" s="30">
        <f t="shared" si="17"/>
        <v>0</v>
      </c>
      <c r="Q382" s="27" t="s">
        <v>793</v>
      </c>
      <c r="R382" s="27" t="s">
        <v>28</v>
      </c>
      <c r="S382" s="27" t="s">
        <v>44</v>
      </c>
      <c r="T382" s="31" t="str">
        <f>VLOOKUP(D382,[1]门店基础信息!$A:$D,4,0)</f>
        <v>A</v>
      </c>
      <c r="U382" s="31"/>
      <c r="V382" s="27" t="s">
        <v>30</v>
      </c>
      <c r="W382" s="31" t="s">
        <v>30</v>
      </c>
      <c r="X382" s="31"/>
      <c r="Y382" s="27" t="s">
        <v>31</v>
      </c>
      <c r="Z382" s="31" t="s">
        <v>31</v>
      </c>
      <c r="AA382" s="31"/>
      <c r="AB382" s="27" t="s">
        <v>32</v>
      </c>
      <c r="AC382" s="31" t="s">
        <v>32</v>
      </c>
      <c r="AD382" s="27" t="s">
        <v>33</v>
      </c>
      <c r="AE382" s="31" t="s">
        <v>33</v>
      </c>
      <c r="AF382" s="31"/>
      <c r="AG382" s="27" t="str">
        <f>VLOOKUP(D382,门店任务!A:B,2,0)</f>
        <v>四川太极青羊区北东街店</v>
      </c>
      <c r="AH382" s="27">
        <f t="shared" si="15"/>
        <v>0</v>
      </c>
    </row>
    <row r="383" spans="1:34">
      <c r="A383" s="27">
        <v>105</v>
      </c>
      <c r="B383" s="27" t="s">
        <v>22</v>
      </c>
      <c r="C383" s="27" t="s">
        <v>990</v>
      </c>
      <c r="D383" s="28">
        <v>113023</v>
      </c>
      <c r="E383" s="27" t="s">
        <v>991</v>
      </c>
      <c r="F383" s="27" t="s">
        <v>41</v>
      </c>
      <c r="G383" s="28">
        <v>113023</v>
      </c>
      <c r="H383" s="27" t="s">
        <v>992</v>
      </c>
      <c r="I383" s="28">
        <v>89</v>
      </c>
      <c r="J383" s="28">
        <v>107</v>
      </c>
      <c r="K383" s="28">
        <v>160</v>
      </c>
      <c r="L383" s="30">
        <f>VLOOKUP(D383,[1]门店基础信息!$A:$M,13,0)</f>
        <v>160</v>
      </c>
      <c r="M383" s="30">
        <f t="shared" si="16"/>
        <v>0</v>
      </c>
      <c r="N383" s="28">
        <v>110</v>
      </c>
      <c r="O383" s="30">
        <f>VLOOKUP(D383,[1]门店基础信息!$A:$L,12,0)</f>
        <v>200</v>
      </c>
      <c r="P383" s="30">
        <v>1</v>
      </c>
      <c r="Q383" s="27" t="s">
        <v>993</v>
      </c>
      <c r="R383" s="27" t="s">
        <v>28</v>
      </c>
      <c r="S383" s="27" t="s">
        <v>29</v>
      </c>
      <c r="T383" s="31" t="str">
        <f>VLOOKUP(D383,[1]门店基础信息!$A:$D,4,0)</f>
        <v>C</v>
      </c>
      <c r="U383" s="31"/>
      <c r="V383" s="27" t="s">
        <v>30</v>
      </c>
      <c r="W383" s="31" t="s">
        <v>30</v>
      </c>
      <c r="X383" s="31"/>
      <c r="Y383" s="27" t="s">
        <v>31</v>
      </c>
      <c r="Z383" s="31" t="s">
        <v>31</v>
      </c>
      <c r="AA383" s="31"/>
      <c r="AB383" s="27" t="s">
        <v>32</v>
      </c>
      <c r="AC383" s="31" t="s">
        <v>32</v>
      </c>
      <c r="AD383" s="27" t="s">
        <v>33</v>
      </c>
      <c r="AE383" s="31" t="s">
        <v>33</v>
      </c>
      <c r="AF383" s="31"/>
      <c r="AG383" s="27" t="str">
        <f>VLOOKUP(D383,门店任务!A:B,2,0)</f>
        <v>四川太极成华区云龙南路药店</v>
      </c>
      <c r="AH383" s="27">
        <f t="shared" si="15"/>
        <v>1</v>
      </c>
    </row>
    <row r="384" spans="1:34">
      <c r="A384" s="27">
        <v>104</v>
      </c>
      <c r="B384" s="27" t="s">
        <v>22</v>
      </c>
      <c r="C384" s="27" t="s">
        <v>994</v>
      </c>
      <c r="D384" s="28">
        <v>102478</v>
      </c>
      <c r="E384" s="27" t="s">
        <v>893</v>
      </c>
      <c r="F384" s="27" t="s">
        <v>995</v>
      </c>
      <c r="G384" s="28">
        <v>12894</v>
      </c>
      <c r="H384" s="27" t="s">
        <v>996</v>
      </c>
      <c r="I384" s="28">
        <v>48</v>
      </c>
      <c r="J384" s="28">
        <v>194</v>
      </c>
      <c r="K384" s="28">
        <v>160</v>
      </c>
      <c r="L384" s="30">
        <f>VLOOKUP(D384,[1]门店基础信息!$A:$M,13,0)</f>
        <v>160</v>
      </c>
      <c r="M384" s="30">
        <f t="shared" si="16"/>
        <v>0</v>
      </c>
      <c r="N384" s="28">
        <v>200</v>
      </c>
      <c r="O384" s="30">
        <f>VLOOKUP(D384,[1]门店基础信息!$A:$L,12,0)</f>
        <v>200</v>
      </c>
      <c r="P384" s="30">
        <f t="shared" si="17"/>
        <v>0</v>
      </c>
      <c r="Q384" s="27" t="s">
        <v>895</v>
      </c>
      <c r="R384" s="27" t="s">
        <v>28</v>
      </c>
      <c r="S384" s="27" t="s">
        <v>29</v>
      </c>
      <c r="T384" s="31" t="str">
        <f>VLOOKUP(D384,[1]门店基础信息!$A:$D,4,0)</f>
        <v>C</v>
      </c>
      <c r="U384" s="31"/>
      <c r="V384" s="27" t="s">
        <v>30</v>
      </c>
      <c r="W384" s="31" t="s">
        <v>30</v>
      </c>
      <c r="X384" s="31"/>
      <c r="Y384" s="27" t="s">
        <v>31</v>
      </c>
      <c r="Z384" s="31" t="s">
        <v>31</v>
      </c>
      <c r="AA384" s="31"/>
      <c r="AB384" s="27" t="s">
        <v>32</v>
      </c>
      <c r="AC384" s="31" t="s">
        <v>32</v>
      </c>
      <c r="AD384" s="27" t="s">
        <v>33</v>
      </c>
      <c r="AE384" s="31" t="s">
        <v>33</v>
      </c>
      <c r="AF384" s="31"/>
      <c r="AG384" s="27" t="str">
        <f>VLOOKUP(D384,门店任务!A:B,2,0)</f>
        <v>四川太极锦江区静明路药店</v>
      </c>
      <c r="AH384" s="27">
        <f t="shared" si="15"/>
        <v>0</v>
      </c>
    </row>
    <row r="385" spans="1:34">
      <c r="A385" s="27">
        <v>103</v>
      </c>
      <c r="B385" s="27" t="s">
        <v>22</v>
      </c>
      <c r="C385" s="27" t="s">
        <v>997</v>
      </c>
      <c r="D385" s="28">
        <v>104429</v>
      </c>
      <c r="E385" s="27" t="s">
        <v>998</v>
      </c>
      <c r="F385" s="27" t="s">
        <v>88</v>
      </c>
      <c r="G385" s="28">
        <v>13161</v>
      </c>
      <c r="H385" s="27" t="s">
        <v>999</v>
      </c>
      <c r="I385" s="28">
        <v>47</v>
      </c>
      <c r="J385" s="28">
        <v>79</v>
      </c>
      <c r="K385" s="28">
        <v>160</v>
      </c>
      <c r="L385" s="30">
        <f>VLOOKUP(D385,[1]门店基础信息!$A:$M,13,0)</f>
        <v>160</v>
      </c>
      <c r="M385" s="30">
        <f t="shared" si="16"/>
        <v>0</v>
      </c>
      <c r="N385" s="28">
        <v>200</v>
      </c>
      <c r="O385" s="30">
        <f>VLOOKUP(D385,[1]门店基础信息!$A:$L,12,0)</f>
        <v>200</v>
      </c>
      <c r="P385" s="30">
        <f t="shared" si="17"/>
        <v>0</v>
      </c>
      <c r="Q385" s="27" t="s">
        <v>1000</v>
      </c>
      <c r="R385" s="27" t="s">
        <v>28</v>
      </c>
      <c r="S385" s="27" t="s">
        <v>29</v>
      </c>
      <c r="T385" s="31" t="str">
        <f>VLOOKUP(D385,[1]门店基础信息!$A:$D,4,0)</f>
        <v>C</v>
      </c>
      <c r="U385" s="31"/>
      <c r="V385" s="27" t="s">
        <v>30</v>
      </c>
      <c r="W385" s="31" t="s">
        <v>30</v>
      </c>
      <c r="X385" s="31"/>
      <c r="Y385" s="27" t="s">
        <v>31</v>
      </c>
      <c r="Z385" s="31" t="s">
        <v>31</v>
      </c>
      <c r="AA385" s="31"/>
      <c r="AB385" s="27" t="s">
        <v>32</v>
      </c>
      <c r="AC385" s="31" t="s">
        <v>32</v>
      </c>
      <c r="AD385" s="27" t="s">
        <v>33</v>
      </c>
      <c r="AE385" s="31" t="s">
        <v>33</v>
      </c>
      <c r="AF385" s="31"/>
      <c r="AG385" s="27" t="str">
        <f>VLOOKUP(D385,门店任务!A:B,2,0)</f>
        <v>四川太极武侯区大华街药店</v>
      </c>
      <c r="AH385" s="27">
        <f t="shared" si="15"/>
        <v>0</v>
      </c>
    </row>
    <row r="386" spans="1:34">
      <c r="A386" s="27">
        <v>102</v>
      </c>
      <c r="B386" s="27" t="s">
        <v>22</v>
      </c>
      <c r="C386" s="27" t="s">
        <v>1001</v>
      </c>
      <c r="D386" s="28">
        <v>114844</v>
      </c>
      <c r="E386" s="27" t="s">
        <v>747</v>
      </c>
      <c r="F386" s="27" t="s">
        <v>258</v>
      </c>
      <c r="G386" s="28">
        <v>13133</v>
      </c>
      <c r="H386" s="27" t="s">
        <v>1002</v>
      </c>
      <c r="I386" s="28">
        <v>44</v>
      </c>
      <c r="J386" s="28">
        <v>22</v>
      </c>
      <c r="K386" s="28">
        <v>160</v>
      </c>
      <c r="L386" s="30">
        <f>VLOOKUP(D386,[1]门店基础信息!$A:$M,13,0)</f>
        <v>160</v>
      </c>
      <c r="M386" s="30">
        <f t="shared" si="16"/>
        <v>0</v>
      </c>
      <c r="N386" s="28">
        <v>200</v>
      </c>
      <c r="O386" s="30">
        <f>VLOOKUP(D386,[1]门店基础信息!$A:$L,12,0)</f>
        <v>200</v>
      </c>
      <c r="P386" s="30">
        <f t="shared" si="17"/>
        <v>0</v>
      </c>
      <c r="Q386" s="27" t="s">
        <v>749</v>
      </c>
      <c r="R386" s="27" t="s">
        <v>28</v>
      </c>
      <c r="S386" s="27" t="s">
        <v>29</v>
      </c>
      <c r="T386" s="31" t="str">
        <f>VLOOKUP(D386,[1]门店基础信息!$A:$D,4,0)</f>
        <v>C</v>
      </c>
      <c r="U386" s="31"/>
      <c r="V386" s="27" t="s">
        <v>30</v>
      </c>
      <c r="W386" s="31" t="s">
        <v>30</v>
      </c>
      <c r="X386" s="31"/>
      <c r="Y386" s="27" t="s">
        <v>31</v>
      </c>
      <c r="Z386" s="31" t="s">
        <v>31</v>
      </c>
      <c r="AA386" s="31"/>
      <c r="AB386" s="27" t="s">
        <v>32</v>
      </c>
      <c r="AC386" s="31" t="s">
        <v>32</v>
      </c>
      <c r="AD386" s="27" t="s">
        <v>33</v>
      </c>
      <c r="AE386" s="31" t="s">
        <v>33</v>
      </c>
      <c r="AF386" s="31"/>
      <c r="AG386" s="27" t="str">
        <f>VLOOKUP(D386,门店任务!A:B,2,0)</f>
        <v>四川太极成华区培华东路药店</v>
      </c>
      <c r="AH386" s="27">
        <f t="shared" si="15"/>
        <v>0</v>
      </c>
    </row>
    <row r="387" spans="1:34">
      <c r="A387" s="27">
        <v>101</v>
      </c>
      <c r="B387" s="27" t="s">
        <v>22</v>
      </c>
      <c r="C387" s="27" t="s">
        <v>1003</v>
      </c>
      <c r="D387" s="28">
        <v>582</v>
      </c>
      <c r="E387" s="27" t="s">
        <v>564</v>
      </c>
      <c r="F387" s="27" t="s">
        <v>88</v>
      </c>
      <c r="G387" s="28">
        <v>13300</v>
      </c>
      <c r="H387" s="27" t="s">
        <v>1004</v>
      </c>
      <c r="I387" s="28">
        <v>183</v>
      </c>
      <c r="J387" s="28">
        <v>91</v>
      </c>
      <c r="K387" s="28">
        <v>150</v>
      </c>
      <c r="L387" s="30">
        <f>VLOOKUP(D387,[1]门店基础信息!$A:$M,13,0)</f>
        <v>200</v>
      </c>
      <c r="M387" s="30">
        <v>1</v>
      </c>
      <c r="N387" s="28">
        <v>400</v>
      </c>
      <c r="O387" s="30">
        <f>VLOOKUP(D387,[1]门店基础信息!$A:$L,12,0)</f>
        <v>400</v>
      </c>
      <c r="P387" s="30">
        <f t="shared" si="17"/>
        <v>0</v>
      </c>
      <c r="Q387" s="27" t="s">
        <v>1005</v>
      </c>
      <c r="R387" s="27" t="s">
        <v>28</v>
      </c>
      <c r="S387" s="27" t="s">
        <v>44</v>
      </c>
      <c r="T387" s="31" t="str">
        <f>VLOOKUP(D387,[1]门店基础信息!$A:$D,4,0)</f>
        <v>A</v>
      </c>
      <c r="U387" s="31"/>
      <c r="V387" s="27" t="s">
        <v>95</v>
      </c>
      <c r="W387" s="31" t="s">
        <v>30</v>
      </c>
      <c r="X387" s="31">
        <v>1</v>
      </c>
      <c r="Y387" s="27" t="s">
        <v>31</v>
      </c>
      <c r="Z387" s="31" t="s">
        <v>31</v>
      </c>
      <c r="AA387" s="31"/>
      <c r="AB387" s="27" t="s">
        <v>32</v>
      </c>
      <c r="AC387" s="31" t="s">
        <v>32</v>
      </c>
      <c r="AD387" s="27" t="s">
        <v>33</v>
      </c>
      <c r="AE387" s="31" t="s">
        <v>33</v>
      </c>
      <c r="AF387" s="31"/>
      <c r="AG387" s="27" t="str">
        <f>VLOOKUP(D387,门店任务!A:B,2,0)</f>
        <v>四川太极青羊区十二桥药店</v>
      </c>
      <c r="AH387" s="27">
        <f t="shared" si="15"/>
        <v>2</v>
      </c>
    </row>
    <row r="388" spans="1:34">
      <c r="A388" s="27">
        <v>100</v>
      </c>
      <c r="B388" s="27" t="s">
        <v>22</v>
      </c>
      <c r="C388" s="27" t="s">
        <v>1006</v>
      </c>
      <c r="D388" s="28">
        <v>307</v>
      </c>
      <c r="E388" s="27" t="s">
        <v>35</v>
      </c>
      <c r="F388" s="27" t="s">
        <v>247</v>
      </c>
      <c r="G388" s="28">
        <v>10890</v>
      </c>
      <c r="H388" s="27" t="s">
        <v>1007</v>
      </c>
      <c r="I388" s="28">
        <v>531</v>
      </c>
      <c r="J388" s="28">
        <v>590</v>
      </c>
      <c r="K388" s="28">
        <v>150</v>
      </c>
      <c r="L388" s="30">
        <f>VLOOKUP(D388,[1]门店基础信息!$A:$M,13,0)</f>
        <v>150</v>
      </c>
      <c r="M388" s="30">
        <f t="shared" ref="M388:M451" si="18">K388-L388</f>
        <v>0</v>
      </c>
      <c r="N388" s="28">
        <v>600</v>
      </c>
      <c r="O388" s="30">
        <f>VLOOKUP(D388,[1]门店基础信息!$A:$L,12,0)</f>
        <v>600</v>
      </c>
      <c r="P388" s="30">
        <f t="shared" ref="P388:P451" si="19">O388-N388</f>
        <v>0</v>
      </c>
      <c r="Q388" s="27" t="s">
        <v>47</v>
      </c>
      <c r="R388" s="27" t="s">
        <v>28</v>
      </c>
      <c r="S388" s="27" t="s">
        <v>35</v>
      </c>
      <c r="T388" s="31" t="str">
        <f>VLOOKUP(D388,[1]门店基础信息!$A:$D,4,0)</f>
        <v>旗舰</v>
      </c>
      <c r="U388" s="31"/>
      <c r="V388" s="27" t="s">
        <v>30</v>
      </c>
      <c r="W388" s="31" t="s">
        <v>30</v>
      </c>
      <c r="X388" s="31"/>
      <c r="Y388" s="27" t="s">
        <v>31</v>
      </c>
      <c r="Z388" s="31" t="s">
        <v>31</v>
      </c>
      <c r="AA388" s="31"/>
      <c r="AB388" s="27" t="s">
        <v>32</v>
      </c>
      <c r="AC388" s="31" t="s">
        <v>32</v>
      </c>
      <c r="AD388" s="27" t="s">
        <v>33</v>
      </c>
      <c r="AE388" s="31" t="s">
        <v>33</v>
      </c>
      <c r="AF388" s="31"/>
      <c r="AG388" s="27" t="str">
        <f>VLOOKUP(D388,门店任务!A:B,2,0)</f>
        <v>四川太极旗舰店</v>
      </c>
      <c r="AH388" s="27">
        <f t="shared" ref="AH388:AH451" si="20">AF388+AA388+X388+U388+P388+M388</f>
        <v>0</v>
      </c>
    </row>
    <row r="389" spans="1:34">
      <c r="A389" s="27">
        <v>99</v>
      </c>
      <c r="B389" s="27" t="s">
        <v>22</v>
      </c>
      <c r="C389" s="27" t="s">
        <v>1008</v>
      </c>
      <c r="D389" s="28">
        <v>307</v>
      </c>
      <c r="E389" s="27" t="s">
        <v>35</v>
      </c>
      <c r="F389" s="27" t="s">
        <v>247</v>
      </c>
      <c r="G389" s="28">
        <v>11752</v>
      </c>
      <c r="H389" s="27" t="s">
        <v>1009</v>
      </c>
      <c r="I389" s="28">
        <v>531</v>
      </c>
      <c r="J389" s="28">
        <v>590</v>
      </c>
      <c r="K389" s="28">
        <v>150</v>
      </c>
      <c r="L389" s="30">
        <f>VLOOKUP(D389,[1]门店基础信息!$A:$M,13,0)</f>
        <v>150</v>
      </c>
      <c r="M389" s="30">
        <f t="shared" si="18"/>
        <v>0</v>
      </c>
      <c r="N389" s="28">
        <v>600</v>
      </c>
      <c r="O389" s="30">
        <f>VLOOKUP(D389,[1]门店基础信息!$A:$L,12,0)</f>
        <v>600</v>
      </c>
      <c r="P389" s="30">
        <f t="shared" si="19"/>
        <v>0</v>
      </c>
      <c r="Q389" s="27" t="s">
        <v>47</v>
      </c>
      <c r="R389" s="27" t="s">
        <v>28</v>
      </c>
      <c r="S389" s="27" t="s">
        <v>35</v>
      </c>
      <c r="T389" s="31" t="str">
        <f>VLOOKUP(D389,[1]门店基础信息!$A:$D,4,0)</f>
        <v>旗舰</v>
      </c>
      <c r="U389" s="31"/>
      <c r="V389" s="27" t="s">
        <v>30</v>
      </c>
      <c r="W389" s="31" t="s">
        <v>30</v>
      </c>
      <c r="X389" s="31"/>
      <c r="Y389" s="27" t="s">
        <v>31</v>
      </c>
      <c r="Z389" s="31" t="s">
        <v>31</v>
      </c>
      <c r="AA389" s="31"/>
      <c r="AB389" s="27" t="s">
        <v>32</v>
      </c>
      <c r="AC389" s="31" t="s">
        <v>32</v>
      </c>
      <c r="AD389" s="27" t="s">
        <v>33</v>
      </c>
      <c r="AE389" s="31" t="s">
        <v>33</v>
      </c>
      <c r="AF389" s="31"/>
      <c r="AG389" s="27" t="str">
        <f>VLOOKUP(D389,门店任务!A:B,2,0)</f>
        <v>四川太极旗舰店</v>
      </c>
      <c r="AH389" s="27">
        <f t="shared" si="20"/>
        <v>0</v>
      </c>
    </row>
    <row r="390" spans="1:34">
      <c r="A390" s="27">
        <v>98</v>
      </c>
      <c r="B390" s="27" t="s">
        <v>22</v>
      </c>
      <c r="C390" s="27" t="s">
        <v>1010</v>
      </c>
      <c r="D390" s="28">
        <v>307</v>
      </c>
      <c r="E390" s="27" t="s">
        <v>35</v>
      </c>
      <c r="F390" s="27" t="s">
        <v>36</v>
      </c>
      <c r="G390" s="28">
        <v>7107</v>
      </c>
      <c r="H390" s="27" t="s">
        <v>1011</v>
      </c>
      <c r="I390" s="28">
        <v>531</v>
      </c>
      <c r="J390" s="28">
        <v>590</v>
      </c>
      <c r="K390" s="28">
        <v>150</v>
      </c>
      <c r="L390" s="30">
        <f>VLOOKUP(D390,[1]门店基础信息!$A:$M,13,0)</f>
        <v>150</v>
      </c>
      <c r="M390" s="30">
        <f t="shared" si="18"/>
        <v>0</v>
      </c>
      <c r="N390" s="28">
        <v>600</v>
      </c>
      <c r="O390" s="30">
        <f>VLOOKUP(D390,[1]门店基础信息!$A:$L,12,0)</f>
        <v>600</v>
      </c>
      <c r="P390" s="30">
        <f t="shared" si="19"/>
        <v>0</v>
      </c>
      <c r="Q390" s="27" t="s">
        <v>47</v>
      </c>
      <c r="R390" s="27" t="s">
        <v>28</v>
      </c>
      <c r="S390" s="27" t="s">
        <v>35</v>
      </c>
      <c r="T390" s="31" t="str">
        <f>VLOOKUP(D390,[1]门店基础信息!$A:$D,4,0)</f>
        <v>旗舰</v>
      </c>
      <c r="U390" s="31"/>
      <c r="V390" s="27" t="s">
        <v>30</v>
      </c>
      <c r="W390" s="31" t="s">
        <v>30</v>
      </c>
      <c r="X390" s="31"/>
      <c r="Y390" s="27" t="s">
        <v>31</v>
      </c>
      <c r="Z390" s="31" t="s">
        <v>31</v>
      </c>
      <c r="AA390" s="31"/>
      <c r="AB390" s="27" t="s">
        <v>32</v>
      </c>
      <c r="AC390" s="31" t="s">
        <v>32</v>
      </c>
      <c r="AD390" s="27" t="s">
        <v>33</v>
      </c>
      <c r="AE390" s="31" t="s">
        <v>33</v>
      </c>
      <c r="AF390" s="31"/>
      <c r="AG390" s="27" t="str">
        <f>VLOOKUP(D390,门店任务!A:B,2,0)</f>
        <v>四川太极旗舰店</v>
      </c>
      <c r="AH390" s="27">
        <f t="shared" si="20"/>
        <v>0</v>
      </c>
    </row>
    <row r="391" spans="1:34">
      <c r="A391" s="27">
        <v>97</v>
      </c>
      <c r="B391" s="27" t="s">
        <v>22</v>
      </c>
      <c r="C391" s="27" t="s">
        <v>1010</v>
      </c>
      <c r="D391" s="28">
        <v>307</v>
      </c>
      <c r="E391" s="27" t="s">
        <v>35</v>
      </c>
      <c r="F391" s="27" t="s">
        <v>247</v>
      </c>
      <c r="G391" s="28">
        <v>9190</v>
      </c>
      <c r="H391" s="27" t="s">
        <v>1012</v>
      </c>
      <c r="I391" s="28">
        <v>531</v>
      </c>
      <c r="J391" s="28">
        <v>590</v>
      </c>
      <c r="K391" s="28">
        <v>150</v>
      </c>
      <c r="L391" s="30">
        <f>VLOOKUP(D391,[1]门店基础信息!$A:$M,13,0)</f>
        <v>150</v>
      </c>
      <c r="M391" s="30">
        <f t="shared" si="18"/>
        <v>0</v>
      </c>
      <c r="N391" s="28">
        <v>600</v>
      </c>
      <c r="O391" s="30">
        <f>VLOOKUP(D391,[1]门店基础信息!$A:$L,12,0)</f>
        <v>600</v>
      </c>
      <c r="P391" s="30">
        <f t="shared" si="19"/>
        <v>0</v>
      </c>
      <c r="Q391" s="27" t="s">
        <v>1013</v>
      </c>
      <c r="R391" s="27" t="s">
        <v>28</v>
      </c>
      <c r="S391" s="27" t="s">
        <v>35</v>
      </c>
      <c r="T391" s="31" t="str">
        <f>VLOOKUP(D391,[1]门店基础信息!$A:$D,4,0)</f>
        <v>旗舰</v>
      </c>
      <c r="U391" s="31"/>
      <c r="V391" s="27" t="s">
        <v>30</v>
      </c>
      <c r="W391" s="31" t="s">
        <v>30</v>
      </c>
      <c r="X391" s="31"/>
      <c r="Y391" s="27" t="s">
        <v>31</v>
      </c>
      <c r="Z391" s="31" t="s">
        <v>31</v>
      </c>
      <c r="AA391" s="31"/>
      <c r="AB391" s="27" t="s">
        <v>32</v>
      </c>
      <c r="AC391" s="31" t="s">
        <v>32</v>
      </c>
      <c r="AD391" s="27" t="s">
        <v>33</v>
      </c>
      <c r="AE391" s="31" t="s">
        <v>33</v>
      </c>
      <c r="AF391" s="31"/>
      <c r="AG391" s="27" t="str">
        <f>VLOOKUP(D391,门店任务!A:B,2,0)</f>
        <v>四川太极旗舰店</v>
      </c>
      <c r="AH391" s="27">
        <f t="shared" si="20"/>
        <v>0</v>
      </c>
    </row>
    <row r="392" spans="1:34">
      <c r="A392" s="27">
        <v>96</v>
      </c>
      <c r="B392" s="27" t="s">
        <v>22</v>
      </c>
      <c r="C392" s="27" t="s">
        <v>1014</v>
      </c>
      <c r="D392" s="28">
        <v>103198</v>
      </c>
      <c r="E392" s="27" t="s">
        <v>480</v>
      </c>
      <c r="F392" s="27" t="s">
        <v>88</v>
      </c>
      <c r="G392" s="28">
        <v>13324</v>
      </c>
      <c r="H392" s="27" t="s">
        <v>1015</v>
      </c>
      <c r="I392" s="28">
        <v>94</v>
      </c>
      <c r="J392" s="28">
        <v>232</v>
      </c>
      <c r="K392" s="28">
        <v>200</v>
      </c>
      <c r="L392" s="30">
        <f>VLOOKUP(D392,[1]门店基础信息!$A:$M,13,0)</f>
        <v>200</v>
      </c>
      <c r="M392" s="30">
        <f t="shared" si="18"/>
        <v>0</v>
      </c>
      <c r="N392" s="28">
        <v>400</v>
      </c>
      <c r="O392" s="30">
        <f>VLOOKUP(D392,[1]门店基础信息!$A:$L,12,0)</f>
        <v>400</v>
      </c>
      <c r="P392" s="30">
        <f t="shared" si="19"/>
        <v>0</v>
      </c>
      <c r="Q392" s="27" t="s">
        <v>309</v>
      </c>
      <c r="R392" s="27" t="s">
        <v>28</v>
      </c>
      <c r="S392" s="27" t="s">
        <v>44</v>
      </c>
      <c r="T392" s="31" t="str">
        <f>VLOOKUP(D392,[1]门店基础信息!$A:$D,4,0)</f>
        <v>A</v>
      </c>
      <c r="U392" s="31"/>
      <c r="V392" s="27" t="s">
        <v>30</v>
      </c>
      <c r="W392" s="31" t="s">
        <v>30</v>
      </c>
      <c r="X392" s="31"/>
      <c r="Y392" s="27" t="s">
        <v>31</v>
      </c>
      <c r="Z392" s="31" t="s">
        <v>31</v>
      </c>
      <c r="AA392" s="31"/>
      <c r="AB392" s="27" t="s">
        <v>32</v>
      </c>
      <c r="AC392" s="31" t="s">
        <v>32</v>
      </c>
      <c r="AD392" s="27" t="s">
        <v>33</v>
      </c>
      <c r="AE392" s="31" t="s">
        <v>33</v>
      </c>
      <c r="AF392" s="31"/>
      <c r="AG392" s="27" t="str">
        <f>VLOOKUP(D392,门店任务!A:B,2,0)</f>
        <v>四川太极青羊区贝森北路药店</v>
      </c>
      <c r="AH392" s="27">
        <f t="shared" si="20"/>
        <v>0</v>
      </c>
    </row>
    <row r="393" spans="1:34">
      <c r="A393" s="27">
        <v>95</v>
      </c>
      <c r="B393" s="27" t="s">
        <v>22</v>
      </c>
      <c r="C393" s="27" t="s">
        <v>1016</v>
      </c>
      <c r="D393" s="28">
        <v>103198</v>
      </c>
      <c r="E393" s="27" t="s">
        <v>480</v>
      </c>
      <c r="F393" s="27" t="s">
        <v>88</v>
      </c>
      <c r="G393" s="28">
        <v>11624</v>
      </c>
      <c r="H393" s="27" t="s">
        <v>1017</v>
      </c>
      <c r="I393" s="28">
        <v>94</v>
      </c>
      <c r="J393" s="28">
        <v>232</v>
      </c>
      <c r="K393" s="28">
        <v>200</v>
      </c>
      <c r="L393" s="30">
        <f>VLOOKUP(D393,[1]门店基础信息!$A:$M,13,0)</f>
        <v>200</v>
      </c>
      <c r="M393" s="30">
        <f t="shared" si="18"/>
        <v>0</v>
      </c>
      <c r="N393" s="28">
        <v>400</v>
      </c>
      <c r="O393" s="30">
        <f>VLOOKUP(D393,[1]门店基础信息!$A:$L,12,0)</f>
        <v>400</v>
      </c>
      <c r="P393" s="30">
        <f t="shared" si="19"/>
        <v>0</v>
      </c>
      <c r="Q393" s="27" t="s">
        <v>213</v>
      </c>
      <c r="R393" s="27" t="s">
        <v>28</v>
      </c>
      <c r="S393" s="27" t="s">
        <v>44</v>
      </c>
      <c r="T393" s="31" t="str">
        <f>VLOOKUP(D393,[1]门店基础信息!$A:$D,4,0)</f>
        <v>A</v>
      </c>
      <c r="U393" s="31"/>
      <c r="V393" s="27" t="s">
        <v>30</v>
      </c>
      <c r="W393" s="31" t="s">
        <v>30</v>
      </c>
      <c r="X393" s="31"/>
      <c r="Y393" s="27" t="s">
        <v>31</v>
      </c>
      <c r="Z393" s="31" t="s">
        <v>31</v>
      </c>
      <c r="AA393" s="31"/>
      <c r="AB393" s="27" t="s">
        <v>32</v>
      </c>
      <c r="AC393" s="31" t="s">
        <v>32</v>
      </c>
      <c r="AD393" s="27" t="s">
        <v>33</v>
      </c>
      <c r="AE393" s="31" t="s">
        <v>33</v>
      </c>
      <c r="AF393" s="31"/>
      <c r="AG393" s="27" t="str">
        <f>VLOOKUP(D393,门店任务!A:B,2,0)</f>
        <v>四川太极青羊区贝森北路药店</v>
      </c>
      <c r="AH393" s="27">
        <f t="shared" si="20"/>
        <v>0</v>
      </c>
    </row>
    <row r="394" spans="1:34">
      <c r="A394" s="27">
        <v>94</v>
      </c>
      <c r="B394" s="27" t="s">
        <v>22</v>
      </c>
      <c r="C394" s="27" t="s">
        <v>1018</v>
      </c>
      <c r="D394" s="28">
        <v>113298</v>
      </c>
      <c r="E394" s="27" t="s">
        <v>1019</v>
      </c>
      <c r="F394" s="27" t="s">
        <v>25</v>
      </c>
      <c r="G394" s="28">
        <v>6471</v>
      </c>
      <c r="H394" s="27" t="s">
        <v>1020</v>
      </c>
      <c r="I394" s="28">
        <v>47</v>
      </c>
      <c r="J394" s="28">
        <v>34</v>
      </c>
      <c r="K394" s="28">
        <v>160</v>
      </c>
      <c r="L394" s="30">
        <f>VLOOKUP(D394,[1]门店基础信息!$A:$M,13,0)</f>
        <v>160</v>
      </c>
      <c r="M394" s="30">
        <f t="shared" si="18"/>
        <v>0</v>
      </c>
      <c r="N394" s="28">
        <v>200</v>
      </c>
      <c r="O394" s="30">
        <f>VLOOKUP(D394,[1]门店基础信息!$A:$L,12,0)</f>
        <v>200</v>
      </c>
      <c r="P394" s="30">
        <f t="shared" si="19"/>
        <v>0</v>
      </c>
      <c r="Q394" s="27" t="s">
        <v>1021</v>
      </c>
      <c r="R394" s="27" t="s">
        <v>28</v>
      </c>
      <c r="S394" s="27" t="s">
        <v>29</v>
      </c>
      <c r="T394" s="31" t="str">
        <f>VLOOKUP(D394,[1]门店基础信息!$A:$D,4,0)</f>
        <v>C</v>
      </c>
      <c r="U394" s="31"/>
      <c r="V394" s="27" t="s">
        <v>30</v>
      </c>
      <c r="W394" s="31" t="s">
        <v>30</v>
      </c>
      <c r="X394" s="31"/>
      <c r="Y394" s="27" t="s">
        <v>31</v>
      </c>
      <c r="Z394" s="31" t="s">
        <v>31</v>
      </c>
      <c r="AA394" s="31"/>
      <c r="AB394" s="27" t="s">
        <v>32</v>
      </c>
      <c r="AC394" s="31" t="s">
        <v>32</v>
      </c>
      <c r="AD394" s="27" t="s">
        <v>33</v>
      </c>
      <c r="AE394" s="31" t="s">
        <v>33</v>
      </c>
      <c r="AF394" s="31"/>
      <c r="AG394" s="27" t="str">
        <f>VLOOKUP(D394,门店任务!A:B,2,0)</f>
        <v>四川太极武侯区逸都路药店</v>
      </c>
      <c r="AH394" s="27">
        <f t="shared" si="20"/>
        <v>0</v>
      </c>
    </row>
    <row r="395" spans="1:34">
      <c r="A395" s="27">
        <v>93</v>
      </c>
      <c r="B395" s="27" t="s">
        <v>22</v>
      </c>
      <c r="C395" s="27" t="s">
        <v>1022</v>
      </c>
      <c r="D395" s="8">
        <v>106569</v>
      </c>
      <c r="E395" s="27" t="s">
        <v>490</v>
      </c>
      <c r="F395" s="27" t="s">
        <v>88</v>
      </c>
      <c r="G395" s="28">
        <v>11776</v>
      </c>
      <c r="H395" s="27" t="s">
        <v>1023</v>
      </c>
      <c r="I395" s="28">
        <v>65</v>
      </c>
      <c r="J395" s="28">
        <v>128</v>
      </c>
      <c r="K395" s="28">
        <v>180</v>
      </c>
      <c r="L395" s="30">
        <f>VLOOKUP(D395,[1]门店基础信息!$A:$M,13,0)</f>
        <v>180</v>
      </c>
      <c r="M395" s="30">
        <f t="shared" si="18"/>
        <v>0</v>
      </c>
      <c r="N395" s="28">
        <v>300</v>
      </c>
      <c r="O395" s="30">
        <f>VLOOKUP(D395,[1]门店基础信息!$A:$L,12,0)</f>
        <v>300</v>
      </c>
      <c r="P395" s="30">
        <f t="shared" si="19"/>
        <v>0</v>
      </c>
      <c r="Q395" s="27" t="s">
        <v>492</v>
      </c>
      <c r="R395" s="27" t="s">
        <v>28</v>
      </c>
      <c r="S395" s="27" t="s">
        <v>76</v>
      </c>
      <c r="T395" s="31" t="str">
        <f>VLOOKUP(D395,[1]门店基础信息!$A:$D,4,0)</f>
        <v>B</v>
      </c>
      <c r="U395" s="31"/>
      <c r="V395" s="27" t="s">
        <v>30</v>
      </c>
      <c r="W395" s="31" t="s">
        <v>30</v>
      </c>
      <c r="X395" s="31"/>
      <c r="Y395" s="27" t="s">
        <v>31</v>
      </c>
      <c r="Z395" s="31" t="s">
        <v>31</v>
      </c>
      <c r="AA395" s="31"/>
      <c r="AB395" s="27" t="s">
        <v>32</v>
      </c>
      <c r="AC395" s="31" t="s">
        <v>32</v>
      </c>
      <c r="AD395" s="27" t="s">
        <v>33</v>
      </c>
      <c r="AE395" s="31" t="s">
        <v>33</v>
      </c>
      <c r="AF395" s="31"/>
      <c r="AG395" s="27" t="str">
        <f>VLOOKUP(D395,门店任务!A:B,2,0)</f>
        <v>四川太极武侯区大悦路药店</v>
      </c>
      <c r="AH395" s="27">
        <f t="shared" si="20"/>
        <v>0</v>
      </c>
    </row>
    <row r="396" spans="1:34">
      <c r="A396" s="27">
        <v>92</v>
      </c>
      <c r="B396" s="27" t="s">
        <v>22</v>
      </c>
      <c r="C396" s="27" t="s">
        <v>1024</v>
      </c>
      <c r="D396" s="28">
        <v>707</v>
      </c>
      <c r="E396" s="27" t="s">
        <v>165</v>
      </c>
      <c r="F396" s="27" t="s">
        <v>59</v>
      </c>
      <c r="G396" s="28">
        <v>13578</v>
      </c>
      <c r="H396" s="27" t="s">
        <v>1025</v>
      </c>
      <c r="I396" s="28">
        <v>82</v>
      </c>
      <c r="J396" s="28">
        <v>278</v>
      </c>
      <c r="K396" s="28">
        <v>200</v>
      </c>
      <c r="L396" s="30">
        <f>VLOOKUP(D396,[1]门店基础信息!$A:$M,13,0)</f>
        <v>200</v>
      </c>
      <c r="M396" s="30">
        <f t="shared" si="18"/>
        <v>0</v>
      </c>
      <c r="N396" s="28">
        <v>400</v>
      </c>
      <c r="O396" s="30">
        <f>VLOOKUP(D396,[1]门店基础信息!$A:$L,12,0)</f>
        <v>400</v>
      </c>
      <c r="P396" s="30">
        <f t="shared" si="19"/>
        <v>0</v>
      </c>
      <c r="Q396" s="27" t="s">
        <v>167</v>
      </c>
      <c r="R396" s="27" t="s">
        <v>28</v>
      </c>
      <c r="S396" s="27" t="s">
        <v>44</v>
      </c>
      <c r="T396" s="31" t="str">
        <f>VLOOKUP(D396,[1]门店基础信息!$A:$D,4,0)</f>
        <v>A</v>
      </c>
      <c r="U396" s="31"/>
      <c r="V396" s="27" t="s">
        <v>30</v>
      </c>
      <c r="W396" s="31" t="s">
        <v>30</v>
      </c>
      <c r="X396" s="31"/>
      <c r="Y396" s="27" t="s">
        <v>31</v>
      </c>
      <c r="Z396" s="31" t="s">
        <v>31</v>
      </c>
      <c r="AA396" s="31"/>
      <c r="AB396" s="27" t="s">
        <v>32</v>
      </c>
      <c r="AC396" s="31" t="s">
        <v>32</v>
      </c>
      <c r="AD396" s="27" t="s">
        <v>33</v>
      </c>
      <c r="AE396" s="31" t="s">
        <v>33</v>
      </c>
      <c r="AF396" s="31"/>
      <c r="AG396" s="27" t="str">
        <f>VLOOKUP(D396,门店任务!A:B,2,0)</f>
        <v>四川太极成华区万科路药店</v>
      </c>
      <c r="AH396" s="27">
        <f t="shared" si="20"/>
        <v>0</v>
      </c>
    </row>
    <row r="397" spans="1:34">
      <c r="A397" s="27">
        <v>91</v>
      </c>
      <c r="B397" s="27" t="s">
        <v>22</v>
      </c>
      <c r="C397" s="27" t="s">
        <v>1026</v>
      </c>
      <c r="D397" s="28">
        <v>357</v>
      </c>
      <c r="E397" s="27" t="s">
        <v>1027</v>
      </c>
      <c r="F397" s="27" t="s">
        <v>25</v>
      </c>
      <c r="G397" s="28">
        <v>6814</v>
      </c>
      <c r="H397" s="27" t="s">
        <v>1028</v>
      </c>
      <c r="I397" s="28">
        <v>60</v>
      </c>
      <c r="J397" s="28">
        <v>124</v>
      </c>
      <c r="K397" s="28">
        <v>180</v>
      </c>
      <c r="L397" s="30">
        <f>VLOOKUP(D397,[1]门店基础信息!$A:$M,13,0)</f>
        <v>180</v>
      </c>
      <c r="M397" s="30">
        <f t="shared" si="18"/>
        <v>0</v>
      </c>
      <c r="N397" s="28">
        <v>300</v>
      </c>
      <c r="O397" s="30">
        <f>VLOOKUP(D397,[1]门店基础信息!$A:$L,12,0)</f>
        <v>300</v>
      </c>
      <c r="P397" s="30">
        <f t="shared" si="19"/>
        <v>0</v>
      </c>
      <c r="Q397" s="27" t="s">
        <v>1029</v>
      </c>
      <c r="R397" s="27" t="s">
        <v>28</v>
      </c>
      <c r="S397" s="27" t="s">
        <v>76</v>
      </c>
      <c r="T397" s="31" t="str">
        <f>VLOOKUP(D397,[1]门店基础信息!$A:$D,4,0)</f>
        <v>B</v>
      </c>
      <c r="U397" s="31"/>
      <c r="V397" s="27" t="s">
        <v>30</v>
      </c>
      <c r="W397" s="31" t="s">
        <v>30</v>
      </c>
      <c r="X397" s="31"/>
      <c r="Y397" s="27" t="s">
        <v>31</v>
      </c>
      <c r="Z397" s="31" t="s">
        <v>31</v>
      </c>
      <c r="AA397" s="31"/>
      <c r="AB397" s="27" t="s">
        <v>32</v>
      </c>
      <c r="AC397" s="31" t="s">
        <v>32</v>
      </c>
      <c r="AD397" s="27" t="s">
        <v>33</v>
      </c>
      <c r="AE397" s="31" t="s">
        <v>33</v>
      </c>
      <c r="AF397" s="31"/>
      <c r="AG397" s="27" t="str">
        <f>VLOOKUP(D397,门店任务!A:B,2,0)</f>
        <v>四川太极清江东路药店</v>
      </c>
      <c r="AH397" s="27">
        <f t="shared" si="20"/>
        <v>0</v>
      </c>
    </row>
    <row r="398" spans="1:34">
      <c r="A398" s="27">
        <v>90</v>
      </c>
      <c r="B398" s="27" t="s">
        <v>22</v>
      </c>
      <c r="C398" s="27" t="s">
        <v>1030</v>
      </c>
      <c r="D398" s="28">
        <v>307</v>
      </c>
      <c r="E398" s="27" t="s">
        <v>35</v>
      </c>
      <c r="F398" s="27" t="s">
        <v>50</v>
      </c>
      <c r="G398" s="28">
        <v>4529</v>
      </c>
      <c r="H398" s="27" t="s">
        <v>1031</v>
      </c>
      <c r="I398" s="28">
        <v>531</v>
      </c>
      <c r="J398" s="28">
        <v>590</v>
      </c>
      <c r="K398" s="28">
        <v>150</v>
      </c>
      <c r="L398" s="30">
        <f>VLOOKUP(D398,[1]门店基础信息!$A:$M,13,0)</f>
        <v>150</v>
      </c>
      <c r="M398" s="30">
        <f t="shared" si="18"/>
        <v>0</v>
      </c>
      <c r="N398" s="28">
        <v>600</v>
      </c>
      <c r="O398" s="30">
        <f>VLOOKUP(D398,[1]门店基础信息!$A:$L,12,0)</f>
        <v>600</v>
      </c>
      <c r="P398" s="30">
        <f t="shared" si="19"/>
        <v>0</v>
      </c>
      <c r="Q398" s="27" t="s">
        <v>1032</v>
      </c>
      <c r="R398" s="27" t="s">
        <v>28</v>
      </c>
      <c r="S398" s="27" t="s">
        <v>35</v>
      </c>
      <c r="T398" s="31" t="str">
        <f>VLOOKUP(D398,[1]门店基础信息!$A:$D,4,0)</f>
        <v>旗舰</v>
      </c>
      <c r="U398" s="31"/>
      <c r="V398" s="27" t="s">
        <v>30</v>
      </c>
      <c r="W398" s="31" t="s">
        <v>30</v>
      </c>
      <c r="X398" s="31"/>
      <c r="Y398" s="27" t="s">
        <v>31</v>
      </c>
      <c r="Z398" s="31" t="s">
        <v>31</v>
      </c>
      <c r="AA398" s="31"/>
      <c r="AB398" s="27" t="s">
        <v>32</v>
      </c>
      <c r="AC398" s="31" t="s">
        <v>32</v>
      </c>
      <c r="AD398" s="27" t="s">
        <v>33</v>
      </c>
      <c r="AE398" s="31" t="s">
        <v>33</v>
      </c>
      <c r="AF398" s="31"/>
      <c r="AG398" s="27" t="str">
        <f>VLOOKUP(D398,门店任务!A:B,2,0)</f>
        <v>四川太极旗舰店</v>
      </c>
      <c r="AH398" s="27">
        <f t="shared" si="20"/>
        <v>0</v>
      </c>
    </row>
    <row r="399" spans="1:34">
      <c r="A399" s="27">
        <v>89</v>
      </c>
      <c r="B399" s="27" t="s">
        <v>22</v>
      </c>
      <c r="C399" s="27" t="s">
        <v>1033</v>
      </c>
      <c r="D399" s="28">
        <v>337</v>
      </c>
      <c r="E399" s="27" t="s">
        <v>1005</v>
      </c>
      <c r="F399" s="27" t="s">
        <v>41</v>
      </c>
      <c r="G399" s="28">
        <v>6965</v>
      </c>
      <c r="H399" s="27" t="s">
        <v>1034</v>
      </c>
      <c r="I399" s="28">
        <v>267</v>
      </c>
      <c r="J399" s="28">
        <v>464</v>
      </c>
      <c r="K399" s="28">
        <v>100</v>
      </c>
      <c r="L399" s="30">
        <f>VLOOKUP(D399,[1]门店基础信息!$A:$M,13,0)</f>
        <v>100</v>
      </c>
      <c r="M399" s="30">
        <f t="shared" si="18"/>
        <v>0</v>
      </c>
      <c r="N399" s="28">
        <v>400</v>
      </c>
      <c r="O399" s="30">
        <f>VLOOKUP(D399,[1]门店基础信息!$A:$L,12,0)</f>
        <v>400</v>
      </c>
      <c r="P399" s="30">
        <f t="shared" si="19"/>
        <v>0</v>
      </c>
      <c r="Q399" s="27" t="s">
        <v>1035</v>
      </c>
      <c r="R399" s="27" t="s">
        <v>28</v>
      </c>
      <c r="S399" s="27" t="s">
        <v>44</v>
      </c>
      <c r="T399" s="31" t="str">
        <f>VLOOKUP(D399,[1]门店基础信息!$A:$D,4,0)</f>
        <v>A</v>
      </c>
      <c r="U399" s="31"/>
      <c r="V399" s="27" t="s">
        <v>30</v>
      </c>
      <c r="W399" s="31" t="s">
        <v>30</v>
      </c>
      <c r="X399" s="31"/>
      <c r="Y399" s="27" t="s">
        <v>31</v>
      </c>
      <c r="Z399" s="31" t="s">
        <v>31</v>
      </c>
      <c r="AA399" s="31"/>
      <c r="AB399" s="27" t="s">
        <v>32</v>
      </c>
      <c r="AC399" s="31" t="s">
        <v>32</v>
      </c>
      <c r="AD399" s="27" t="s">
        <v>33</v>
      </c>
      <c r="AE399" s="31" t="s">
        <v>33</v>
      </c>
      <c r="AF399" s="31"/>
      <c r="AG399" s="27" t="str">
        <f>VLOOKUP(D399,门店任务!A:B,2,0)</f>
        <v>四川太极浆洗街药店</v>
      </c>
      <c r="AH399" s="27">
        <f t="shared" si="20"/>
        <v>0</v>
      </c>
    </row>
    <row r="400" spans="1:34">
      <c r="A400" s="27">
        <v>88</v>
      </c>
      <c r="B400" s="27" t="s">
        <v>22</v>
      </c>
      <c r="C400" s="27" t="s">
        <v>1036</v>
      </c>
      <c r="D400" s="28">
        <v>724</v>
      </c>
      <c r="E400" s="27" t="s">
        <v>293</v>
      </c>
      <c r="F400" s="27" t="s">
        <v>59</v>
      </c>
      <c r="G400" s="28">
        <v>13285</v>
      </c>
      <c r="H400" s="27" t="s">
        <v>1037</v>
      </c>
      <c r="I400" s="28">
        <v>90</v>
      </c>
      <c r="J400" s="28">
        <v>253</v>
      </c>
      <c r="K400" s="28">
        <v>200</v>
      </c>
      <c r="L400" s="30">
        <f>VLOOKUP(D400,[1]门店基础信息!$A:$M,13,0)</f>
        <v>200</v>
      </c>
      <c r="M400" s="30">
        <f t="shared" si="18"/>
        <v>0</v>
      </c>
      <c r="N400" s="28">
        <v>400</v>
      </c>
      <c r="O400" s="30">
        <f>VLOOKUP(D400,[1]门店基础信息!$A:$L,12,0)</f>
        <v>400</v>
      </c>
      <c r="P400" s="30">
        <f t="shared" si="19"/>
        <v>0</v>
      </c>
      <c r="Q400" s="27" t="s">
        <v>143</v>
      </c>
      <c r="R400" s="27" t="s">
        <v>28</v>
      </c>
      <c r="S400" s="27" t="s">
        <v>44</v>
      </c>
      <c r="T400" s="31" t="str">
        <f>VLOOKUP(D400,[1]门店基础信息!$A:$D,4,0)</f>
        <v>A</v>
      </c>
      <c r="U400" s="31"/>
      <c r="V400" s="27" t="s">
        <v>30</v>
      </c>
      <c r="W400" s="31" t="s">
        <v>30</v>
      </c>
      <c r="X400" s="31"/>
      <c r="Y400" s="27" t="s">
        <v>31</v>
      </c>
      <c r="Z400" s="31" t="s">
        <v>31</v>
      </c>
      <c r="AA400" s="31"/>
      <c r="AB400" s="27" t="s">
        <v>32</v>
      </c>
      <c r="AC400" s="31" t="s">
        <v>32</v>
      </c>
      <c r="AD400" s="27" t="s">
        <v>32</v>
      </c>
      <c r="AE400" s="31" t="s">
        <v>33</v>
      </c>
      <c r="AF400" s="31">
        <v>1</v>
      </c>
      <c r="AG400" s="27" t="str">
        <f>VLOOKUP(D400,门店任务!A:B,2,0)</f>
        <v>四川太极锦江区观音桥街药店</v>
      </c>
      <c r="AH400" s="27">
        <f t="shared" si="20"/>
        <v>1</v>
      </c>
    </row>
    <row r="401" spans="1:34">
      <c r="A401" s="27">
        <v>87</v>
      </c>
      <c r="B401" s="27" t="s">
        <v>22</v>
      </c>
      <c r="C401" s="27" t="s">
        <v>1036</v>
      </c>
      <c r="D401" s="28">
        <v>724</v>
      </c>
      <c r="E401" s="27" t="s">
        <v>1038</v>
      </c>
      <c r="F401" s="27" t="s">
        <v>59</v>
      </c>
      <c r="G401" s="28">
        <v>12936</v>
      </c>
      <c r="H401" s="27" t="s">
        <v>563</v>
      </c>
      <c r="I401" s="28">
        <v>90</v>
      </c>
      <c r="J401" s="28">
        <v>253</v>
      </c>
      <c r="K401" s="28">
        <v>200</v>
      </c>
      <c r="L401" s="30">
        <f>VLOOKUP(D401,[1]门店基础信息!$A:$M,13,0)</f>
        <v>200</v>
      </c>
      <c r="M401" s="30">
        <f t="shared" si="18"/>
        <v>0</v>
      </c>
      <c r="N401" s="28">
        <v>400</v>
      </c>
      <c r="O401" s="30">
        <f>VLOOKUP(D401,[1]门店基础信息!$A:$L,12,0)</f>
        <v>400</v>
      </c>
      <c r="P401" s="30">
        <f t="shared" si="19"/>
        <v>0</v>
      </c>
      <c r="Q401" s="27" t="s">
        <v>143</v>
      </c>
      <c r="R401" s="27" t="s">
        <v>28</v>
      </c>
      <c r="S401" s="27" t="s">
        <v>44</v>
      </c>
      <c r="T401" s="31" t="str">
        <f>VLOOKUP(D401,[1]门店基础信息!$A:$D,4,0)</f>
        <v>A</v>
      </c>
      <c r="U401" s="31"/>
      <c r="V401" s="27" t="s">
        <v>30</v>
      </c>
      <c r="W401" s="31" t="s">
        <v>30</v>
      </c>
      <c r="X401" s="31"/>
      <c r="Y401" s="27" t="s">
        <v>31</v>
      </c>
      <c r="Z401" s="31" t="s">
        <v>31</v>
      </c>
      <c r="AA401" s="31"/>
      <c r="AB401" s="27" t="s">
        <v>32</v>
      </c>
      <c r="AC401" s="31" t="s">
        <v>32</v>
      </c>
      <c r="AD401" s="27" t="s">
        <v>32</v>
      </c>
      <c r="AE401" s="31" t="s">
        <v>33</v>
      </c>
      <c r="AF401" s="31">
        <v>1</v>
      </c>
      <c r="AG401" s="27" t="str">
        <f>VLOOKUP(D401,门店任务!A:B,2,0)</f>
        <v>四川太极锦江区观音桥街药店</v>
      </c>
      <c r="AH401" s="27">
        <f t="shared" si="20"/>
        <v>1</v>
      </c>
    </row>
    <row r="402" spans="1:34">
      <c r="A402" s="27">
        <v>86</v>
      </c>
      <c r="B402" s="27" t="s">
        <v>22</v>
      </c>
      <c r="C402" s="27" t="s">
        <v>1039</v>
      </c>
      <c r="D402" s="28">
        <v>357</v>
      </c>
      <c r="E402" s="27" t="s">
        <v>1027</v>
      </c>
      <c r="F402" s="27" t="s">
        <v>88</v>
      </c>
      <c r="G402" s="28">
        <v>13100</v>
      </c>
      <c r="H402" s="27" t="s">
        <v>1040</v>
      </c>
      <c r="I402" s="28">
        <v>60</v>
      </c>
      <c r="J402" s="28">
        <v>124</v>
      </c>
      <c r="K402" s="28">
        <v>180</v>
      </c>
      <c r="L402" s="30">
        <f>VLOOKUP(D402,[1]门店基础信息!$A:$M,13,0)</f>
        <v>180</v>
      </c>
      <c r="M402" s="30">
        <f t="shared" si="18"/>
        <v>0</v>
      </c>
      <c r="N402" s="28">
        <v>300</v>
      </c>
      <c r="O402" s="30">
        <f>VLOOKUP(D402,[1]门店基础信息!$A:$L,12,0)</f>
        <v>300</v>
      </c>
      <c r="P402" s="30">
        <f t="shared" si="19"/>
        <v>0</v>
      </c>
      <c r="Q402" s="27" t="s">
        <v>1041</v>
      </c>
      <c r="R402" s="27" t="s">
        <v>28</v>
      </c>
      <c r="S402" s="27" t="s">
        <v>76</v>
      </c>
      <c r="T402" s="31" t="str">
        <f>VLOOKUP(D402,[1]门店基础信息!$A:$D,4,0)</f>
        <v>B</v>
      </c>
      <c r="U402" s="31"/>
      <c r="V402" s="27" t="s">
        <v>30</v>
      </c>
      <c r="W402" s="31" t="s">
        <v>30</v>
      </c>
      <c r="X402" s="31"/>
      <c r="Y402" s="27" t="s">
        <v>31</v>
      </c>
      <c r="Z402" s="31" t="s">
        <v>31</v>
      </c>
      <c r="AA402" s="31"/>
      <c r="AB402" s="27" t="s">
        <v>32</v>
      </c>
      <c r="AC402" s="31" t="s">
        <v>32</v>
      </c>
      <c r="AD402" s="27" t="s">
        <v>33</v>
      </c>
      <c r="AE402" s="31" t="s">
        <v>33</v>
      </c>
      <c r="AF402" s="31"/>
      <c r="AG402" s="27" t="str">
        <f>VLOOKUP(D402,门店任务!A:B,2,0)</f>
        <v>四川太极清江东路药店</v>
      </c>
      <c r="AH402" s="27">
        <f t="shared" si="20"/>
        <v>0</v>
      </c>
    </row>
    <row r="403" spans="1:34">
      <c r="A403" s="27">
        <v>85</v>
      </c>
      <c r="B403" s="27" t="s">
        <v>22</v>
      </c>
      <c r="C403" s="27" t="s">
        <v>1042</v>
      </c>
      <c r="D403" s="28">
        <v>724</v>
      </c>
      <c r="E403" s="27" t="s">
        <v>1043</v>
      </c>
      <c r="F403" s="27" t="s">
        <v>59</v>
      </c>
      <c r="G403" s="28">
        <v>13218</v>
      </c>
      <c r="H403" s="27" t="s">
        <v>1044</v>
      </c>
      <c r="I403" s="28">
        <v>90</v>
      </c>
      <c r="J403" s="28">
        <v>253</v>
      </c>
      <c r="K403" s="28">
        <v>200</v>
      </c>
      <c r="L403" s="30">
        <f>VLOOKUP(D403,[1]门店基础信息!$A:$M,13,0)</f>
        <v>200</v>
      </c>
      <c r="M403" s="30">
        <f t="shared" si="18"/>
        <v>0</v>
      </c>
      <c r="N403" s="28">
        <v>400</v>
      </c>
      <c r="O403" s="30">
        <f>VLOOKUP(D403,[1]门店基础信息!$A:$L,12,0)</f>
        <v>400</v>
      </c>
      <c r="P403" s="30">
        <f t="shared" si="19"/>
        <v>0</v>
      </c>
      <c r="Q403" s="27" t="s">
        <v>143</v>
      </c>
      <c r="R403" s="27" t="s">
        <v>28</v>
      </c>
      <c r="S403" s="27" t="s">
        <v>44</v>
      </c>
      <c r="T403" s="31" t="str">
        <f>VLOOKUP(D403,[1]门店基础信息!$A:$D,4,0)</f>
        <v>A</v>
      </c>
      <c r="U403" s="31"/>
      <c r="V403" s="27" t="s">
        <v>30</v>
      </c>
      <c r="W403" s="31" t="s">
        <v>30</v>
      </c>
      <c r="X403" s="31"/>
      <c r="Y403" s="27" t="s">
        <v>31</v>
      </c>
      <c r="Z403" s="31" t="s">
        <v>31</v>
      </c>
      <c r="AA403" s="31"/>
      <c r="AB403" s="27" t="s">
        <v>32</v>
      </c>
      <c r="AC403" s="31" t="s">
        <v>32</v>
      </c>
      <c r="AD403" s="27" t="s">
        <v>32</v>
      </c>
      <c r="AE403" s="31" t="s">
        <v>33</v>
      </c>
      <c r="AF403" s="31">
        <v>1</v>
      </c>
      <c r="AG403" s="27" t="str">
        <f>VLOOKUP(D403,门店任务!A:B,2,0)</f>
        <v>四川太极锦江区观音桥街药店</v>
      </c>
      <c r="AH403" s="27">
        <f t="shared" si="20"/>
        <v>1</v>
      </c>
    </row>
    <row r="404" spans="1:34">
      <c r="A404" s="27">
        <v>84</v>
      </c>
      <c r="B404" s="27" t="s">
        <v>22</v>
      </c>
      <c r="C404" s="27" t="s">
        <v>1045</v>
      </c>
      <c r="D404" s="28">
        <v>752</v>
      </c>
      <c r="E404" s="27" t="s">
        <v>1046</v>
      </c>
      <c r="F404" s="27" t="s">
        <v>25</v>
      </c>
      <c r="G404" s="28">
        <v>13411</v>
      </c>
      <c r="H404" s="27" t="s">
        <v>1047</v>
      </c>
      <c r="I404" s="28">
        <v>28</v>
      </c>
      <c r="J404" s="28">
        <v>91</v>
      </c>
      <c r="K404" s="28">
        <v>180</v>
      </c>
      <c r="L404" s="30">
        <f>VLOOKUP(D404,[1]门店基础信息!$A:$M,13,0)</f>
        <v>180</v>
      </c>
      <c r="M404" s="30">
        <f t="shared" si="18"/>
        <v>0</v>
      </c>
      <c r="N404" s="28">
        <v>300</v>
      </c>
      <c r="O404" s="30">
        <f>VLOOKUP(D404,[1]门店基础信息!$A:$L,12,0)</f>
        <v>300</v>
      </c>
      <c r="P404" s="30">
        <f t="shared" si="19"/>
        <v>0</v>
      </c>
      <c r="Q404" s="27" t="s">
        <v>1048</v>
      </c>
      <c r="R404" s="27" t="s">
        <v>28</v>
      </c>
      <c r="S404" s="27" t="s">
        <v>76</v>
      </c>
      <c r="T404" s="31" t="str">
        <f>VLOOKUP(D404,[1]门店基础信息!$A:$D,4,0)</f>
        <v>B</v>
      </c>
      <c r="U404" s="31"/>
      <c r="V404" s="27" t="s">
        <v>30</v>
      </c>
      <c r="W404" s="31" t="s">
        <v>30</v>
      </c>
      <c r="X404" s="31"/>
      <c r="Y404" s="27" t="s">
        <v>31</v>
      </c>
      <c r="Z404" s="31" t="s">
        <v>31</v>
      </c>
      <c r="AA404" s="31"/>
      <c r="AB404" s="27" t="s">
        <v>32</v>
      </c>
      <c r="AC404" s="31" t="s">
        <v>32</v>
      </c>
      <c r="AD404" s="27" t="s">
        <v>33</v>
      </c>
      <c r="AE404" s="31" t="s">
        <v>33</v>
      </c>
      <c r="AF404" s="31"/>
      <c r="AG404" s="27" t="str">
        <f>VLOOKUP(D404,门店任务!A:B,2,0)</f>
        <v>四川太极大药房连锁有限公司武侯区聚萃街药店</v>
      </c>
      <c r="AH404" s="27">
        <f t="shared" si="20"/>
        <v>0</v>
      </c>
    </row>
    <row r="405" spans="1:34">
      <c r="A405" s="27">
        <v>83</v>
      </c>
      <c r="B405" s="27" t="s">
        <v>22</v>
      </c>
      <c r="C405" s="27" t="s">
        <v>1045</v>
      </c>
      <c r="D405" s="28">
        <v>337</v>
      </c>
      <c r="E405" s="27" t="s">
        <v>1049</v>
      </c>
      <c r="F405" s="27" t="s">
        <v>258</v>
      </c>
      <c r="G405" s="28">
        <v>11883</v>
      </c>
      <c r="H405" s="27" t="s">
        <v>1050</v>
      </c>
      <c r="I405" s="28">
        <v>267</v>
      </c>
      <c r="J405" s="28">
        <v>464</v>
      </c>
      <c r="K405" s="28">
        <v>100</v>
      </c>
      <c r="L405" s="30">
        <f>VLOOKUP(D405,[1]门店基础信息!$A:$M,13,0)</f>
        <v>100</v>
      </c>
      <c r="M405" s="30">
        <f t="shared" si="18"/>
        <v>0</v>
      </c>
      <c r="N405" s="28">
        <v>400</v>
      </c>
      <c r="O405" s="30">
        <f>VLOOKUP(D405,[1]门店基础信息!$A:$L,12,0)</f>
        <v>400</v>
      </c>
      <c r="P405" s="30">
        <f t="shared" si="19"/>
        <v>0</v>
      </c>
      <c r="Q405" s="27" t="s">
        <v>1051</v>
      </c>
      <c r="R405" s="27" t="s">
        <v>28</v>
      </c>
      <c r="S405" s="27" t="s">
        <v>44</v>
      </c>
      <c r="T405" s="31" t="str">
        <f>VLOOKUP(D405,[1]门店基础信息!$A:$D,4,0)</f>
        <v>A</v>
      </c>
      <c r="U405" s="31"/>
      <c r="V405" s="27" t="s">
        <v>30</v>
      </c>
      <c r="W405" s="31" t="s">
        <v>30</v>
      </c>
      <c r="X405" s="31"/>
      <c r="Y405" s="27" t="s">
        <v>31</v>
      </c>
      <c r="Z405" s="31" t="s">
        <v>31</v>
      </c>
      <c r="AA405" s="31"/>
      <c r="AB405" s="27" t="s">
        <v>32</v>
      </c>
      <c r="AC405" s="31" t="s">
        <v>32</v>
      </c>
      <c r="AD405" s="27" t="s">
        <v>33</v>
      </c>
      <c r="AE405" s="31" t="s">
        <v>33</v>
      </c>
      <c r="AF405" s="31"/>
      <c r="AG405" s="27" t="str">
        <f>VLOOKUP(D405,门店任务!A:B,2,0)</f>
        <v>四川太极浆洗街药店</v>
      </c>
      <c r="AH405" s="27">
        <f t="shared" si="20"/>
        <v>0</v>
      </c>
    </row>
    <row r="406" spans="1:34">
      <c r="A406" s="27">
        <v>82</v>
      </c>
      <c r="B406" s="27" t="s">
        <v>22</v>
      </c>
      <c r="C406" s="27" t="s">
        <v>1052</v>
      </c>
      <c r="D406" s="28">
        <v>724</v>
      </c>
      <c r="E406" s="27" t="s">
        <v>293</v>
      </c>
      <c r="F406" s="27" t="s">
        <v>59</v>
      </c>
      <c r="G406" s="28">
        <v>12977</v>
      </c>
      <c r="H406" s="27" t="s">
        <v>1053</v>
      </c>
      <c r="I406" s="28">
        <v>90</v>
      </c>
      <c r="J406" s="28">
        <v>253</v>
      </c>
      <c r="K406" s="28">
        <v>200</v>
      </c>
      <c r="L406" s="30">
        <f>VLOOKUP(D406,[1]门店基础信息!$A:$M,13,0)</f>
        <v>200</v>
      </c>
      <c r="M406" s="30">
        <f t="shared" si="18"/>
        <v>0</v>
      </c>
      <c r="N406" s="28">
        <v>400</v>
      </c>
      <c r="O406" s="30">
        <f>VLOOKUP(D406,[1]门店基础信息!$A:$L,12,0)</f>
        <v>400</v>
      </c>
      <c r="P406" s="30">
        <f t="shared" si="19"/>
        <v>0</v>
      </c>
      <c r="Q406" s="27" t="s">
        <v>143</v>
      </c>
      <c r="R406" s="27" t="s">
        <v>28</v>
      </c>
      <c r="S406" s="27" t="s">
        <v>44</v>
      </c>
      <c r="T406" s="31" t="str">
        <f>VLOOKUP(D406,[1]门店基础信息!$A:$D,4,0)</f>
        <v>A</v>
      </c>
      <c r="U406" s="31"/>
      <c r="V406" s="27" t="s">
        <v>30</v>
      </c>
      <c r="W406" s="31" t="s">
        <v>30</v>
      </c>
      <c r="X406" s="31"/>
      <c r="Y406" s="27" t="s">
        <v>31</v>
      </c>
      <c r="Z406" s="31" t="s">
        <v>31</v>
      </c>
      <c r="AA406" s="31"/>
      <c r="AB406" s="27" t="s">
        <v>32</v>
      </c>
      <c r="AC406" s="31" t="s">
        <v>32</v>
      </c>
      <c r="AD406" s="27" t="s">
        <v>32</v>
      </c>
      <c r="AE406" s="31" t="s">
        <v>33</v>
      </c>
      <c r="AF406" s="31">
        <v>1</v>
      </c>
      <c r="AG406" s="27" t="str">
        <f>VLOOKUP(D406,门店任务!A:B,2,0)</f>
        <v>四川太极锦江区观音桥街药店</v>
      </c>
      <c r="AH406" s="27">
        <f t="shared" si="20"/>
        <v>1</v>
      </c>
    </row>
    <row r="407" spans="1:34">
      <c r="A407" s="27">
        <v>81</v>
      </c>
      <c r="B407" s="27" t="s">
        <v>22</v>
      </c>
      <c r="C407" s="27" t="s">
        <v>1054</v>
      </c>
      <c r="D407" s="28">
        <v>107728</v>
      </c>
      <c r="E407" s="27" t="s">
        <v>714</v>
      </c>
      <c r="F407" s="27" t="s">
        <v>69</v>
      </c>
      <c r="G407" s="28">
        <v>12094</v>
      </c>
      <c r="H407" s="27" t="s">
        <v>1055</v>
      </c>
      <c r="I407" s="28">
        <v>170</v>
      </c>
      <c r="J407" s="28">
        <v>152</v>
      </c>
      <c r="K407" s="28">
        <v>130</v>
      </c>
      <c r="L407" s="30">
        <f>VLOOKUP(D407,[1]门店基础信息!$A:$M,13,0)</f>
        <v>130</v>
      </c>
      <c r="M407" s="30">
        <f t="shared" si="18"/>
        <v>0</v>
      </c>
      <c r="N407" s="28">
        <v>300</v>
      </c>
      <c r="O407" s="30">
        <f>VLOOKUP(D407,[1]门店基础信息!$A:$L,12,0)</f>
        <v>300</v>
      </c>
      <c r="P407" s="30">
        <f t="shared" si="19"/>
        <v>0</v>
      </c>
      <c r="Q407" s="27" t="s">
        <v>75</v>
      </c>
      <c r="R407" s="27" t="s">
        <v>28</v>
      </c>
      <c r="S407" s="27" t="s">
        <v>76</v>
      </c>
      <c r="T407" s="31" t="str">
        <f>VLOOKUP(D407,[1]门店基础信息!$A:$D,4,0)</f>
        <v>B</v>
      </c>
      <c r="U407" s="31"/>
      <c r="V407" s="27" t="s">
        <v>30</v>
      </c>
      <c r="W407" s="31" t="s">
        <v>30</v>
      </c>
      <c r="X407" s="31"/>
      <c r="Y407" s="27" t="s">
        <v>31</v>
      </c>
      <c r="Z407" s="31" t="s">
        <v>31</v>
      </c>
      <c r="AA407" s="31"/>
      <c r="AB407" s="27" t="s">
        <v>32</v>
      </c>
      <c r="AC407" s="31" t="s">
        <v>32</v>
      </c>
      <c r="AD407" s="27" t="s">
        <v>33</v>
      </c>
      <c r="AE407" s="31" t="s">
        <v>33</v>
      </c>
      <c r="AF407" s="31"/>
      <c r="AG407" s="27" t="str">
        <f>VLOOKUP(D407,门店任务!A:B,2,0)</f>
        <v>四川太极大邑县晋原镇北街药店</v>
      </c>
      <c r="AH407" s="27">
        <f t="shared" si="20"/>
        <v>0</v>
      </c>
    </row>
    <row r="408" spans="1:34">
      <c r="A408" s="27">
        <v>80</v>
      </c>
      <c r="B408" s="27" t="s">
        <v>22</v>
      </c>
      <c r="C408" s="27" t="s">
        <v>1056</v>
      </c>
      <c r="D408" s="28">
        <v>112888</v>
      </c>
      <c r="E408" s="27" t="s">
        <v>1057</v>
      </c>
      <c r="F408" s="27" t="s">
        <v>291</v>
      </c>
      <c r="G408" s="28">
        <v>10468</v>
      </c>
      <c r="H408" s="27" t="s">
        <v>1058</v>
      </c>
      <c r="I408" s="28">
        <v>73</v>
      </c>
      <c r="J408" s="28">
        <v>53</v>
      </c>
      <c r="K408" s="28">
        <v>160</v>
      </c>
      <c r="L408" s="30">
        <f>VLOOKUP(D408,[1]门店基础信息!$A:$M,13,0)</f>
        <v>160</v>
      </c>
      <c r="M408" s="30">
        <f t="shared" si="18"/>
        <v>0</v>
      </c>
      <c r="N408" s="28">
        <v>200</v>
      </c>
      <c r="O408" s="30">
        <f>VLOOKUP(D408,[1]门店基础信息!$A:$L,12,0)</f>
        <v>200</v>
      </c>
      <c r="P408" s="30">
        <f t="shared" si="19"/>
        <v>0</v>
      </c>
      <c r="Q408" s="27" t="s">
        <v>1059</v>
      </c>
      <c r="R408" s="27" t="s">
        <v>28</v>
      </c>
      <c r="S408" s="27" t="s">
        <v>29</v>
      </c>
      <c r="T408" s="31" t="str">
        <f>VLOOKUP(D408,[1]门店基础信息!$A:$D,4,0)</f>
        <v>C</v>
      </c>
      <c r="U408" s="31"/>
      <c r="V408" s="27" t="s">
        <v>95</v>
      </c>
      <c r="W408" s="31" t="s">
        <v>30</v>
      </c>
      <c r="X408" s="31">
        <v>1</v>
      </c>
      <c r="Y408" s="27" t="s">
        <v>31</v>
      </c>
      <c r="Z408" s="31" t="s">
        <v>31</v>
      </c>
      <c r="AA408" s="31"/>
      <c r="AB408" s="27" t="s">
        <v>32</v>
      </c>
      <c r="AC408" s="31" t="s">
        <v>32</v>
      </c>
      <c r="AD408" s="27" t="s">
        <v>33</v>
      </c>
      <c r="AE408" s="31" t="s">
        <v>33</v>
      </c>
      <c r="AF408" s="31"/>
      <c r="AG408" s="27" t="str">
        <f>VLOOKUP(D408,门店任务!A:B,2,0)</f>
        <v>四川太极武侯区双楠路药店</v>
      </c>
      <c r="AH408" s="27">
        <f t="shared" si="20"/>
        <v>1</v>
      </c>
    </row>
    <row r="409" spans="1:34">
      <c r="A409" s="27">
        <v>79</v>
      </c>
      <c r="B409" s="27" t="s">
        <v>22</v>
      </c>
      <c r="C409" s="27" t="s">
        <v>1060</v>
      </c>
      <c r="D409" s="28">
        <v>107728</v>
      </c>
      <c r="E409" s="27" t="s">
        <v>73</v>
      </c>
      <c r="F409" s="27" t="s">
        <v>69</v>
      </c>
      <c r="G409" s="28">
        <v>13225</v>
      </c>
      <c r="H409" s="27" t="s">
        <v>1061</v>
      </c>
      <c r="I409" s="28">
        <v>170</v>
      </c>
      <c r="J409" s="28">
        <v>152</v>
      </c>
      <c r="K409" s="28">
        <v>130</v>
      </c>
      <c r="L409" s="30">
        <f>VLOOKUP(D409,[1]门店基础信息!$A:$M,13,0)</f>
        <v>130</v>
      </c>
      <c r="M409" s="30">
        <f t="shared" si="18"/>
        <v>0</v>
      </c>
      <c r="N409" s="28">
        <v>300</v>
      </c>
      <c r="O409" s="30">
        <f>VLOOKUP(D409,[1]门店基础信息!$A:$L,12,0)</f>
        <v>300</v>
      </c>
      <c r="P409" s="30">
        <f t="shared" si="19"/>
        <v>0</v>
      </c>
      <c r="Q409" s="27" t="s">
        <v>1062</v>
      </c>
      <c r="R409" s="27" t="s">
        <v>28</v>
      </c>
      <c r="S409" s="27" t="s">
        <v>76</v>
      </c>
      <c r="T409" s="31" t="str">
        <f>VLOOKUP(D409,[1]门店基础信息!$A:$D,4,0)</f>
        <v>B</v>
      </c>
      <c r="U409" s="31"/>
      <c r="V409" s="27" t="s">
        <v>30</v>
      </c>
      <c r="W409" s="31" t="s">
        <v>30</v>
      </c>
      <c r="X409" s="31"/>
      <c r="Y409" s="27" t="s">
        <v>31</v>
      </c>
      <c r="Z409" s="31" t="s">
        <v>31</v>
      </c>
      <c r="AA409" s="31"/>
      <c r="AB409" s="27" t="s">
        <v>32</v>
      </c>
      <c r="AC409" s="31" t="s">
        <v>32</v>
      </c>
      <c r="AD409" s="27" t="s">
        <v>33</v>
      </c>
      <c r="AE409" s="31" t="s">
        <v>33</v>
      </c>
      <c r="AF409" s="31"/>
      <c r="AG409" s="27" t="str">
        <f>VLOOKUP(D409,门店任务!A:B,2,0)</f>
        <v>四川太极大邑县晋原镇北街药店</v>
      </c>
      <c r="AH409" s="27">
        <f t="shared" si="20"/>
        <v>0</v>
      </c>
    </row>
    <row r="410" spans="1:34">
      <c r="A410" s="27">
        <v>78</v>
      </c>
      <c r="B410" s="27" t="s">
        <v>22</v>
      </c>
      <c r="C410" s="27" t="s">
        <v>1060</v>
      </c>
      <c r="D410" s="28">
        <v>102565</v>
      </c>
      <c r="E410" s="27" t="s">
        <v>260</v>
      </c>
      <c r="F410" s="27" t="s">
        <v>88</v>
      </c>
      <c r="G410" s="28">
        <v>12135</v>
      </c>
      <c r="H410" s="27" t="s">
        <v>1063</v>
      </c>
      <c r="I410" s="28">
        <v>64</v>
      </c>
      <c r="J410" s="28">
        <v>158</v>
      </c>
      <c r="K410" s="28">
        <v>200</v>
      </c>
      <c r="L410" s="30">
        <f>VLOOKUP(D410,[1]门店基础信息!$A:$M,13,0)</f>
        <v>200</v>
      </c>
      <c r="M410" s="30">
        <f t="shared" si="18"/>
        <v>0</v>
      </c>
      <c r="N410" s="28">
        <v>400</v>
      </c>
      <c r="O410" s="30">
        <f>VLOOKUP(D410,[1]门店基础信息!$A:$L,12,0)</f>
        <v>400</v>
      </c>
      <c r="P410" s="30">
        <f t="shared" si="19"/>
        <v>0</v>
      </c>
      <c r="Q410" s="27" t="s">
        <v>1064</v>
      </c>
      <c r="R410" s="27" t="s">
        <v>28</v>
      </c>
      <c r="S410" s="27" t="s">
        <v>44</v>
      </c>
      <c r="T410" s="31" t="str">
        <f>VLOOKUP(D410,[1]门店基础信息!$A:$D,4,0)</f>
        <v>A</v>
      </c>
      <c r="U410" s="31"/>
      <c r="V410" s="27" t="s">
        <v>30</v>
      </c>
      <c r="W410" s="31" t="s">
        <v>30</v>
      </c>
      <c r="X410" s="31"/>
      <c r="Y410" s="27" t="s">
        <v>31</v>
      </c>
      <c r="Z410" s="31" t="s">
        <v>31</v>
      </c>
      <c r="AA410" s="31"/>
      <c r="AB410" s="27" t="s">
        <v>32</v>
      </c>
      <c r="AC410" s="31" t="s">
        <v>32</v>
      </c>
      <c r="AD410" s="27" t="s">
        <v>33</v>
      </c>
      <c r="AE410" s="31" t="s">
        <v>33</v>
      </c>
      <c r="AF410" s="31"/>
      <c r="AG410" s="27" t="str">
        <f>VLOOKUP(D410,门店任务!A:B,2,0)</f>
        <v>四川太极武侯区佳灵路药店</v>
      </c>
      <c r="AH410" s="27">
        <f t="shared" si="20"/>
        <v>0</v>
      </c>
    </row>
    <row r="411" spans="1:34">
      <c r="A411" s="27">
        <v>77</v>
      </c>
      <c r="B411" s="27" t="s">
        <v>22</v>
      </c>
      <c r="C411" s="27" t="s">
        <v>1065</v>
      </c>
      <c r="D411" s="28">
        <v>337</v>
      </c>
      <c r="E411" s="27" t="s">
        <v>1005</v>
      </c>
      <c r="F411" s="27" t="s">
        <v>41</v>
      </c>
      <c r="G411" s="28">
        <v>990176</v>
      </c>
      <c r="H411" s="27" t="s">
        <v>1066</v>
      </c>
      <c r="I411" s="28">
        <v>267</v>
      </c>
      <c r="J411" s="28">
        <v>464</v>
      </c>
      <c r="K411" s="28">
        <v>100</v>
      </c>
      <c r="L411" s="30">
        <f>VLOOKUP(D411,[1]门店基础信息!$A:$M,13,0)</f>
        <v>100</v>
      </c>
      <c r="M411" s="30">
        <f t="shared" si="18"/>
        <v>0</v>
      </c>
      <c r="N411" s="28">
        <v>400</v>
      </c>
      <c r="O411" s="30">
        <f>VLOOKUP(D411,[1]门店基础信息!$A:$L,12,0)</f>
        <v>400</v>
      </c>
      <c r="P411" s="30">
        <f t="shared" si="19"/>
        <v>0</v>
      </c>
      <c r="Q411" s="27" t="s">
        <v>1051</v>
      </c>
      <c r="R411" s="27" t="s">
        <v>28</v>
      </c>
      <c r="S411" s="27" t="s">
        <v>44</v>
      </c>
      <c r="T411" s="31" t="str">
        <f>VLOOKUP(D411,[1]门店基础信息!$A:$D,4,0)</f>
        <v>A</v>
      </c>
      <c r="U411" s="31"/>
      <c r="V411" s="27" t="s">
        <v>30</v>
      </c>
      <c r="W411" s="31" t="s">
        <v>30</v>
      </c>
      <c r="X411" s="31"/>
      <c r="Y411" s="27" t="s">
        <v>31</v>
      </c>
      <c r="Z411" s="31" t="s">
        <v>31</v>
      </c>
      <c r="AA411" s="31"/>
      <c r="AB411" s="27" t="s">
        <v>32</v>
      </c>
      <c r="AC411" s="31" t="s">
        <v>32</v>
      </c>
      <c r="AD411" s="27" t="s">
        <v>33</v>
      </c>
      <c r="AE411" s="31" t="s">
        <v>33</v>
      </c>
      <c r="AF411" s="31"/>
      <c r="AG411" s="27" t="str">
        <f>VLOOKUP(D411,门店任务!A:B,2,0)</f>
        <v>四川太极浆洗街药店</v>
      </c>
      <c r="AH411" s="27">
        <f t="shared" si="20"/>
        <v>0</v>
      </c>
    </row>
    <row r="412" spans="1:34">
      <c r="A412" s="27">
        <v>76</v>
      </c>
      <c r="B412" s="27" t="s">
        <v>22</v>
      </c>
      <c r="C412" s="27" t="s">
        <v>1067</v>
      </c>
      <c r="D412" s="28">
        <v>102565</v>
      </c>
      <c r="E412" s="27" t="s">
        <v>260</v>
      </c>
      <c r="F412" s="27" t="s">
        <v>88</v>
      </c>
      <c r="G412" s="28">
        <v>11871</v>
      </c>
      <c r="H412" s="27" t="s">
        <v>1068</v>
      </c>
      <c r="I412" s="28">
        <v>64</v>
      </c>
      <c r="J412" s="28">
        <v>158</v>
      </c>
      <c r="K412" s="28">
        <v>200</v>
      </c>
      <c r="L412" s="30">
        <f>VLOOKUP(D412,[1]门店基础信息!$A:$M,13,0)</f>
        <v>200</v>
      </c>
      <c r="M412" s="30">
        <f t="shared" si="18"/>
        <v>0</v>
      </c>
      <c r="N412" s="28">
        <v>400</v>
      </c>
      <c r="O412" s="30">
        <f>VLOOKUP(D412,[1]门店基础信息!$A:$L,12,0)</f>
        <v>400</v>
      </c>
      <c r="P412" s="30">
        <f t="shared" si="19"/>
        <v>0</v>
      </c>
      <c r="Q412" s="27" t="s">
        <v>533</v>
      </c>
      <c r="R412" s="27" t="s">
        <v>28</v>
      </c>
      <c r="S412" s="27" t="s">
        <v>44</v>
      </c>
      <c r="T412" s="31" t="str">
        <f>VLOOKUP(D412,[1]门店基础信息!$A:$D,4,0)</f>
        <v>A</v>
      </c>
      <c r="U412" s="31"/>
      <c r="V412" s="27" t="s">
        <v>30</v>
      </c>
      <c r="W412" s="31" t="s">
        <v>30</v>
      </c>
      <c r="X412" s="31"/>
      <c r="Y412" s="27" t="s">
        <v>31</v>
      </c>
      <c r="Z412" s="31" t="s">
        <v>31</v>
      </c>
      <c r="AA412" s="31"/>
      <c r="AB412" s="27" t="s">
        <v>32</v>
      </c>
      <c r="AC412" s="31" t="s">
        <v>32</v>
      </c>
      <c r="AD412" s="27" t="s">
        <v>33</v>
      </c>
      <c r="AE412" s="31" t="s">
        <v>33</v>
      </c>
      <c r="AF412" s="31"/>
      <c r="AG412" s="27" t="str">
        <f>VLOOKUP(D412,门店任务!A:B,2,0)</f>
        <v>四川太极武侯区佳灵路药店</v>
      </c>
      <c r="AH412" s="27">
        <f t="shared" si="20"/>
        <v>0</v>
      </c>
    </row>
    <row r="413" spans="1:34">
      <c r="A413" s="27">
        <v>75</v>
      </c>
      <c r="B413" s="27" t="s">
        <v>22</v>
      </c>
      <c r="C413" s="27" t="s">
        <v>1069</v>
      </c>
      <c r="D413" s="28">
        <v>337</v>
      </c>
      <c r="E413" s="27" t="s">
        <v>1005</v>
      </c>
      <c r="F413" s="27" t="s">
        <v>41</v>
      </c>
      <c r="G413" s="28">
        <v>13315</v>
      </c>
      <c r="H413" s="27" t="s">
        <v>1070</v>
      </c>
      <c r="I413" s="28">
        <v>267</v>
      </c>
      <c r="J413" s="28">
        <v>464</v>
      </c>
      <c r="K413" s="28">
        <v>100</v>
      </c>
      <c r="L413" s="30">
        <f>VLOOKUP(D413,[1]门店基础信息!$A:$M,13,0)</f>
        <v>100</v>
      </c>
      <c r="M413" s="30">
        <f t="shared" si="18"/>
        <v>0</v>
      </c>
      <c r="N413" s="28">
        <v>400</v>
      </c>
      <c r="O413" s="30">
        <f>VLOOKUP(D413,[1]门店基础信息!$A:$L,12,0)</f>
        <v>400</v>
      </c>
      <c r="P413" s="30">
        <f t="shared" si="19"/>
        <v>0</v>
      </c>
      <c r="Q413" s="27" t="s">
        <v>1035</v>
      </c>
      <c r="R413" s="27" t="s">
        <v>28</v>
      </c>
      <c r="S413" s="27" t="s">
        <v>44</v>
      </c>
      <c r="T413" s="31" t="str">
        <f>VLOOKUP(D413,[1]门店基础信息!$A:$D,4,0)</f>
        <v>A</v>
      </c>
      <c r="U413" s="31"/>
      <c r="V413" s="27" t="s">
        <v>30</v>
      </c>
      <c r="W413" s="31" t="s">
        <v>30</v>
      </c>
      <c r="X413" s="31"/>
      <c r="Y413" s="27" t="s">
        <v>31</v>
      </c>
      <c r="Z413" s="31" t="s">
        <v>31</v>
      </c>
      <c r="AA413" s="31"/>
      <c r="AB413" s="27" t="s">
        <v>32</v>
      </c>
      <c r="AC413" s="31" t="s">
        <v>32</v>
      </c>
      <c r="AD413" s="27" t="s">
        <v>33</v>
      </c>
      <c r="AE413" s="31" t="s">
        <v>33</v>
      </c>
      <c r="AF413" s="31"/>
      <c r="AG413" s="27" t="str">
        <f>VLOOKUP(D413,门店任务!A:B,2,0)</f>
        <v>四川太极浆洗街药店</v>
      </c>
      <c r="AH413" s="27">
        <f t="shared" si="20"/>
        <v>0</v>
      </c>
    </row>
    <row r="414" spans="1:34">
      <c r="A414" s="27">
        <v>74</v>
      </c>
      <c r="B414" s="27" t="s">
        <v>22</v>
      </c>
      <c r="C414" s="27" t="s">
        <v>1071</v>
      </c>
      <c r="D414" s="28">
        <v>539</v>
      </c>
      <c r="E414" s="27" t="s">
        <v>1072</v>
      </c>
      <c r="F414" s="27" t="s">
        <v>64</v>
      </c>
      <c r="G414" s="28">
        <v>6733</v>
      </c>
      <c r="H414" s="27" t="s">
        <v>1073</v>
      </c>
      <c r="I414" s="28">
        <v>88</v>
      </c>
      <c r="J414" s="28">
        <v>156</v>
      </c>
      <c r="K414" s="28">
        <v>160</v>
      </c>
      <c r="L414" s="30">
        <f>VLOOKUP(D414,[1]门店基础信息!$A:$M,13,0)</f>
        <v>160</v>
      </c>
      <c r="M414" s="30">
        <f t="shared" si="18"/>
        <v>0</v>
      </c>
      <c r="N414" s="28">
        <v>200</v>
      </c>
      <c r="O414" s="30">
        <f>VLOOKUP(D414,[1]门店基础信息!$A:$L,12,0)</f>
        <v>200</v>
      </c>
      <c r="P414" s="30">
        <f t="shared" si="19"/>
        <v>0</v>
      </c>
      <c r="Q414" s="27" t="s">
        <v>1074</v>
      </c>
      <c r="R414" s="27" t="s">
        <v>28</v>
      </c>
      <c r="S414" s="27" t="s">
        <v>29</v>
      </c>
      <c r="T414" s="31" t="str">
        <f>VLOOKUP(D414,[1]门店基础信息!$A:$D,4,0)</f>
        <v>C</v>
      </c>
      <c r="U414" s="31"/>
      <c r="V414" s="27" t="s">
        <v>30</v>
      </c>
      <c r="W414" s="31" t="s">
        <v>30</v>
      </c>
      <c r="X414" s="31"/>
      <c r="Y414" s="27" t="s">
        <v>31</v>
      </c>
      <c r="Z414" s="31" t="s">
        <v>31</v>
      </c>
      <c r="AA414" s="31"/>
      <c r="AB414" s="27" t="s">
        <v>32</v>
      </c>
      <c r="AC414" s="31" t="s">
        <v>32</v>
      </c>
      <c r="AD414" s="27" t="s">
        <v>33</v>
      </c>
      <c r="AE414" s="31" t="s">
        <v>33</v>
      </c>
      <c r="AF414" s="31"/>
      <c r="AG414" s="27" t="str">
        <f>VLOOKUP(D414,门店任务!A:B,2,0)</f>
        <v>四川太极大邑县晋原镇子龙路店</v>
      </c>
      <c r="AH414" s="27">
        <f t="shared" si="20"/>
        <v>0</v>
      </c>
    </row>
    <row r="415" spans="1:34">
      <c r="A415" s="27">
        <v>73</v>
      </c>
      <c r="B415" s="27" t="s">
        <v>22</v>
      </c>
      <c r="C415" s="27" t="s">
        <v>1075</v>
      </c>
      <c r="D415" s="28">
        <v>307</v>
      </c>
      <c r="E415" s="27" t="s">
        <v>35</v>
      </c>
      <c r="F415" s="27" t="s">
        <v>1076</v>
      </c>
      <c r="G415" s="28">
        <v>8022</v>
      </c>
      <c r="H415" s="27" t="s">
        <v>1077</v>
      </c>
      <c r="I415" s="28">
        <v>531</v>
      </c>
      <c r="J415" s="28">
        <v>590</v>
      </c>
      <c r="K415" s="28">
        <v>150</v>
      </c>
      <c r="L415" s="30">
        <f>VLOOKUP(D415,[1]门店基础信息!$A:$M,13,0)</f>
        <v>150</v>
      </c>
      <c r="M415" s="30">
        <f t="shared" si="18"/>
        <v>0</v>
      </c>
      <c r="N415" s="28">
        <v>600</v>
      </c>
      <c r="O415" s="30">
        <f>VLOOKUP(D415,[1]门店基础信息!$A:$L,12,0)</f>
        <v>600</v>
      </c>
      <c r="P415" s="30">
        <f t="shared" si="19"/>
        <v>0</v>
      </c>
      <c r="Q415" s="27" t="s">
        <v>1078</v>
      </c>
      <c r="R415" s="27" t="s">
        <v>28</v>
      </c>
      <c r="S415" s="27" t="s">
        <v>35</v>
      </c>
      <c r="T415" s="31" t="str">
        <f>VLOOKUP(D415,[1]门店基础信息!$A:$D,4,0)</f>
        <v>旗舰</v>
      </c>
      <c r="U415" s="31"/>
      <c r="V415" s="27" t="s">
        <v>30</v>
      </c>
      <c r="W415" s="31" t="s">
        <v>30</v>
      </c>
      <c r="X415" s="31"/>
      <c r="Y415" s="27" t="s">
        <v>31</v>
      </c>
      <c r="Z415" s="31" t="s">
        <v>31</v>
      </c>
      <c r="AA415" s="31"/>
      <c r="AB415" s="27" t="s">
        <v>32</v>
      </c>
      <c r="AC415" s="31" t="s">
        <v>32</v>
      </c>
      <c r="AD415" s="27" t="s">
        <v>33</v>
      </c>
      <c r="AE415" s="31" t="s">
        <v>33</v>
      </c>
      <c r="AF415" s="31"/>
      <c r="AG415" s="27" t="str">
        <f>VLOOKUP(D415,门店任务!A:B,2,0)</f>
        <v>四川太极旗舰店</v>
      </c>
      <c r="AH415" s="27">
        <f t="shared" si="20"/>
        <v>0</v>
      </c>
    </row>
    <row r="416" spans="1:34">
      <c r="A416" s="27">
        <v>72</v>
      </c>
      <c r="B416" s="27" t="s">
        <v>22</v>
      </c>
      <c r="C416" s="27" t="s">
        <v>1075</v>
      </c>
      <c r="D416" s="28">
        <v>307</v>
      </c>
      <c r="E416" s="27" t="s">
        <v>35</v>
      </c>
      <c r="F416" s="27" t="s">
        <v>247</v>
      </c>
      <c r="G416" s="28">
        <v>12140</v>
      </c>
      <c r="H416" s="27" t="s">
        <v>1079</v>
      </c>
      <c r="I416" s="28">
        <v>531</v>
      </c>
      <c r="J416" s="28">
        <v>590</v>
      </c>
      <c r="K416" s="28">
        <v>150</v>
      </c>
      <c r="L416" s="30">
        <f>VLOOKUP(D416,[1]门店基础信息!$A:$M,13,0)</f>
        <v>150</v>
      </c>
      <c r="M416" s="30">
        <f t="shared" si="18"/>
        <v>0</v>
      </c>
      <c r="N416" s="28">
        <v>600</v>
      </c>
      <c r="O416" s="30">
        <f>VLOOKUP(D416,[1]门店基础信息!$A:$L,12,0)</f>
        <v>600</v>
      </c>
      <c r="P416" s="30">
        <f t="shared" si="19"/>
        <v>0</v>
      </c>
      <c r="Q416" s="27" t="s">
        <v>47</v>
      </c>
      <c r="R416" s="27" t="s">
        <v>28</v>
      </c>
      <c r="S416" s="27" t="s">
        <v>35</v>
      </c>
      <c r="T416" s="31" t="str">
        <f>VLOOKUP(D416,[1]门店基础信息!$A:$D,4,0)</f>
        <v>旗舰</v>
      </c>
      <c r="U416" s="31"/>
      <c r="V416" s="27" t="s">
        <v>30</v>
      </c>
      <c r="W416" s="31" t="s">
        <v>30</v>
      </c>
      <c r="X416" s="31"/>
      <c r="Y416" s="27" t="s">
        <v>31</v>
      </c>
      <c r="Z416" s="31" t="s">
        <v>31</v>
      </c>
      <c r="AA416" s="31"/>
      <c r="AB416" s="27" t="s">
        <v>32</v>
      </c>
      <c r="AC416" s="31" t="s">
        <v>32</v>
      </c>
      <c r="AD416" s="27" t="s">
        <v>33</v>
      </c>
      <c r="AE416" s="31" t="s">
        <v>33</v>
      </c>
      <c r="AF416" s="31"/>
      <c r="AG416" s="27" t="str">
        <f>VLOOKUP(D416,门店任务!A:B,2,0)</f>
        <v>四川太极旗舰店</v>
      </c>
      <c r="AH416" s="27">
        <f t="shared" si="20"/>
        <v>0</v>
      </c>
    </row>
    <row r="417" spans="1:34">
      <c r="A417" s="27">
        <v>71</v>
      </c>
      <c r="B417" s="27" t="s">
        <v>22</v>
      </c>
      <c r="C417" s="27" t="s">
        <v>1080</v>
      </c>
      <c r="D417" s="28">
        <v>712</v>
      </c>
      <c r="E417" s="27" t="s">
        <v>312</v>
      </c>
      <c r="F417" s="27" t="s">
        <v>59</v>
      </c>
      <c r="G417" s="28">
        <v>11382</v>
      </c>
      <c r="H417" s="27" t="s">
        <v>1081</v>
      </c>
      <c r="I417" s="28">
        <v>83</v>
      </c>
      <c r="J417" s="28">
        <v>202</v>
      </c>
      <c r="K417" s="28">
        <v>200</v>
      </c>
      <c r="L417" s="30">
        <f>VLOOKUP(D417,[1]门店基础信息!$A:$M,13,0)</f>
        <v>200</v>
      </c>
      <c r="M417" s="30">
        <f t="shared" si="18"/>
        <v>0</v>
      </c>
      <c r="N417" s="28">
        <v>400</v>
      </c>
      <c r="O417" s="30">
        <f>VLOOKUP(D417,[1]门店基础信息!$A:$L,12,0)</f>
        <v>400</v>
      </c>
      <c r="P417" s="30">
        <f t="shared" si="19"/>
        <v>0</v>
      </c>
      <c r="Q417" s="27" t="s">
        <v>315</v>
      </c>
      <c r="R417" s="27" t="s">
        <v>28</v>
      </c>
      <c r="S417" s="27" t="s">
        <v>44</v>
      </c>
      <c r="T417" s="31" t="str">
        <f>VLOOKUP(D417,[1]门店基础信息!$A:$D,4,0)</f>
        <v>A</v>
      </c>
      <c r="U417" s="31"/>
      <c r="V417" s="27" t="s">
        <v>30</v>
      </c>
      <c r="W417" s="31" t="s">
        <v>30</v>
      </c>
      <c r="X417" s="31"/>
      <c r="Y417" s="27" t="s">
        <v>31</v>
      </c>
      <c r="Z417" s="31" t="s">
        <v>31</v>
      </c>
      <c r="AA417" s="31"/>
      <c r="AB417" s="27" t="s">
        <v>32</v>
      </c>
      <c r="AC417" s="31" t="s">
        <v>32</v>
      </c>
      <c r="AD417" s="27" t="s">
        <v>33</v>
      </c>
      <c r="AE417" s="31" t="s">
        <v>33</v>
      </c>
      <c r="AF417" s="31"/>
      <c r="AG417" s="27" t="str">
        <f>VLOOKUP(D417,门店任务!A:B,2,0)</f>
        <v>四川太极成华区华泰路药店</v>
      </c>
      <c r="AH417" s="27">
        <f t="shared" si="20"/>
        <v>0</v>
      </c>
    </row>
    <row r="418" spans="1:34">
      <c r="A418" s="27">
        <v>70</v>
      </c>
      <c r="B418" s="27" t="s">
        <v>22</v>
      </c>
      <c r="C418" s="27" t="s">
        <v>1082</v>
      </c>
      <c r="D418" s="28">
        <v>712</v>
      </c>
      <c r="E418" s="27" t="s">
        <v>312</v>
      </c>
      <c r="F418" s="27" t="s">
        <v>408</v>
      </c>
      <c r="G418" s="28">
        <v>7050</v>
      </c>
      <c r="H418" s="27" t="s">
        <v>1083</v>
      </c>
      <c r="I418" s="28">
        <v>83</v>
      </c>
      <c r="J418" s="28">
        <v>202</v>
      </c>
      <c r="K418" s="28">
        <v>200</v>
      </c>
      <c r="L418" s="30">
        <f>VLOOKUP(D418,[1]门店基础信息!$A:$M,13,0)</f>
        <v>200</v>
      </c>
      <c r="M418" s="30">
        <f t="shared" si="18"/>
        <v>0</v>
      </c>
      <c r="N418" s="28">
        <v>400</v>
      </c>
      <c r="O418" s="30">
        <f>VLOOKUP(D418,[1]门店基础信息!$A:$L,12,0)</f>
        <v>400</v>
      </c>
      <c r="P418" s="30">
        <f t="shared" si="19"/>
        <v>0</v>
      </c>
      <c r="Q418" s="27" t="s">
        <v>420</v>
      </c>
      <c r="R418" s="27" t="s">
        <v>28</v>
      </c>
      <c r="S418" s="27" t="s">
        <v>44</v>
      </c>
      <c r="T418" s="31" t="str">
        <f>VLOOKUP(D418,[1]门店基础信息!$A:$D,4,0)</f>
        <v>A</v>
      </c>
      <c r="U418" s="31"/>
      <c r="V418" s="27" t="s">
        <v>30</v>
      </c>
      <c r="W418" s="31" t="s">
        <v>30</v>
      </c>
      <c r="X418" s="31"/>
      <c r="Y418" s="27" t="s">
        <v>31</v>
      </c>
      <c r="Z418" s="31" t="s">
        <v>31</v>
      </c>
      <c r="AA418" s="31"/>
      <c r="AB418" s="27" t="s">
        <v>32</v>
      </c>
      <c r="AC418" s="31" t="s">
        <v>32</v>
      </c>
      <c r="AD418" s="27" t="s">
        <v>33</v>
      </c>
      <c r="AE418" s="31" t="s">
        <v>33</v>
      </c>
      <c r="AF418" s="31"/>
      <c r="AG418" s="27" t="str">
        <f>VLOOKUP(D418,门店任务!A:B,2,0)</f>
        <v>四川太极成华区华泰路药店</v>
      </c>
      <c r="AH418" s="27">
        <f t="shared" si="20"/>
        <v>0</v>
      </c>
    </row>
    <row r="419" spans="1:34">
      <c r="A419" s="27">
        <v>69</v>
      </c>
      <c r="B419" s="27" t="s">
        <v>22</v>
      </c>
      <c r="C419" s="27" t="s">
        <v>1084</v>
      </c>
      <c r="D419" s="28">
        <v>578</v>
      </c>
      <c r="E419" s="27" t="s">
        <v>921</v>
      </c>
      <c r="F419" s="27" t="s">
        <v>41</v>
      </c>
      <c r="G419" s="28">
        <v>13409</v>
      </c>
      <c r="H419" s="27" t="s">
        <v>1085</v>
      </c>
      <c r="I419" s="28">
        <v>67</v>
      </c>
      <c r="J419" s="28">
        <v>180</v>
      </c>
      <c r="K419" s="28">
        <v>200</v>
      </c>
      <c r="L419" s="30">
        <f>VLOOKUP(D419,[1]门店基础信息!$A:$M,13,0)</f>
        <v>200</v>
      </c>
      <c r="M419" s="30">
        <f t="shared" si="18"/>
        <v>0</v>
      </c>
      <c r="N419" s="28">
        <v>400</v>
      </c>
      <c r="O419" s="30">
        <f>VLOOKUP(D419,[1]门店基础信息!$A:$L,12,0)</f>
        <v>400</v>
      </c>
      <c r="P419" s="30">
        <f t="shared" si="19"/>
        <v>0</v>
      </c>
      <c r="Q419" s="27" t="s">
        <v>846</v>
      </c>
      <c r="R419" s="27" t="s">
        <v>28</v>
      </c>
      <c r="S419" s="27" t="s">
        <v>44</v>
      </c>
      <c r="T419" s="31" t="str">
        <f>VLOOKUP(D419,[1]门店基础信息!$A:$D,4,0)</f>
        <v>A</v>
      </c>
      <c r="U419" s="31"/>
      <c r="V419" s="27" t="s">
        <v>30</v>
      </c>
      <c r="W419" s="31" t="s">
        <v>30</v>
      </c>
      <c r="X419" s="31"/>
      <c r="Y419" s="27" t="s">
        <v>31</v>
      </c>
      <c r="Z419" s="31" t="s">
        <v>31</v>
      </c>
      <c r="AA419" s="31"/>
      <c r="AB419" s="27" t="s">
        <v>32</v>
      </c>
      <c r="AC419" s="31" t="s">
        <v>32</v>
      </c>
      <c r="AD419" s="27" t="s">
        <v>33</v>
      </c>
      <c r="AE419" s="31" t="s">
        <v>33</v>
      </c>
      <c r="AF419" s="31"/>
      <c r="AG419" s="27" t="str">
        <f>VLOOKUP(D419,门店任务!A:B,2,0)</f>
        <v>四川太极成华区华油路药店</v>
      </c>
      <c r="AH419" s="27">
        <f t="shared" si="20"/>
        <v>0</v>
      </c>
    </row>
    <row r="420" spans="1:34">
      <c r="A420" s="27">
        <v>68</v>
      </c>
      <c r="B420" s="27" t="s">
        <v>22</v>
      </c>
      <c r="C420" s="27" t="s">
        <v>1086</v>
      </c>
      <c r="D420" s="28">
        <v>56</v>
      </c>
      <c r="E420" s="27" t="s">
        <v>378</v>
      </c>
      <c r="F420" s="27" t="s">
        <v>79</v>
      </c>
      <c r="G420" s="28">
        <v>10983</v>
      </c>
      <c r="H420" s="27" t="s">
        <v>1087</v>
      </c>
      <c r="I420" s="28">
        <v>269</v>
      </c>
      <c r="J420" s="28">
        <v>194</v>
      </c>
      <c r="K420" s="28">
        <v>60</v>
      </c>
      <c r="L420" s="30">
        <f>VLOOKUP(D420,[1]门店基础信息!$A:$M,13,0)</f>
        <v>60</v>
      </c>
      <c r="M420" s="30">
        <f t="shared" si="18"/>
        <v>0</v>
      </c>
      <c r="N420" s="28">
        <v>200</v>
      </c>
      <c r="O420" s="30">
        <f>VLOOKUP(D420,[1]门店基础信息!$A:$L,12,0)</f>
        <v>200</v>
      </c>
      <c r="P420" s="30">
        <f t="shared" si="19"/>
        <v>0</v>
      </c>
      <c r="Q420" s="27" t="s">
        <v>1088</v>
      </c>
      <c r="R420" s="27" t="s">
        <v>28</v>
      </c>
      <c r="S420" s="27" t="s">
        <v>29</v>
      </c>
      <c r="T420" s="31" t="str">
        <f>VLOOKUP(D420,[1]门店基础信息!$A:$D,4,0)</f>
        <v>C</v>
      </c>
      <c r="U420" s="31"/>
      <c r="V420" s="27" t="s">
        <v>30</v>
      </c>
      <c r="W420" s="31" t="s">
        <v>30</v>
      </c>
      <c r="X420" s="31"/>
      <c r="Y420" s="27" t="s">
        <v>31</v>
      </c>
      <c r="Z420" s="31" t="s">
        <v>31</v>
      </c>
      <c r="AA420" s="31"/>
      <c r="AB420" s="27" t="s">
        <v>32</v>
      </c>
      <c r="AC420" s="31" t="s">
        <v>32</v>
      </c>
      <c r="AD420" s="27" t="s">
        <v>32</v>
      </c>
      <c r="AE420" s="31" t="s">
        <v>33</v>
      </c>
      <c r="AF420" s="31">
        <v>1</v>
      </c>
      <c r="AG420" s="27" t="str">
        <f>VLOOKUP(D420,门店任务!A:B,2,0)</f>
        <v>四川太极三江店</v>
      </c>
      <c r="AH420" s="27">
        <f t="shared" si="20"/>
        <v>1</v>
      </c>
    </row>
    <row r="421" spans="1:34">
      <c r="A421" s="27">
        <v>67</v>
      </c>
      <c r="B421" s="27" t="s">
        <v>22</v>
      </c>
      <c r="C421" s="27" t="s">
        <v>1089</v>
      </c>
      <c r="D421" s="28">
        <v>365</v>
      </c>
      <c r="E421" s="27" t="s">
        <v>1090</v>
      </c>
      <c r="F421" s="27" t="s">
        <v>88</v>
      </c>
      <c r="G421" s="28">
        <v>12932</v>
      </c>
      <c r="H421" s="27" t="s">
        <v>1091</v>
      </c>
      <c r="I421" s="28">
        <v>81</v>
      </c>
      <c r="J421" s="28">
        <v>195</v>
      </c>
      <c r="K421" s="28">
        <v>180</v>
      </c>
      <c r="L421" s="30">
        <f>VLOOKUP(D421,[1]门店基础信息!$A:$M,13,0)</f>
        <v>180</v>
      </c>
      <c r="M421" s="30">
        <f t="shared" si="18"/>
        <v>0</v>
      </c>
      <c r="N421" s="28">
        <v>300</v>
      </c>
      <c r="O421" s="30">
        <f>VLOOKUP(D421,[1]门店基础信息!$A:$L,12,0)</f>
        <v>300</v>
      </c>
      <c r="P421" s="30">
        <f t="shared" si="19"/>
        <v>0</v>
      </c>
      <c r="Q421" s="27" t="s">
        <v>1092</v>
      </c>
      <c r="R421" s="27" t="s">
        <v>28</v>
      </c>
      <c r="S421" s="27" t="s">
        <v>76</v>
      </c>
      <c r="T421" s="31" t="str">
        <f>VLOOKUP(D421,[1]门店基础信息!$A:$D,4,0)</f>
        <v>B</v>
      </c>
      <c r="U421" s="31"/>
      <c r="V421" s="27" t="s">
        <v>95</v>
      </c>
      <c r="W421" s="31" t="s">
        <v>30</v>
      </c>
      <c r="X421" s="31">
        <v>1</v>
      </c>
      <c r="Y421" s="27" t="s">
        <v>31</v>
      </c>
      <c r="Z421" s="31" t="s">
        <v>31</v>
      </c>
      <c r="AA421" s="31"/>
      <c r="AB421" s="27" t="s">
        <v>32</v>
      </c>
      <c r="AC421" s="31" t="s">
        <v>32</v>
      </c>
      <c r="AD421" s="27" t="s">
        <v>33</v>
      </c>
      <c r="AE421" s="31" t="s">
        <v>33</v>
      </c>
      <c r="AF421" s="31"/>
      <c r="AG421" s="27" t="str">
        <f>VLOOKUP(D421,门店任务!A:B,2,0)</f>
        <v>四川太极光华村街药店</v>
      </c>
      <c r="AH421" s="27">
        <f t="shared" si="20"/>
        <v>1</v>
      </c>
    </row>
    <row r="422" spans="1:34">
      <c r="A422" s="27">
        <v>66</v>
      </c>
      <c r="B422" s="27" t="s">
        <v>22</v>
      </c>
      <c r="C422" s="27" t="s">
        <v>1093</v>
      </c>
      <c r="D422" s="28">
        <v>113833</v>
      </c>
      <c r="E422" s="27" t="s">
        <v>604</v>
      </c>
      <c r="F422" s="27" t="s">
        <v>88</v>
      </c>
      <c r="G422" s="28">
        <v>13149</v>
      </c>
      <c r="H422" s="27" t="s">
        <v>1094</v>
      </c>
      <c r="I422" s="28">
        <v>66</v>
      </c>
      <c r="J422" s="28">
        <v>0</v>
      </c>
      <c r="K422" s="28">
        <v>160</v>
      </c>
      <c r="L422" s="30">
        <f>VLOOKUP(D422,[1]门店基础信息!$A:$M,13,0)</f>
        <v>160</v>
      </c>
      <c r="M422" s="30">
        <f t="shared" si="18"/>
        <v>0</v>
      </c>
      <c r="N422" s="28">
        <v>0</v>
      </c>
      <c r="O422" s="30">
        <f>VLOOKUP(D422,[1]门店基础信息!$A:$L,12,0)</f>
        <v>200</v>
      </c>
      <c r="P422" s="30">
        <v>1</v>
      </c>
      <c r="Q422" s="27" t="s">
        <v>1095</v>
      </c>
      <c r="R422" s="27" t="s">
        <v>28</v>
      </c>
      <c r="S422" s="27" t="s">
        <v>29</v>
      </c>
      <c r="T422" s="31" t="str">
        <f>VLOOKUP(D422,[1]门店基础信息!$A:$D,4,0)</f>
        <v>C</v>
      </c>
      <c r="U422" s="31"/>
      <c r="V422" s="27" t="s">
        <v>30</v>
      </c>
      <c r="W422" s="31" t="s">
        <v>30</v>
      </c>
      <c r="X422" s="31"/>
      <c r="Y422" s="27" t="s">
        <v>31</v>
      </c>
      <c r="Z422" s="31" t="s">
        <v>31</v>
      </c>
      <c r="AA422" s="31"/>
      <c r="AB422" s="27" t="s">
        <v>32</v>
      </c>
      <c r="AC422" s="31" t="s">
        <v>32</v>
      </c>
      <c r="AD422" s="27" t="s">
        <v>33</v>
      </c>
      <c r="AE422" s="31" t="s">
        <v>33</v>
      </c>
      <c r="AF422" s="31"/>
      <c r="AG422" s="27" t="str">
        <f>VLOOKUP(D422,门店任务!A:B,2,0)</f>
        <v>四川太极青羊区光华西一路药店</v>
      </c>
      <c r="AH422" s="27">
        <f t="shared" si="20"/>
        <v>1</v>
      </c>
    </row>
    <row r="423" spans="1:34">
      <c r="A423" s="27">
        <v>65</v>
      </c>
      <c r="B423" s="27" t="s">
        <v>22</v>
      </c>
      <c r="C423" s="27" t="s">
        <v>1096</v>
      </c>
      <c r="D423" s="28">
        <v>598</v>
      </c>
      <c r="E423" s="27" t="s">
        <v>1097</v>
      </c>
      <c r="F423" s="27" t="s">
        <v>59</v>
      </c>
      <c r="G423" s="28">
        <v>13404</v>
      </c>
      <c r="H423" s="27" t="s">
        <v>1098</v>
      </c>
      <c r="I423" s="28">
        <v>112</v>
      </c>
      <c r="J423" s="28">
        <v>232</v>
      </c>
      <c r="K423" s="28">
        <v>150</v>
      </c>
      <c r="L423" s="30">
        <f>VLOOKUP(D423,[1]门店基础信息!$A:$M,13,0)</f>
        <v>150</v>
      </c>
      <c r="M423" s="30">
        <f t="shared" si="18"/>
        <v>0</v>
      </c>
      <c r="N423" s="28">
        <v>300</v>
      </c>
      <c r="O423" s="30">
        <f>VLOOKUP(D423,[1]门店基础信息!$A:$L,12,0)</f>
        <v>400</v>
      </c>
      <c r="P423" s="30">
        <v>1</v>
      </c>
      <c r="Q423" s="27" t="s">
        <v>1099</v>
      </c>
      <c r="R423" s="27" t="s">
        <v>28</v>
      </c>
      <c r="S423" s="27" t="s">
        <v>76</v>
      </c>
      <c r="T423" s="31" t="str">
        <f>VLOOKUP(D423,[1]门店基础信息!$A:$D,4,0)</f>
        <v>A</v>
      </c>
      <c r="U423" s="31">
        <v>1</v>
      </c>
      <c r="V423" s="27" t="s">
        <v>95</v>
      </c>
      <c r="W423" s="31" t="s">
        <v>30</v>
      </c>
      <c r="X423" s="31">
        <v>1</v>
      </c>
      <c r="Y423" s="27" t="s">
        <v>31</v>
      </c>
      <c r="Z423" s="31" t="s">
        <v>31</v>
      </c>
      <c r="AA423" s="31"/>
      <c r="AB423" s="27" t="s">
        <v>32</v>
      </c>
      <c r="AC423" s="31" t="s">
        <v>32</v>
      </c>
      <c r="AD423" s="27" t="s">
        <v>32</v>
      </c>
      <c r="AE423" s="31" t="s">
        <v>33</v>
      </c>
      <c r="AF423" s="31">
        <v>1</v>
      </c>
      <c r="AG423" s="27" t="str">
        <f>VLOOKUP(D423,门店任务!A:B,2,0)</f>
        <v>四川太极锦江区水杉街药店</v>
      </c>
      <c r="AH423" s="27">
        <f t="shared" si="20"/>
        <v>4</v>
      </c>
    </row>
    <row r="424" spans="1:34">
      <c r="A424" s="27">
        <v>64</v>
      </c>
      <c r="B424" s="27" t="s">
        <v>22</v>
      </c>
      <c r="C424" s="27" t="s">
        <v>1096</v>
      </c>
      <c r="D424" s="28">
        <v>582</v>
      </c>
      <c r="E424" s="27" t="s">
        <v>874</v>
      </c>
      <c r="F424" s="27" t="s">
        <v>88</v>
      </c>
      <c r="G424" s="28">
        <v>8798</v>
      </c>
      <c r="H424" s="27" t="s">
        <v>1100</v>
      </c>
      <c r="I424" s="28">
        <v>91</v>
      </c>
      <c r="J424" s="28">
        <v>183</v>
      </c>
      <c r="K424" s="28">
        <v>150</v>
      </c>
      <c r="L424" s="30">
        <f>VLOOKUP(D424,[1]门店基础信息!$A:$M,13,0)</f>
        <v>200</v>
      </c>
      <c r="M424" s="30">
        <v>1</v>
      </c>
      <c r="N424" s="28">
        <v>400</v>
      </c>
      <c r="O424" s="30">
        <f>VLOOKUP(D424,[1]门店基础信息!$A:$L,12,0)</f>
        <v>400</v>
      </c>
      <c r="P424" s="30">
        <f t="shared" si="19"/>
        <v>0</v>
      </c>
      <c r="Q424" s="27" t="s">
        <v>1005</v>
      </c>
      <c r="R424" s="27" t="s">
        <v>28</v>
      </c>
      <c r="S424" s="27" t="s">
        <v>44</v>
      </c>
      <c r="T424" s="31" t="str">
        <f>VLOOKUP(D424,[1]门店基础信息!$A:$D,4,0)</f>
        <v>A</v>
      </c>
      <c r="U424" s="31"/>
      <c r="V424" s="27" t="s">
        <v>95</v>
      </c>
      <c r="W424" s="31" t="s">
        <v>30</v>
      </c>
      <c r="X424" s="31">
        <v>1</v>
      </c>
      <c r="Y424" s="27" t="s">
        <v>31</v>
      </c>
      <c r="Z424" s="31" t="s">
        <v>31</v>
      </c>
      <c r="AA424" s="31"/>
      <c r="AB424" s="27" t="s">
        <v>32</v>
      </c>
      <c r="AC424" s="31" t="s">
        <v>32</v>
      </c>
      <c r="AD424" s="27" t="s">
        <v>33</v>
      </c>
      <c r="AE424" s="31" t="s">
        <v>33</v>
      </c>
      <c r="AF424" s="31"/>
      <c r="AG424" s="27" t="str">
        <f>VLOOKUP(D424,门店任务!A:B,2,0)</f>
        <v>四川太极青羊区十二桥药店</v>
      </c>
      <c r="AH424" s="27">
        <f t="shared" si="20"/>
        <v>2</v>
      </c>
    </row>
    <row r="425" spans="1:34">
      <c r="A425" s="27">
        <v>63</v>
      </c>
      <c r="B425" s="27" t="s">
        <v>22</v>
      </c>
      <c r="C425" s="27" t="s">
        <v>1096</v>
      </c>
      <c r="D425" s="28">
        <v>571</v>
      </c>
      <c r="E425" s="27" t="s">
        <v>1101</v>
      </c>
      <c r="F425" s="27" t="s">
        <v>59</v>
      </c>
      <c r="G425" s="28">
        <v>13298</v>
      </c>
      <c r="H425" s="27" t="s">
        <v>1102</v>
      </c>
      <c r="I425" s="28">
        <v>55</v>
      </c>
      <c r="J425" s="28">
        <v>203</v>
      </c>
      <c r="K425" s="28">
        <v>100</v>
      </c>
      <c r="L425" s="30">
        <f>VLOOKUP(D425,[1]门店基础信息!$A:$M,13,0)</f>
        <v>200</v>
      </c>
      <c r="M425" s="30">
        <v>1</v>
      </c>
      <c r="N425" s="28">
        <v>400</v>
      </c>
      <c r="O425" s="30">
        <f>VLOOKUP(D425,[1]门店基础信息!$A:$L,12,0)</f>
        <v>400</v>
      </c>
      <c r="P425" s="30">
        <f t="shared" si="19"/>
        <v>0</v>
      </c>
      <c r="Q425" s="27" t="s">
        <v>422</v>
      </c>
      <c r="R425" s="27" t="s">
        <v>128</v>
      </c>
      <c r="S425" s="27" t="s">
        <v>44</v>
      </c>
      <c r="T425" s="31" t="str">
        <f>VLOOKUP(D425,[1]门店基础信息!$A:$D,4,0)</f>
        <v>A</v>
      </c>
      <c r="U425" s="31"/>
      <c r="V425" s="27" t="s">
        <v>30</v>
      </c>
      <c r="W425" s="31" t="s">
        <v>30</v>
      </c>
      <c r="X425" s="31"/>
      <c r="Y425" s="27" t="s">
        <v>31</v>
      </c>
      <c r="Z425" s="31" t="s">
        <v>31</v>
      </c>
      <c r="AA425" s="31"/>
      <c r="AB425" s="27" t="s">
        <v>32</v>
      </c>
      <c r="AC425" s="31" t="s">
        <v>32</v>
      </c>
      <c r="AD425" s="27" t="s">
        <v>33</v>
      </c>
      <c r="AE425" s="31" t="s">
        <v>33</v>
      </c>
      <c r="AF425" s="31"/>
      <c r="AG425" s="27" t="str">
        <f>VLOOKUP(D425,门店任务!A:B,2,0)</f>
        <v>四川太极高新区锦城大道药店</v>
      </c>
      <c r="AH425" s="27">
        <f t="shared" si="20"/>
        <v>1</v>
      </c>
    </row>
    <row r="426" spans="1:34">
      <c r="A426" s="27">
        <v>62</v>
      </c>
      <c r="B426" s="27" t="s">
        <v>22</v>
      </c>
      <c r="C426" s="27" t="s">
        <v>1103</v>
      </c>
      <c r="D426" s="28">
        <v>111400</v>
      </c>
      <c r="E426" s="27" t="s">
        <v>1104</v>
      </c>
      <c r="F426" s="27" t="s">
        <v>83</v>
      </c>
      <c r="G426" s="28">
        <v>4310</v>
      </c>
      <c r="H426" s="27" t="s">
        <v>1105</v>
      </c>
      <c r="I426" s="28">
        <v>127</v>
      </c>
      <c r="J426" s="28">
        <v>64</v>
      </c>
      <c r="K426" s="28">
        <v>130</v>
      </c>
      <c r="L426" s="30">
        <f>VLOOKUP(D426,[1]门店基础信息!$A:$M,13,0)</f>
        <v>130</v>
      </c>
      <c r="M426" s="30">
        <f t="shared" si="18"/>
        <v>0</v>
      </c>
      <c r="N426" s="28">
        <v>300</v>
      </c>
      <c r="O426" s="30">
        <f>VLOOKUP(D426,[1]门店基础信息!$A:$L,12,0)</f>
        <v>300</v>
      </c>
      <c r="P426" s="30">
        <f t="shared" si="19"/>
        <v>0</v>
      </c>
      <c r="Q426" s="27" t="s">
        <v>644</v>
      </c>
      <c r="R426" s="27" t="s">
        <v>28</v>
      </c>
      <c r="S426" s="27" t="s">
        <v>76</v>
      </c>
      <c r="T426" s="31" t="str">
        <f>VLOOKUP(D426,[1]门店基础信息!$A:$D,4,0)</f>
        <v>B</v>
      </c>
      <c r="U426" s="31"/>
      <c r="V426" s="27" t="s">
        <v>30</v>
      </c>
      <c r="W426" s="31" t="s">
        <v>30</v>
      </c>
      <c r="X426" s="31"/>
      <c r="Y426" s="27" t="s">
        <v>31</v>
      </c>
      <c r="Z426" s="31" t="s">
        <v>31</v>
      </c>
      <c r="AA426" s="31"/>
      <c r="AB426" s="27" t="s">
        <v>32</v>
      </c>
      <c r="AC426" s="31" t="s">
        <v>32</v>
      </c>
      <c r="AD426" s="27" t="s">
        <v>33</v>
      </c>
      <c r="AE426" s="31" t="s">
        <v>33</v>
      </c>
      <c r="AF426" s="31"/>
      <c r="AG426" s="27" t="str">
        <f>VLOOKUP(D426,门店任务!A:B,2,0)</f>
        <v>四川太极邛崃市文君街道杏林路药店</v>
      </c>
      <c r="AH426" s="27">
        <f t="shared" si="20"/>
        <v>0</v>
      </c>
    </row>
    <row r="427" spans="1:34">
      <c r="A427" s="27">
        <v>61</v>
      </c>
      <c r="B427" s="27" t="s">
        <v>22</v>
      </c>
      <c r="C427" s="27" t="s">
        <v>1103</v>
      </c>
      <c r="D427" s="28">
        <v>102567</v>
      </c>
      <c r="E427" s="27" t="s">
        <v>1106</v>
      </c>
      <c r="F427" s="27" t="s">
        <v>897</v>
      </c>
      <c r="G427" s="28">
        <v>5954</v>
      </c>
      <c r="H427" s="27" t="s">
        <v>1107</v>
      </c>
      <c r="I427" s="28">
        <v>70</v>
      </c>
      <c r="J427" s="28">
        <v>142</v>
      </c>
      <c r="K427" s="28">
        <v>160</v>
      </c>
      <c r="L427" s="30">
        <f>VLOOKUP(D427,[1]门店基础信息!$A:$M,13,0)</f>
        <v>160</v>
      </c>
      <c r="M427" s="30">
        <f t="shared" si="18"/>
        <v>0</v>
      </c>
      <c r="N427" s="28">
        <v>200</v>
      </c>
      <c r="O427" s="30">
        <f>VLOOKUP(D427,[1]门店基础信息!$A:$L,12,0)</f>
        <v>200</v>
      </c>
      <c r="P427" s="30">
        <f t="shared" si="19"/>
        <v>0</v>
      </c>
      <c r="Q427" s="27" t="s">
        <v>846</v>
      </c>
      <c r="R427" s="27" t="s">
        <v>28</v>
      </c>
      <c r="S427" s="27" t="s">
        <v>29</v>
      </c>
      <c r="T427" s="31" t="str">
        <f>VLOOKUP(D427,[1]门店基础信息!$A:$D,4,0)</f>
        <v>C</v>
      </c>
      <c r="U427" s="31"/>
      <c r="V427" s="27" t="s">
        <v>30</v>
      </c>
      <c r="W427" s="31" t="s">
        <v>30</v>
      </c>
      <c r="X427" s="31"/>
      <c r="Y427" s="27" t="s">
        <v>31</v>
      </c>
      <c r="Z427" s="31" t="s">
        <v>31</v>
      </c>
      <c r="AA427" s="31"/>
      <c r="AB427" s="27" t="s">
        <v>32</v>
      </c>
      <c r="AC427" s="31" t="s">
        <v>32</v>
      </c>
      <c r="AD427" s="27" t="s">
        <v>33</v>
      </c>
      <c r="AE427" s="31" t="s">
        <v>33</v>
      </c>
      <c r="AF427" s="31"/>
      <c r="AG427" s="27" t="str">
        <f>VLOOKUP(D427,门店任务!A:B,2,0)</f>
        <v>四川太极新津县五津镇武阳西路药店</v>
      </c>
      <c r="AH427" s="27">
        <f t="shared" si="20"/>
        <v>0</v>
      </c>
    </row>
    <row r="428" spans="1:34">
      <c r="A428" s="27">
        <v>60</v>
      </c>
      <c r="B428" s="27" t="s">
        <v>22</v>
      </c>
      <c r="C428" s="27" t="s">
        <v>1103</v>
      </c>
      <c r="D428" s="28">
        <v>365</v>
      </c>
      <c r="E428" s="27" t="s">
        <v>527</v>
      </c>
      <c r="F428" s="27" t="s">
        <v>25</v>
      </c>
      <c r="G428" s="28">
        <v>4301</v>
      </c>
      <c r="H428" s="27" t="s">
        <v>1108</v>
      </c>
      <c r="I428" s="28">
        <v>81</v>
      </c>
      <c r="J428" s="28">
        <v>195</v>
      </c>
      <c r="K428" s="28">
        <v>180</v>
      </c>
      <c r="L428" s="30">
        <f>VLOOKUP(D428,[1]门店基础信息!$A:$M,13,0)</f>
        <v>180</v>
      </c>
      <c r="M428" s="30">
        <f t="shared" si="18"/>
        <v>0</v>
      </c>
      <c r="N428" s="28">
        <v>300</v>
      </c>
      <c r="O428" s="30">
        <f>VLOOKUP(D428,[1]门店基础信息!$A:$L,12,0)</f>
        <v>300</v>
      </c>
      <c r="P428" s="30">
        <f t="shared" si="19"/>
        <v>0</v>
      </c>
      <c r="Q428" s="27" t="s">
        <v>1109</v>
      </c>
      <c r="R428" s="27" t="s">
        <v>28</v>
      </c>
      <c r="S428" s="27" t="s">
        <v>76</v>
      </c>
      <c r="T428" s="31" t="str">
        <f>VLOOKUP(D428,[1]门店基础信息!$A:$D,4,0)</f>
        <v>B</v>
      </c>
      <c r="U428" s="31"/>
      <c r="V428" s="27" t="s">
        <v>95</v>
      </c>
      <c r="W428" s="31" t="s">
        <v>30</v>
      </c>
      <c r="X428" s="31">
        <v>1</v>
      </c>
      <c r="Y428" s="27" t="s">
        <v>31</v>
      </c>
      <c r="Z428" s="31" t="s">
        <v>31</v>
      </c>
      <c r="AA428" s="31"/>
      <c r="AB428" s="27" t="s">
        <v>32</v>
      </c>
      <c r="AC428" s="31" t="s">
        <v>32</v>
      </c>
      <c r="AD428" s="27" t="s">
        <v>33</v>
      </c>
      <c r="AE428" s="31" t="s">
        <v>33</v>
      </c>
      <c r="AF428" s="31"/>
      <c r="AG428" s="27" t="str">
        <f>VLOOKUP(D428,门店任务!A:B,2,0)</f>
        <v>四川太极光华村街药店</v>
      </c>
      <c r="AH428" s="27">
        <f t="shared" si="20"/>
        <v>1</v>
      </c>
    </row>
    <row r="429" spans="1:34">
      <c r="A429" s="27">
        <v>59</v>
      </c>
      <c r="B429" s="27" t="s">
        <v>22</v>
      </c>
      <c r="C429" s="27" t="s">
        <v>1110</v>
      </c>
      <c r="D429" s="28">
        <v>111400</v>
      </c>
      <c r="E429" s="27" t="s">
        <v>1111</v>
      </c>
      <c r="F429" s="27" t="s">
        <v>83</v>
      </c>
      <c r="G429" s="28">
        <v>13312</v>
      </c>
      <c r="H429" s="27" t="s">
        <v>1112</v>
      </c>
      <c r="I429" s="28">
        <v>127</v>
      </c>
      <c r="J429" s="28">
        <v>64</v>
      </c>
      <c r="K429" s="28">
        <v>130</v>
      </c>
      <c r="L429" s="30">
        <f>VLOOKUP(D429,[1]门店基础信息!$A:$M,13,0)</f>
        <v>130</v>
      </c>
      <c r="M429" s="30">
        <f t="shared" si="18"/>
        <v>0</v>
      </c>
      <c r="N429" s="28">
        <v>300</v>
      </c>
      <c r="O429" s="30">
        <f>VLOOKUP(D429,[1]门店基础信息!$A:$L,12,0)</f>
        <v>300</v>
      </c>
      <c r="P429" s="30">
        <f t="shared" si="19"/>
        <v>0</v>
      </c>
      <c r="Q429" s="27" t="s">
        <v>1113</v>
      </c>
      <c r="R429" s="27" t="s">
        <v>28</v>
      </c>
      <c r="S429" s="27" t="s">
        <v>76</v>
      </c>
      <c r="T429" s="31" t="str">
        <f>VLOOKUP(D429,[1]门店基础信息!$A:$D,4,0)</f>
        <v>B</v>
      </c>
      <c r="U429" s="31"/>
      <c r="V429" s="27" t="s">
        <v>30</v>
      </c>
      <c r="W429" s="31" t="s">
        <v>30</v>
      </c>
      <c r="X429" s="31"/>
      <c r="Y429" s="27" t="s">
        <v>31</v>
      </c>
      <c r="Z429" s="31" t="s">
        <v>31</v>
      </c>
      <c r="AA429" s="31"/>
      <c r="AB429" s="27" t="s">
        <v>32</v>
      </c>
      <c r="AC429" s="31" t="s">
        <v>32</v>
      </c>
      <c r="AD429" s="27" t="s">
        <v>33</v>
      </c>
      <c r="AE429" s="31" t="s">
        <v>33</v>
      </c>
      <c r="AF429" s="31"/>
      <c r="AG429" s="27" t="str">
        <f>VLOOKUP(D429,门店任务!A:B,2,0)</f>
        <v>四川太极邛崃市文君街道杏林路药店</v>
      </c>
      <c r="AH429" s="27">
        <f t="shared" si="20"/>
        <v>0</v>
      </c>
    </row>
    <row r="430" spans="1:34">
      <c r="A430" s="27">
        <v>58</v>
      </c>
      <c r="B430" s="27" t="s">
        <v>22</v>
      </c>
      <c r="C430" s="27" t="s">
        <v>1110</v>
      </c>
      <c r="D430" s="28">
        <v>571</v>
      </c>
      <c r="E430" s="27" t="s">
        <v>420</v>
      </c>
      <c r="F430" s="27" t="s">
        <v>59</v>
      </c>
      <c r="G430" s="28">
        <v>12216</v>
      </c>
      <c r="H430" s="27" t="s">
        <v>1114</v>
      </c>
      <c r="I430" s="28">
        <v>54</v>
      </c>
      <c r="J430" s="28">
        <v>202</v>
      </c>
      <c r="K430" s="28">
        <v>200</v>
      </c>
      <c r="L430" s="30">
        <f>VLOOKUP(D430,[1]门店基础信息!$A:$M,13,0)</f>
        <v>200</v>
      </c>
      <c r="M430" s="30">
        <f t="shared" si="18"/>
        <v>0</v>
      </c>
      <c r="N430" s="28">
        <v>400</v>
      </c>
      <c r="O430" s="30">
        <f>VLOOKUP(D430,[1]门店基础信息!$A:$L,12,0)</f>
        <v>400</v>
      </c>
      <c r="P430" s="30">
        <f t="shared" si="19"/>
        <v>0</v>
      </c>
      <c r="Q430" s="27" t="s">
        <v>422</v>
      </c>
      <c r="R430" s="27" t="s">
        <v>128</v>
      </c>
      <c r="S430" s="27" t="s">
        <v>44</v>
      </c>
      <c r="T430" s="31" t="str">
        <f>VLOOKUP(D430,[1]门店基础信息!$A:$D,4,0)</f>
        <v>A</v>
      </c>
      <c r="U430" s="31"/>
      <c r="V430" s="27" t="s">
        <v>30</v>
      </c>
      <c r="W430" s="31" t="s">
        <v>30</v>
      </c>
      <c r="X430" s="31"/>
      <c r="Y430" s="27" t="s">
        <v>31</v>
      </c>
      <c r="Z430" s="31" t="s">
        <v>31</v>
      </c>
      <c r="AA430" s="31"/>
      <c r="AB430" s="27" t="s">
        <v>32</v>
      </c>
      <c r="AC430" s="31" t="s">
        <v>32</v>
      </c>
      <c r="AD430" s="27" t="s">
        <v>33</v>
      </c>
      <c r="AE430" s="31" t="s">
        <v>33</v>
      </c>
      <c r="AF430" s="31"/>
      <c r="AG430" s="27" t="str">
        <f>VLOOKUP(D430,门店任务!A:B,2,0)</f>
        <v>四川太极高新区锦城大道药店</v>
      </c>
      <c r="AH430" s="27">
        <f t="shared" si="20"/>
        <v>0</v>
      </c>
    </row>
    <row r="431" spans="1:34">
      <c r="A431" s="27">
        <v>57</v>
      </c>
      <c r="B431" s="27" t="s">
        <v>22</v>
      </c>
      <c r="C431" s="27" t="s">
        <v>1115</v>
      </c>
      <c r="D431" s="28">
        <v>113833</v>
      </c>
      <c r="E431" s="27" t="s">
        <v>604</v>
      </c>
      <c r="F431" s="27" t="s">
        <v>88</v>
      </c>
      <c r="G431" s="28">
        <v>13296</v>
      </c>
      <c r="H431" s="27" t="s">
        <v>1116</v>
      </c>
      <c r="I431" s="28">
        <v>66</v>
      </c>
      <c r="J431" s="28">
        <v>0</v>
      </c>
      <c r="K431" s="28">
        <v>160</v>
      </c>
      <c r="L431" s="30">
        <f>VLOOKUP(D431,[1]门店基础信息!$A:$M,13,0)</f>
        <v>160</v>
      </c>
      <c r="M431" s="30">
        <f t="shared" si="18"/>
        <v>0</v>
      </c>
      <c r="N431" s="28">
        <v>0</v>
      </c>
      <c r="O431" s="30">
        <f>VLOOKUP(D431,[1]门店基础信息!$A:$L,12,0)</f>
        <v>200</v>
      </c>
      <c r="P431" s="30">
        <v>1</v>
      </c>
      <c r="Q431" s="27" t="s">
        <v>82</v>
      </c>
      <c r="R431" s="27" t="s">
        <v>28</v>
      </c>
      <c r="S431" s="27" t="s">
        <v>29</v>
      </c>
      <c r="T431" s="31" t="str">
        <f>VLOOKUP(D431,[1]门店基础信息!$A:$D,4,0)</f>
        <v>C</v>
      </c>
      <c r="U431" s="31"/>
      <c r="V431" s="27" t="s">
        <v>30</v>
      </c>
      <c r="W431" s="31" t="s">
        <v>30</v>
      </c>
      <c r="X431" s="31"/>
      <c r="Y431" s="27" t="s">
        <v>31</v>
      </c>
      <c r="Z431" s="31" t="s">
        <v>31</v>
      </c>
      <c r="AA431" s="31"/>
      <c r="AB431" s="27" t="s">
        <v>32</v>
      </c>
      <c r="AC431" s="31" t="s">
        <v>32</v>
      </c>
      <c r="AD431" s="27" t="s">
        <v>33</v>
      </c>
      <c r="AE431" s="31" t="s">
        <v>33</v>
      </c>
      <c r="AF431" s="31"/>
      <c r="AG431" s="27" t="str">
        <f>VLOOKUP(D431,门店任务!A:B,2,0)</f>
        <v>四川太极青羊区光华西一路药店</v>
      </c>
      <c r="AH431" s="27">
        <f t="shared" si="20"/>
        <v>1</v>
      </c>
    </row>
    <row r="432" spans="1:34">
      <c r="A432" s="27">
        <v>56</v>
      </c>
      <c r="B432" s="27" t="s">
        <v>22</v>
      </c>
      <c r="C432" s="27" t="s">
        <v>1117</v>
      </c>
      <c r="D432" s="28">
        <v>598</v>
      </c>
      <c r="E432" s="27" t="s">
        <v>959</v>
      </c>
      <c r="F432" s="27" t="s">
        <v>408</v>
      </c>
      <c r="G432" s="28">
        <v>12888</v>
      </c>
      <c r="H432" s="27" t="s">
        <v>1118</v>
      </c>
      <c r="I432" s="28">
        <v>112</v>
      </c>
      <c r="J432" s="28">
        <v>232</v>
      </c>
      <c r="K432" s="28">
        <v>150</v>
      </c>
      <c r="L432" s="30">
        <f>VLOOKUP(D432,[1]门店基础信息!$A:$M,13,0)</f>
        <v>150</v>
      </c>
      <c r="M432" s="30">
        <f t="shared" si="18"/>
        <v>0</v>
      </c>
      <c r="N432" s="28">
        <v>300</v>
      </c>
      <c r="O432" s="30">
        <f>VLOOKUP(D432,[1]门店基础信息!$A:$L,12,0)</f>
        <v>400</v>
      </c>
      <c r="P432" s="30">
        <v>1</v>
      </c>
      <c r="Q432" s="27" t="s">
        <v>1099</v>
      </c>
      <c r="R432" s="27" t="s">
        <v>28</v>
      </c>
      <c r="S432" s="27" t="s">
        <v>76</v>
      </c>
      <c r="T432" s="31" t="str">
        <f>VLOOKUP(D432,[1]门店基础信息!$A:$D,4,0)</f>
        <v>A</v>
      </c>
      <c r="U432" s="31">
        <v>1</v>
      </c>
      <c r="V432" s="27" t="s">
        <v>95</v>
      </c>
      <c r="W432" s="31" t="s">
        <v>30</v>
      </c>
      <c r="X432" s="31">
        <v>1</v>
      </c>
      <c r="Y432" s="27" t="s">
        <v>31</v>
      </c>
      <c r="Z432" s="31" t="s">
        <v>31</v>
      </c>
      <c r="AA432" s="31"/>
      <c r="AB432" s="27" t="s">
        <v>32</v>
      </c>
      <c r="AC432" s="31" t="s">
        <v>32</v>
      </c>
      <c r="AD432" s="27" t="s">
        <v>32</v>
      </c>
      <c r="AE432" s="31" t="s">
        <v>33</v>
      </c>
      <c r="AF432" s="31">
        <v>1</v>
      </c>
      <c r="AG432" s="27" t="str">
        <f>VLOOKUP(D432,门店任务!A:B,2,0)</f>
        <v>四川太极锦江区水杉街药店</v>
      </c>
      <c r="AH432" s="27">
        <f t="shared" si="20"/>
        <v>4</v>
      </c>
    </row>
    <row r="433" spans="1:34">
      <c r="A433" s="27">
        <v>55</v>
      </c>
      <c r="B433" s="27" t="s">
        <v>22</v>
      </c>
      <c r="C433" s="27" t="s">
        <v>1119</v>
      </c>
      <c r="D433" s="28">
        <v>720</v>
      </c>
      <c r="E433" s="27" t="s">
        <v>1120</v>
      </c>
      <c r="F433" s="27" t="s">
        <v>69</v>
      </c>
      <c r="G433" s="28">
        <v>6823</v>
      </c>
      <c r="H433" s="27" t="s">
        <v>1121</v>
      </c>
      <c r="I433" s="28">
        <v>169</v>
      </c>
      <c r="J433" s="28">
        <v>264</v>
      </c>
      <c r="K433" s="28">
        <v>110</v>
      </c>
      <c r="L433" s="30">
        <f>VLOOKUP(D433,[1]门店基础信息!$A:$M,13,0)</f>
        <v>110</v>
      </c>
      <c r="M433" s="30">
        <f t="shared" si="18"/>
        <v>0</v>
      </c>
      <c r="N433" s="28">
        <v>200</v>
      </c>
      <c r="O433" s="30">
        <f>VLOOKUP(D433,[1]门店基础信息!$A:$L,12,0)</f>
        <v>200</v>
      </c>
      <c r="P433" s="30">
        <f t="shared" si="19"/>
        <v>0</v>
      </c>
      <c r="Q433" s="27" t="s">
        <v>1122</v>
      </c>
      <c r="R433" s="27" t="s">
        <v>28</v>
      </c>
      <c r="S433" s="27" t="s">
        <v>29</v>
      </c>
      <c r="T433" s="31" t="str">
        <f>VLOOKUP(D433,[1]门店基础信息!$A:$D,4,0)</f>
        <v>C</v>
      </c>
      <c r="U433" s="31"/>
      <c r="V433" s="27" t="s">
        <v>30</v>
      </c>
      <c r="W433" s="31" t="s">
        <v>30</v>
      </c>
      <c r="X433" s="31"/>
      <c r="Y433" s="27" t="s">
        <v>31</v>
      </c>
      <c r="Z433" s="31" t="s">
        <v>31</v>
      </c>
      <c r="AA433" s="31"/>
      <c r="AB433" s="27" t="s">
        <v>32</v>
      </c>
      <c r="AC433" s="31" t="s">
        <v>32</v>
      </c>
      <c r="AD433" s="27" t="s">
        <v>33</v>
      </c>
      <c r="AE433" s="31" t="s">
        <v>33</v>
      </c>
      <c r="AF433" s="31"/>
      <c r="AG433" s="27" t="str">
        <f>VLOOKUP(D433,门店任务!A:B,2,0)</f>
        <v>四川太极大邑县新场镇文昌街药店</v>
      </c>
      <c r="AH433" s="27">
        <f t="shared" si="20"/>
        <v>0</v>
      </c>
    </row>
    <row r="434" spans="1:34">
      <c r="A434" s="27">
        <v>54</v>
      </c>
      <c r="B434" s="27" t="s">
        <v>22</v>
      </c>
      <c r="C434" s="27" t="s">
        <v>1123</v>
      </c>
      <c r="D434" s="28">
        <v>367</v>
      </c>
      <c r="E434" s="27" t="s">
        <v>1124</v>
      </c>
      <c r="F434" s="27" t="s">
        <v>79</v>
      </c>
      <c r="G434" s="28">
        <v>11799</v>
      </c>
      <c r="H434" s="27" t="s">
        <v>1125</v>
      </c>
      <c r="I434" s="28">
        <v>232</v>
      </c>
      <c r="J434" s="28">
        <v>62</v>
      </c>
      <c r="K434" s="28">
        <v>180</v>
      </c>
      <c r="L434" s="30">
        <f>VLOOKUP(D434,[1]门店基础信息!$A:$M,13,0)</f>
        <v>180</v>
      </c>
      <c r="M434" s="30">
        <f t="shared" si="18"/>
        <v>0</v>
      </c>
      <c r="N434" s="28">
        <v>300</v>
      </c>
      <c r="O434" s="30">
        <f>VLOOKUP(D434,[1]门店基础信息!$A:$L,12,0)</f>
        <v>300</v>
      </c>
      <c r="P434" s="30">
        <f t="shared" si="19"/>
        <v>0</v>
      </c>
      <c r="Q434" s="27" t="s">
        <v>685</v>
      </c>
      <c r="R434" s="27" t="s">
        <v>28</v>
      </c>
      <c r="S434" s="27" t="s">
        <v>76</v>
      </c>
      <c r="T434" s="31" t="str">
        <f>VLOOKUP(D434,[1]门店基础信息!$A:$D,4,0)</f>
        <v>B</v>
      </c>
      <c r="U434" s="31"/>
      <c r="V434" s="27" t="s">
        <v>30</v>
      </c>
      <c r="W434" s="31" t="s">
        <v>30</v>
      </c>
      <c r="X434" s="31"/>
      <c r="Y434" s="27" t="s">
        <v>31</v>
      </c>
      <c r="Z434" s="31" t="s">
        <v>31</v>
      </c>
      <c r="AA434" s="31"/>
      <c r="AB434" s="27" t="s">
        <v>32</v>
      </c>
      <c r="AC434" s="31" t="s">
        <v>32</v>
      </c>
      <c r="AD434" s="27" t="s">
        <v>33</v>
      </c>
      <c r="AE434" s="31" t="s">
        <v>33</v>
      </c>
      <c r="AF434" s="31"/>
      <c r="AG434" s="27" t="str">
        <f>VLOOKUP(D434,门店任务!A:B,2,0)</f>
        <v>四川太极金带街药店</v>
      </c>
      <c r="AH434" s="27">
        <f t="shared" si="20"/>
        <v>0</v>
      </c>
    </row>
    <row r="435" spans="1:34">
      <c r="A435" s="27">
        <v>53</v>
      </c>
      <c r="B435" s="27" t="s">
        <v>22</v>
      </c>
      <c r="C435" s="27" t="s">
        <v>1126</v>
      </c>
      <c r="D435" s="28">
        <v>753</v>
      </c>
      <c r="E435" s="27" t="s">
        <v>1127</v>
      </c>
      <c r="F435" s="27" t="s">
        <v>59</v>
      </c>
      <c r="G435" s="28">
        <v>13408</v>
      </c>
      <c r="H435" s="27" t="s">
        <v>1128</v>
      </c>
      <c r="I435" s="28">
        <v>75</v>
      </c>
      <c r="J435" s="28">
        <v>87</v>
      </c>
      <c r="K435" s="28">
        <v>160</v>
      </c>
      <c r="L435" s="30">
        <f>VLOOKUP(D435,[1]门店基础信息!$A:$M,13,0)</f>
        <v>160</v>
      </c>
      <c r="M435" s="30">
        <f t="shared" si="18"/>
        <v>0</v>
      </c>
      <c r="N435" s="28">
        <v>200</v>
      </c>
      <c r="O435" s="30">
        <f>VLOOKUP(D435,[1]门店基础信息!$A:$L,12,0)</f>
        <v>200</v>
      </c>
      <c r="P435" s="30">
        <f t="shared" si="19"/>
        <v>0</v>
      </c>
      <c r="Q435" s="27" t="s">
        <v>1129</v>
      </c>
      <c r="R435" s="27" t="s">
        <v>28</v>
      </c>
      <c r="S435" s="27" t="s">
        <v>29</v>
      </c>
      <c r="T435" s="31" t="str">
        <f>VLOOKUP(D435,[1]门店基础信息!$A:$D,4,0)</f>
        <v>C</v>
      </c>
      <c r="U435" s="31"/>
      <c r="V435" s="27" t="s">
        <v>95</v>
      </c>
      <c r="W435" s="31" t="s">
        <v>30</v>
      </c>
      <c r="X435" s="31">
        <v>1</v>
      </c>
      <c r="Y435" s="27" t="s">
        <v>31</v>
      </c>
      <c r="Z435" s="31" t="s">
        <v>31</v>
      </c>
      <c r="AA435" s="31"/>
      <c r="AB435" s="27" t="s">
        <v>32</v>
      </c>
      <c r="AC435" s="31" t="s">
        <v>32</v>
      </c>
      <c r="AD435" s="27" t="s">
        <v>32</v>
      </c>
      <c r="AE435" s="31" t="s">
        <v>33</v>
      </c>
      <c r="AF435" s="31">
        <v>1</v>
      </c>
      <c r="AG435" s="27" t="str">
        <f>VLOOKUP(D435,门店任务!A:B,2,0)</f>
        <v>四川太极锦江区合欢树街药店</v>
      </c>
      <c r="AH435" s="27">
        <f t="shared" si="20"/>
        <v>2</v>
      </c>
    </row>
    <row r="436" spans="1:34">
      <c r="A436" s="27">
        <v>52</v>
      </c>
      <c r="B436" s="27" t="s">
        <v>22</v>
      </c>
      <c r="C436" s="27" t="s">
        <v>1126</v>
      </c>
      <c r="D436" s="28">
        <v>104429</v>
      </c>
      <c r="E436" s="27" t="s">
        <v>134</v>
      </c>
      <c r="F436" s="27" t="s">
        <v>88</v>
      </c>
      <c r="G436" s="28">
        <v>12147</v>
      </c>
      <c r="H436" s="27" t="s">
        <v>1130</v>
      </c>
      <c r="I436" s="28">
        <v>47</v>
      </c>
      <c r="J436" s="28">
        <v>79</v>
      </c>
      <c r="K436" s="28">
        <v>160</v>
      </c>
      <c r="L436" s="30">
        <f>VLOOKUP(D436,[1]门店基础信息!$A:$M,13,0)</f>
        <v>160</v>
      </c>
      <c r="M436" s="30">
        <f t="shared" si="18"/>
        <v>0</v>
      </c>
      <c r="N436" s="28">
        <v>200</v>
      </c>
      <c r="O436" s="30">
        <f>VLOOKUP(D436,[1]门店基础信息!$A:$L,12,0)</f>
        <v>200</v>
      </c>
      <c r="P436" s="30">
        <f t="shared" si="19"/>
        <v>0</v>
      </c>
      <c r="Q436" s="27" t="s">
        <v>90</v>
      </c>
      <c r="R436" s="27" t="s">
        <v>28</v>
      </c>
      <c r="S436" s="27" t="s">
        <v>29</v>
      </c>
      <c r="T436" s="31" t="str">
        <f>VLOOKUP(D436,[1]门店基础信息!$A:$D,4,0)</f>
        <v>C</v>
      </c>
      <c r="U436" s="31"/>
      <c r="V436" s="27" t="s">
        <v>30</v>
      </c>
      <c r="W436" s="31" t="s">
        <v>30</v>
      </c>
      <c r="X436" s="31"/>
      <c r="Y436" s="27" t="s">
        <v>31</v>
      </c>
      <c r="Z436" s="31" t="s">
        <v>31</v>
      </c>
      <c r="AA436" s="31"/>
      <c r="AB436" s="27" t="s">
        <v>32</v>
      </c>
      <c r="AC436" s="31" t="s">
        <v>32</v>
      </c>
      <c r="AD436" s="27" t="s">
        <v>33</v>
      </c>
      <c r="AE436" s="31" t="s">
        <v>33</v>
      </c>
      <c r="AF436" s="31"/>
      <c r="AG436" s="27" t="str">
        <f>VLOOKUP(D436,门店任务!A:B,2,0)</f>
        <v>四川太极武侯区大华街药店</v>
      </c>
      <c r="AH436" s="27">
        <f t="shared" si="20"/>
        <v>0</v>
      </c>
    </row>
    <row r="437" spans="1:34">
      <c r="A437" s="27">
        <v>51</v>
      </c>
      <c r="B437" s="27" t="s">
        <v>22</v>
      </c>
      <c r="C437" s="27" t="s">
        <v>1126</v>
      </c>
      <c r="D437" s="28">
        <v>367</v>
      </c>
      <c r="E437" s="27" t="s">
        <v>1124</v>
      </c>
      <c r="F437" s="27" t="s">
        <v>1131</v>
      </c>
      <c r="G437" s="28">
        <v>10043</v>
      </c>
      <c r="H437" s="27" t="s">
        <v>1132</v>
      </c>
      <c r="I437" s="28">
        <v>232</v>
      </c>
      <c r="J437" s="28">
        <v>62</v>
      </c>
      <c r="K437" s="28">
        <v>180</v>
      </c>
      <c r="L437" s="30">
        <f>VLOOKUP(D437,[1]门店基础信息!$A:$M,13,0)</f>
        <v>180</v>
      </c>
      <c r="M437" s="30">
        <f t="shared" si="18"/>
        <v>0</v>
      </c>
      <c r="N437" s="28">
        <v>300</v>
      </c>
      <c r="O437" s="30">
        <f>VLOOKUP(D437,[1]门店基础信息!$A:$L,12,0)</f>
        <v>300</v>
      </c>
      <c r="P437" s="30">
        <f t="shared" si="19"/>
        <v>0</v>
      </c>
      <c r="Q437" s="27" t="s">
        <v>685</v>
      </c>
      <c r="R437" s="27" t="s">
        <v>28</v>
      </c>
      <c r="S437" s="27" t="s">
        <v>76</v>
      </c>
      <c r="T437" s="31" t="str">
        <f>VLOOKUP(D437,[1]门店基础信息!$A:$D,4,0)</f>
        <v>B</v>
      </c>
      <c r="U437" s="31"/>
      <c r="V437" s="27" t="s">
        <v>30</v>
      </c>
      <c r="W437" s="31" t="s">
        <v>30</v>
      </c>
      <c r="X437" s="31"/>
      <c r="Y437" s="27" t="s">
        <v>31</v>
      </c>
      <c r="Z437" s="31" t="s">
        <v>31</v>
      </c>
      <c r="AA437" s="31"/>
      <c r="AB437" s="27" t="s">
        <v>32</v>
      </c>
      <c r="AC437" s="31" t="s">
        <v>32</v>
      </c>
      <c r="AD437" s="27" t="s">
        <v>33</v>
      </c>
      <c r="AE437" s="31" t="s">
        <v>33</v>
      </c>
      <c r="AF437" s="31"/>
      <c r="AG437" s="27" t="str">
        <f>VLOOKUP(D437,门店任务!A:B,2,0)</f>
        <v>四川太极金带街药店</v>
      </c>
      <c r="AH437" s="27">
        <f t="shared" si="20"/>
        <v>0</v>
      </c>
    </row>
    <row r="438" spans="1:34">
      <c r="A438" s="27">
        <v>50</v>
      </c>
      <c r="B438" s="27" t="s">
        <v>22</v>
      </c>
      <c r="C438" s="27" t="s">
        <v>1133</v>
      </c>
      <c r="D438" s="28">
        <v>307</v>
      </c>
      <c r="E438" s="27" t="s">
        <v>35</v>
      </c>
      <c r="F438" s="27" t="s">
        <v>50</v>
      </c>
      <c r="G438" s="28">
        <v>13325</v>
      </c>
      <c r="H438" s="27" t="s">
        <v>1134</v>
      </c>
      <c r="I438" s="28">
        <v>531</v>
      </c>
      <c r="J438" s="28">
        <v>590</v>
      </c>
      <c r="K438" s="28">
        <v>150</v>
      </c>
      <c r="L438" s="30">
        <f>VLOOKUP(D438,[1]门店基础信息!$A:$M,13,0)</f>
        <v>150</v>
      </c>
      <c r="M438" s="30">
        <f t="shared" si="18"/>
        <v>0</v>
      </c>
      <c r="N438" s="28">
        <v>600</v>
      </c>
      <c r="O438" s="30">
        <f>VLOOKUP(D438,[1]门店基础信息!$A:$L,12,0)</f>
        <v>600</v>
      </c>
      <c r="P438" s="30">
        <f t="shared" si="19"/>
        <v>0</v>
      </c>
      <c r="Q438" s="27" t="s">
        <v>38</v>
      </c>
      <c r="R438" s="27" t="s">
        <v>28</v>
      </c>
      <c r="S438" s="27" t="s">
        <v>35</v>
      </c>
      <c r="T438" s="31" t="str">
        <f>VLOOKUP(D438,[1]门店基础信息!$A:$D,4,0)</f>
        <v>旗舰</v>
      </c>
      <c r="U438" s="31"/>
      <c r="V438" s="27" t="s">
        <v>30</v>
      </c>
      <c r="W438" s="31" t="s">
        <v>30</v>
      </c>
      <c r="X438" s="31"/>
      <c r="Y438" s="27" t="s">
        <v>31</v>
      </c>
      <c r="Z438" s="31" t="s">
        <v>31</v>
      </c>
      <c r="AA438" s="31"/>
      <c r="AB438" s="27" t="s">
        <v>32</v>
      </c>
      <c r="AC438" s="31" t="s">
        <v>32</v>
      </c>
      <c r="AD438" s="27" t="s">
        <v>33</v>
      </c>
      <c r="AE438" s="31" t="s">
        <v>33</v>
      </c>
      <c r="AF438" s="31"/>
      <c r="AG438" s="27" t="str">
        <f>VLOOKUP(D438,门店任务!A:B,2,0)</f>
        <v>四川太极旗舰店</v>
      </c>
      <c r="AH438" s="27">
        <f t="shared" si="20"/>
        <v>0</v>
      </c>
    </row>
    <row r="439" spans="1:34">
      <c r="A439" s="27">
        <v>49</v>
      </c>
      <c r="B439" s="27" t="s">
        <v>22</v>
      </c>
      <c r="C439" s="27" t="s">
        <v>1135</v>
      </c>
      <c r="D439" s="28">
        <v>307</v>
      </c>
      <c r="E439" s="27" t="s">
        <v>35</v>
      </c>
      <c r="F439" s="27" t="s">
        <v>247</v>
      </c>
      <c r="G439" s="28">
        <v>8592</v>
      </c>
      <c r="H439" s="27" t="s">
        <v>1136</v>
      </c>
      <c r="I439" s="28">
        <v>531</v>
      </c>
      <c r="J439" s="28">
        <v>590</v>
      </c>
      <c r="K439" s="28">
        <v>150</v>
      </c>
      <c r="L439" s="30">
        <f>VLOOKUP(D439,[1]门店基础信息!$A:$M,13,0)</f>
        <v>150</v>
      </c>
      <c r="M439" s="30">
        <f t="shared" si="18"/>
        <v>0</v>
      </c>
      <c r="N439" s="28">
        <v>600</v>
      </c>
      <c r="O439" s="30">
        <f>VLOOKUP(D439,[1]门店基础信息!$A:$L,12,0)</f>
        <v>600</v>
      </c>
      <c r="P439" s="30">
        <f t="shared" si="19"/>
        <v>0</v>
      </c>
      <c r="Q439" s="27" t="s">
        <v>38</v>
      </c>
      <c r="R439" s="27" t="s">
        <v>28</v>
      </c>
      <c r="S439" s="27" t="s">
        <v>35</v>
      </c>
      <c r="T439" s="31" t="str">
        <f>VLOOKUP(D439,[1]门店基础信息!$A:$D,4,0)</f>
        <v>旗舰</v>
      </c>
      <c r="U439" s="31"/>
      <c r="V439" s="27" t="s">
        <v>30</v>
      </c>
      <c r="W439" s="31" t="s">
        <v>30</v>
      </c>
      <c r="X439" s="31"/>
      <c r="Y439" s="27" t="s">
        <v>31</v>
      </c>
      <c r="Z439" s="31" t="s">
        <v>31</v>
      </c>
      <c r="AA439" s="31"/>
      <c r="AB439" s="27" t="s">
        <v>32</v>
      </c>
      <c r="AC439" s="31" t="s">
        <v>32</v>
      </c>
      <c r="AD439" s="27" t="s">
        <v>33</v>
      </c>
      <c r="AE439" s="31" t="s">
        <v>33</v>
      </c>
      <c r="AF439" s="31"/>
      <c r="AG439" s="27" t="str">
        <f>VLOOKUP(D439,门店任务!A:B,2,0)</f>
        <v>四川太极旗舰店</v>
      </c>
      <c r="AH439" s="27">
        <f t="shared" si="20"/>
        <v>0</v>
      </c>
    </row>
    <row r="440" spans="1:34">
      <c r="A440" s="27">
        <v>48</v>
      </c>
      <c r="B440" s="27" t="s">
        <v>22</v>
      </c>
      <c r="C440" s="27" t="s">
        <v>1137</v>
      </c>
      <c r="D440" s="28">
        <v>582</v>
      </c>
      <c r="E440" s="27" t="s">
        <v>564</v>
      </c>
      <c r="F440" s="27" t="s">
        <v>88</v>
      </c>
      <c r="G440" s="28">
        <v>13286</v>
      </c>
      <c r="H440" s="27" t="s">
        <v>1138</v>
      </c>
      <c r="I440" s="28">
        <v>183</v>
      </c>
      <c r="J440" s="28">
        <v>91</v>
      </c>
      <c r="K440" s="28">
        <v>150</v>
      </c>
      <c r="L440" s="30">
        <f>VLOOKUP(D440,[1]门店基础信息!$A:$M,13,0)</f>
        <v>200</v>
      </c>
      <c r="M440" s="30">
        <v>1</v>
      </c>
      <c r="N440" s="28">
        <v>400</v>
      </c>
      <c r="O440" s="30">
        <f>VLOOKUP(D440,[1]门店基础信息!$A:$L,12,0)</f>
        <v>400</v>
      </c>
      <c r="P440" s="30">
        <f t="shared" si="19"/>
        <v>0</v>
      </c>
      <c r="Q440" s="27" t="s">
        <v>1005</v>
      </c>
      <c r="R440" s="27" t="s">
        <v>28</v>
      </c>
      <c r="S440" s="27" t="s">
        <v>44</v>
      </c>
      <c r="T440" s="31" t="str">
        <f>VLOOKUP(D440,[1]门店基础信息!$A:$D,4,0)</f>
        <v>A</v>
      </c>
      <c r="U440" s="31"/>
      <c r="V440" s="27" t="s">
        <v>95</v>
      </c>
      <c r="W440" s="31" t="s">
        <v>30</v>
      </c>
      <c r="X440" s="31">
        <v>1</v>
      </c>
      <c r="Y440" s="27" t="s">
        <v>31</v>
      </c>
      <c r="Z440" s="31" t="s">
        <v>31</v>
      </c>
      <c r="AA440" s="31"/>
      <c r="AB440" s="27" t="s">
        <v>32</v>
      </c>
      <c r="AC440" s="31" t="s">
        <v>32</v>
      </c>
      <c r="AD440" s="27" t="s">
        <v>33</v>
      </c>
      <c r="AE440" s="31" t="s">
        <v>33</v>
      </c>
      <c r="AF440" s="31"/>
      <c r="AG440" s="27" t="str">
        <f>VLOOKUP(D440,门店任务!A:B,2,0)</f>
        <v>四川太极青羊区十二桥药店</v>
      </c>
      <c r="AH440" s="27">
        <f t="shared" si="20"/>
        <v>2</v>
      </c>
    </row>
    <row r="441" spans="1:34">
      <c r="A441" s="27">
        <v>47</v>
      </c>
      <c r="B441" s="27" t="s">
        <v>22</v>
      </c>
      <c r="C441" s="27" t="s">
        <v>1137</v>
      </c>
      <c r="D441" s="28">
        <v>307</v>
      </c>
      <c r="E441" s="27" t="s">
        <v>35</v>
      </c>
      <c r="F441" s="27" t="s">
        <v>247</v>
      </c>
      <c r="G441" s="28">
        <v>12469</v>
      </c>
      <c r="H441" s="27" t="s">
        <v>1139</v>
      </c>
      <c r="I441" s="28">
        <v>531</v>
      </c>
      <c r="J441" s="28">
        <v>590</v>
      </c>
      <c r="K441" s="28">
        <v>150</v>
      </c>
      <c r="L441" s="30">
        <f>VLOOKUP(D441,[1]门店基础信息!$A:$M,13,0)</f>
        <v>150</v>
      </c>
      <c r="M441" s="30">
        <f t="shared" si="18"/>
        <v>0</v>
      </c>
      <c r="N441" s="28">
        <v>600</v>
      </c>
      <c r="O441" s="30">
        <f>VLOOKUP(D441,[1]门店基础信息!$A:$L,12,0)</f>
        <v>600</v>
      </c>
      <c r="P441" s="30">
        <f t="shared" si="19"/>
        <v>0</v>
      </c>
      <c r="Q441" s="27" t="s">
        <v>47</v>
      </c>
      <c r="R441" s="27" t="s">
        <v>28</v>
      </c>
      <c r="S441" s="27" t="s">
        <v>35</v>
      </c>
      <c r="T441" s="31" t="str">
        <f>VLOOKUP(D441,[1]门店基础信息!$A:$D,4,0)</f>
        <v>旗舰</v>
      </c>
      <c r="U441" s="31"/>
      <c r="V441" s="27" t="s">
        <v>30</v>
      </c>
      <c r="W441" s="31" t="s">
        <v>30</v>
      </c>
      <c r="X441" s="31"/>
      <c r="Y441" s="27" t="s">
        <v>31</v>
      </c>
      <c r="Z441" s="31" t="s">
        <v>31</v>
      </c>
      <c r="AA441" s="31"/>
      <c r="AB441" s="27" t="s">
        <v>32</v>
      </c>
      <c r="AC441" s="31" t="s">
        <v>32</v>
      </c>
      <c r="AD441" s="27" t="s">
        <v>33</v>
      </c>
      <c r="AE441" s="31" t="s">
        <v>33</v>
      </c>
      <c r="AF441" s="31"/>
      <c r="AG441" s="27" t="str">
        <f>VLOOKUP(D441,门店任务!A:B,2,0)</f>
        <v>四川太极旗舰店</v>
      </c>
      <c r="AH441" s="27">
        <f t="shared" si="20"/>
        <v>0</v>
      </c>
    </row>
    <row r="442" spans="1:34">
      <c r="A442" s="27">
        <v>46</v>
      </c>
      <c r="B442" s="27" t="s">
        <v>22</v>
      </c>
      <c r="C442" s="27" t="s">
        <v>1140</v>
      </c>
      <c r="D442" s="28">
        <v>311</v>
      </c>
      <c r="E442" s="27" t="s">
        <v>354</v>
      </c>
      <c r="F442" s="27" t="s">
        <v>25</v>
      </c>
      <c r="G442" s="28">
        <v>4302</v>
      </c>
      <c r="H442" s="27" t="s">
        <v>1141</v>
      </c>
      <c r="I442" s="28">
        <v>50</v>
      </c>
      <c r="J442" s="28">
        <v>201</v>
      </c>
      <c r="K442" s="28">
        <v>160</v>
      </c>
      <c r="L442" s="30">
        <f>VLOOKUP(D442,[1]门店基础信息!$A:$M,13,0)</f>
        <v>160</v>
      </c>
      <c r="M442" s="30">
        <f t="shared" si="18"/>
        <v>0</v>
      </c>
      <c r="N442" s="28">
        <v>200</v>
      </c>
      <c r="O442" s="30">
        <f>VLOOKUP(D442,[1]门店基础信息!$A:$L,12,0)</f>
        <v>200</v>
      </c>
      <c r="P442" s="30">
        <f t="shared" si="19"/>
        <v>0</v>
      </c>
      <c r="Q442" s="27" t="s">
        <v>731</v>
      </c>
      <c r="R442" s="27" t="s">
        <v>28</v>
      </c>
      <c r="S442" s="27" t="s">
        <v>29</v>
      </c>
      <c r="T442" s="31" t="str">
        <f>VLOOKUP(D442,[1]门店基础信息!$A:$D,4,0)</f>
        <v>C</v>
      </c>
      <c r="U442" s="31"/>
      <c r="V442" s="27" t="s">
        <v>30</v>
      </c>
      <c r="W442" s="31" t="s">
        <v>30</v>
      </c>
      <c r="X442" s="31"/>
      <c r="Y442" s="27" t="s">
        <v>31</v>
      </c>
      <c r="Z442" s="31" t="s">
        <v>31</v>
      </c>
      <c r="AA442" s="31"/>
      <c r="AB442" s="27" t="s">
        <v>32</v>
      </c>
      <c r="AC442" s="31" t="s">
        <v>32</v>
      </c>
      <c r="AD442" s="27" t="s">
        <v>33</v>
      </c>
      <c r="AE442" s="31" t="s">
        <v>33</v>
      </c>
      <c r="AF442" s="31"/>
      <c r="AG442" s="27" t="str">
        <f>VLOOKUP(D442,门店任务!A:B,2,0)</f>
        <v>四川太极西部店</v>
      </c>
      <c r="AH442" s="27">
        <f t="shared" si="20"/>
        <v>0</v>
      </c>
    </row>
    <row r="443" spans="1:34">
      <c r="A443" s="27">
        <v>45</v>
      </c>
      <c r="B443" s="27" t="s">
        <v>22</v>
      </c>
      <c r="C443" s="27" t="s">
        <v>1142</v>
      </c>
      <c r="D443" s="28">
        <v>571</v>
      </c>
      <c r="E443" s="27" t="s">
        <v>315</v>
      </c>
      <c r="F443" s="27" t="s">
        <v>154</v>
      </c>
      <c r="G443" s="28">
        <v>6454</v>
      </c>
      <c r="H443" s="27" t="s">
        <v>421</v>
      </c>
      <c r="I443" s="28">
        <v>54</v>
      </c>
      <c r="J443" s="28">
        <v>202</v>
      </c>
      <c r="K443" s="28">
        <v>200</v>
      </c>
      <c r="L443" s="30">
        <f>VLOOKUP(D443,[1]门店基础信息!$A:$M,13,0)</f>
        <v>200</v>
      </c>
      <c r="M443" s="30">
        <f t="shared" si="18"/>
        <v>0</v>
      </c>
      <c r="N443" s="28">
        <v>400</v>
      </c>
      <c r="O443" s="30">
        <f>VLOOKUP(D443,[1]门店基础信息!$A:$L,12,0)</f>
        <v>400</v>
      </c>
      <c r="P443" s="30">
        <f t="shared" si="19"/>
        <v>0</v>
      </c>
      <c r="Q443" s="27" t="s">
        <v>422</v>
      </c>
      <c r="R443" s="27" t="s">
        <v>128</v>
      </c>
      <c r="S443" s="27" t="s">
        <v>44</v>
      </c>
      <c r="T443" s="31" t="str">
        <f>VLOOKUP(D443,[1]门店基础信息!$A:$D,4,0)</f>
        <v>A</v>
      </c>
      <c r="U443" s="31"/>
      <c r="V443" s="27" t="s">
        <v>30</v>
      </c>
      <c r="W443" s="31" t="s">
        <v>30</v>
      </c>
      <c r="X443" s="31"/>
      <c r="Y443" s="27" t="s">
        <v>31</v>
      </c>
      <c r="Z443" s="31" t="s">
        <v>31</v>
      </c>
      <c r="AA443" s="31"/>
      <c r="AB443" s="27" t="s">
        <v>32</v>
      </c>
      <c r="AC443" s="31" t="s">
        <v>32</v>
      </c>
      <c r="AD443" s="27" t="s">
        <v>33</v>
      </c>
      <c r="AE443" s="31" t="s">
        <v>33</v>
      </c>
      <c r="AF443" s="31"/>
      <c r="AG443" s="27" t="str">
        <f>VLOOKUP(D443,门店任务!A:B,2,0)</f>
        <v>四川太极高新区锦城大道药店</v>
      </c>
      <c r="AH443" s="27">
        <f t="shared" si="20"/>
        <v>0</v>
      </c>
    </row>
    <row r="444" spans="1:34">
      <c r="A444" s="27">
        <v>44</v>
      </c>
      <c r="B444" s="27" t="s">
        <v>22</v>
      </c>
      <c r="C444" s="27" t="s">
        <v>1142</v>
      </c>
      <c r="D444" s="28">
        <v>754</v>
      </c>
      <c r="E444" s="27" t="s">
        <v>1127</v>
      </c>
      <c r="F444" s="27" t="s">
        <v>408</v>
      </c>
      <c r="G444" s="28">
        <v>6662</v>
      </c>
      <c r="H444" s="27" t="s">
        <v>1143</v>
      </c>
      <c r="I444" s="28">
        <v>75</v>
      </c>
      <c r="J444" s="28">
        <v>87</v>
      </c>
      <c r="K444" s="28">
        <v>160</v>
      </c>
      <c r="L444" s="30">
        <f>VLOOKUP(D444,[1]门店基础信息!$A:$M,13,0)</f>
        <v>180</v>
      </c>
      <c r="M444" s="30">
        <v>1</v>
      </c>
      <c r="N444" s="28">
        <v>200</v>
      </c>
      <c r="O444" s="30">
        <f>VLOOKUP(D444,[1]门店基础信息!$A:$L,12,0)</f>
        <v>300</v>
      </c>
      <c r="P444" s="30">
        <v>1</v>
      </c>
      <c r="Q444" s="27" t="s">
        <v>1129</v>
      </c>
      <c r="R444" s="27" t="s">
        <v>28</v>
      </c>
      <c r="S444" s="27" t="s">
        <v>29</v>
      </c>
      <c r="T444" s="31" t="str">
        <f>VLOOKUP(D444,[1]门店基础信息!$A:$D,4,0)</f>
        <v>B</v>
      </c>
      <c r="U444" s="31">
        <v>1</v>
      </c>
      <c r="V444" s="27" t="s">
        <v>95</v>
      </c>
      <c r="W444" s="31" t="s">
        <v>30</v>
      </c>
      <c r="X444" s="31">
        <v>1</v>
      </c>
      <c r="Y444" s="27" t="s">
        <v>31</v>
      </c>
      <c r="Z444" s="31" t="s">
        <v>31</v>
      </c>
      <c r="AA444" s="31"/>
      <c r="AB444" s="27" t="s">
        <v>32</v>
      </c>
      <c r="AC444" s="31" t="s">
        <v>32</v>
      </c>
      <c r="AD444" s="27" t="s">
        <v>32</v>
      </c>
      <c r="AE444" s="31" t="s">
        <v>33</v>
      </c>
      <c r="AF444" s="31">
        <v>1</v>
      </c>
      <c r="AG444" s="27" t="str">
        <f>VLOOKUP(D444,门店任务!A:B,2,0)</f>
        <v>四川太极崇州市崇阳镇尚贤坊街药店</v>
      </c>
      <c r="AH444" s="27">
        <f t="shared" si="20"/>
        <v>5</v>
      </c>
    </row>
    <row r="445" spans="1:34">
      <c r="A445" s="27">
        <v>43</v>
      </c>
      <c r="B445" s="27" t="s">
        <v>22</v>
      </c>
      <c r="C445" s="27" t="s">
        <v>1144</v>
      </c>
      <c r="D445" s="28">
        <v>752</v>
      </c>
      <c r="E445" s="27" t="s">
        <v>1145</v>
      </c>
      <c r="F445" s="27" t="s">
        <v>88</v>
      </c>
      <c r="G445" s="28">
        <v>11318</v>
      </c>
      <c r="H445" s="27" t="s">
        <v>1146</v>
      </c>
      <c r="I445" s="28">
        <v>28</v>
      </c>
      <c r="J445" s="28">
        <v>91</v>
      </c>
      <c r="K445" s="28">
        <v>180</v>
      </c>
      <c r="L445" s="30">
        <f>VLOOKUP(D445,[1]门店基础信息!$A:$M,13,0)</f>
        <v>180</v>
      </c>
      <c r="M445" s="30">
        <f t="shared" si="18"/>
        <v>0</v>
      </c>
      <c r="N445" s="28">
        <v>300</v>
      </c>
      <c r="O445" s="30">
        <f>VLOOKUP(D445,[1]门店基础信息!$A:$L,12,0)</f>
        <v>300</v>
      </c>
      <c r="P445" s="30">
        <f t="shared" si="19"/>
        <v>0</v>
      </c>
      <c r="Q445" s="27" t="s">
        <v>1048</v>
      </c>
      <c r="R445" s="27" t="s">
        <v>28</v>
      </c>
      <c r="S445" s="27" t="s">
        <v>76</v>
      </c>
      <c r="T445" s="31" t="str">
        <f>VLOOKUP(D445,[1]门店基础信息!$A:$D,4,0)</f>
        <v>B</v>
      </c>
      <c r="U445" s="31"/>
      <c r="V445" s="27" t="s">
        <v>30</v>
      </c>
      <c r="W445" s="31" t="s">
        <v>30</v>
      </c>
      <c r="X445" s="31"/>
      <c r="Y445" s="27" t="s">
        <v>31</v>
      </c>
      <c r="Z445" s="31" t="s">
        <v>31</v>
      </c>
      <c r="AA445" s="31"/>
      <c r="AB445" s="27" t="s">
        <v>32</v>
      </c>
      <c r="AC445" s="31" t="s">
        <v>32</v>
      </c>
      <c r="AD445" s="27" t="s">
        <v>33</v>
      </c>
      <c r="AE445" s="31" t="s">
        <v>33</v>
      </c>
      <c r="AF445" s="31"/>
      <c r="AG445" s="27" t="str">
        <f>VLOOKUP(D445,门店任务!A:B,2,0)</f>
        <v>四川太极大药房连锁有限公司武侯区聚萃街药店</v>
      </c>
      <c r="AH445" s="27">
        <f t="shared" si="20"/>
        <v>0</v>
      </c>
    </row>
    <row r="446" spans="1:34">
      <c r="A446" s="27">
        <v>42</v>
      </c>
      <c r="B446" s="27" t="s">
        <v>22</v>
      </c>
      <c r="C446" s="27" t="s">
        <v>1144</v>
      </c>
      <c r="D446" s="28">
        <v>367</v>
      </c>
      <c r="E446" s="27" t="s">
        <v>726</v>
      </c>
      <c r="F446" s="27" t="s">
        <v>79</v>
      </c>
      <c r="G446" s="28">
        <v>13199</v>
      </c>
      <c r="H446" s="27" t="s">
        <v>1147</v>
      </c>
      <c r="I446" s="28">
        <v>232</v>
      </c>
      <c r="J446" s="28">
        <v>62</v>
      </c>
      <c r="K446" s="28">
        <v>180</v>
      </c>
      <c r="L446" s="30">
        <f>VLOOKUP(D446,[1]门店基础信息!$A:$M,13,0)</f>
        <v>180</v>
      </c>
      <c r="M446" s="30">
        <f t="shared" si="18"/>
        <v>0</v>
      </c>
      <c r="N446" s="28">
        <v>300</v>
      </c>
      <c r="O446" s="30">
        <f>VLOOKUP(D446,[1]门店基础信息!$A:$L,12,0)</f>
        <v>300</v>
      </c>
      <c r="P446" s="30">
        <f t="shared" si="19"/>
        <v>0</v>
      </c>
      <c r="Q446" s="27" t="s">
        <v>685</v>
      </c>
      <c r="R446" s="27" t="s">
        <v>28</v>
      </c>
      <c r="S446" s="27" t="s">
        <v>76</v>
      </c>
      <c r="T446" s="31" t="str">
        <f>VLOOKUP(D446,[1]门店基础信息!$A:$D,4,0)</f>
        <v>B</v>
      </c>
      <c r="U446" s="31"/>
      <c r="V446" s="27" t="s">
        <v>30</v>
      </c>
      <c r="W446" s="31" t="s">
        <v>30</v>
      </c>
      <c r="X446" s="31"/>
      <c r="Y446" s="27" t="s">
        <v>31</v>
      </c>
      <c r="Z446" s="31" t="s">
        <v>31</v>
      </c>
      <c r="AA446" s="31"/>
      <c r="AB446" s="27" t="s">
        <v>32</v>
      </c>
      <c r="AC446" s="31" t="s">
        <v>32</v>
      </c>
      <c r="AD446" s="27" t="s">
        <v>33</v>
      </c>
      <c r="AE446" s="31" t="s">
        <v>33</v>
      </c>
      <c r="AF446" s="31"/>
      <c r="AG446" s="27" t="str">
        <f>VLOOKUP(D446,门店任务!A:B,2,0)</f>
        <v>四川太极金带街药店</v>
      </c>
      <c r="AH446" s="27">
        <f t="shared" si="20"/>
        <v>0</v>
      </c>
    </row>
    <row r="447" spans="1:34">
      <c r="A447" s="27">
        <v>41</v>
      </c>
      <c r="B447" s="27" t="s">
        <v>22</v>
      </c>
      <c r="C447" s="27" t="s">
        <v>1148</v>
      </c>
      <c r="D447" s="28">
        <v>572</v>
      </c>
      <c r="E447" s="27" t="s">
        <v>1149</v>
      </c>
      <c r="F447" s="27" t="s">
        <v>177</v>
      </c>
      <c r="G447" s="28">
        <v>11058</v>
      </c>
      <c r="H447" s="27" t="s">
        <v>1150</v>
      </c>
      <c r="I447" s="28">
        <v>76</v>
      </c>
      <c r="J447" s="28">
        <v>191</v>
      </c>
      <c r="K447" s="28">
        <v>180</v>
      </c>
      <c r="L447" s="30">
        <f>VLOOKUP(D447,[1]门店基础信息!$A:$M,13,0)</f>
        <v>180</v>
      </c>
      <c r="M447" s="30">
        <f t="shared" si="18"/>
        <v>0</v>
      </c>
      <c r="N447" s="28">
        <v>300</v>
      </c>
      <c r="O447" s="30">
        <f>VLOOKUP(D447,[1]门店基础信息!$A:$L,12,0)</f>
        <v>300</v>
      </c>
      <c r="P447" s="30">
        <f t="shared" si="19"/>
        <v>0</v>
      </c>
      <c r="Q447" s="27" t="s">
        <v>234</v>
      </c>
      <c r="R447" s="27" t="s">
        <v>28</v>
      </c>
      <c r="S447" s="27" t="s">
        <v>76</v>
      </c>
      <c r="T447" s="31" t="str">
        <f>VLOOKUP(D447,[1]门店基础信息!$A:$D,4,0)</f>
        <v>B</v>
      </c>
      <c r="U447" s="31"/>
      <c r="V447" s="27" t="s">
        <v>95</v>
      </c>
      <c r="W447" s="31" t="s">
        <v>30</v>
      </c>
      <c r="X447" s="31">
        <v>1</v>
      </c>
      <c r="Y447" s="27" t="s">
        <v>31</v>
      </c>
      <c r="Z447" s="31" t="s">
        <v>31</v>
      </c>
      <c r="AA447" s="31"/>
      <c r="AB447" s="27" t="s">
        <v>32</v>
      </c>
      <c r="AC447" s="31" t="s">
        <v>32</v>
      </c>
      <c r="AD447" s="27" t="s">
        <v>32</v>
      </c>
      <c r="AE447" s="31" t="s">
        <v>33</v>
      </c>
      <c r="AF447" s="31">
        <v>1</v>
      </c>
      <c r="AG447" s="27" t="str">
        <f>VLOOKUP(D447,门店任务!A:B,2,0)</f>
        <v>四川太极郫县郫筒镇东大街药店</v>
      </c>
      <c r="AH447" s="27">
        <f t="shared" si="20"/>
        <v>2</v>
      </c>
    </row>
    <row r="448" spans="1:34">
      <c r="A448" s="27">
        <v>40</v>
      </c>
      <c r="B448" s="27" t="s">
        <v>22</v>
      </c>
      <c r="C448" s="27" t="s">
        <v>1151</v>
      </c>
      <c r="D448" s="28">
        <v>112888</v>
      </c>
      <c r="E448" s="27" t="s">
        <v>1057</v>
      </c>
      <c r="F448" s="27" t="s">
        <v>88</v>
      </c>
      <c r="G448" s="28">
        <v>13284</v>
      </c>
      <c r="H448" s="27" t="s">
        <v>1152</v>
      </c>
      <c r="I448" s="28">
        <v>73</v>
      </c>
      <c r="J448" s="28">
        <v>53</v>
      </c>
      <c r="K448" s="28">
        <v>160</v>
      </c>
      <c r="L448" s="30">
        <f>VLOOKUP(D448,[1]门店基础信息!$A:$M,13,0)</f>
        <v>160</v>
      </c>
      <c r="M448" s="30">
        <f t="shared" si="18"/>
        <v>0</v>
      </c>
      <c r="N448" s="28">
        <v>200</v>
      </c>
      <c r="O448" s="30">
        <f>VLOOKUP(D448,[1]门店基础信息!$A:$L,12,0)</f>
        <v>200</v>
      </c>
      <c r="P448" s="30">
        <f t="shared" si="19"/>
        <v>0</v>
      </c>
      <c r="Q448" s="27" t="s">
        <v>832</v>
      </c>
      <c r="R448" s="27" t="s">
        <v>28</v>
      </c>
      <c r="S448" s="27" t="s">
        <v>29</v>
      </c>
      <c r="T448" s="31" t="str">
        <f>VLOOKUP(D448,[1]门店基础信息!$A:$D,4,0)</f>
        <v>C</v>
      </c>
      <c r="U448" s="31"/>
      <c r="V448" s="27" t="s">
        <v>30</v>
      </c>
      <c r="W448" s="31" t="s">
        <v>30</v>
      </c>
      <c r="X448" s="31"/>
      <c r="Y448" s="27" t="s">
        <v>31</v>
      </c>
      <c r="Z448" s="31" t="s">
        <v>31</v>
      </c>
      <c r="AA448" s="31"/>
      <c r="AB448" s="27" t="s">
        <v>32</v>
      </c>
      <c r="AC448" s="31" t="s">
        <v>32</v>
      </c>
      <c r="AD448" s="27" t="s">
        <v>33</v>
      </c>
      <c r="AE448" s="31" t="s">
        <v>33</v>
      </c>
      <c r="AF448" s="31"/>
      <c r="AG448" s="27" t="str">
        <f>VLOOKUP(D448,门店任务!A:B,2,0)</f>
        <v>四川太极武侯区双楠路药店</v>
      </c>
      <c r="AH448" s="27">
        <f t="shared" si="20"/>
        <v>0</v>
      </c>
    </row>
    <row r="449" spans="1:34">
      <c r="A449" s="27">
        <v>39</v>
      </c>
      <c r="B449" s="27" t="s">
        <v>22</v>
      </c>
      <c r="C449" s="27" t="s">
        <v>1153</v>
      </c>
      <c r="D449" s="28">
        <v>112888</v>
      </c>
      <c r="E449" s="27" t="s">
        <v>830</v>
      </c>
      <c r="F449" s="27" t="s">
        <v>25</v>
      </c>
      <c r="G449" s="28">
        <v>12954</v>
      </c>
      <c r="H449" s="27" t="s">
        <v>481</v>
      </c>
      <c r="I449" s="28">
        <v>73</v>
      </c>
      <c r="J449" s="28">
        <v>53</v>
      </c>
      <c r="K449" s="28">
        <v>160</v>
      </c>
      <c r="L449" s="30">
        <f>VLOOKUP(D449,[1]门店基础信息!$A:$M,13,0)</f>
        <v>160</v>
      </c>
      <c r="M449" s="30">
        <f t="shared" si="18"/>
        <v>0</v>
      </c>
      <c r="N449" s="28">
        <v>200</v>
      </c>
      <c r="O449" s="30">
        <f>VLOOKUP(D449,[1]门店基础信息!$A:$L,12,0)</f>
        <v>200</v>
      </c>
      <c r="P449" s="30">
        <f t="shared" si="19"/>
        <v>0</v>
      </c>
      <c r="Q449" s="27" t="s">
        <v>832</v>
      </c>
      <c r="R449" s="27" t="s">
        <v>28</v>
      </c>
      <c r="S449" s="27" t="s">
        <v>29</v>
      </c>
      <c r="T449" s="31" t="str">
        <f>VLOOKUP(D449,[1]门店基础信息!$A:$D,4,0)</f>
        <v>C</v>
      </c>
      <c r="U449" s="31"/>
      <c r="V449" s="27" t="s">
        <v>30</v>
      </c>
      <c r="W449" s="31" t="s">
        <v>30</v>
      </c>
      <c r="X449" s="31"/>
      <c r="Y449" s="27" t="s">
        <v>31</v>
      </c>
      <c r="Z449" s="31" t="s">
        <v>31</v>
      </c>
      <c r="AA449" s="31"/>
      <c r="AB449" s="27" t="s">
        <v>32</v>
      </c>
      <c r="AC449" s="31" t="s">
        <v>32</v>
      </c>
      <c r="AD449" s="27" t="s">
        <v>33</v>
      </c>
      <c r="AE449" s="31" t="s">
        <v>33</v>
      </c>
      <c r="AF449" s="31"/>
      <c r="AG449" s="27" t="str">
        <f>VLOOKUP(D449,门店任务!A:B,2,0)</f>
        <v>四川太极武侯区双楠路药店</v>
      </c>
      <c r="AH449" s="27">
        <f t="shared" si="20"/>
        <v>0</v>
      </c>
    </row>
    <row r="450" spans="1:34">
      <c r="A450" s="27">
        <v>38</v>
      </c>
      <c r="B450" s="27" t="s">
        <v>22</v>
      </c>
      <c r="C450" s="27" t="s">
        <v>1154</v>
      </c>
      <c r="D450" s="28">
        <v>707</v>
      </c>
      <c r="E450" s="27" t="s">
        <v>621</v>
      </c>
      <c r="F450" s="27" t="s">
        <v>408</v>
      </c>
      <c r="G450" s="28">
        <v>13326</v>
      </c>
      <c r="H450" s="27" t="s">
        <v>1155</v>
      </c>
      <c r="I450" s="28">
        <v>82</v>
      </c>
      <c r="J450" s="28">
        <v>278</v>
      </c>
      <c r="K450" s="28">
        <v>200</v>
      </c>
      <c r="L450" s="30">
        <f>VLOOKUP(D450,[1]门店基础信息!$A:$M,13,0)</f>
        <v>200</v>
      </c>
      <c r="M450" s="30">
        <f t="shared" si="18"/>
        <v>0</v>
      </c>
      <c r="N450" s="28">
        <v>400</v>
      </c>
      <c r="O450" s="30">
        <f>VLOOKUP(D450,[1]门店基础信息!$A:$L,12,0)</f>
        <v>400</v>
      </c>
      <c r="P450" s="30">
        <f t="shared" si="19"/>
        <v>0</v>
      </c>
      <c r="Q450" s="27" t="s">
        <v>167</v>
      </c>
      <c r="R450" s="27" t="s">
        <v>28</v>
      </c>
      <c r="S450" s="27" t="s">
        <v>44</v>
      </c>
      <c r="T450" s="31" t="str">
        <f>VLOOKUP(D450,[1]门店基础信息!$A:$D,4,0)</f>
        <v>A</v>
      </c>
      <c r="U450" s="31"/>
      <c r="V450" s="27" t="s">
        <v>30</v>
      </c>
      <c r="W450" s="31" t="s">
        <v>30</v>
      </c>
      <c r="X450" s="31"/>
      <c r="Y450" s="27" t="s">
        <v>31</v>
      </c>
      <c r="Z450" s="31" t="s">
        <v>31</v>
      </c>
      <c r="AA450" s="31"/>
      <c r="AB450" s="27" t="s">
        <v>32</v>
      </c>
      <c r="AC450" s="31" t="s">
        <v>32</v>
      </c>
      <c r="AD450" s="27" t="s">
        <v>33</v>
      </c>
      <c r="AE450" s="31" t="s">
        <v>33</v>
      </c>
      <c r="AF450" s="31"/>
      <c r="AG450" s="27" t="str">
        <f>VLOOKUP(D450,门店任务!A:B,2,0)</f>
        <v>四川太极成华区万科路药店</v>
      </c>
      <c r="AH450" s="27">
        <f t="shared" si="20"/>
        <v>0</v>
      </c>
    </row>
    <row r="451" spans="1:34">
      <c r="A451" s="27">
        <v>37</v>
      </c>
      <c r="B451" s="27" t="s">
        <v>22</v>
      </c>
      <c r="C451" s="27" t="s">
        <v>1154</v>
      </c>
      <c r="D451" s="28">
        <v>52</v>
      </c>
      <c r="E451" s="27" t="s">
        <v>66</v>
      </c>
      <c r="F451" s="27" t="s">
        <v>79</v>
      </c>
      <c r="G451" s="28">
        <v>12277</v>
      </c>
      <c r="H451" s="27" t="s">
        <v>1156</v>
      </c>
      <c r="I451" s="28">
        <v>54</v>
      </c>
      <c r="J451" s="28">
        <v>159</v>
      </c>
      <c r="K451" s="28">
        <v>160</v>
      </c>
      <c r="L451" s="30">
        <f>VLOOKUP(D451,[1]门店基础信息!$A:$M,13,0)</f>
        <v>160</v>
      </c>
      <c r="M451" s="30">
        <f t="shared" si="18"/>
        <v>0</v>
      </c>
      <c r="N451" s="28">
        <v>200</v>
      </c>
      <c r="O451" s="30">
        <f>VLOOKUP(D451,[1]门店基础信息!$A:$L,12,0)</f>
        <v>200</v>
      </c>
      <c r="P451" s="30">
        <f t="shared" si="19"/>
        <v>0</v>
      </c>
      <c r="Q451" s="27" t="s">
        <v>1157</v>
      </c>
      <c r="R451" s="27" t="s">
        <v>28</v>
      </c>
      <c r="S451" s="27" t="s">
        <v>29</v>
      </c>
      <c r="T451" s="31" t="str">
        <f>VLOOKUP(D451,[1]门店基础信息!$A:$D,4,0)</f>
        <v>C</v>
      </c>
      <c r="U451" s="31"/>
      <c r="V451" s="27" t="s">
        <v>30</v>
      </c>
      <c r="W451" s="31" t="s">
        <v>30</v>
      </c>
      <c r="X451" s="31"/>
      <c r="Y451" s="27" t="s">
        <v>31</v>
      </c>
      <c r="Z451" s="31" t="s">
        <v>31</v>
      </c>
      <c r="AA451" s="31"/>
      <c r="AB451" s="27" t="s">
        <v>32</v>
      </c>
      <c r="AC451" s="31" t="s">
        <v>32</v>
      </c>
      <c r="AD451" s="27" t="s">
        <v>33</v>
      </c>
      <c r="AE451" s="31" t="s">
        <v>33</v>
      </c>
      <c r="AF451" s="31"/>
      <c r="AG451" s="27" t="str">
        <f>VLOOKUP(D451,门店任务!A:B,2,0)</f>
        <v>四川太极崇州中心店</v>
      </c>
      <c r="AH451" s="27">
        <f t="shared" si="20"/>
        <v>0</v>
      </c>
    </row>
    <row r="452" spans="1:34">
      <c r="A452" s="27">
        <v>36</v>
      </c>
      <c r="B452" s="27" t="s">
        <v>22</v>
      </c>
      <c r="C452" s="27" t="s">
        <v>1158</v>
      </c>
      <c r="D452" s="28">
        <v>102935</v>
      </c>
      <c r="E452" s="27" t="s">
        <v>1159</v>
      </c>
      <c r="F452" s="27" t="s">
        <v>41</v>
      </c>
      <c r="G452" s="28">
        <v>13276</v>
      </c>
      <c r="H452" s="27" t="s">
        <v>1160</v>
      </c>
      <c r="I452" s="28">
        <v>49</v>
      </c>
      <c r="J452" s="28">
        <v>152</v>
      </c>
      <c r="K452" s="28">
        <v>160</v>
      </c>
      <c r="L452" s="30">
        <f>VLOOKUP(D452,[1]门店基础信息!$A:$M,13,0)</f>
        <v>180</v>
      </c>
      <c r="M452" s="30">
        <v>1</v>
      </c>
      <c r="N452" s="28">
        <v>200</v>
      </c>
      <c r="O452" s="30">
        <f>VLOOKUP(D452,[1]门店基础信息!$A:$L,12,0)</f>
        <v>300</v>
      </c>
      <c r="P452" s="30">
        <v>1</v>
      </c>
      <c r="Q452" s="27" t="s">
        <v>112</v>
      </c>
      <c r="R452" s="27" t="s">
        <v>28</v>
      </c>
      <c r="S452" s="27" t="s">
        <v>29</v>
      </c>
      <c r="T452" s="31" t="str">
        <f>VLOOKUP(D452,[1]门店基础信息!$A:$D,4,0)</f>
        <v>B</v>
      </c>
      <c r="U452" s="31">
        <v>1</v>
      </c>
      <c r="V452" s="27" t="s">
        <v>30</v>
      </c>
      <c r="W452" s="31" t="s">
        <v>30</v>
      </c>
      <c r="X452" s="31"/>
      <c r="Y452" s="27" t="s">
        <v>31</v>
      </c>
      <c r="Z452" s="31" t="s">
        <v>31</v>
      </c>
      <c r="AA452" s="31"/>
      <c r="AB452" s="27" t="s">
        <v>32</v>
      </c>
      <c r="AC452" s="31" t="s">
        <v>32</v>
      </c>
      <c r="AD452" s="27" t="s">
        <v>32</v>
      </c>
      <c r="AE452" s="31" t="s">
        <v>33</v>
      </c>
      <c r="AF452" s="31">
        <v>1</v>
      </c>
      <c r="AG452" s="27" t="str">
        <f>VLOOKUP(D452,门店任务!A:B,2,0)</f>
        <v>四川太极青羊区童子街药店</v>
      </c>
      <c r="AH452" s="27">
        <f t="shared" ref="AH452:AH487" si="21">AF452+AA452+X452+U452+P452+M452</f>
        <v>4</v>
      </c>
    </row>
    <row r="453" spans="1:34">
      <c r="A453" s="27">
        <v>35</v>
      </c>
      <c r="B453" s="27" t="s">
        <v>22</v>
      </c>
      <c r="C453" s="27" t="s">
        <v>1161</v>
      </c>
      <c r="D453" s="28">
        <v>515</v>
      </c>
      <c r="E453" s="27" t="s">
        <v>317</v>
      </c>
      <c r="F453" s="27" t="s">
        <v>258</v>
      </c>
      <c r="G453" s="28">
        <v>7917</v>
      </c>
      <c r="H453" s="27" t="s">
        <v>1162</v>
      </c>
      <c r="I453" s="28">
        <v>185</v>
      </c>
      <c r="J453" s="28">
        <v>266</v>
      </c>
      <c r="K453" s="28">
        <v>130</v>
      </c>
      <c r="L453" s="30">
        <f>VLOOKUP(D453,[1]门店基础信息!$A:$M,13,0)</f>
        <v>130</v>
      </c>
      <c r="M453" s="30">
        <f t="shared" ref="M452:M487" si="22">K453-L453</f>
        <v>0</v>
      </c>
      <c r="N453" s="28">
        <v>300</v>
      </c>
      <c r="O453" s="30">
        <f>VLOOKUP(D453,[1]门店基础信息!$A:$L,12,0)</f>
        <v>300</v>
      </c>
      <c r="P453" s="30">
        <f t="shared" ref="P452:P487" si="23">O453-N453</f>
        <v>0</v>
      </c>
      <c r="Q453" s="27" t="s">
        <v>319</v>
      </c>
      <c r="R453" s="27" t="s">
        <v>28</v>
      </c>
      <c r="S453" s="27" t="s">
        <v>76</v>
      </c>
      <c r="T453" s="31" t="str">
        <f>VLOOKUP(D453,[1]门店基础信息!$A:$D,4,0)</f>
        <v>B</v>
      </c>
      <c r="U453" s="31"/>
      <c r="V453" s="27" t="s">
        <v>30</v>
      </c>
      <c r="W453" s="31" t="s">
        <v>30</v>
      </c>
      <c r="X453" s="31"/>
      <c r="Y453" s="27" t="s">
        <v>31</v>
      </c>
      <c r="Z453" s="31" t="s">
        <v>31</v>
      </c>
      <c r="AA453" s="31"/>
      <c r="AB453" s="27" t="s">
        <v>32</v>
      </c>
      <c r="AC453" s="31" t="s">
        <v>32</v>
      </c>
      <c r="AD453" s="27" t="s">
        <v>33</v>
      </c>
      <c r="AE453" s="31" t="s">
        <v>33</v>
      </c>
      <c r="AF453" s="31"/>
      <c r="AG453" s="27" t="str">
        <f>VLOOKUP(D453,门店任务!A:B,2,0)</f>
        <v>四川太极成华区崔家店路药店</v>
      </c>
      <c r="AH453" s="27">
        <f t="shared" si="21"/>
        <v>0</v>
      </c>
    </row>
    <row r="454" spans="1:34">
      <c r="A454" s="27">
        <v>34</v>
      </c>
      <c r="B454" s="27" t="s">
        <v>22</v>
      </c>
      <c r="C454" s="27" t="s">
        <v>1161</v>
      </c>
      <c r="D454" s="28">
        <v>52</v>
      </c>
      <c r="E454" s="27" t="s">
        <v>66</v>
      </c>
      <c r="F454" s="27" t="s">
        <v>79</v>
      </c>
      <c r="G454" s="28">
        <v>13415</v>
      </c>
      <c r="H454" s="27" t="s">
        <v>1163</v>
      </c>
      <c r="I454" s="28">
        <v>54</v>
      </c>
      <c r="J454" s="28">
        <v>159</v>
      </c>
      <c r="K454" s="28">
        <v>160</v>
      </c>
      <c r="L454" s="30">
        <f>VLOOKUP(D454,[1]门店基础信息!$A:$M,13,0)</f>
        <v>160</v>
      </c>
      <c r="M454" s="30">
        <f t="shared" si="22"/>
        <v>0</v>
      </c>
      <c r="N454" s="28">
        <v>200</v>
      </c>
      <c r="O454" s="30">
        <f>VLOOKUP(D454,[1]门店基础信息!$A:$L,12,0)</f>
        <v>200</v>
      </c>
      <c r="P454" s="30">
        <f t="shared" si="23"/>
        <v>0</v>
      </c>
      <c r="Q454" s="27" t="s">
        <v>1164</v>
      </c>
      <c r="R454" s="27" t="s">
        <v>28</v>
      </c>
      <c r="S454" s="27" t="s">
        <v>29</v>
      </c>
      <c r="T454" s="31" t="str">
        <f>VLOOKUP(D454,[1]门店基础信息!$A:$D,4,0)</f>
        <v>C</v>
      </c>
      <c r="U454" s="31"/>
      <c r="V454" s="27" t="s">
        <v>30</v>
      </c>
      <c r="W454" s="31" t="s">
        <v>30</v>
      </c>
      <c r="X454" s="31"/>
      <c r="Y454" s="27" t="s">
        <v>31</v>
      </c>
      <c r="Z454" s="31" t="s">
        <v>31</v>
      </c>
      <c r="AA454" s="31"/>
      <c r="AB454" s="27" t="s">
        <v>32</v>
      </c>
      <c r="AC454" s="31" t="s">
        <v>32</v>
      </c>
      <c r="AD454" s="27" t="s">
        <v>33</v>
      </c>
      <c r="AE454" s="31" t="s">
        <v>33</v>
      </c>
      <c r="AF454" s="31"/>
      <c r="AG454" s="27" t="str">
        <f>VLOOKUP(D454,门店任务!A:B,2,0)</f>
        <v>四川太极崇州中心店</v>
      </c>
      <c r="AH454" s="27">
        <f t="shared" si="21"/>
        <v>0</v>
      </c>
    </row>
    <row r="455" spans="1:34">
      <c r="A455" s="27">
        <v>33</v>
      </c>
      <c r="B455" s="27" t="s">
        <v>22</v>
      </c>
      <c r="C455" s="27" t="s">
        <v>1165</v>
      </c>
      <c r="D455" s="8">
        <v>111219</v>
      </c>
      <c r="E455" s="27" t="s">
        <v>938</v>
      </c>
      <c r="F455" s="27" t="s">
        <v>88</v>
      </c>
      <c r="G455" s="28">
        <v>13019</v>
      </c>
      <c r="H455" s="27" t="s">
        <v>1166</v>
      </c>
      <c r="I455" s="28">
        <v>178</v>
      </c>
      <c r="J455" s="28">
        <v>133</v>
      </c>
      <c r="K455" s="28">
        <v>150</v>
      </c>
      <c r="L455" s="30">
        <f>VLOOKUP(D455,[1]门店基础信息!$A:$M,13,0)</f>
        <v>150</v>
      </c>
      <c r="M455" s="30">
        <f t="shared" si="22"/>
        <v>0</v>
      </c>
      <c r="N455" s="28">
        <v>400</v>
      </c>
      <c r="O455" s="30">
        <f>VLOOKUP(D455,[1]门店基础信息!$A:$L,12,0)</f>
        <v>400</v>
      </c>
      <c r="P455" s="30">
        <f t="shared" si="23"/>
        <v>0</v>
      </c>
      <c r="Q455" s="27" t="s">
        <v>959</v>
      </c>
      <c r="R455" s="27" t="s">
        <v>28</v>
      </c>
      <c r="S455" s="27" t="s">
        <v>44</v>
      </c>
      <c r="T455" s="31" t="str">
        <f>VLOOKUP(D455,[1]门店基础信息!$A:$D,4,0)</f>
        <v>A</v>
      </c>
      <c r="U455" s="31"/>
      <c r="V455" s="27" t="s">
        <v>30</v>
      </c>
      <c r="W455" s="31" t="s">
        <v>30</v>
      </c>
      <c r="X455" s="31"/>
      <c r="Y455" s="27" t="s">
        <v>31</v>
      </c>
      <c r="Z455" s="31" t="s">
        <v>31</v>
      </c>
      <c r="AA455" s="31"/>
      <c r="AB455" s="27" t="s">
        <v>32</v>
      </c>
      <c r="AC455" s="31" t="s">
        <v>32</v>
      </c>
      <c r="AD455" s="27" t="s">
        <v>33</v>
      </c>
      <c r="AE455" s="31" t="s">
        <v>33</v>
      </c>
      <c r="AF455" s="31"/>
      <c r="AG455" s="27" t="str">
        <f>VLOOKUP(D455,门店任务!A:B,2,0)</f>
        <v>四川太极金牛区花照壁药店</v>
      </c>
      <c r="AH455" s="27">
        <f t="shared" si="21"/>
        <v>0</v>
      </c>
    </row>
    <row r="456" spans="1:34">
      <c r="A456" s="27">
        <v>32</v>
      </c>
      <c r="B456" s="27" t="s">
        <v>22</v>
      </c>
      <c r="C456" s="27" t="s">
        <v>1167</v>
      </c>
      <c r="D456" s="28">
        <v>582</v>
      </c>
      <c r="E456" s="27" t="s">
        <v>874</v>
      </c>
      <c r="F456" s="27" t="s">
        <v>88</v>
      </c>
      <c r="G456" s="28">
        <v>10816</v>
      </c>
      <c r="H456" s="27" t="s">
        <v>1168</v>
      </c>
      <c r="I456" s="28">
        <v>183</v>
      </c>
      <c r="J456" s="28">
        <v>91</v>
      </c>
      <c r="K456" s="28">
        <v>150</v>
      </c>
      <c r="L456" s="30">
        <f>VLOOKUP(D456,[1]门店基础信息!$A:$M,13,0)</f>
        <v>200</v>
      </c>
      <c r="M456" s="30">
        <v>1</v>
      </c>
      <c r="N456" s="28">
        <v>400</v>
      </c>
      <c r="O456" s="30">
        <f>VLOOKUP(D456,[1]门店基础信息!$A:$L,12,0)</f>
        <v>400</v>
      </c>
      <c r="P456" s="30">
        <f t="shared" si="23"/>
        <v>0</v>
      </c>
      <c r="Q456" s="27" t="s">
        <v>1005</v>
      </c>
      <c r="R456" s="27" t="s">
        <v>28</v>
      </c>
      <c r="S456" s="27" t="s">
        <v>44</v>
      </c>
      <c r="T456" s="31" t="str">
        <f>VLOOKUP(D456,[1]门店基础信息!$A:$D,4,0)</f>
        <v>A</v>
      </c>
      <c r="U456" s="31"/>
      <c r="V456" s="27" t="s">
        <v>95</v>
      </c>
      <c r="W456" s="31" t="s">
        <v>30</v>
      </c>
      <c r="X456" s="31">
        <v>1</v>
      </c>
      <c r="Y456" s="27" t="s">
        <v>31</v>
      </c>
      <c r="Z456" s="31" t="s">
        <v>31</v>
      </c>
      <c r="AA456" s="31"/>
      <c r="AB456" s="27" t="s">
        <v>32</v>
      </c>
      <c r="AC456" s="31" t="s">
        <v>32</v>
      </c>
      <c r="AD456" s="27" t="s">
        <v>33</v>
      </c>
      <c r="AE456" s="31" t="s">
        <v>33</v>
      </c>
      <c r="AF456" s="31"/>
      <c r="AG456" s="27" t="str">
        <f>VLOOKUP(D456,门店任务!A:B,2,0)</f>
        <v>四川太极青羊区十二桥药店</v>
      </c>
      <c r="AH456" s="27">
        <f t="shared" si="21"/>
        <v>2</v>
      </c>
    </row>
    <row r="457" spans="1:34">
      <c r="A457" s="27">
        <v>31</v>
      </c>
      <c r="B457" s="27" t="s">
        <v>22</v>
      </c>
      <c r="C457" s="27" t="s">
        <v>1169</v>
      </c>
      <c r="D457" s="28">
        <v>707</v>
      </c>
      <c r="E457" s="27" t="s">
        <v>165</v>
      </c>
      <c r="F457" s="27" t="s">
        <v>59</v>
      </c>
      <c r="G457" s="28">
        <v>9130</v>
      </c>
      <c r="H457" s="27" t="s">
        <v>1170</v>
      </c>
      <c r="I457" s="28">
        <v>82</v>
      </c>
      <c r="J457" s="28">
        <v>278</v>
      </c>
      <c r="K457" s="28">
        <v>200</v>
      </c>
      <c r="L457" s="30">
        <f>VLOOKUP(D457,[1]门店基础信息!$A:$M,13,0)</f>
        <v>200</v>
      </c>
      <c r="M457" s="30">
        <f t="shared" si="22"/>
        <v>0</v>
      </c>
      <c r="N457" s="28">
        <v>400</v>
      </c>
      <c r="O457" s="30">
        <f>VLOOKUP(D457,[1]门店基础信息!$A:$L,12,0)</f>
        <v>400</v>
      </c>
      <c r="P457" s="30">
        <f t="shared" si="23"/>
        <v>0</v>
      </c>
      <c r="Q457" s="27" t="s">
        <v>167</v>
      </c>
      <c r="R457" s="27" t="s">
        <v>28</v>
      </c>
      <c r="S457" s="27" t="s">
        <v>44</v>
      </c>
      <c r="T457" s="31" t="str">
        <f>VLOOKUP(D457,[1]门店基础信息!$A:$D,4,0)</f>
        <v>A</v>
      </c>
      <c r="U457" s="31"/>
      <c r="V457" s="27" t="s">
        <v>30</v>
      </c>
      <c r="W457" s="31" t="s">
        <v>30</v>
      </c>
      <c r="X457" s="31"/>
      <c r="Y457" s="27" t="s">
        <v>31</v>
      </c>
      <c r="Z457" s="31" t="s">
        <v>31</v>
      </c>
      <c r="AA457" s="31"/>
      <c r="AB457" s="27" t="s">
        <v>32</v>
      </c>
      <c r="AC457" s="31" t="s">
        <v>32</v>
      </c>
      <c r="AD457" s="27" t="s">
        <v>33</v>
      </c>
      <c r="AE457" s="31" t="s">
        <v>33</v>
      </c>
      <c r="AF457" s="31"/>
      <c r="AG457" s="27" t="str">
        <f>VLOOKUP(D457,门店任务!A:B,2,0)</f>
        <v>四川太极成华区万科路药店</v>
      </c>
      <c r="AH457" s="27">
        <f t="shared" si="21"/>
        <v>0</v>
      </c>
    </row>
    <row r="458" spans="1:34">
      <c r="A458" s="27">
        <v>30</v>
      </c>
      <c r="B458" s="27" t="s">
        <v>22</v>
      </c>
      <c r="C458" s="27" t="s">
        <v>1171</v>
      </c>
      <c r="D458" s="28">
        <v>111219</v>
      </c>
      <c r="E458" s="27" t="s">
        <v>1099</v>
      </c>
      <c r="F458" s="27" t="s">
        <v>88</v>
      </c>
      <c r="G458" s="28">
        <v>4117</v>
      </c>
      <c r="H458" s="27" t="s">
        <v>1172</v>
      </c>
      <c r="I458" s="28">
        <v>178</v>
      </c>
      <c r="J458" s="28">
        <v>133</v>
      </c>
      <c r="K458" s="28">
        <v>150</v>
      </c>
      <c r="L458" s="30">
        <f>VLOOKUP(D458,[1]门店基础信息!$A:$M,13,0)</f>
        <v>150</v>
      </c>
      <c r="M458" s="30">
        <f t="shared" si="22"/>
        <v>0</v>
      </c>
      <c r="N458" s="28">
        <v>400</v>
      </c>
      <c r="O458" s="30">
        <f>VLOOKUP(D458,[1]门店基础信息!$A:$L,12,0)</f>
        <v>400</v>
      </c>
      <c r="P458" s="30">
        <f t="shared" si="23"/>
        <v>0</v>
      </c>
      <c r="Q458" s="27" t="s">
        <v>959</v>
      </c>
      <c r="R458" s="27" t="s">
        <v>28</v>
      </c>
      <c r="S458" s="27" t="s">
        <v>44</v>
      </c>
      <c r="T458" s="31" t="str">
        <f>VLOOKUP(D458,[1]门店基础信息!$A:$D,4,0)</f>
        <v>A</v>
      </c>
      <c r="U458" s="31"/>
      <c r="V458" s="27" t="s">
        <v>30</v>
      </c>
      <c r="W458" s="31" t="s">
        <v>30</v>
      </c>
      <c r="X458" s="31"/>
      <c r="Y458" s="27" t="s">
        <v>31</v>
      </c>
      <c r="Z458" s="31" t="s">
        <v>31</v>
      </c>
      <c r="AA458" s="31"/>
      <c r="AB458" s="27" t="s">
        <v>32</v>
      </c>
      <c r="AC458" s="31" t="s">
        <v>32</v>
      </c>
      <c r="AD458" s="27" t="s">
        <v>33</v>
      </c>
      <c r="AE458" s="31" t="s">
        <v>33</v>
      </c>
      <c r="AF458" s="31"/>
      <c r="AG458" s="27" t="str">
        <f>VLOOKUP(D458,门店任务!A:B,2,0)</f>
        <v>四川太极金牛区花照壁药店</v>
      </c>
      <c r="AH458" s="27">
        <f t="shared" si="21"/>
        <v>0</v>
      </c>
    </row>
    <row r="459" spans="1:34">
      <c r="A459" s="27">
        <v>29</v>
      </c>
      <c r="B459" s="27" t="s">
        <v>22</v>
      </c>
      <c r="C459" s="27" t="s">
        <v>1173</v>
      </c>
      <c r="D459" s="28">
        <v>104428</v>
      </c>
      <c r="E459" s="27" t="s">
        <v>492</v>
      </c>
      <c r="F459" s="27" t="s">
        <v>79</v>
      </c>
      <c r="G459" s="28">
        <v>6472</v>
      </c>
      <c r="H459" s="27" t="s">
        <v>1174</v>
      </c>
      <c r="I459" s="28">
        <v>60</v>
      </c>
      <c r="J459" s="28">
        <v>225</v>
      </c>
      <c r="K459" s="28">
        <v>180</v>
      </c>
      <c r="L459" s="30">
        <f>VLOOKUP(D459,[1]门店基础信息!$A:$M,13,0)</f>
        <v>180</v>
      </c>
      <c r="M459" s="30">
        <f t="shared" si="22"/>
        <v>0</v>
      </c>
      <c r="N459" s="28">
        <v>300</v>
      </c>
      <c r="O459" s="30">
        <f>VLOOKUP(D459,[1]门店基础信息!$A:$L,12,0)</f>
        <v>300</v>
      </c>
      <c r="P459" s="30">
        <f t="shared" si="23"/>
        <v>0</v>
      </c>
      <c r="Q459" s="27" t="s">
        <v>1175</v>
      </c>
      <c r="R459" s="27" t="s">
        <v>28</v>
      </c>
      <c r="S459" s="27" t="s">
        <v>76</v>
      </c>
      <c r="T459" s="31" t="str">
        <f>VLOOKUP(D459,[1]门店基础信息!$A:$D,4,0)</f>
        <v>B</v>
      </c>
      <c r="U459" s="31"/>
      <c r="V459" s="27" t="s">
        <v>30</v>
      </c>
      <c r="W459" s="31" t="s">
        <v>30</v>
      </c>
      <c r="X459" s="31"/>
      <c r="Y459" s="27" t="s">
        <v>31</v>
      </c>
      <c r="Z459" s="31" t="s">
        <v>31</v>
      </c>
      <c r="AA459" s="31"/>
      <c r="AB459" s="27" t="s">
        <v>32</v>
      </c>
      <c r="AC459" s="31" t="s">
        <v>32</v>
      </c>
      <c r="AD459" s="27" t="s">
        <v>33</v>
      </c>
      <c r="AE459" s="31" t="s">
        <v>33</v>
      </c>
      <c r="AF459" s="31"/>
      <c r="AG459" s="27" t="str">
        <f>VLOOKUP(D459,门店任务!A:B,2,0)</f>
        <v>四川太极崇州市崇阳镇永康东路药店 </v>
      </c>
      <c r="AH459" s="27">
        <f t="shared" si="21"/>
        <v>0</v>
      </c>
    </row>
    <row r="460" spans="1:34">
      <c r="A460" s="27">
        <v>28</v>
      </c>
      <c r="B460" s="27" t="s">
        <v>22</v>
      </c>
      <c r="C460" s="27" t="s">
        <v>1176</v>
      </c>
      <c r="D460" s="28">
        <v>721</v>
      </c>
      <c r="E460" s="27" t="s">
        <v>1177</v>
      </c>
      <c r="F460" s="27" t="s">
        <v>83</v>
      </c>
      <c r="G460" s="28">
        <v>12934</v>
      </c>
      <c r="H460" s="27" t="s">
        <v>1178</v>
      </c>
      <c r="I460" s="28">
        <v>52</v>
      </c>
      <c r="J460" s="28">
        <v>165</v>
      </c>
      <c r="K460" s="28">
        <v>180</v>
      </c>
      <c r="L460" s="30">
        <f>VLOOKUP(D460,[1]门店基础信息!$A:$M,13,0)</f>
        <v>180</v>
      </c>
      <c r="M460" s="30">
        <f t="shared" si="22"/>
        <v>0</v>
      </c>
      <c r="N460" s="28">
        <v>300</v>
      </c>
      <c r="O460" s="30">
        <f>VLOOKUP(D460,[1]门店基础信息!$A:$L,12,0)</f>
        <v>300</v>
      </c>
      <c r="P460" s="30">
        <f t="shared" si="23"/>
        <v>0</v>
      </c>
      <c r="Q460" s="27" t="s">
        <v>612</v>
      </c>
      <c r="R460" s="27" t="s">
        <v>28</v>
      </c>
      <c r="S460" s="27" t="s">
        <v>76</v>
      </c>
      <c r="T460" s="31" t="str">
        <f>VLOOKUP(D460,[1]门店基础信息!$A:$D,4,0)</f>
        <v>B</v>
      </c>
      <c r="U460" s="31"/>
      <c r="V460" s="27" t="s">
        <v>30</v>
      </c>
      <c r="W460" s="31" t="s">
        <v>30</v>
      </c>
      <c r="X460" s="31"/>
      <c r="Y460" s="27" t="s">
        <v>31</v>
      </c>
      <c r="Z460" s="31" t="s">
        <v>31</v>
      </c>
      <c r="AA460" s="31"/>
      <c r="AB460" s="27" t="s">
        <v>32</v>
      </c>
      <c r="AC460" s="31" t="s">
        <v>32</v>
      </c>
      <c r="AD460" s="27" t="s">
        <v>33</v>
      </c>
      <c r="AE460" s="31" t="s">
        <v>33</v>
      </c>
      <c r="AF460" s="31"/>
      <c r="AG460" s="27" t="str">
        <f>VLOOKUP(D460,门店任务!A:B,2,0)</f>
        <v>四川太极邛崃市临邛镇洪川小区药店</v>
      </c>
      <c r="AH460" s="27">
        <f t="shared" si="21"/>
        <v>0</v>
      </c>
    </row>
    <row r="461" spans="1:34">
      <c r="A461" s="27">
        <v>27</v>
      </c>
      <c r="B461" s="27" t="s">
        <v>22</v>
      </c>
      <c r="C461" s="27" t="s">
        <v>1176</v>
      </c>
      <c r="D461" s="28">
        <v>582</v>
      </c>
      <c r="E461" s="27" t="s">
        <v>564</v>
      </c>
      <c r="F461" s="27" t="s">
        <v>25</v>
      </c>
      <c r="G461" s="28">
        <v>4444</v>
      </c>
      <c r="H461" s="27" t="s">
        <v>1179</v>
      </c>
      <c r="I461" s="28">
        <v>183</v>
      </c>
      <c r="J461" s="28">
        <v>91</v>
      </c>
      <c r="K461" s="28">
        <v>150</v>
      </c>
      <c r="L461" s="30">
        <f>VLOOKUP(D461,[1]门店基础信息!$A:$M,13,0)</f>
        <v>200</v>
      </c>
      <c r="M461" s="30">
        <v>1</v>
      </c>
      <c r="N461" s="28">
        <v>400</v>
      </c>
      <c r="O461" s="30">
        <f>VLOOKUP(D461,[1]门店基础信息!$A:$L,12,0)</f>
        <v>400</v>
      </c>
      <c r="P461" s="30">
        <f t="shared" si="23"/>
        <v>0</v>
      </c>
      <c r="Q461" s="27" t="s">
        <v>1005</v>
      </c>
      <c r="R461" s="27" t="s">
        <v>28</v>
      </c>
      <c r="S461" s="27" t="s">
        <v>44</v>
      </c>
      <c r="T461" s="31" t="str">
        <f>VLOOKUP(D461,[1]门店基础信息!$A:$D,4,0)</f>
        <v>A</v>
      </c>
      <c r="U461" s="31"/>
      <c r="V461" s="27" t="s">
        <v>95</v>
      </c>
      <c r="W461" s="31" t="s">
        <v>30</v>
      </c>
      <c r="X461" s="31">
        <v>1</v>
      </c>
      <c r="Y461" s="27" t="s">
        <v>31</v>
      </c>
      <c r="Z461" s="31" t="s">
        <v>31</v>
      </c>
      <c r="AA461" s="31"/>
      <c r="AB461" s="27" t="s">
        <v>32</v>
      </c>
      <c r="AC461" s="31" t="s">
        <v>32</v>
      </c>
      <c r="AD461" s="27" t="s">
        <v>33</v>
      </c>
      <c r="AE461" s="31" t="s">
        <v>33</v>
      </c>
      <c r="AF461" s="31"/>
      <c r="AG461" s="27" t="str">
        <f>VLOOKUP(D461,门店任务!A:B,2,0)</f>
        <v>四川太极青羊区十二桥药店</v>
      </c>
      <c r="AH461" s="27">
        <f t="shared" si="21"/>
        <v>2</v>
      </c>
    </row>
    <row r="462" spans="1:34">
      <c r="A462" s="27">
        <v>26</v>
      </c>
      <c r="B462" s="27" t="s">
        <v>22</v>
      </c>
      <c r="C462" s="27" t="s">
        <v>1180</v>
      </c>
      <c r="D462" s="28">
        <v>578</v>
      </c>
      <c r="E462" s="27" t="s">
        <v>167</v>
      </c>
      <c r="F462" s="27" t="s">
        <v>41</v>
      </c>
      <c r="G462" s="28">
        <v>9331</v>
      </c>
      <c r="H462" s="27" t="s">
        <v>1181</v>
      </c>
      <c r="I462" s="28">
        <v>67</v>
      </c>
      <c r="J462" s="28">
        <v>180</v>
      </c>
      <c r="K462" s="28">
        <v>200</v>
      </c>
      <c r="L462" s="30">
        <f>VLOOKUP(D462,[1]门店基础信息!$A:$M,13,0)</f>
        <v>200</v>
      </c>
      <c r="M462" s="30">
        <f t="shared" si="22"/>
        <v>0</v>
      </c>
      <c r="N462" s="28">
        <v>400</v>
      </c>
      <c r="O462" s="30">
        <f>VLOOKUP(D462,[1]门店基础信息!$A:$L,12,0)</f>
        <v>400</v>
      </c>
      <c r="P462" s="30">
        <f t="shared" si="23"/>
        <v>0</v>
      </c>
      <c r="Q462" s="27" t="s">
        <v>846</v>
      </c>
      <c r="R462" s="27" t="s">
        <v>28</v>
      </c>
      <c r="S462" s="27" t="s">
        <v>44</v>
      </c>
      <c r="T462" s="31" t="str">
        <f>VLOOKUP(D462,[1]门店基础信息!$A:$D,4,0)</f>
        <v>A</v>
      </c>
      <c r="U462" s="31"/>
      <c r="V462" s="27" t="s">
        <v>30</v>
      </c>
      <c r="W462" s="31" t="s">
        <v>30</v>
      </c>
      <c r="X462" s="31"/>
      <c r="Y462" s="27" t="s">
        <v>31</v>
      </c>
      <c r="Z462" s="31" t="s">
        <v>31</v>
      </c>
      <c r="AA462" s="31"/>
      <c r="AB462" s="27" t="s">
        <v>32</v>
      </c>
      <c r="AC462" s="31" t="s">
        <v>32</v>
      </c>
      <c r="AD462" s="27" t="s">
        <v>33</v>
      </c>
      <c r="AE462" s="31" t="s">
        <v>33</v>
      </c>
      <c r="AF462" s="31"/>
      <c r="AG462" s="27" t="str">
        <f>VLOOKUP(D462,门店任务!A:B,2,0)</f>
        <v>四川太极成华区华油路药店</v>
      </c>
      <c r="AH462" s="27">
        <f t="shared" si="21"/>
        <v>0</v>
      </c>
    </row>
    <row r="463" spans="1:34">
      <c r="A463" s="27">
        <v>25</v>
      </c>
      <c r="B463" s="27" t="s">
        <v>22</v>
      </c>
      <c r="C463" s="27" t="s">
        <v>1182</v>
      </c>
      <c r="D463" s="28">
        <v>716</v>
      </c>
      <c r="E463" s="27" t="s">
        <v>496</v>
      </c>
      <c r="F463" s="27" t="s">
        <v>69</v>
      </c>
      <c r="G463" s="28">
        <v>8354</v>
      </c>
      <c r="H463" s="27" t="s">
        <v>741</v>
      </c>
      <c r="I463" s="28">
        <v>114</v>
      </c>
      <c r="J463" s="28">
        <v>199</v>
      </c>
      <c r="K463" s="28">
        <v>130</v>
      </c>
      <c r="L463" s="30">
        <f>VLOOKUP(D463,[1]门店基础信息!$A:$M,13,0)</f>
        <v>130</v>
      </c>
      <c r="M463" s="30">
        <f t="shared" si="22"/>
        <v>0</v>
      </c>
      <c r="N463" s="28">
        <v>300</v>
      </c>
      <c r="O463" s="30">
        <f>VLOOKUP(D463,[1]门店基础信息!$A:$L,12,0)</f>
        <v>300</v>
      </c>
      <c r="P463" s="30">
        <f t="shared" si="23"/>
        <v>0</v>
      </c>
      <c r="Q463" s="27" t="s">
        <v>1183</v>
      </c>
      <c r="R463" s="27" t="s">
        <v>28</v>
      </c>
      <c r="S463" s="27" t="s">
        <v>76</v>
      </c>
      <c r="T463" s="31" t="str">
        <f>VLOOKUP(D463,[1]门店基础信息!$A:$D,4,0)</f>
        <v>B</v>
      </c>
      <c r="U463" s="31"/>
      <c r="V463" s="27" t="s">
        <v>30</v>
      </c>
      <c r="W463" s="31" t="s">
        <v>30</v>
      </c>
      <c r="X463" s="31"/>
      <c r="Y463" s="27" t="s">
        <v>31</v>
      </c>
      <c r="Z463" s="31" t="s">
        <v>31</v>
      </c>
      <c r="AA463" s="31"/>
      <c r="AB463" s="27" t="s">
        <v>32</v>
      </c>
      <c r="AC463" s="31" t="s">
        <v>32</v>
      </c>
      <c r="AD463" s="27" t="s">
        <v>32</v>
      </c>
      <c r="AE463" s="31" t="s">
        <v>33</v>
      </c>
      <c r="AF463" s="31">
        <v>1</v>
      </c>
      <c r="AG463" s="27" t="str">
        <f>VLOOKUP(D463,门店任务!A:B,2,0)</f>
        <v>四川太极大邑县沙渠镇方圆路药店</v>
      </c>
      <c r="AH463" s="27">
        <f t="shared" si="21"/>
        <v>1</v>
      </c>
    </row>
    <row r="464" spans="1:34">
      <c r="A464" s="27">
        <v>24</v>
      </c>
      <c r="B464" s="27" t="s">
        <v>22</v>
      </c>
      <c r="C464" s="27" t="s">
        <v>1184</v>
      </c>
      <c r="D464" s="28">
        <v>727</v>
      </c>
      <c r="E464" s="27" t="s">
        <v>657</v>
      </c>
      <c r="F464" s="27" t="s">
        <v>291</v>
      </c>
      <c r="G464" s="28">
        <v>6456</v>
      </c>
      <c r="H464" s="27" t="s">
        <v>688</v>
      </c>
      <c r="I464" s="28">
        <v>41</v>
      </c>
      <c r="J464" s="28">
        <v>164</v>
      </c>
      <c r="K464" s="28">
        <v>180</v>
      </c>
      <c r="L464" s="30">
        <f>VLOOKUP(D464,[1]门店基础信息!$A:$M,13,0)</f>
        <v>180</v>
      </c>
      <c r="M464" s="30">
        <f t="shared" si="22"/>
        <v>0</v>
      </c>
      <c r="N464" s="28">
        <v>300</v>
      </c>
      <c r="O464" s="30">
        <f>VLOOKUP(D464,[1]门店基础信息!$A:$L,12,0)</f>
        <v>300</v>
      </c>
      <c r="P464" s="30">
        <f t="shared" si="23"/>
        <v>0</v>
      </c>
      <c r="Q464" s="27" t="s">
        <v>1185</v>
      </c>
      <c r="R464" s="27" t="s">
        <v>128</v>
      </c>
      <c r="S464" s="27" t="s">
        <v>76</v>
      </c>
      <c r="T464" s="31" t="str">
        <f>VLOOKUP(D464,[1]门店基础信息!$A:$D,4,0)</f>
        <v>B</v>
      </c>
      <c r="U464" s="31"/>
      <c r="V464" s="27" t="s">
        <v>30</v>
      </c>
      <c r="W464" s="31" t="s">
        <v>30</v>
      </c>
      <c r="X464" s="31"/>
      <c r="Y464" s="27" t="s">
        <v>31</v>
      </c>
      <c r="Z464" s="31" t="s">
        <v>31</v>
      </c>
      <c r="AA464" s="31"/>
      <c r="AB464" s="27" t="s">
        <v>32</v>
      </c>
      <c r="AC464" s="31" t="s">
        <v>32</v>
      </c>
      <c r="AD464" s="27" t="s">
        <v>33</v>
      </c>
      <c r="AE464" s="31" t="s">
        <v>33</v>
      </c>
      <c r="AF464" s="31"/>
      <c r="AG464" s="27" t="str">
        <f>VLOOKUP(D464,门店任务!A:B,2,0)</f>
        <v>四川太极金牛区黄苑东街药店</v>
      </c>
      <c r="AH464" s="27">
        <f t="shared" si="21"/>
        <v>0</v>
      </c>
    </row>
    <row r="465" spans="1:34">
      <c r="A465" s="27">
        <v>23</v>
      </c>
      <c r="B465" s="27" t="s">
        <v>22</v>
      </c>
      <c r="C465" s="27" t="s">
        <v>1186</v>
      </c>
      <c r="D465" s="28">
        <v>598</v>
      </c>
      <c r="E465" s="27" t="s">
        <v>959</v>
      </c>
      <c r="F465" s="27" t="s">
        <v>59</v>
      </c>
      <c r="G465" s="28">
        <v>11178</v>
      </c>
      <c r="H465" s="27" t="s">
        <v>1187</v>
      </c>
      <c r="I465" s="28">
        <v>112</v>
      </c>
      <c r="J465" s="28">
        <v>232</v>
      </c>
      <c r="K465" s="28">
        <v>150</v>
      </c>
      <c r="L465" s="30">
        <f>VLOOKUP(D465,[1]门店基础信息!$A:$M,13,0)</f>
        <v>150</v>
      </c>
      <c r="M465" s="30">
        <f t="shared" si="22"/>
        <v>0</v>
      </c>
      <c r="N465" s="28">
        <v>300</v>
      </c>
      <c r="O465" s="30">
        <f>VLOOKUP(D465,[1]门店基础信息!$A:$L,12,0)</f>
        <v>400</v>
      </c>
      <c r="P465" s="30">
        <v>1</v>
      </c>
      <c r="Q465" s="27" t="s">
        <v>1099</v>
      </c>
      <c r="R465" s="27" t="s">
        <v>28</v>
      </c>
      <c r="S465" s="27" t="s">
        <v>76</v>
      </c>
      <c r="T465" s="31" t="str">
        <f>VLOOKUP(D465,[1]门店基础信息!$A:$D,4,0)</f>
        <v>A</v>
      </c>
      <c r="U465" s="31">
        <v>1</v>
      </c>
      <c r="V465" s="27" t="s">
        <v>95</v>
      </c>
      <c r="W465" s="31" t="s">
        <v>30</v>
      </c>
      <c r="X465" s="31">
        <v>1</v>
      </c>
      <c r="Y465" s="27" t="s">
        <v>31</v>
      </c>
      <c r="Z465" s="31" t="s">
        <v>31</v>
      </c>
      <c r="AA465" s="31"/>
      <c r="AB465" s="27" t="s">
        <v>32</v>
      </c>
      <c r="AC465" s="31" t="s">
        <v>32</v>
      </c>
      <c r="AD465" s="27" t="s">
        <v>32</v>
      </c>
      <c r="AE465" s="31" t="s">
        <v>33</v>
      </c>
      <c r="AF465" s="31">
        <v>1</v>
      </c>
      <c r="AG465" s="27" t="str">
        <f>VLOOKUP(D465,门店任务!A:B,2,0)</f>
        <v>四川太极锦江区水杉街药店</v>
      </c>
      <c r="AH465" s="27">
        <f t="shared" si="21"/>
        <v>4</v>
      </c>
    </row>
    <row r="466" spans="1:34">
      <c r="A466" s="27">
        <v>22</v>
      </c>
      <c r="B466" s="27" t="s">
        <v>22</v>
      </c>
      <c r="C466" s="27" t="s">
        <v>1188</v>
      </c>
      <c r="D466" s="28">
        <v>104428</v>
      </c>
      <c r="E466" s="27" t="s">
        <v>1189</v>
      </c>
      <c r="F466" s="27" t="s">
        <v>79</v>
      </c>
      <c r="G466" s="28">
        <v>13231</v>
      </c>
      <c r="H466" s="27" t="s">
        <v>1190</v>
      </c>
      <c r="I466" s="28">
        <v>60</v>
      </c>
      <c r="J466" s="28">
        <v>225</v>
      </c>
      <c r="K466" s="28">
        <v>180</v>
      </c>
      <c r="L466" s="30">
        <f>VLOOKUP(D466,[1]门店基础信息!$A:$M,13,0)</f>
        <v>180</v>
      </c>
      <c r="M466" s="30">
        <f t="shared" si="22"/>
        <v>0</v>
      </c>
      <c r="N466" s="28">
        <v>300</v>
      </c>
      <c r="O466" s="30">
        <f>VLOOKUP(D466,[1]门店基础信息!$A:$L,12,0)</f>
        <v>300</v>
      </c>
      <c r="P466" s="30">
        <f t="shared" si="23"/>
        <v>0</v>
      </c>
      <c r="Q466" s="27" t="s">
        <v>1191</v>
      </c>
      <c r="R466" s="27" t="s">
        <v>28</v>
      </c>
      <c r="S466" s="27" t="s">
        <v>76</v>
      </c>
      <c r="T466" s="31" t="str">
        <f>VLOOKUP(D466,[1]门店基础信息!$A:$D,4,0)</f>
        <v>B</v>
      </c>
      <c r="U466" s="31"/>
      <c r="V466" s="27" t="s">
        <v>30</v>
      </c>
      <c r="W466" s="31" t="s">
        <v>30</v>
      </c>
      <c r="X466" s="31"/>
      <c r="Y466" s="27" t="s">
        <v>31</v>
      </c>
      <c r="Z466" s="31" t="s">
        <v>31</v>
      </c>
      <c r="AA466" s="31"/>
      <c r="AB466" s="27" t="s">
        <v>32</v>
      </c>
      <c r="AC466" s="31" t="s">
        <v>32</v>
      </c>
      <c r="AD466" s="27" t="s">
        <v>33</v>
      </c>
      <c r="AE466" s="31" t="s">
        <v>33</v>
      </c>
      <c r="AF466" s="31"/>
      <c r="AG466" s="27" t="str">
        <f>VLOOKUP(D466,门店任务!A:B,2,0)</f>
        <v>四川太极崇州市崇阳镇永康东路药店 </v>
      </c>
      <c r="AH466" s="27">
        <f t="shared" si="21"/>
        <v>0</v>
      </c>
    </row>
    <row r="467" spans="1:34">
      <c r="A467" s="27">
        <v>21</v>
      </c>
      <c r="B467" s="27" t="s">
        <v>22</v>
      </c>
      <c r="C467" s="27" t="s">
        <v>1192</v>
      </c>
      <c r="D467" s="28">
        <v>720</v>
      </c>
      <c r="E467" s="27" t="s">
        <v>1120</v>
      </c>
      <c r="F467" s="27" t="s">
        <v>69</v>
      </c>
      <c r="G467" s="28">
        <v>11142</v>
      </c>
      <c r="H467" s="27" t="s">
        <v>344</v>
      </c>
      <c r="I467" s="28">
        <v>166</v>
      </c>
      <c r="J467" s="28">
        <v>263</v>
      </c>
      <c r="K467" s="28">
        <v>110</v>
      </c>
      <c r="L467" s="30">
        <f>VLOOKUP(D467,[1]门店基础信息!$A:$M,13,0)</f>
        <v>110</v>
      </c>
      <c r="M467" s="30">
        <f t="shared" si="22"/>
        <v>0</v>
      </c>
      <c r="N467" s="28">
        <v>200</v>
      </c>
      <c r="O467" s="30">
        <f>VLOOKUP(D467,[1]门店基础信息!$A:$L,12,0)</f>
        <v>200</v>
      </c>
      <c r="P467" s="30">
        <f t="shared" si="23"/>
        <v>0</v>
      </c>
      <c r="Q467" s="27" t="s">
        <v>1193</v>
      </c>
      <c r="R467" s="27" t="s">
        <v>28</v>
      </c>
      <c r="S467" s="27" t="s">
        <v>29</v>
      </c>
      <c r="T467" s="31" t="str">
        <f>VLOOKUP(D467,[1]门店基础信息!$A:$D,4,0)</f>
        <v>C</v>
      </c>
      <c r="U467" s="31"/>
      <c r="V467" s="27" t="s">
        <v>30</v>
      </c>
      <c r="W467" s="31" t="s">
        <v>30</v>
      </c>
      <c r="X467" s="31"/>
      <c r="Y467" s="27" t="s">
        <v>31</v>
      </c>
      <c r="Z467" s="31" t="s">
        <v>31</v>
      </c>
      <c r="AA467" s="31"/>
      <c r="AB467" s="27" t="s">
        <v>32</v>
      </c>
      <c r="AC467" s="31" t="s">
        <v>32</v>
      </c>
      <c r="AD467" s="27" t="s">
        <v>33</v>
      </c>
      <c r="AE467" s="31" t="s">
        <v>33</v>
      </c>
      <c r="AF467" s="31"/>
      <c r="AG467" s="27" t="str">
        <f>VLOOKUP(D467,门店任务!A:B,2,0)</f>
        <v>四川太极大邑县新场镇文昌街药店</v>
      </c>
      <c r="AH467" s="27">
        <f t="shared" si="21"/>
        <v>0</v>
      </c>
    </row>
    <row r="468" spans="1:34">
      <c r="A468" s="27">
        <v>20</v>
      </c>
      <c r="B468" s="27" t="s">
        <v>22</v>
      </c>
      <c r="C468" s="27" t="s">
        <v>1194</v>
      </c>
      <c r="D468" s="28">
        <v>744</v>
      </c>
      <c r="E468" s="27" t="s">
        <v>338</v>
      </c>
      <c r="F468" s="27" t="s">
        <v>258</v>
      </c>
      <c r="G468" s="28">
        <v>12846</v>
      </c>
      <c r="H468" s="27" t="s">
        <v>1195</v>
      </c>
      <c r="I468" s="28">
        <v>102</v>
      </c>
      <c r="J468" s="28">
        <v>153</v>
      </c>
      <c r="K468" s="28">
        <v>180</v>
      </c>
      <c r="L468" s="30">
        <f>VLOOKUP(D468,[1]门店基础信息!$A:$M,13,0)</f>
        <v>180</v>
      </c>
      <c r="M468" s="30">
        <f t="shared" si="22"/>
        <v>0</v>
      </c>
      <c r="N468" s="28">
        <v>300</v>
      </c>
      <c r="O468" s="30">
        <f>VLOOKUP(D468,[1]门店基础信息!$A:$L,12,0)</f>
        <v>300</v>
      </c>
      <c r="P468" s="30">
        <f t="shared" si="23"/>
        <v>0</v>
      </c>
      <c r="Q468" s="27" t="s">
        <v>1196</v>
      </c>
      <c r="R468" s="27" t="s">
        <v>28</v>
      </c>
      <c r="S468" s="27" t="s">
        <v>76</v>
      </c>
      <c r="T468" s="31" t="str">
        <f>VLOOKUP(D468,[1]门店基础信息!$A:$D,4,0)</f>
        <v>B</v>
      </c>
      <c r="U468" s="31"/>
      <c r="V468" s="27" t="s">
        <v>30</v>
      </c>
      <c r="W468" s="31" t="s">
        <v>30</v>
      </c>
      <c r="X468" s="31"/>
      <c r="Y468" s="27" t="s">
        <v>31</v>
      </c>
      <c r="Z468" s="31" t="s">
        <v>31</v>
      </c>
      <c r="AA468" s="31"/>
      <c r="AB468" s="27" t="s">
        <v>32</v>
      </c>
      <c r="AC468" s="31" t="s">
        <v>32</v>
      </c>
      <c r="AD468" s="27" t="s">
        <v>33</v>
      </c>
      <c r="AE468" s="31" t="s">
        <v>33</v>
      </c>
      <c r="AF468" s="31"/>
      <c r="AG468" s="27" t="str">
        <f>VLOOKUP(D468,门店任务!A:B,2,0)</f>
        <v>四川太极武侯区科华街药店</v>
      </c>
      <c r="AH468" s="27">
        <f t="shared" si="21"/>
        <v>0</v>
      </c>
    </row>
    <row r="469" spans="1:34">
      <c r="A469" s="27">
        <v>19</v>
      </c>
      <c r="B469" s="27" t="s">
        <v>22</v>
      </c>
      <c r="C469" s="27" t="s">
        <v>1194</v>
      </c>
      <c r="D469" s="28">
        <v>104428</v>
      </c>
      <c r="E469" s="27" t="s">
        <v>1189</v>
      </c>
      <c r="F469" s="27" t="s">
        <v>79</v>
      </c>
      <c r="G469" s="28">
        <v>11949</v>
      </c>
      <c r="H469" s="27" t="s">
        <v>1197</v>
      </c>
      <c r="I469" s="28">
        <v>60</v>
      </c>
      <c r="J469" s="28">
        <v>225</v>
      </c>
      <c r="K469" s="28">
        <v>180</v>
      </c>
      <c r="L469" s="30">
        <f>VLOOKUP(D469,[1]门店基础信息!$A:$M,13,0)</f>
        <v>180</v>
      </c>
      <c r="M469" s="30">
        <f t="shared" si="22"/>
        <v>0</v>
      </c>
      <c r="N469" s="28">
        <v>300</v>
      </c>
      <c r="O469" s="30">
        <f>VLOOKUP(D469,[1]门店基础信息!$A:$L,12,0)</f>
        <v>300</v>
      </c>
      <c r="P469" s="30">
        <f t="shared" si="23"/>
        <v>0</v>
      </c>
      <c r="Q469" s="27" t="s">
        <v>1191</v>
      </c>
      <c r="R469" s="27" t="s">
        <v>28</v>
      </c>
      <c r="S469" s="27" t="s">
        <v>76</v>
      </c>
      <c r="T469" s="31" t="str">
        <f>VLOOKUP(D469,[1]门店基础信息!$A:$D,4,0)</f>
        <v>B</v>
      </c>
      <c r="U469" s="31"/>
      <c r="V469" s="27" t="s">
        <v>30</v>
      </c>
      <c r="W469" s="31" t="s">
        <v>30</v>
      </c>
      <c r="X469" s="31"/>
      <c r="Y469" s="27" t="s">
        <v>31</v>
      </c>
      <c r="Z469" s="31" t="s">
        <v>31</v>
      </c>
      <c r="AA469" s="31"/>
      <c r="AB469" s="27" t="s">
        <v>32</v>
      </c>
      <c r="AC469" s="31" t="s">
        <v>32</v>
      </c>
      <c r="AD469" s="27" t="s">
        <v>33</v>
      </c>
      <c r="AE469" s="31" t="s">
        <v>33</v>
      </c>
      <c r="AF469" s="31"/>
      <c r="AG469" s="27" t="str">
        <f>VLOOKUP(D469,门店任务!A:B,2,0)</f>
        <v>四川太极崇州市崇阳镇永康东路药店 </v>
      </c>
      <c r="AH469" s="27">
        <f t="shared" si="21"/>
        <v>0</v>
      </c>
    </row>
    <row r="470" spans="1:34">
      <c r="A470" s="27">
        <v>18</v>
      </c>
      <c r="B470" s="27" t="s">
        <v>22</v>
      </c>
      <c r="C470" s="27" t="s">
        <v>1194</v>
      </c>
      <c r="D470" s="28">
        <v>539</v>
      </c>
      <c r="E470" s="27" t="s">
        <v>1198</v>
      </c>
      <c r="F470" s="27" t="s">
        <v>64</v>
      </c>
      <c r="G470" s="28">
        <v>13185</v>
      </c>
      <c r="H470" s="27" t="s">
        <v>1199</v>
      </c>
      <c r="I470" s="28">
        <v>88</v>
      </c>
      <c r="J470" s="28">
        <v>156</v>
      </c>
      <c r="K470" s="28">
        <v>168</v>
      </c>
      <c r="L470" s="30">
        <f>VLOOKUP(D470,[1]门店基础信息!$A:$M,13,0)</f>
        <v>160</v>
      </c>
      <c r="M470" s="30">
        <v>1</v>
      </c>
      <c r="N470" s="28">
        <v>200</v>
      </c>
      <c r="O470" s="30">
        <f>VLOOKUP(D470,[1]门店基础信息!$A:$L,12,0)</f>
        <v>200</v>
      </c>
      <c r="P470" s="30">
        <f t="shared" si="23"/>
        <v>0</v>
      </c>
      <c r="Q470" s="27" t="s">
        <v>1200</v>
      </c>
      <c r="R470" s="27" t="s">
        <v>28</v>
      </c>
      <c r="S470" s="27" t="s">
        <v>29</v>
      </c>
      <c r="T470" s="31" t="str">
        <f>VLOOKUP(D470,[1]门店基础信息!$A:$D,4,0)</f>
        <v>C</v>
      </c>
      <c r="U470" s="31"/>
      <c r="V470" s="27" t="s">
        <v>30</v>
      </c>
      <c r="W470" s="31" t="s">
        <v>30</v>
      </c>
      <c r="X470" s="31"/>
      <c r="Y470" s="27" t="s">
        <v>31</v>
      </c>
      <c r="Z470" s="31" t="s">
        <v>31</v>
      </c>
      <c r="AA470" s="31"/>
      <c r="AB470" s="27" t="s">
        <v>32</v>
      </c>
      <c r="AC470" s="31" t="s">
        <v>32</v>
      </c>
      <c r="AD470" s="27" t="s">
        <v>33</v>
      </c>
      <c r="AE470" s="31" t="s">
        <v>33</v>
      </c>
      <c r="AF470" s="31"/>
      <c r="AG470" s="27" t="str">
        <f>VLOOKUP(D470,门店任务!A:B,2,0)</f>
        <v>四川太极大邑县晋原镇子龙路店</v>
      </c>
      <c r="AH470" s="27">
        <f t="shared" si="21"/>
        <v>1</v>
      </c>
    </row>
    <row r="471" spans="1:34">
      <c r="A471" s="27">
        <v>17</v>
      </c>
      <c r="B471" s="27" t="s">
        <v>22</v>
      </c>
      <c r="C471" s="27" t="s">
        <v>1194</v>
      </c>
      <c r="D471" s="28">
        <v>539</v>
      </c>
      <c r="E471" s="27" t="s">
        <v>1072</v>
      </c>
      <c r="F471" s="27" t="s">
        <v>64</v>
      </c>
      <c r="G471" s="28">
        <v>9320</v>
      </c>
      <c r="H471" s="27" t="s">
        <v>1201</v>
      </c>
      <c r="I471" s="28">
        <v>156</v>
      </c>
      <c r="J471" s="28">
        <v>88</v>
      </c>
      <c r="K471" s="28">
        <v>160</v>
      </c>
      <c r="L471" s="30">
        <f>VLOOKUP(D471,[1]门店基础信息!$A:$M,13,0)</f>
        <v>160</v>
      </c>
      <c r="M471" s="30">
        <f t="shared" si="22"/>
        <v>0</v>
      </c>
      <c r="N471" s="28">
        <v>200</v>
      </c>
      <c r="O471" s="30">
        <f>VLOOKUP(D471,[1]门店基础信息!$A:$L,12,0)</f>
        <v>200</v>
      </c>
      <c r="P471" s="30">
        <f t="shared" si="23"/>
        <v>0</v>
      </c>
      <c r="Q471" s="27" t="s">
        <v>1202</v>
      </c>
      <c r="R471" s="27" t="s">
        <v>28</v>
      </c>
      <c r="S471" s="27" t="s">
        <v>29</v>
      </c>
      <c r="T471" s="31" t="str">
        <f>VLOOKUP(D471,[1]门店基础信息!$A:$D,4,0)</f>
        <v>C</v>
      </c>
      <c r="U471" s="31"/>
      <c r="V471" s="27" t="s">
        <v>30</v>
      </c>
      <c r="W471" s="31" t="s">
        <v>30</v>
      </c>
      <c r="X471" s="31"/>
      <c r="Y471" s="27" t="s">
        <v>31</v>
      </c>
      <c r="Z471" s="31" t="s">
        <v>31</v>
      </c>
      <c r="AA471" s="31"/>
      <c r="AB471" s="27" t="s">
        <v>32</v>
      </c>
      <c r="AC471" s="31" t="s">
        <v>32</v>
      </c>
      <c r="AD471" s="27" t="s">
        <v>33</v>
      </c>
      <c r="AE471" s="31" t="s">
        <v>33</v>
      </c>
      <c r="AF471" s="31"/>
      <c r="AG471" s="27" t="str">
        <f>VLOOKUP(D471,门店任务!A:B,2,0)</f>
        <v>四川太极大邑县晋原镇子龙路店</v>
      </c>
      <c r="AH471" s="27">
        <f t="shared" si="21"/>
        <v>0</v>
      </c>
    </row>
    <row r="472" spans="1:34">
      <c r="A472" s="27">
        <v>16</v>
      </c>
      <c r="B472" s="27" t="s">
        <v>22</v>
      </c>
      <c r="C472" s="27" t="s">
        <v>1203</v>
      </c>
      <c r="D472" s="28">
        <v>107829</v>
      </c>
      <c r="E472" s="27" t="s">
        <v>90</v>
      </c>
      <c r="F472" s="27" t="s">
        <v>41</v>
      </c>
      <c r="G472" s="28">
        <v>13340</v>
      </c>
      <c r="H472" s="27" t="s">
        <v>1204</v>
      </c>
      <c r="I472" s="28">
        <v>86</v>
      </c>
      <c r="J472" s="28">
        <v>112</v>
      </c>
      <c r="K472" s="28">
        <v>200</v>
      </c>
      <c r="L472" s="30">
        <f>VLOOKUP(D472,[1]门店基础信息!$A:$M,13,0)</f>
        <v>160</v>
      </c>
      <c r="M472" s="30">
        <v>1</v>
      </c>
      <c r="N472" s="28">
        <v>160</v>
      </c>
      <c r="O472" s="30">
        <f>VLOOKUP(D472,[1]门店基础信息!$A:$L,12,0)</f>
        <v>200</v>
      </c>
      <c r="P472" s="30">
        <v>1</v>
      </c>
      <c r="Q472" s="27" t="s">
        <v>1205</v>
      </c>
      <c r="R472" s="27" t="s">
        <v>28</v>
      </c>
      <c r="S472" s="27" t="s">
        <v>29</v>
      </c>
      <c r="T472" s="31" t="str">
        <f>VLOOKUP(D472,[1]门店基础信息!$A:$D,4,0)</f>
        <v>C</v>
      </c>
      <c r="U472" s="31"/>
      <c r="V472" s="27" t="s">
        <v>30</v>
      </c>
      <c r="W472" s="31" t="s">
        <v>30</v>
      </c>
      <c r="X472" s="31"/>
      <c r="Y472" s="27" t="s">
        <v>31</v>
      </c>
      <c r="Z472" s="31" t="s">
        <v>31</v>
      </c>
      <c r="AA472" s="31"/>
      <c r="AB472" s="27" t="s">
        <v>32</v>
      </c>
      <c r="AC472" s="31" t="s">
        <v>32</v>
      </c>
      <c r="AD472" s="27" t="s">
        <v>33</v>
      </c>
      <c r="AE472" s="31" t="s">
        <v>33</v>
      </c>
      <c r="AF472" s="31"/>
      <c r="AG472" s="27" t="str">
        <f>VLOOKUP(D472,门店任务!A:B,2,0)</f>
        <v>四川太极金牛区解放路药店</v>
      </c>
      <c r="AH472" s="27">
        <f t="shared" si="21"/>
        <v>2</v>
      </c>
    </row>
    <row r="473" spans="1:34">
      <c r="A473" s="27">
        <v>15</v>
      </c>
      <c r="B473" s="27" t="s">
        <v>22</v>
      </c>
      <c r="C473" s="27" t="s">
        <v>1206</v>
      </c>
      <c r="D473" s="28">
        <v>720</v>
      </c>
      <c r="E473" s="27" t="s">
        <v>1207</v>
      </c>
      <c r="F473" s="27" t="s">
        <v>69</v>
      </c>
      <c r="G473" s="28">
        <v>12914</v>
      </c>
      <c r="H473" s="27" t="s">
        <v>1208</v>
      </c>
      <c r="I473" s="28">
        <v>166</v>
      </c>
      <c r="J473" s="28">
        <v>263</v>
      </c>
      <c r="K473" s="28">
        <v>110</v>
      </c>
      <c r="L473" s="30">
        <f>VLOOKUP(D473,[1]门店基础信息!$A:$M,13,0)</f>
        <v>110</v>
      </c>
      <c r="M473" s="30">
        <f t="shared" si="22"/>
        <v>0</v>
      </c>
      <c r="N473" s="28">
        <v>200</v>
      </c>
      <c r="O473" s="30">
        <f>VLOOKUP(D473,[1]门店基础信息!$A:$L,12,0)</f>
        <v>200</v>
      </c>
      <c r="P473" s="30">
        <f t="shared" si="23"/>
        <v>0</v>
      </c>
      <c r="Q473" s="27" t="s">
        <v>1122</v>
      </c>
      <c r="R473" s="27" t="s">
        <v>28</v>
      </c>
      <c r="S473" s="27" t="s">
        <v>29</v>
      </c>
      <c r="T473" s="31" t="str">
        <f>VLOOKUP(D473,[1]门店基础信息!$A:$D,4,0)</f>
        <v>C</v>
      </c>
      <c r="U473" s="31"/>
      <c r="V473" s="27" t="s">
        <v>30</v>
      </c>
      <c r="W473" s="31" t="s">
        <v>30</v>
      </c>
      <c r="X473" s="31"/>
      <c r="Y473" s="27" t="s">
        <v>31</v>
      </c>
      <c r="Z473" s="31" t="s">
        <v>31</v>
      </c>
      <c r="AA473" s="31"/>
      <c r="AB473" s="27" t="s">
        <v>32</v>
      </c>
      <c r="AC473" s="31" t="s">
        <v>32</v>
      </c>
      <c r="AD473" s="27" t="s">
        <v>33</v>
      </c>
      <c r="AE473" s="31" t="s">
        <v>33</v>
      </c>
      <c r="AF473" s="31"/>
      <c r="AG473" s="27" t="str">
        <f>VLOOKUP(D473,门店任务!A:B,2,0)</f>
        <v>四川太极大邑县新场镇文昌街药店</v>
      </c>
      <c r="AH473" s="27">
        <f t="shared" si="21"/>
        <v>0</v>
      </c>
    </row>
    <row r="474" spans="1:34">
      <c r="A474" s="27">
        <v>14</v>
      </c>
      <c r="B474" s="27" t="s">
        <v>22</v>
      </c>
      <c r="C474" s="27" t="s">
        <v>1206</v>
      </c>
      <c r="D474" s="28">
        <v>102479</v>
      </c>
      <c r="E474" s="27" t="s">
        <v>179</v>
      </c>
      <c r="F474" s="27" t="s">
        <v>41</v>
      </c>
      <c r="G474" s="28">
        <v>13317</v>
      </c>
      <c r="H474" s="27" t="s">
        <v>1209</v>
      </c>
      <c r="I474" s="28">
        <v>128</v>
      </c>
      <c r="J474" s="28">
        <v>359</v>
      </c>
      <c r="K474" s="28">
        <v>130</v>
      </c>
      <c r="L474" s="30">
        <f>VLOOKUP(D474,[1]门店基础信息!$A:$M,13,0)</f>
        <v>130</v>
      </c>
      <c r="M474" s="30">
        <f t="shared" si="22"/>
        <v>0</v>
      </c>
      <c r="N474" s="28">
        <v>300</v>
      </c>
      <c r="O474" s="30">
        <f>VLOOKUP(D474,[1]门店基础信息!$A:$L,12,0)</f>
        <v>300</v>
      </c>
      <c r="P474" s="30">
        <f t="shared" si="23"/>
        <v>0</v>
      </c>
      <c r="Q474" s="27" t="s">
        <v>1210</v>
      </c>
      <c r="R474" s="27" t="s">
        <v>28</v>
      </c>
      <c r="S474" s="27" t="s">
        <v>76</v>
      </c>
      <c r="T474" s="31" t="str">
        <f>VLOOKUP(D474,[1]门店基础信息!$A:$D,4,0)</f>
        <v>B</v>
      </c>
      <c r="U474" s="31"/>
      <c r="V474" s="27" t="s">
        <v>30</v>
      </c>
      <c r="W474" s="31" t="s">
        <v>30</v>
      </c>
      <c r="X474" s="31"/>
      <c r="Y474" s="27" t="s">
        <v>31</v>
      </c>
      <c r="Z474" s="31" t="s">
        <v>31</v>
      </c>
      <c r="AA474" s="31"/>
      <c r="AB474" s="27" t="s">
        <v>32</v>
      </c>
      <c r="AC474" s="31" t="s">
        <v>32</v>
      </c>
      <c r="AD474" s="27" t="s">
        <v>33</v>
      </c>
      <c r="AE474" s="31" t="s">
        <v>33</v>
      </c>
      <c r="AF474" s="31"/>
      <c r="AG474" s="27" t="str">
        <f>VLOOKUP(D474,门店任务!A:B,2,0)</f>
        <v>四川太极锦江区劼人路药店</v>
      </c>
      <c r="AH474" s="27">
        <f t="shared" si="21"/>
        <v>0</v>
      </c>
    </row>
    <row r="475" spans="1:34">
      <c r="A475" s="27">
        <v>13</v>
      </c>
      <c r="B475" s="27" t="s">
        <v>22</v>
      </c>
      <c r="C475" s="27" t="s">
        <v>1206</v>
      </c>
      <c r="D475" s="28">
        <v>102935</v>
      </c>
      <c r="E475" s="27" t="s">
        <v>1211</v>
      </c>
      <c r="F475" s="27" t="s">
        <v>258</v>
      </c>
      <c r="G475" s="28">
        <v>12916</v>
      </c>
      <c r="H475" s="27" t="s">
        <v>1212</v>
      </c>
      <c r="I475" s="28">
        <v>49</v>
      </c>
      <c r="J475" s="28">
        <v>152</v>
      </c>
      <c r="K475" s="28">
        <v>110</v>
      </c>
      <c r="L475" s="30">
        <f>VLOOKUP(D475,[1]门店基础信息!$A:$M,13,0)</f>
        <v>180</v>
      </c>
      <c r="M475" s="30">
        <v>1</v>
      </c>
      <c r="N475" s="28">
        <v>200</v>
      </c>
      <c r="O475" s="30">
        <f>VLOOKUP(D475,[1]门店基础信息!$A:$L,12,0)</f>
        <v>300</v>
      </c>
      <c r="P475" s="30">
        <v>1</v>
      </c>
      <c r="Q475" s="27" t="s">
        <v>117</v>
      </c>
      <c r="R475" s="27" t="s">
        <v>28</v>
      </c>
      <c r="S475" s="27" t="s">
        <v>29</v>
      </c>
      <c r="T475" s="31" t="str">
        <f>VLOOKUP(D475,[1]门店基础信息!$A:$D,4,0)</f>
        <v>B</v>
      </c>
      <c r="U475" s="31">
        <v>1</v>
      </c>
      <c r="V475" s="27" t="s">
        <v>30</v>
      </c>
      <c r="W475" s="31" t="s">
        <v>30</v>
      </c>
      <c r="X475" s="31"/>
      <c r="Y475" s="27" t="s">
        <v>31</v>
      </c>
      <c r="Z475" s="31" t="s">
        <v>31</v>
      </c>
      <c r="AA475" s="31"/>
      <c r="AB475" s="27" t="s">
        <v>32</v>
      </c>
      <c r="AC475" s="31" t="s">
        <v>32</v>
      </c>
      <c r="AD475" s="27" t="s">
        <v>33</v>
      </c>
      <c r="AE475" s="31" t="s">
        <v>33</v>
      </c>
      <c r="AF475" s="31"/>
      <c r="AG475" s="27" t="str">
        <f>VLOOKUP(D475,门店任务!A:B,2,0)</f>
        <v>四川太极青羊区童子街药店</v>
      </c>
      <c r="AH475" s="27">
        <f t="shared" si="21"/>
        <v>3</v>
      </c>
    </row>
    <row r="476" spans="1:34">
      <c r="A476" s="27">
        <v>12</v>
      </c>
      <c r="B476" s="27" t="s">
        <v>22</v>
      </c>
      <c r="C476" s="27" t="s">
        <v>1213</v>
      </c>
      <c r="D476" s="28">
        <v>515</v>
      </c>
      <c r="E476" s="27" t="s">
        <v>317</v>
      </c>
      <c r="F476" s="27" t="s">
        <v>258</v>
      </c>
      <c r="G476" s="28">
        <v>13319</v>
      </c>
      <c r="H476" s="27" t="s">
        <v>1214</v>
      </c>
      <c r="I476" s="28">
        <v>184</v>
      </c>
      <c r="J476" s="28">
        <v>266</v>
      </c>
      <c r="K476" s="28">
        <v>130</v>
      </c>
      <c r="L476" s="30">
        <f>VLOOKUP(D476,[1]门店基础信息!$A:$M,13,0)</f>
        <v>130</v>
      </c>
      <c r="M476" s="30">
        <f t="shared" si="22"/>
        <v>0</v>
      </c>
      <c r="N476" s="28">
        <v>300</v>
      </c>
      <c r="O476" s="30">
        <f>VLOOKUP(D476,[1]门店基础信息!$A:$L,12,0)</f>
        <v>300</v>
      </c>
      <c r="P476" s="30">
        <f t="shared" si="23"/>
        <v>0</v>
      </c>
      <c r="Q476" s="27" t="s">
        <v>319</v>
      </c>
      <c r="R476" s="27" t="s">
        <v>28</v>
      </c>
      <c r="S476" s="27" t="s">
        <v>76</v>
      </c>
      <c r="T476" s="31" t="str">
        <f>VLOOKUP(D476,[1]门店基础信息!$A:$D,4,0)</f>
        <v>B</v>
      </c>
      <c r="U476" s="31"/>
      <c r="V476" s="27" t="s">
        <v>30</v>
      </c>
      <c r="W476" s="31" t="s">
        <v>30</v>
      </c>
      <c r="X476" s="31"/>
      <c r="Y476" s="27" t="s">
        <v>31</v>
      </c>
      <c r="Z476" s="31" t="s">
        <v>31</v>
      </c>
      <c r="AA476" s="31"/>
      <c r="AB476" s="27" t="s">
        <v>32</v>
      </c>
      <c r="AC476" s="31" t="s">
        <v>32</v>
      </c>
      <c r="AD476" s="27" t="s">
        <v>33</v>
      </c>
      <c r="AE476" s="31" t="s">
        <v>33</v>
      </c>
      <c r="AF476" s="31"/>
      <c r="AG476" s="27" t="str">
        <f>VLOOKUP(D476,门店任务!A:B,2,0)</f>
        <v>四川太极成华区崔家店路药店</v>
      </c>
      <c r="AH476" s="27">
        <f t="shared" si="21"/>
        <v>0</v>
      </c>
    </row>
    <row r="477" spans="1:34">
      <c r="A477" s="27">
        <v>11</v>
      </c>
      <c r="B477" s="27" t="s">
        <v>22</v>
      </c>
      <c r="C477" s="27" t="s">
        <v>1213</v>
      </c>
      <c r="D477" s="28">
        <v>307</v>
      </c>
      <c r="E477" s="27" t="s">
        <v>35</v>
      </c>
      <c r="F477" s="27" t="s">
        <v>35</v>
      </c>
      <c r="G477" s="28">
        <v>10613</v>
      </c>
      <c r="H477" s="27" t="s">
        <v>1215</v>
      </c>
      <c r="I477" s="28">
        <v>531</v>
      </c>
      <c r="J477" s="28">
        <v>590</v>
      </c>
      <c r="K477" s="28">
        <v>150</v>
      </c>
      <c r="L477" s="30">
        <f>VLOOKUP(D477,[1]门店基础信息!$A:$M,13,0)</f>
        <v>150</v>
      </c>
      <c r="M477" s="30">
        <f t="shared" si="22"/>
        <v>0</v>
      </c>
      <c r="N477" s="28">
        <v>600</v>
      </c>
      <c r="O477" s="30">
        <f>VLOOKUP(D477,[1]门店基础信息!$A:$L,12,0)</f>
        <v>600</v>
      </c>
      <c r="P477" s="30">
        <f t="shared" si="23"/>
        <v>0</v>
      </c>
      <c r="Q477" s="27" t="s">
        <v>47</v>
      </c>
      <c r="R477" s="27" t="s">
        <v>28</v>
      </c>
      <c r="S477" s="27" t="s">
        <v>35</v>
      </c>
      <c r="T477" s="31" t="str">
        <f>VLOOKUP(D477,[1]门店基础信息!$A:$D,4,0)</f>
        <v>旗舰</v>
      </c>
      <c r="U477" s="31"/>
      <c r="V477" s="27" t="s">
        <v>30</v>
      </c>
      <c r="W477" s="31" t="s">
        <v>30</v>
      </c>
      <c r="X477" s="31"/>
      <c r="Y477" s="27" t="s">
        <v>31</v>
      </c>
      <c r="Z477" s="31" t="s">
        <v>31</v>
      </c>
      <c r="AA477" s="31"/>
      <c r="AB477" s="27" t="s">
        <v>32</v>
      </c>
      <c r="AC477" s="31" t="s">
        <v>32</v>
      </c>
      <c r="AD477" s="27" t="s">
        <v>33</v>
      </c>
      <c r="AE477" s="31" t="s">
        <v>33</v>
      </c>
      <c r="AF477" s="31"/>
      <c r="AG477" s="27" t="str">
        <f>VLOOKUP(D477,门店任务!A:B,2,0)</f>
        <v>四川太极旗舰店</v>
      </c>
      <c r="AH477" s="27">
        <f t="shared" si="21"/>
        <v>0</v>
      </c>
    </row>
    <row r="478" spans="1:34">
      <c r="A478" s="27">
        <v>10</v>
      </c>
      <c r="B478" s="27" t="s">
        <v>22</v>
      </c>
      <c r="C478" s="27" t="s">
        <v>1216</v>
      </c>
      <c r="D478" s="28">
        <v>107658</v>
      </c>
      <c r="E478" s="27" t="s">
        <v>1217</v>
      </c>
      <c r="F478" s="27" t="s">
        <v>88</v>
      </c>
      <c r="G478" s="28">
        <v>13206</v>
      </c>
      <c r="H478" s="27" t="s">
        <v>1218</v>
      </c>
      <c r="I478" s="28">
        <v>68</v>
      </c>
      <c r="J478" s="28">
        <v>115</v>
      </c>
      <c r="K478" s="28">
        <v>200</v>
      </c>
      <c r="L478" s="30">
        <f>VLOOKUP(D478,[1]门店基础信息!$A:$M,13,0)</f>
        <v>200</v>
      </c>
      <c r="M478" s="30">
        <f t="shared" si="22"/>
        <v>0</v>
      </c>
      <c r="N478" s="28">
        <v>400</v>
      </c>
      <c r="O478" s="30">
        <f>VLOOKUP(D478,[1]门店基础信息!$A:$L,12,0)</f>
        <v>400</v>
      </c>
      <c r="P478" s="30">
        <f t="shared" si="23"/>
        <v>0</v>
      </c>
      <c r="Q478" s="27" t="s">
        <v>744</v>
      </c>
      <c r="R478" s="27" t="s">
        <v>28</v>
      </c>
      <c r="S478" s="27" t="s">
        <v>44</v>
      </c>
      <c r="T478" s="31" t="str">
        <f>VLOOKUP(D478,[1]门店基础信息!$A:$D,4,0)</f>
        <v>A</v>
      </c>
      <c r="U478" s="31"/>
      <c r="V478" s="27" t="s">
        <v>30</v>
      </c>
      <c r="W478" s="31" t="s">
        <v>30</v>
      </c>
      <c r="X478" s="31"/>
      <c r="Y478" s="27" t="s">
        <v>31</v>
      </c>
      <c r="Z478" s="31" t="s">
        <v>31</v>
      </c>
      <c r="AA478" s="31"/>
      <c r="AB478" s="27" t="s">
        <v>32</v>
      </c>
      <c r="AC478" s="31" t="s">
        <v>32</v>
      </c>
      <c r="AD478" s="27" t="s">
        <v>33</v>
      </c>
      <c r="AE478" s="31" t="s">
        <v>33</v>
      </c>
      <c r="AF478" s="31"/>
      <c r="AG478" s="27" t="str">
        <f>VLOOKUP(D478,门店任务!A:B,2,0)</f>
        <v>四川太极新都区新都街道万和北路药店</v>
      </c>
      <c r="AH478" s="27">
        <f t="shared" si="21"/>
        <v>0</v>
      </c>
    </row>
    <row r="479" spans="1:34">
      <c r="A479" s="27">
        <v>9</v>
      </c>
      <c r="B479" s="27" t="s">
        <v>22</v>
      </c>
      <c r="C479" s="27" t="s">
        <v>1219</v>
      </c>
      <c r="D479" s="28">
        <v>107658</v>
      </c>
      <c r="E479" s="27" t="s">
        <v>1217</v>
      </c>
      <c r="F479" s="27" t="s">
        <v>88</v>
      </c>
      <c r="G479" s="28">
        <v>4562</v>
      </c>
      <c r="H479" s="27" t="s">
        <v>1220</v>
      </c>
      <c r="I479" s="28">
        <v>68</v>
      </c>
      <c r="J479" s="28">
        <v>115</v>
      </c>
      <c r="K479" s="28">
        <v>200</v>
      </c>
      <c r="L479" s="30">
        <f>VLOOKUP(D479,[1]门店基础信息!$A:$M,13,0)</f>
        <v>200</v>
      </c>
      <c r="M479" s="30">
        <f t="shared" si="22"/>
        <v>0</v>
      </c>
      <c r="N479" s="28">
        <v>400</v>
      </c>
      <c r="O479" s="30">
        <f>VLOOKUP(D479,[1]门店基础信息!$A:$L,12,0)</f>
        <v>400</v>
      </c>
      <c r="P479" s="30">
        <f t="shared" si="23"/>
        <v>0</v>
      </c>
      <c r="Q479" s="27" t="s">
        <v>744</v>
      </c>
      <c r="R479" s="27" t="s">
        <v>28</v>
      </c>
      <c r="S479" s="27" t="s">
        <v>44</v>
      </c>
      <c r="T479" s="31" t="str">
        <f>VLOOKUP(D479,[1]门店基础信息!$A:$D,4,0)</f>
        <v>A</v>
      </c>
      <c r="U479" s="31"/>
      <c r="V479" s="27" t="s">
        <v>30</v>
      </c>
      <c r="W479" s="31" t="s">
        <v>30</v>
      </c>
      <c r="X479" s="31"/>
      <c r="Y479" s="27" t="s">
        <v>31</v>
      </c>
      <c r="Z479" s="31" t="s">
        <v>31</v>
      </c>
      <c r="AA479" s="31"/>
      <c r="AB479" s="27" t="s">
        <v>32</v>
      </c>
      <c r="AC479" s="31" t="s">
        <v>32</v>
      </c>
      <c r="AD479" s="27" t="s">
        <v>33</v>
      </c>
      <c r="AE479" s="31" t="s">
        <v>33</v>
      </c>
      <c r="AF479" s="31"/>
      <c r="AG479" s="27" t="str">
        <f>VLOOKUP(D479,门店任务!A:B,2,0)</f>
        <v>四川太极新都区新都街道万和北路药店</v>
      </c>
      <c r="AH479" s="27">
        <f t="shared" si="21"/>
        <v>0</v>
      </c>
    </row>
    <row r="480" spans="1:34">
      <c r="A480" s="27">
        <v>8</v>
      </c>
      <c r="B480" s="27" t="s">
        <v>22</v>
      </c>
      <c r="C480" s="27" t="s">
        <v>1219</v>
      </c>
      <c r="D480" s="28">
        <v>515</v>
      </c>
      <c r="E480" s="27" t="s">
        <v>317</v>
      </c>
      <c r="F480" s="27" t="s">
        <v>258</v>
      </c>
      <c r="G480" s="28">
        <v>7006</v>
      </c>
      <c r="H480" s="27" t="s">
        <v>1221</v>
      </c>
      <c r="I480" s="28">
        <v>184</v>
      </c>
      <c r="J480" s="28">
        <v>266</v>
      </c>
      <c r="K480" s="28">
        <v>130</v>
      </c>
      <c r="L480" s="30">
        <f>VLOOKUP(D480,[1]门店基础信息!$A:$M,13,0)</f>
        <v>130</v>
      </c>
      <c r="M480" s="30">
        <f t="shared" si="22"/>
        <v>0</v>
      </c>
      <c r="N480" s="28">
        <v>300</v>
      </c>
      <c r="O480" s="30">
        <f>VLOOKUP(D480,[1]门店基础信息!$A:$L,12,0)</f>
        <v>300</v>
      </c>
      <c r="P480" s="30">
        <f t="shared" si="23"/>
        <v>0</v>
      </c>
      <c r="Q480" s="27" t="s">
        <v>319</v>
      </c>
      <c r="R480" s="27" t="s">
        <v>28</v>
      </c>
      <c r="S480" s="27" t="s">
        <v>76</v>
      </c>
      <c r="T480" s="31" t="str">
        <f>VLOOKUP(D480,[1]门店基础信息!$A:$D,4,0)</f>
        <v>B</v>
      </c>
      <c r="U480" s="31"/>
      <c r="V480" s="27" t="s">
        <v>30</v>
      </c>
      <c r="W480" s="31" t="s">
        <v>30</v>
      </c>
      <c r="X480" s="31"/>
      <c r="Y480" s="27" t="s">
        <v>31</v>
      </c>
      <c r="Z480" s="31" t="s">
        <v>31</v>
      </c>
      <c r="AA480" s="31"/>
      <c r="AB480" s="27" t="s">
        <v>32</v>
      </c>
      <c r="AC480" s="31" t="s">
        <v>32</v>
      </c>
      <c r="AD480" s="27" t="s">
        <v>33</v>
      </c>
      <c r="AE480" s="31" t="s">
        <v>33</v>
      </c>
      <c r="AF480" s="31"/>
      <c r="AG480" s="27" t="str">
        <f>VLOOKUP(D480,门店任务!A:B,2,0)</f>
        <v>四川太极成华区崔家店路药店</v>
      </c>
      <c r="AH480" s="27">
        <f t="shared" si="21"/>
        <v>0</v>
      </c>
    </row>
    <row r="481" spans="1:34">
      <c r="A481" s="27">
        <v>7</v>
      </c>
      <c r="B481" s="27" t="s">
        <v>22</v>
      </c>
      <c r="C481" s="27" t="s">
        <v>1222</v>
      </c>
      <c r="D481" s="28">
        <v>102479</v>
      </c>
      <c r="E481" s="27" t="s">
        <v>179</v>
      </c>
      <c r="F481" s="27" t="s">
        <v>41</v>
      </c>
      <c r="G481" s="28">
        <v>4311</v>
      </c>
      <c r="H481" s="27" t="s">
        <v>1223</v>
      </c>
      <c r="I481" s="28">
        <v>128</v>
      </c>
      <c r="J481" s="28">
        <v>359</v>
      </c>
      <c r="K481" s="28">
        <v>130</v>
      </c>
      <c r="L481" s="30">
        <f>VLOOKUP(D481,[1]门店基础信息!$A:$M,13,0)</f>
        <v>130</v>
      </c>
      <c r="M481" s="30">
        <f t="shared" si="22"/>
        <v>0</v>
      </c>
      <c r="N481" s="28">
        <v>300</v>
      </c>
      <c r="O481" s="30">
        <f>VLOOKUP(D481,[1]门店基础信息!$A:$L,12,0)</f>
        <v>300</v>
      </c>
      <c r="P481" s="30">
        <f t="shared" si="23"/>
        <v>0</v>
      </c>
      <c r="Q481" s="27" t="s">
        <v>1224</v>
      </c>
      <c r="R481" s="27" t="s">
        <v>28</v>
      </c>
      <c r="S481" s="27" t="s">
        <v>76</v>
      </c>
      <c r="T481" s="31" t="str">
        <f>VLOOKUP(D481,[1]门店基础信息!$A:$D,4,0)</f>
        <v>B</v>
      </c>
      <c r="U481" s="31"/>
      <c r="V481" s="27" t="s">
        <v>30</v>
      </c>
      <c r="W481" s="31" t="s">
        <v>30</v>
      </c>
      <c r="X481" s="31"/>
      <c r="Y481" s="27" t="s">
        <v>31</v>
      </c>
      <c r="Z481" s="31" t="s">
        <v>31</v>
      </c>
      <c r="AA481" s="31"/>
      <c r="AB481" s="27" t="s">
        <v>32</v>
      </c>
      <c r="AC481" s="31" t="s">
        <v>32</v>
      </c>
      <c r="AD481" s="27" t="s">
        <v>33</v>
      </c>
      <c r="AE481" s="31" t="s">
        <v>33</v>
      </c>
      <c r="AF481" s="31"/>
      <c r="AG481" s="27" t="str">
        <f>VLOOKUP(D481,门店任务!A:B,2,0)</f>
        <v>四川太极锦江区劼人路药店</v>
      </c>
      <c r="AH481" s="27">
        <f t="shared" si="21"/>
        <v>0</v>
      </c>
    </row>
    <row r="482" spans="1:34">
      <c r="A482" s="27">
        <v>6</v>
      </c>
      <c r="B482" s="27" t="s">
        <v>22</v>
      </c>
      <c r="C482" s="27" t="s">
        <v>1222</v>
      </c>
      <c r="D482" s="28">
        <v>744</v>
      </c>
      <c r="E482" s="27" t="s">
        <v>1225</v>
      </c>
      <c r="F482" s="27" t="s">
        <v>41</v>
      </c>
      <c r="G482" s="28">
        <v>5519</v>
      </c>
      <c r="H482" s="27" t="s">
        <v>1226</v>
      </c>
      <c r="I482" s="28">
        <v>103</v>
      </c>
      <c r="J482" s="28">
        <v>155</v>
      </c>
      <c r="K482" s="28">
        <v>200</v>
      </c>
      <c r="L482" s="30">
        <f>VLOOKUP(D482,[1]门店基础信息!$A:$M,13,0)</f>
        <v>180</v>
      </c>
      <c r="M482" s="30">
        <v>1</v>
      </c>
      <c r="N482" s="28">
        <v>400</v>
      </c>
      <c r="O482" s="30">
        <f>VLOOKUP(D482,[1]门店基础信息!$A:$L,12,0)</f>
        <v>300</v>
      </c>
      <c r="P482" s="30">
        <v>1</v>
      </c>
      <c r="Q482" s="27" t="s">
        <v>1227</v>
      </c>
      <c r="R482" s="27" t="s">
        <v>28</v>
      </c>
      <c r="S482" s="27" t="s">
        <v>44</v>
      </c>
      <c r="T482" s="31" t="str">
        <f>VLOOKUP(D482,[1]门店基础信息!$A:$D,4,0)</f>
        <v>B</v>
      </c>
      <c r="U482" s="31">
        <v>1</v>
      </c>
      <c r="V482" s="27" t="s">
        <v>30</v>
      </c>
      <c r="W482" s="31" t="s">
        <v>30</v>
      </c>
      <c r="X482" s="31"/>
      <c r="Y482" s="27" t="s">
        <v>31</v>
      </c>
      <c r="Z482" s="31" t="s">
        <v>31</v>
      </c>
      <c r="AA482" s="31"/>
      <c r="AB482" s="27" t="s">
        <v>32</v>
      </c>
      <c r="AC482" s="31" t="s">
        <v>32</v>
      </c>
      <c r="AD482" s="27" t="s">
        <v>33</v>
      </c>
      <c r="AE482" s="31" t="s">
        <v>33</v>
      </c>
      <c r="AF482" s="31"/>
      <c r="AG482" s="27" t="str">
        <f>VLOOKUP(D482,门店任务!A:B,2,0)</f>
        <v>四川太极武侯区科华街药店</v>
      </c>
      <c r="AH482" s="27">
        <f t="shared" si="21"/>
        <v>3</v>
      </c>
    </row>
    <row r="483" spans="1:34">
      <c r="A483" s="27">
        <v>5</v>
      </c>
      <c r="B483" s="27" t="s">
        <v>22</v>
      </c>
      <c r="C483" s="27" t="s">
        <v>1228</v>
      </c>
      <c r="D483" s="28">
        <v>107658</v>
      </c>
      <c r="E483" s="27" t="s">
        <v>1217</v>
      </c>
      <c r="F483" s="27" t="s">
        <v>25</v>
      </c>
      <c r="G483" s="28">
        <v>7388</v>
      </c>
      <c r="H483" s="27" t="s">
        <v>1229</v>
      </c>
      <c r="I483" s="28">
        <v>68</v>
      </c>
      <c r="J483" s="28">
        <v>115</v>
      </c>
      <c r="K483" s="28">
        <v>200</v>
      </c>
      <c r="L483" s="30">
        <f>VLOOKUP(D483,[1]门店基础信息!$A:$M,13,0)</f>
        <v>200</v>
      </c>
      <c r="M483" s="30">
        <f t="shared" si="22"/>
        <v>0</v>
      </c>
      <c r="N483" s="28">
        <v>400</v>
      </c>
      <c r="O483" s="30">
        <f>VLOOKUP(D483,[1]门店基础信息!$A:$L,12,0)</f>
        <v>400</v>
      </c>
      <c r="P483" s="30">
        <f t="shared" si="23"/>
        <v>0</v>
      </c>
      <c r="Q483" s="27" t="s">
        <v>744</v>
      </c>
      <c r="R483" s="27" t="s">
        <v>28</v>
      </c>
      <c r="S483" s="27" t="s">
        <v>44</v>
      </c>
      <c r="T483" s="31" t="str">
        <f>VLOOKUP(D483,[1]门店基础信息!$A:$D,4,0)</f>
        <v>A</v>
      </c>
      <c r="U483" s="31"/>
      <c r="V483" s="27" t="s">
        <v>30</v>
      </c>
      <c r="W483" s="31" t="s">
        <v>30</v>
      </c>
      <c r="X483" s="31"/>
      <c r="Y483" s="27" t="s">
        <v>31</v>
      </c>
      <c r="Z483" s="31" t="s">
        <v>31</v>
      </c>
      <c r="AA483" s="31"/>
      <c r="AB483" s="27" t="s">
        <v>32</v>
      </c>
      <c r="AC483" s="31" t="s">
        <v>32</v>
      </c>
      <c r="AD483" s="27" t="s">
        <v>33</v>
      </c>
      <c r="AE483" s="31" t="s">
        <v>33</v>
      </c>
      <c r="AF483" s="31"/>
      <c r="AG483" s="27" t="str">
        <f>VLOOKUP(D483,门店任务!A:B,2,0)</f>
        <v>四川太极新都区新都街道万和北路药店</v>
      </c>
      <c r="AH483" s="27">
        <f t="shared" si="21"/>
        <v>0</v>
      </c>
    </row>
    <row r="484" spans="1:34">
      <c r="A484" s="27">
        <v>4</v>
      </c>
      <c r="B484" s="27" t="s">
        <v>22</v>
      </c>
      <c r="C484" s="27" t="s">
        <v>1230</v>
      </c>
      <c r="D484" s="28">
        <v>721</v>
      </c>
      <c r="E484" s="27" t="s">
        <v>823</v>
      </c>
      <c r="F484" s="27" t="s">
        <v>83</v>
      </c>
      <c r="G484" s="28">
        <v>7011</v>
      </c>
      <c r="H484" s="27" t="s">
        <v>1231</v>
      </c>
      <c r="I484" s="28">
        <v>1</v>
      </c>
      <c r="J484" s="28">
        <v>165</v>
      </c>
      <c r="K484" s="28">
        <v>180</v>
      </c>
      <c r="L484" s="30">
        <f>VLOOKUP(D484,[1]门店基础信息!$A:$M,13,0)</f>
        <v>180</v>
      </c>
      <c r="M484" s="30">
        <f t="shared" si="22"/>
        <v>0</v>
      </c>
      <c r="N484" s="28">
        <v>300</v>
      </c>
      <c r="O484" s="30">
        <f>VLOOKUP(D484,[1]门店基础信息!$A:$L,12,0)</f>
        <v>300</v>
      </c>
      <c r="P484" s="30">
        <f t="shared" si="23"/>
        <v>0</v>
      </c>
      <c r="Q484" s="27" t="s">
        <v>612</v>
      </c>
      <c r="R484" s="27" t="s">
        <v>28</v>
      </c>
      <c r="S484" s="27" t="s">
        <v>76</v>
      </c>
      <c r="T484" s="31" t="str">
        <f>VLOOKUP(D484,[1]门店基础信息!$A:$D,4,0)</f>
        <v>B</v>
      </c>
      <c r="U484" s="31"/>
      <c r="V484" s="27" t="s">
        <v>30</v>
      </c>
      <c r="W484" s="31" t="s">
        <v>30</v>
      </c>
      <c r="X484" s="31"/>
      <c r="Y484" s="27" t="s">
        <v>31</v>
      </c>
      <c r="Z484" s="31" t="s">
        <v>31</v>
      </c>
      <c r="AA484" s="31"/>
      <c r="AB484" s="27" t="s">
        <v>32</v>
      </c>
      <c r="AC484" s="31" t="s">
        <v>32</v>
      </c>
      <c r="AD484" s="27" t="s">
        <v>33</v>
      </c>
      <c r="AE484" s="31" t="s">
        <v>33</v>
      </c>
      <c r="AF484" s="31"/>
      <c r="AG484" s="27" t="str">
        <f>VLOOKUP(D484,门店任务!A:B,2,0)</f>
        <v>四川太极邛崃市临邛镇洪川小区药店</v>
      </c>
      <c r="AH484" s="27">
        <f t="shared" si="21"/>
        <v>0</v>
      </c>
    </row>
    <row r="485" spans="1:34">
      <c r="A485" s="27">
        <v>3</v>
      </c>
      <c r="B485" s="27" t="s">
        <v>22</v>
      </c>
      <c r="C485" s="27" t="s">
        <v>1232</v>
      </c>
      <c r="D485" s="28">
        <v>307</v>
      </c>
      <c r="E485" s="27" t="s">
        <v>35</v>
      </c>
      <c r="F485" s="27" t="s">
        <v>247</v>
      </c>
      <c r="G485" s="28">
        <v>9679</v>
      </c>
      <c r="H485" s="27" t="s">
        <v>1233</v>
      </c>
      <c r="I485" s="28">
        <v>531</v>
      </c>
      <c r="J485" s="28">
        <v>590</v>
      </c>
      <c r="K485" s="28">
        <v>150</v>
      </c>
      <c r="L485" s="30">
        <f>VLOOKUP(D485,[1]门店基础信息!$A:$M,13,0)</f>
        <v>150</v>
      </c>
      <c r="M485" s="30">
        <f t="shared" si="22"/>
        <v>0</v>
      </c>
      <c r="N485" s="28">
        <v>600</v>
      </c>
      <c r="O485" s="30">
        <f>VLOOKUP(D485,[1]门店基础信息!$A:$L,12,0)</f>
        <v>600</v>
      </c>
      <c r="P485" s="30">
        <f t="shared" si="23"/>
        <v>0</v>
      </c>
      <c r="Q485" s="27" t="s">
        <v>47</v>
      </c>
      <c r="R485" s="27" t="s">
        <v>28</v>
      </c>
      <c r="S485" s="27" t="s">
        <v>35</v>
      </c>
      <c r="T485" s="31" t="str">
        <f>VLOOKUP(D485,[1]门店基础信息!$A:$D,4,0)</f>
        <v>旗舰</v>
      </c>
      <c r="U485" s="31"/>
      <c r="V485" s="27" t="s">
        <v>30</v>
      </c>
      <c r="W485" s="31" t="s">
        <v>30</v>
      </c>
      <c r="X485" s="31"/>
      <c r="Y485" s="27" t="s">
        <v>31</v>
      </c>
      <c r="Z485" s="31" t="s">
        <v>31</v>
      </c>
      <c r="AA485" s="31"/>
      <c r="AB485" s="27" t="s">
        <v>32</v>
      </c>
      <c r="AC485" s="31" t="s">
        <v>32</v>
      </c>
      <c r="AD485" s="27" t="s">
        <v>33</v>
      </c>
      <c r="AE485" s="31" t="s">
        <v>33</v>
      </c>
      <c r="AF485" s="31"/>
      <c r="AG485" s="27" t="str">
        <f>VLOOKUP(D485,门店任务!A:B,2,0)</f>
        <v>四川太极旗舰店</v>
      </c>
      <c r="AH485" s="27">
        <f t="shared" si="21"/>
        <v>0</v>
      </c>
    </row>
    <row r="486" spans="1:34">
      <c r="A486" s="27">
        <v>2</v>
      </c>
      <c r="B486" s="27" t="s">
        <v>22</v>
      </c>
      <c r="C486" s="27" t="s">
        <v>1234</v>
      </c>
      <c r="D486" s="28">
        <v>114844</v>
      </c>
      <c r="E486" s="27" t="s">
        <v>747</v>
      </c>
      <c r="F486" s="27" t="s">
        <v>41</v>
      </c>
      <c r="G486" s="28">
        <v>12463</v>
      </c>
      <c r="H486" s="27" t="s">
        <v>1235</v>
      </c>
      <c r="I486" s="28">
        <v>44</v>
      </c>
      <c r="J486" s="28">
        <v>22</v>
      </c>
      <c r="K486" s="28">
        <v>160</v>
      </c>
      <c r="L486" s="30">
        <f>VLOOKUP(D486,[1]门店基础信息!$A:$M,13,0)</f>
        <v>160</v>
      </c>
      <c r="M486" s="30">
        <f t="shared" si="22"/>
        <v>0</v>
      </c>
      <c r="N486" s="28">
        <v>200</v>
      </c>
      <c r="O486" s="30">
        <f>VLOOKUP(D486,[1]门店基础信息!$A:$L,12,0)</f>
        <v>200</v>
      </c>
      <c r="P486" s="30">
        <f t="shared" si="23"/>
        <v>0</v>
      </c>
      <c r="Q486" s="27" t="s">
        <v>749</v>
      </c>
      <c r="R486" s="27" t="s">
        <v>28</v>
      </c>
      <c r="S486" s="27" t="s">
        <v>29</v>
      </c>
      <c r="T486" s="31" t="str">
        <f>VLOOKUP(D486,[1]门店基础信息!$A:$D,4,0)</f>
        <v>C</v>
      </c>
      <c r="U486" s="31"/>
      <c r="V486" s="27" t="s">
        <v>30</v>
      </c>
      <c r="W486" s="31" t="s">
        <v>30</v>
      </c>
      <c r="X486" s="31"/>
      <c r="Y486" s="27" t="s">
        <v>31</v>
      </c>
      <c r="Z486" s="31" t="s">
        <v>31</v>
      </c>
      <c r="AA486" s="31"/>
      <c r="AB486" s="27" t="s">
        <v>32</v>
      </c>
      <c r="AC486" s="31" t="s">
        <v>32</v>
      </c>
      <c r="AD486" s="27" t="s">
        <v>33</v>
      </c>
      <c r="AE486" s="31" t="s">
        <v>33</v>
      </c>
      <c r="AF486" s="31"/>
      <c r="AG486" s="27" t="str">
        <f>VLOOKUP(D486,门店任务!A:B,2,0)</f>
        <v>四川太极成华区培华东路药店</v>
      </c>
      <c r="AH486" s="27">
        <f t="shared" si="21"/>
        <v>0</v>
      </c>
    </row>
    <row r="487" spans="1:34">
      <c r="A487" s="27">
        <v>1</v>
      </c>
      <c r="B487" s="27" t="s">
        <v>22</v>
      </c>
      <c r="C487" s="27" t="s">
        <v>1236</v>
      </c>
      <c r="D487" s="28">
        <v>106399</v>
      </c>
      <c r="E487" s="27" t="s">
        <v>1237</v>
      </c>
      <c r="F487" s="27" t="s">
        <v>291</v>
      </c>
      <c r="G487" s="28">
        <v>10860</v>
      </c>
      <c r="H487" s="27" t="s">
        <v>1238</v>
      </c>
      <c r="I487" s="28">
        <v>62</v>
      </c>
      <c r="J487" s="28">
        <v>125</v>
      </c>
      <c r="K487" s="28">
        <v>300</v>
      </c>
      <c r="L487" s="30">
        <f>VLOOKUP(D487,[1]门店基础信息!$A:$M,13,0)</f>
        <v>180</v>
      </c>
      <c r="M487" s="30">
        <v>1</v>
      </c>
      <c r="N487" s="28">
        <v>180</v>
      </c>
      <c r="O487" s="30">
        <f>VLOOKUP(D487,[1]门店基础信息!$A:$L,12,0)</f>
        <v>300</v>
      </c>
      <c r="P487" s="30">
        <v>1</v>
      </c>
      <c r="Q487" s="27" t="s">
        <v>169</v>
      </c>
      <c r="R487" s="27" t="s">
        <v>28</v>
      </c>
      <c r="S487" s="27" t="s">
        <v>76</v>
      </c>
      <c r="T487" s="31" t="str">
        <f>VLOOKUP(D487,[1]门店基础信息!$A:$D,4,0)</f>
        <v>B</v>
      </c>
      <c r="U487" s="31"/>
      <c r="V487" s="27" t="s">
        <v>95</v>
      </c>
      <c r="W487" s="31" t="s">
        <v>30</v>
      </c>
      <c r="X487" s="31">
        <v>1</v>
      </c>
      <c r="Y487" s="27" t="s">
        <v>31</v>
      </c>
      <c r="Z487" s="31" t="s">
        <v>31</v>
      </c>
      <c r="AA487" s="31"/>
      <c r="AB487" s="27" t="s">
        <v>32</v>
      </c>
      <c r="AC487" s="31" t="s">
        <v>32</v>
      </c>
      <c r="AD487" s="27" t="s">
        <v>32</v>
      </c>
      <c r="AE487" s="31" t="s">
        <v>33</v>
      </c>
      <c r="AF487" s="31">
        <v>1</v>
      </c>
      <c r="AG487" s="27" t="str">
        <f>VLOOKUP(D487,门店任务!A:B,2,0)</f>
        <v>四川太极青羊区蜀辉路药店</v>
      </c>
      <c r="AH487" s="27">
        <f t="shared" si="21"/>
        <v>4</v>
      </c>
    </row>
  </sheetData>
  <mergeCells count="18">
    <mergeCell ref="I1:J1"/>
    <mergeCell ref="A1:A2"/>
    <mergeCell ref="B1:B2"/>
    <mergeCell ref="C1:C2"/>
    <mergeCell ref="D1:D2"/>
    <mergeCell ref="E1:E2"/>
    <mergeCell ref="F1:F2"/>
    <mergeCell ref="G1:G2"/>
    <mergeCell ref="H1:H2"/>
    <mergeCell ref="K1:K2"/>
    <mergeCell ref="N1:N2"/>
    <mergeCell ref="Q1:Q2"/>
    <mergeCell ref="R1:R2"/>
    <mergeCell ref="S1:S2"/>
    <mergeCell ref="V1:V2"/>
    <mergeCell ref="Y1:Y2"/>
    <mergeCell ref="AB1:AB2"/>
    <mergeCell ref="AD1:AD2"/>
  </mergeCells>
  <pageMargins left="0.7" right="0.7" top="0.75" bottom="0.75" header="0.3" footer="0.3"/>
  <pageSetup paperSize="1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73"/>
  <sheetViews>
    <sheetView tabSelected="1" workbookViewId="0">
      <selection activeCell="F9" sqref="F9"/>
    </sheetView>
  </sheetViews>
  <sheetFormatPr defaultColWidth="8.88888888888889" defaultRowHeight="14.4"/>
  <cols>
    <col min="4" max="4" width="13.1111111111111" customWidth="1"/>
    <col min="8" max="31" width="8.88888888888889" hidden="1" customWidth="1"/>
    <col min="32" max="32" width="37.7777777777778" customWidth="1"/>
    <col min="33" max="33" width="8.88888888888889" style="25"/>
  </cols>
  <sheetData>
    <row r="1" s="24" customFormat="1" spans="1:34">
      <c r="A1" s="26" t="s">
        <v>0</v>
      </c>
      <c r="B1" s="26" t="s">
        <v>2</v>
      </c>
      <c r="C1" s="26" t="s">
        <v>3</v>
      </c>
      <c r="D1" s="26" t="s">
        <v>4</v>
      </c>
      <c r="E1" s="26" t="s">
        <v>5</v>
      </c>
      <c r="F1" s="26" t="s">
        <v>6</v>
      </c>
      <c r="G1" s="26" t="s">
        <v>7</v>
      </c>
      <c r="H1" s="26" t="s">
        <v>8</v>
      </c>
      <c r="I1" s="26"/>
      <c r="J1" s="26" t="s">
        <v>9</v>
      </c>
      <c r="K1" s="29"/>
      <c r="L1" s="29"/>
      <c r="M1" s="26" t="s">
        <v>10</v>
      </c>
      <c r="N1" s="29"/>
      <c r="O1" s="29"/>
      <c r="P1" s="26" t="s">
        <v>11</v>
      </c>
      <c r="Q1" s="26" t="s">
        <v>12</v>
      </c>
      <c r="R1" s="26" t="s">
        <v>13</v>
      </c>
      <c r="S1" s="29"/>
      <c r="T1" s="29"/>
      <c r="U1" s="26" t="s">
        <v>14</v>
      </c>
      <c r="V1" s="29"/>
      <c r="W1" s="29"/>
      <c r="X1" s="26" t="s">
        <v>15</v>
      </c>
      <c r="Y1" s="29"/>
      <c r="Z1" s="29"/>
      <c r="AA1" s="26" t="s">
        <v>16</v>
      </c>
      <c r="AB1" s="29"/>
      <c r="AC1" s="26" t="s">
        <v>17</v>
      </c>
      <c r="AD1" s="29"/>
      <c r="AE1" s="29"/>
      <c r="AF1" s="26"/>
      <c r="AG1" s="32"/>
      <c r="AH1" s="33"/>
    </row>
    <row r="2" s="24" customFormat="1" spans="1:34">
      <c r="A2" s="26"/>
      <c r="B2" s="26"/>
      <c r="C2" s="26"/>
      <c r="D2" s="26"/>
      <c r="E2" s="26"/>
      <c r="F2" s="26"/>
      <c r="G2" s="26"/>
      <c r="H2" s="26" t="s">
        <v>18</v>
      </c>
      <c r="I2" s="26" t="s">
        <v>19</v>
      </c>
      <c r="J2" s="26"/>
      <c r="K2" s="29" t="s">
        <v>20</v>
      </c>
      <c r="L2" s="29" t="s">
        <v>21</v>
      </c>
      <c r="M2" s="26"/>
      <c r="N2" s="29" t="s">
        <v>20</v>
      </c>
      <c r="O2" s="29" t="s">
        <v>21</v>
      </c>
      <c r="P2" s="26"/>
      <c r="Q2" s="26"/>
      <c r="R2" s="26"/>
      <c r="S2" s="29" t="s">
        <v>20</v>
      </c>
      <c r="T2" s="29" t="s">
        <v>21</v>
      </c>
      <c r="U2" s="26"/>
      <c r="V2" s="29" t="s">
        <v>20</v>
      </c>
      <c r="W2" s="29" t="s">
        <v>21</v>
      </c>
      <c r="X2" s="26"/>
      <c r="Y2" s="29" t="s">
        <v>20</v>
      </c>
      <c r="Z2" s="29" t="s">
        <v>21</v>
      </c>
      <c r="AA2" s="26"/>
      <c r="AB2" s="29" t="s">
        <v>20</v>
      </c>
      <c r="AC2" s="26"/>
      <c r="AD2" s="29" t="s">
        <v>20</v>
      </c>
      <c r="AE2" s="29" t="s">
        <v>21</v>
      </c>
      <c r="AF2" s="26"/>
      <c r="AG2" s="32" t="s">
        <v>1239</v>
      </c>
      <c r="AH2" s="33"/>
    </row>
    <row r="3" spans="1:33">
      <c r="A3" s="27">
        <v>472</v>
      </c>
      <c r="B3" s="27" t="s">
        <v>91</v>
      </c>
      <c r="C3" s="28">
        <v>113025</v>
      </c>
      <c r="D3" s="27" t="s">
        <v>92</v>
      </c>
      <c r="E3" s="27" t="s">
        <v>88</v>
      </c>
      <c r="F3" s="28">
        <v>12144</v>
      </c>
      <c r="G3" s="27" t="s">
        <v>93</v>
      </c>
      <c r="H3" s="28">
        <v>152</v>
      </c>
      <c r="I3" s="28">
        <v>46</v>
      </c>
      <c r="J3" s="28">
        <v>110</v>
      </c>
      <c r="K3" s="30">
        <v>110</v>
      </c>
      <c r="L3" s="30">
        <v>0</v>
      </c>
      <c r="M3" s="28">
        <v>4</v>
      </c>
      <c r="N3" s="30">
        <v>200</v>
      </c>
      <c r="O3" s="30">
        <v>1</v>
      </c>
      <c r="P3" s="27" t="s">
        <v>94</v>
      </c>
      <c r="Q3" s="27" t="s">
        <v>28</v>
      </c>
      <c r="R3" s="27" t="s">
        <v>29</v>
      </c>
      <c r="S3" s="31" t="s">
        <v>1240</v>
      </c>
      <c r="T3" s="31"/>
      <c r="U3" s="27" t="s">
        <v>95</v>
      </c>
      <c r="V3" s="31" t="s">
        <v>30</v>
      </c>
      <c r="W3" s="31">
        <v>1</v>
      </c>
      <c r="X3" s="27" t="s">
        <v>31</v>
      </c>
      <c r="Y3" s="31" t="s">
        <v>31</v>
      </c>
      <c r="Z3" s="31"/>
      <c r="AA3" s="27" t="s">
        <v>32</v>
      </c>
      <c r="AB3" s="31" t="s">
        <v>32</v>
      </c>
      <c r="AC3" s="27" t="s">
        <v>33</v>
      </c>
      <c r="AD3" s="31" t="s">
        <v>33</v>
      </c>
      <c r="AE3" s="31"/>
      <c r="AF3" s="27" t="s">
        <v>1241</v>
      </c>
      <c r="AG3" s="32">
        <v>2</v>
      </c>
    </row>
    <row r="4" spans="1:33">
      <c r="A4" s="27">
        <v>467</v>
      </c>
      <c r="B4" s="27" t="s">
        <v>107</v>
      </c>
      <c r="C4" s="28">
        <v>105910</v>
      </c>
      <c r="D4" s="27" t="s">
        <v>112</v>
      </c>
      <c r="E4" s="27" t="s">
        <v>59</v>
      </c>
      <c r="F4" s="28">
        <v>12949</v>
      </c>
      <c r="G4" s="27" t="s">
        <v>113</v>
      </c>
      <c r="H4" s="28">
        <v>99</v>
      </c>
      <c r="I4" s="28">
        <v>81</v>
      </c>
      <c r="J4" s="28">
        <v>300</v>
      </c>
      <c r="K4" s="30">
        <v>180</v>
      </c>
      <c r="L4" s="30">
        <v>1</v>
      </c>
      <c r="M4" s="28">
        <v>180</v>
      </c>
      <c r="N4" s="30">
        <v>300</v>
      </c>
      <c r="O4" s="30">
        <v>1</v>
      </c>
      <c r="P4" s="27" t="s">
        <v>114</v>
      </c>
      <c r="Q4" s="27" t="s">
        <v>28</v>
      </c>
      <c r="R4" s="27" t="s">
        <v>76</v>
      </c>
      <c r="S4" s="31" t="s">
        <v>1242</v>
      </c>
      <c r="T4" s="31"/>
      <c r="U4" s="27" t="s">
        <v>30</v>
      </c>
      <c r="V4" s="31" t="s">
        <v>30</v>
      </c>
      <c r="W4" s="31"/>
      <c r="X4" s="27" t="s">
        <v>31</v>
      </c>
      <c r="Y4" s="31" t="s">
        <v>31</v>
      </c>
      <c r="Z4" s="31"/>
      <c r="AA4" s="27" t="s">
        <v>32</v>
      </c>
      <c r="AB4" s="31" t="s">
        <v>32</v>
      </c>
      <c r="AC4" s="27" t="s">
        <v>32</v>
      </c>
      <c r="AD4" s="31" t="s">
        <v>33</v>
      </c>
      <c r="AE4" s="31">
        <v>1</v>
      </c>
      <c r="AF4" s="27" t="s">
        <v>1243</v>
      </c>
      <c r="AG4" s="32">
        <v>3</v>
      </c>
    </row>
    <row r="5" spans="1:33">
      <c r="A5" s="27">
        <v>465</v>
      </c>
      <c r="B5" s="27" t="s">
        <v>115</v>
      </c>
      <c r="C5" s="28">
        <v>105910</v>
      </c>
      <c r="D5" s="27" t="s">
        <v>117</v>
      </c>
      <c r="E5" s="27" t="s">
        <v>59</v>
      </c>
      <c r="F5" s="28">
        <v>13144</v>
      </c>
      <c r="G5" s="27" t="s">
        <v>118</v>
      </c>
      <c r="H5" s="28">
        <v>99</v>
      </c>
      <c r="I5" s="28">
        <v>81</v>
      </c>
      <c r="J5" s="28">
        <v>300</v>
      </c>
      <c r="K5" s="30">
        <v>180</v>
      </c>
      <c r="L5" s="30">
        <v>1</v>
      </c>
      <c r="M5" s="28">
        <v>180</v>
      </c>
      <c r="N5" s="30">
        <v>300</v>
      </c>
      <c r="O5" s="30">
        <v>1</v>
      </c>
      <c r="P5" s="27" t="s">
        <v>114</v>
      </c>
      <c r="Q5" s="27" t="s">
        <v>28</v>
      </c>
      <c r="R5" s="27" t="s">
        <v>76</v>
      </c>
      <c r="S5" s="31" t="s">
        <v>1242</v>
      </c>
      <c r="T5" s="31"/>
      <c r="U5" s="27" t="s">
        <v>30</v>
      </c>
      <c r="V5" s="31" t="s">
        <v>30</v>
      </c>
      <c r="W5" s="31"/>
      <c r="X5" s="27" t="s">
        <v>31</v>
      </c>
      <c r="Y5" s="31" t="s">
        <v>31</v>
      </c>
      <c r="Z5" s="31"/>
      <c r="AA5" s="27" t="s">
        <v>32</v>
      </c>
      <c r="AB5" s="31" t="s">
        <v>32</v>
      </c>
      <c r="AC5" s="27" t="s">
        <v>32</v>
      </c>
      <c r="AD5" s="31" t="s">
        <v>33</v>
      </c>
      <c r="AE5" s="31">
        <v>1</v>
      </c>
      <c r="AF5" s="27" t="s">
        <v>1243</v>
      </c>
      <c r="AG5" s="32">
        <v>3</v>
      </c>
    </row>
    <row r="6" spans="1:33">
      <c r="A6" s="27">
        <v>442</v>
      </c>
      <c r="B6" s="27" t="s">
        <v>181</v>
      </c>
      <c r="C6" s="28">
        <v>742</v>
      </c>
      <c r="D6" s="27" t="s">
        <v>182</v>
      </c>
      <c r="E6" s="27" t="s">
        <v>50</v>
      </c>
      <c r="F6" s="28">
        <v>742</v>
      </c>
      <c r="G6" s="27" t="s">
        <v>183</v>
      </c>
      <c r="H6" s="28">
        <v>531</v>
      </c>
      <c r="I6" s="28">
        <v>590</v>
      </c>
      <c r="J6" s="28">
        <v>150</v>
      </c>
      <c r="K6" s="30">
        <v>200</v>
      </c>
      <c r="L6" s="30">
        <v>1</v>
      </c>
      <c r="M6" s="28">
        <v>600</v>
      </c>
      <c r="N6" s="30">
        <v>400</v>
      </c>
      <c r="O6" s="30">
        <v>1</v>
      </c>
      <c r="P6" s="27" t="s">
        <v>184</v>
      </c>
      <c r="Q6" s="27" t="s">
        <v>28</v>
      </c>
      <c r="R6" s="27" t="s">
        <v>35</v>
      </c>
      <c r="S6" s="31" t="s">
        <v>1244</v>
      </c>
      <c r="T6" s="31"/>
      <c r="U6" s="27" t="s">
        <v>30</v>
      </c>
      <c r="V6" s="31" t="s">
        <v>30</v>
      </c>
      <c r="W6" s="31"/>
      <c r="X6" s="27" t="s">
        <v>31</v>
      </c>
      <c r="Y6" s="31" t="s">
        <v>31</v>
      </c>
      <c r="Z6" s="31"/>
      <c r="AA6" s="27" t="s">
        <v>32</v>
      </c>
      <c r="AB6" s="31" t="s">
        <v>32</v>
      </c>
      <c r="AC6" s="27" t="s">
        <v>33</v>
      </c>
      <c r="AD6" s="31" t="s">
        <v>33</v>
      </c>
      <c r="AE6" s="31"/>
      <c r="AF6" s="27" t="s">
        <v>1245</v>
      </c>
      <c r="AG6" s="32">
        <v>2</v>
      </c>
    </row>
    <row r="7" spans="1:33">
      <c r="A7" s="27">
        <v>424</v>
      </c>
      <c r="B7" s="27" t="s">
        <v>231</v>
      </c>
      <c r="C7" s="28">
        <v>103199</v>
      </c>
      <c r="D7" s="27" t="s">
        <v>232</v>
      </c>
      <c r="E7" s="27" t="s">
        <v>41</v>
      </c>
      <c r="F7" s="28">
        <v>12874</v>
      </c>
      <c r="G7" s="27" t="s">
        <v>233</v>
      </c>
      <c r="H7" s="28">
        <v>36</v>
      </c>
      <c r="I7" s="28">
        <v>205</v>
      </c>
      <c r="J7" s="28">
        <v>180</v>
      </c>
      <c r="K7" s="30">
        <v>200</v>
      </c>
      <c r="L7" s="30">
        <v>1</v>
      </c>
      <c r="M7" s="28">
        <v>300</v>
      </c>
      <c r="N7" s="30">
        <v>400</v>
      </c>
      <c r="O7" s="30">
        <v>1</v>
      </c>
      <c r="P7" s="27" t="s">
        <v>234</v>
      </c>
      <c r="Q7" s="27" t="s">
        <v>28</v>
      </c>
      <c r="R7" s="27" t="s">
        <v>76</v>
      </c>
      <c r="S7" s="31" t="s">
        <v>1244</v>
      </c>
      <c r="T7" s="31">
        <v>1</v>
      </c>
      <c r="U7" s="27" t="s">
        <v>30</v>
      </c>
      <c r="V7" s="31" t="s">
        <v>30</v>
      </c>
      <c r="W7" s="31"/>
      <c r="X7" s="27" t="s">
        <v>31</v>
      </c>
      <c r="Y7" s="31" t="s">
        <v>31</v>
      </c>
      <c r="Z7" s="31"/>
      <c r="AA7" s="27" t="s">
        <v>32</v>
      </c>
      <c r="AB7" s="31" t="s">
        <v>32</v>
      </c>
      <c r="AC7" s="27" t="s">
        <v>33</v>
      </c>
      <c r="AD7" s="31" t="s">
        <v>33</v>
      </c>
      <c r="AE7" s="31"/>
      <c r="AF7" s="27" t="s">
        <v>1246</v>
      </c>
      <c r="AG7" s="32">
        <v>3</v>
      </c>
    </row>
    <row r="8" spans="1:33">
      <c r="A8" s="27">
        <v>420</v>
      </c>
      <c r="B8" s="27" t="s">
        <v>238</v>
      </c>
      <c r="C8" s="28">
        <v>587</v>
      </c>
      <c r="D8" s="27" t="s">
        <v>240</v>
      </c>
      <c r="E8" s="27" t="s">
        <v>79</v>
      </c>
      <c r="F8" s="28">
        <v>13299</v>
      </c>
      <c r="G8" s="27" t="s">
        <v>241</v>
      </c>
      <c r="H8" s="28">
        <v>133</v>
      </c>
      <c r="I8" s="28">
        <v>169</v>
      </c>
      <c r="J8" s="28">
        <v>300</v>
      </c>
      <c r="K8" s="30">
        <v>130</v>
      </c>
      <c r="L8" s="30">
        <v>1</v>
      </c>
      <c r="M8" s="28">
        <v>300</v>
      </c>
      <c r="N8" s="30">
        <v>300</v>
      </c>
      <c r="O8" s="30">
        <v>0</v>
      </c>
      <c r="P8" s="27" t="s">
        <v>242</v>
      </c>
      <c r="Q8" s="27" t="s">
        <v>28</v>
      </c>
      <c r="R8" s="27" t="s">
        <v>76</v>
      </c>
      <c r="S8" s="31" t="s">
        <v>1242</v>
      </c>
      <c r="T8" s="31"/>
      <c r="U8" s="27" t="s">
        <v>30</v>
      </c>
      <c r="V8" s="31" t="s">
        <v>30</v>
      </c>
      <c r="W8" s="31"/>
      <c r="X8" s="27" t="s">
        <v>31</v>
      </c>
      <c r="Y8" s="31" t="s">
        <v>31</v>
      </c>
      <c r="Z8" s="31"/>
      <c r="AA8" s="27" t="s">
        <v>32</v>
      </c>
      <c r="AB8" s="31" t="s">
        <v>32</v>
      </c>
      <c r="AC8" s="27" t="s">
        <v>32</v>
      </c>
      <c r="AD8" s="31" t="s">
        <v>33</v>
      </c>
      <c r="AE8" s="31">
        <v>1</v>
      </c>
      <c r="AF8" s="27" t="s">
        <v>1247</v>
      </c>
      <c r="AG8" s="32">
        <v>2</v>
      </c>
    </row>
    <row r="9" spans="1:33">
      <c r="A9" s="27">
        <v>386</v>
      </c>
      <c r="B9" s="27" t="s">
        <v>316</v>
      </c>
      <c r="C9" s="28">
        <v>385</v>
      </c>
      <c r="D9" s="27" t="s">
        <v>320</v>
      </c>
      <c r="E9" s="27" t="s">
        <v>83</v>
      </c>
      <c r="F9" s="28">
        <v>7749</v>
      </c>
      <c r="G9" s="27" t="s">
        <v>321</v>
      </c>
      <c r="H9" s="28">
        <v>219</v>
      </c>
      <c r="I9" s="28">
        <v>310</v>
      </c>
      <c r="J9" s="28">
        <v>100</v>
      </c>
      <c r="K9" s="30">
        <v>80</v>
      </c>
      <c r="L9" s="30">
        <v>1</v>
      </c>
      <c r="M9" s="28">
        <v>400</v>
      </c>
      <c r="N9" s="30">
        <v>300</v>
      </c>
      <c r="O9" s="30">
        <v>1</v>
      </c>
      <c r="P9" s="27" t="s">
        <v>322</v>
      </c>
      <c r="Q9" s="27" t="s">
        <v>28</v>
      </c>
      <c r="R9" s="27" t="s">
        <v>44</v>
      </c>
      <c r="S9" s="31" t="s">
        <v>1242</v>
      </c>
      <c r="T9" s="31">
        <v>1</v>
      </c>
      <c r="U9" s="27" t="s">
        <v>30</v>
      </c>
      <c r="V9" s="31" t="s">
        <v>30</v>
      </c>
      <c r="W9" s="31"/>
      <c r="X9" s="27" t="s">
        <v>31</v>
      </c>
      <c r="Y9" s="31" t="s">
        <v>31</v>
      </c>
      <c r="Z9" s="31"/>
      <c r="AA9" s="27" t="s">
        <v>32</v>
      </c>
      <c r="AB9" s="31" t="s">
        <v>32</v>
      </c>
      <c r="AC9" s="27" t="s">
        <v>33</v>
      </c>
      <c r="AD9" s="31" t="s">
        <v>33</v>
      </c>
      <c r="AE9" s="31"/>
      <c r="AF9" s="27" t="s">
        <v>1248</v>
      </c>
      <c r="AG9" s="32">
        <v>3</v>
      </c>
    </row>
    <row r="10" spans="1:33">
      <c r="A10" s="27">
        <v>385</v>
      </c>
      <c r="B10" s="27" t="s">
        <v>323</v>
      </c>
      <c r="C10" s="28">
        <v>385</v>
      </c>
      <c r="D10" s="27" t="s">
        <v>324</v>
      </c>
      <c r="E10" s="27" t="s">
        <v>83</v>
      </c>
      <c r="F10" s="28">
        <v>11503</v>
      </c>
      <c r="G10" s="27" t="s">
        <v>325</v>
      </c>
      <c r="H10" s="28">
        <v>219</v>
      </c>
      <c r="I10" s="28">
        <v>319</v>
      </c>
      <c r="J10" s="28">
        <v>100</v>
      </c>
      <c r="K10" s="30">
        <v>80</v>
      </c>
      <c r="L10" s="30">
        <v>1</v>
      </c>
      <c r="M10" s="28">
        <v>400</v>
      </c>
      <c r="N10" s="30">
        <v>300</v>
      </c>
      <c r="O10" s="30">
        <v>1</v>
      </c>
      <c r="P10" s="27" t="s">
        <v>322</v>
      </c>
      <c r="Q10" s="27" t="s">
        <v>28</v>
      </c>
      <c r="R10" s="27" t="s">
        <v>44</v>
      </c>
      <c r="S10" s="31" t="s">
        <v>1242</v>
      </c>
      <c r="T10" s="31">
        <v>1</v>
      </c>
      <c r="U10" s="27" t="s">
        <v>30</v>
      </c>
      <c r="V10" s="31" t="s">
        <v>30</v>
      </c>
      <c r="W10" s="31"/>
      <c r="X10" s="27" t="s">
        <v>31</v>
      </c>
      <c r="Y10" s="31" t="s">
        <v>31</v>
      </c>
      <c r="Z10" s="31"/>
      <c r="AA10" s="27" t="s">
        <v>32</v>
      </c>
      <c r="AB10" s="31" t="s">
        <v>32</v>
      </c>
      <c r="AC10" s="27" t="s">
        <v>33</v>
      </c>
      <c r="AD10" s="31" t="s">
        <v>33</v>
      </c>
      <c r="AE10" s="31"/>
      <c r="AF10" s="27" t="s">
        <v>1248</v>
      </c>
      <c r="AG10" s="32">
        <v>3</v>
      </c>
    </row>
    <row r="11" spans="1:33">
      <c r="A11" s="27">
        <v>384</v>
      </c>
      <c r="B11" s="27" t="s">
        <v>323</v>
      </c>
      <c r="C11" s="28">
        <v>103639</v>
      </c>
      <c r="D11" s="27" t="s">
        <v>326</v>
      </c>
      <c r="E11" s="27" t="s">
        <v>59</v>
      </c>
      <c r="F11" s="28">
        <v>5347</v>
      </c>
      <c r="G11" s="27" t="s">
        <v>327</v>
      </c>
      <c r="H11" s="28">
        <v>100</v>
      </c>
      <c r="I11" s="28">
        <v>149</v>
      </c>
      <c r="J11" s="28">
        <v>175</v>
      </c>
      <c r="K11" s="30">
        <v>180</v>
      </c>
      <c r="L11" s="30">
        <v>1</v>
      </c>
      <c r="M11" s="28">
        <v>175</v>
      </c>
      <c r="N11" s="30">
        <v>300</v>
      </c>
      <c r="O11" s="30">
        <v>1</v>
      </c>
      <c r="P11" s="27" t="s">
        <v>328</v>
      </c>
      <c r="Q11" s="27" t="s">
        <v>28</v>
      </c>
      <c r="R11" s="27" t="s">
        <v>76</v>
      </c>
      <c r="S11" s="31" t="s">
        <v>1242</v>
      </c>
      <c r="T11" s="31"/>
      <c r="U11" s="27" t="s">
        <v>95</v>
      </c>
      <c r="V11" s="31" t="s">
        <v>30</v>
      </c>
      <c r="W11" s="31">
        <v>1</v>
      </c>
      <c r="X11" s="27" t="s">
        <v>31</v>
      </c>
      <c r="Y11" s="31" t="s">
        <v>31</v>
      </c>
      <c r="Z11" s="31"/>
      <c r="AA11" s="27" t="s">
        <v>32</v>
      </c>
      <c r="AB11" s="31" t="s">
        <v>32</v>
      </c>
      <c r="AC11" s="27" t="s">
        <v>32</v>
      </c>
      <c r="AD11" s="31" t="s">
        <v>33</v>
      </c>
      <c r="AE11" s="31">
        <v>1</v>
      </c>
      <c r="AF11" s="27" t="s">
        <v>644</v>
      </c>
      <c r="AG11" s="32">
        <v>4</v>
      </c>
    </row>
    <row r="12" spans="1:33">
      <c r="A12" s="27">
        <v>379</v>
      </c>
      <c r="B12" s="27" t="s">
        <v>337</v>
      </c>
      <c r="C12" s="28">
        <v>744</v>
      </c>
      <c r="D12" s="27" t="s">
        <v>338</v>
      </c>
      <c r="E12" s="27" t="s">
        <v>258</v>
      </c>
      <c r="F12" s="28">
        <v>11333</v>
      </c>
      <c r="G12" s="27" t="s">
        <v>339</v>
      </c>
      <c r="H12" s="28">
        <v>105</v>
      </c>
      <c r="I12" s="28">
        <v>156</v>
      </c>
      <c r="J12" s="28">
        <v>300</v>
      </c>
      <c r="K12" s="30">
        <v>180</v>
      </c>
      <c r="L12" s="30">
        <v>1</v>
      </c>
      <c r="M12" s="28">
        <v>200</v>
      </c>
      <c r="N12" s="30">
        <v>300</v>
      </c>
      <c r="O12" s="30">
        <v>1</v>
      </c>
      <c r="P12" s="27" t="s">
        <v>340</v>
      </c>
      <c r="Q12" s="27" t="s">
        <v>28</v>
      </c>
      <c r="R12" s="27" t="s">
        <v>76</v>
      </c>
      <c r="S12" s="31" t="s">
        <v>1242</v>
      </c>
      <c r="T12" s="31"/>
      <c r="U12" s="27" t="s">
        <v>30</v>
      </c>
      <c r="V12" s="31" t="s">
        <v>30</v>
      </c>
      <c r="W12" s="31"/>
      <c r="X12" s="27" t="s">
        <v>31</v>
      </c>
      <c r="Y12" s="31" t="s">
        <v>31</v>
      </c>
      <c r="Z12" s="31"/>
      <c r="AA12" s="27" t="s">
        <v>32</v>
      </c>
      <c r="AB12" s="31" t="s">
        <v>32</v>
      </c>
      <c r="AC12" s="27" t="s">
        <v>33</v>
      </c>
      <c r="AD12" s="31" t="s">
        <v>33</v>
      </c>
      <c r="AE12" s="31"/>
      <c r="AF12" s="27" t="s">
        <v>1249</v>
      </c>
      <c r="AG12" s="32">
        <v>2</v>
      </c>
    </row>
    <row r="13" spans="1:33">
      <c r="A13" s="27">
        <v>378</v>
      </c>
      <c r="B13" s="27" t="s">
        <v>337</v>
      </c>
      <c r="C13" s="28">
        <v>385</v>
      </c>
      <c r="D13" s="27" t="s">
        <v>324</v>
      </c>
      <c r="E13" s="27" t="s">
        <v>83</v>
      </c>
      <c r="F13" s="28">
        <v>12566</v>
      </c>
      <c r="G13" s="27" t="s">
        <v>341</v>
      </c>
      <c r="H13" s="28">
        <v>219</v>
      </c>
      <c r="I13" s="28">
        <v>310</v>
      </c>
      <c r="J13" s="28">
        <v>100</v>
      </c>
      <c r="K13" s="30">
        <v>80</v>
      </c>
      <c r="L13" s="30">
        <v>1</v>
      </c>
      <c r="M13" s="28">
        <v>400</v>
      </c>
      <c r="N13" s="30">
        <v>300</v>
      </c>
      <c r="O13" s="30">
        <v>1</v>
      </c>
      <c r="P13" s="27" t="s">
        <v>322</v>
      </c>
      <c r="Q13" s="27" t="s">
        <v>28</v>
      </c>
      <c r="R13" s="27" t="s">
        <v>44</v>
      </c>
      <c r="S13" s="31" t="s">
        <v>1242</v>
      </c>
      <c r="T13" s="31">
        <v>1</v>
      </c>
      <c r="U13" s="27" t="s">
        <v>30</v>
      </c>
      <c r="V13" s="31" t="s">
        <v>30</v>
      </c>
      <c r="W13" s="31"/>
      <c r="X13" s="27" t="s">
        <v>31</v>
      </c>
      <c r="Y13" s="31" t="s">
        <v>31</v>
      </c>
      <c r="Z13" s="31"/>
      <c r="AA13" s="27" t="s">
        <v>32</v>
      </c>
      <c r="AB13" s="31" t="s">
        <v>32</v>
      </c>
      <c r="AC13" s="27" t="s">
        <v>33</v>
      </c>
      <c r="AD13" s="31" t="s">
        <v>33</v>
      </c>
      <c r="AE13" s="31"/>
      <c r="AF13" s="27" t="s">
        <v>1248</v>
      </c>
      <c r="AG13" s="32">
        <v>3</v>
      </c>
    </row>
    <row r="14" spans="1:33">
      <c r="A14" s="27">
        <v>373</v>
      </c>
      <c r="B14" s="27" t="s">
        <v>351</v>
      </c>
      <c r="C14" s="28">
        <v>111064</v>
      </c>
      <c r="D14" s="27" t="s">
        <v>352</v>
      </c>
      <c r="E14" s="27" t="s">
        <v>209</v>
      </c>
      <c r="F14" s="28">
        <v>11490</v>
      </c>
      <c r="G14" s="27" t="s">
        <v>353</v>
      </c>
      <c r="H14" s="28">
        <v>96</v>
      </c>
      <c r="I14" s="28">
        <v>38</v>
      </c>
      <c r="J14" s="28">
        <v>160</v>
      </c>
      <c r="K14" s="30">
        <v>160</v>
      </c>
      <c r="L14" s="30">
        <v>0</v>
      </c>
      <c r="M14" s="28">
        <v>200</v>
      </c>
      <c r="N14" s="30">
        <v>200</v>
      </c>
      <c r="O14" s="30">
        <v>0</v>
      </c>
      <c r="P14" s="27" t="s">
        <v>354</v>
      </c>
      <c r="Q14" s="27" t="s">
        <v>28</v>
      </c>
      <c r="R14" s="27" t="s">
        <v>29</v>
      </c>
      <c r="S14" s="31" t="s">
        <v>1240</v>
      </c>
      <c r="T14" s="31"/>
      <c r="U14" s="27" t="s">
        <v>95</v>
      </c>
      <c r="V14" s="31" t="s">
        <v>30</v>
      </c>
      <c r="W14" s="31">
        <v>1</v>
      </c>
      <c r="X14" s="27" t="s">
        <v>31</v>
      </c>
      <c r="Y14" s="31" t="s">
        <v>31</v>
      </c>
      <c r="Z14" s="31"/>
      <c r="AA14" s="27" t="s">
        <v>32</v>
      </c>
      <c r="AB14" s="31" t="s">
        <v>32</v>
      </c>
      <c r="AC14" s="27" t="s">
        <v>32</v>
      </c>
      <c r="AD14" s="31" t="s">
        <v>33</v>
      </c>
      <c r="AE14" s="31">
        <v>1</v>
      </c>
      <c r="AF14" s="27" t="s">
        <v>1250</v>
      </c>
      <c r="AG14" s="32">
        <v>2</v>
      </c>
    </row>
    <row r="15" spans="1:33">
      <c r="A15" s="27">
        <v>371</v>
      </c>
      <c r="B15" s="27" t="s">
        <v>351</v>
      </c>
      <c r="C15" s="28">
        <v>111064</v>
      </c>
      <c r="D15" s="27" t="s">
        <v>352</v>
      </c>
      <c r="E15" s="27" t="s">
        <v>209</v>
      </c>
      <c r="F15" s="28">
        <v>13207</v>
      </c>
      <c r="G15" s="27" t="s">
        <v>357</v>
      </c>
      <c r="H15" s="28">
        <v>96</v>
      </c>
      <c r="I15" s="28">
        <v>38</v>
      </c>
      <c r="J15" s="28">
        <v>160</v>
      </c>
      <c r="K15" s="30">
        <v>160</v>
      </c>
      <c r="L15" s="30">
        <v>0</v>
      </c>
      <c r="M15" s="28">
        <v>200</v>
      </c>
      <c r="N15" s="30">
        <v>200</v>
      </c>
      <c r="O15" s="30">
        <v>0</v>
      </c>
      <c r="P15" s="27" t="s">
        <v>354</v>
      </c>
      <c r="Q15" s="27" t="s">
        <v>28</v>
      </c>
      <c r="R15" s="27" t="s">
        <v>29</v>
      </c>
      <c r="S15" s="31" t="s">
        <v>1240</v>
      </c>
      <c r="T15" s="31"/>
      <c r="U15" s="27" t="s">
        <v>95</v>
      </c>
      <c r="V15" s="31" t="s">
        <v>30</v>
      </c>
      <c r="W15" s="31">
        <v>1</v>
      </c>
      <c r="X15" s="27" t="s">
        <v>31</v>
      </c>
      <c r="Y15" s="31" t="s">
        <v>31</v>
      </c>
      <c r="Z15" s="31"/>
      <c r="AA15" s="27" t="s">
        <v>32</v>
      </c>
      <c r="AB15" s="31" t="s">
        <v>32</v>
      </c>
      <c r="AC15" s="27" t="s">
        <v>32</v>
      </c>
      <c r="AD15" s="31" t="s">
        <v>33</v>
      </c>
      <c r="AE15" s="31">
        <v>1</v>
      </c>
      <c r="AF15" s="27" t="s">
        <v>1250</v>
      </c>
      <c r="AG15" s="32">
        <v>2</v>
      </c>
    </row>
    <row r="16" spans="1:33">
      <c r="A16" s="27">
        <v>356</v>
      </c>
      <c r="B16" s="27" t="s">
        <v>397</v>
      </c>
      <c r="C16" s="8">
        <v>744</v>
      </c>
      <c r="D16" s="27" t="s">
        <v>398</v>
      </c>
      <c r="E16" s="27" t="s">
        <v>41</v>
      </c>
      <c r="F16" s="28">
        <v>12157</v>
      </c>
      <c r="G16" s="27" t="s">
        <v>399</v>
      </c>
      <c r="H16" s="28">
        <v>0</v>
      </c>
      <c r="I16" s="28">
        <v>0</v>
      </c>
      <c r="J16" s="28">
        <v>160</v>
      </c>
      <c r="K16" s="30">
        <v>180</v>
      </c>
      <c r="L16" s="30">
        <v>1</v>
      </c>
      <c r="M16" s="28">
        <v>0</v>
      </c>
      <c r="N16" s="30">
        <v>300</v>
      </c>
      <c r="O16" s="30">
        <v>1</v>
      </c>
      <c r="P16" s="27" t="s">
        <v>400</v>
      </c>
      <c r="Q16" s="27" t="s">
        <v>128</v>
      </c>
      <c r="R16" s="27" t="s">
        <v>29</v>
      </c>
      <c r="S16" s="31" t="s">
        <v>1242</v>
      </c>
      <c r="T16" s="31">
        <v>1</v>
      </c>
      <c r="U16" s="27" t="s">
        <v>30</v>
      </c>
      <c r="V16" s="31" t="s">
        <v>30</v>
      </c>
      <c r="W16" s="31"/>
      <c r="X16" s="27" t="s">
        <v>31</v>
      </c>
      <c r="Y16" s="31" t="s">
        <v>31</v>
      </c>
      <c r="Z16" s="31"/>
      <c r="AA16" s="27" t="s">
        <v>32</v>
      </c>
      <c r="AB16" s="31" t="s">
        <v>32</v>
      </c>
      <c r="AC16" s="27" t="s">
        <v>33</v>
      </c>
      <c r="AD16" s="31" t="s">
        <v>33</v>
      </c>
      <c r="AE16" s="31"/>
      <c r="AF16" s="27" t="s">
        <v>1249</v>
      </c>
      <c r="AG16" s="32">
        <v>3</v>
      </c>
    </row>
    <row r="17" spans="1:33">
      <c r="A17" s="27">
        <v>346</v>
      </c>
      <c r="B17" s="27" t="s">
        <v>425</v>
      </c>
      <c r="C17" s="28">
        <v>514</v>
      </c>
      <c r="D17" s="27" t="s">
        <v>426</v>
      </c>
      <c r="E17" s="27" t="s">
        <v>291</v>
      </c>
      <c r="F17" s="28">
        <v>9760</v>
      </c>
      <c r="G17" s="27" t="s">
        <v>427</v>
      </c>
      <c r="H17" s="28">
        <v>68</v>
      </c>
      <c r="I17" s="28">
        <v>202</v>
      </c>
      <c r="J17" s="28">
        <v>180</v>
      </c>
      <c r="K17" s="30">
        <v>50</v>
      </c>
      <c r="L17" s="30">
        <v>1</v>
      </c>
      <c r="M17" s="28">
        <v>300</v>
      </c>
      <c r="N17" s="30">
        <v>400</v>
      </c>
      <c r="O17" s="30">
        <v>1</v>
      </c>
      <c r="P17" s="27" t="s">
        <v>428</v>
      </c>
      <c r="Q17" s="27" t="s">
        <v>28</v>
      </c>
      <c r="R17" s="27" t="s">
        <v>76</v>
      </c>
      <c r="S17" s="31" t="s">
        <v>1244</v>
      </c>
      <c r="T17" s="31">
        <v>1</v>
      </c>
      <c r="U17" s="27" t="s">
        <v>30</v>
      </c>
      <c r="V17" s="31" t="s">
        <v>30</v>
      </c>
      <c r="W17" s="31"/>
      <c r="X17" s="27" t="s">
        <v>31</v>
      </c>
      <c r="Y17" s="31" t="s">
        <v>31</v>
      </c>
      <c r="Z17" s="31"/>
      <c r="AA17" s="27" t="s">
        <v>32</v>
      </c>
      <c r="AB17" s="31" t="s">
        <v>32</v>
      </c>
      <c r="AC17" s="27" t="s">
        <v>33</v>
      </c>
      <c r="AD17" s="31" t="s">
        <v>33</v>
      </c>
      <c r="AE17" s="31"/>
      <c r="AF17" s="27" t="s">
        <v>1251</v>
      </c>
      <c r="AG17" s="32">
        <v>3</v>
      </c>
    </row>
    <row r="18" spans="1:33">
      <c r="A18" s="27">
        <v>327</v>
      </c>
      <c r="B18" s="27" t="s">
        <v>463</v>
      </c>
      <c r="C18" s="28">
        <v>744</v>
      </c>
      <c r="D18" s="27" t="s">
        <v>465</v>
      </c>
      <c r="E18" s="27" t="s">
        <v>41</v>
      </c>
      <c r="F18" s="28">
        <v>13281</v>
      </c>
      <c r="G18" s="27" t="s">
        <v>466</v>
      </c>
      <c r="H18" s="28">
        <v>105</v>
      </c>
      <c r="I18" s="28">
        <v>156</v>
      </c>
      <c r="J18" s="28">
        <v>300</v>
      </c>
      <c r="K18" s="30">
        <v>180</v>
      </c>
      <c r="L18" s="30">
        <v>1</v>
      </c>
      <c r="M18" s="28">
        <v>200</v>
      </c>
      <c r="N18" s="30">
        <v>300</v>
      </c>
      <c r="O18" s="30">
        <v>1</v>
      </c>
      <c r="P18" s="27" t="s">
        <v>467</v>
      </c>
      <c r="Q18" s="27" t="s">
        <v>28</v>
      </c>
      <c r="R18" s="27" t="s">
        <v>76</v>
      </c>
      <c r="S18" s="31" t="s">
        <v>1242</v>
      </c>
      <c r="T18" s="31"/>
      <c r="U18" s="27" t="s">
        <v>30</v>
      </c>
      <c r="V18" s="31" t="s">
        <v>30</v>
      </c>
      <c r="W18" s="31"/>
      <c r="X18" s="27" t="s">
        <v>31</v>
      </c>
      <c r="Y18" s="31" t="s">
        <v>31</v>
      </c>
      <c r="Z18" s="31"/>
      <c r="AA18" s="27" t="s">
        <v>32</v>
      </c>
      <c r="AB18" s="31" t="s">
        <v>32</v>
      </c>
      <c r="AC18" s="27" t="s">
        <v>33</v>
      </c>
      <c r="AD18" s="31" t="s">
        <v>33</v>
      </c>
      <c r="AE18" s="31"/>
      <c r="AF18" s="27" t="s">
        <v>1249</v>
      </c>
      <c r="AG18" s="32">
        <v>2</v>
      </c>
    </row>
    <row r="19" spans="1:33">
      <c r="A19" s="27">
        <v>326</v>
      </c>
      <c r="B19" s="27" t="s">
        <v>463</v>
      </c>
      <c r="C19" s="28">
        <v>114685</v>
      </c>
      <c r="D19" s="27" t="s">
        <v>468</v>
      </c>
      <c r="E19" s="27" t="s">
        <v>41</v>
      </c>
      <c r="F19" s="28">
        <v>13254</v>
      </c>
      <c r="G19" s="27" t="s">
        <v>469</v>
      </c>
      <c r="H19" s="28">
        <v>54</v>
      </c>
      <c r="I19" s="28">
        <v>0</v>
      </c>
      <c r="J19" s="28">
        <v>200</v>
      </c>
      <c r="K19" s="30">
        <v>180</v>
      </c>
      <c r="L19" s="30">
        <v>1</v>
      </c>
      <c r="M19" s="28">
        <v>400</v>
      </c>
      <c r="N19" s="30">
        <v>300</v>
      </c>
      <c r="O19" s="30">
        <v>1</v>
      </c>
      <c r="P19" s="27" t="s">
        <v>465</v>
      </c>
      <c r="Q19" s="27" t="s">
        <v>28</v>
      </c>
      <c r="R19" s="27" t="s">
        <v>76</v>
      </c>
      <c r="S19" s="31" t="s">
        <v>1242</v>
      </c>
      <c r="T19" s="31"/>
      <c r="U19" s="27" t="s">
        <v>30</v>
      </c>
      <c r="V19" s="31" t="s">
        <v>30</v>
      </c>
      <c r="W19" s="31"/>
      <c r="X19" s="27" t="s">
        <v>31</v>
      </c>
      <c r="Y19" s="31" t="s">
        <v>31</v>
      </c>
      <c r="Z19" s="31"/>
      <c r="AA19" s="27" t="s">
        <v>32</v>
      </c>
      <c r="AB19" s="31" t="s">
        <v>32</v>
      </c>
      <c r="AC19" s="27" t="s">
        <v>33</v>
      </c>
      <c r="AD19" s="31" t="s">
        <v>33</v>
      </c>
      <c r="AE19" s="31"/>
      <c r="AF19" s="27" t="s">
        <v>428</v>
      </c>
      <c r="AG19" s="32">
        <v>2</v>
      </c>
    </row>
    <row r="20" spans="1:33">
      <c r="A20" s="27">
        <v>325</v>
      </c>
      <c r="B20" s="27" t="s">
        <v>463</v>
      </c>
      <c r="C20" s="28">
        <v>114685</v>
      </c>
      <c r="D20" s="27" t="s">
        <v>470</v>
      </c>
      <c r="E20" s="27" t="s">
        <v>41</v>
      </c>
      <c r="F20" s="28">
        <v>13313</v>
      </c>
      <c r="G20" s="27" t="s">
        <v>471</v>
      </c>
      <c r="H20" s="28">
        <v>54</v>
      </c>
      <c r="I20" s="28">
        <v>0</v>
      </c>
      <c r="J20" s="28">
        <v>200</v>
      </c>
      <c r="K20" s="30">
        <v>180</v>
      </c>
      <c r="L20" s="30">
        <v>1</v>
      </c>
      <c r="M20" s="28">
        <v>400</v>
      </c>
      <c r="N20" s="30">
        <v>300</v>
      </c>
      <c r="O20" s="30">
        <v>1</v>
      </c>
      <c r="P20" s="27" t="s">
        <v>472</v>
      </c>
      <c r="Q20" s="27" t="s">
        <v>28</v>
      </c>
      <c r="R20" s="27" t="s">
        <v>76</v>
      </c>
      <c r="S20" s="31" t="s">
        <v>1242</v>
      </c>
      <c r="T20" s="31"/>
      <c r="U20" s="27" t="s">
        <v>30</v>
      </c>
      <c r="V20" s="31" t="s">
        <v>30</v>
      </c>
      <c r="W20" s="31"/>
      <c r="X20" s="27" t="s">
        <v>31</v>
      </c>
      <c r="Y20" s="31" t="s">
        <v>31</v>
      </c>
      <c r="Z20" s="31"/>
      <c r="AA20" s="27" t="s">
        <v>32</v>
      </c>
      <c r="AB20" s="31" t="s">
        <v>32</v>
      </c>
      <c r="AC20" s="27" t="s">
        <v>33</v>
      </c>
      <c r="AD20" s="31" t="s">
        <v>33</v>
      </c>
      <c r="AE20" s="31"/>
      <c r="AF20" s="27" t="s">
        <v>428</v>
      </c>
      <c r="AG20" s="32">
        <v>2</v>
      </c>
    </row>
    <row r="21" spans="1:33">
      <c r="A21" s="27">
        <v>324</v>
      </c>
      <c r="B21" s="27" t="s">
        <v>463</v>
      </c>
      <c r="C21" s="28">
        <v>114685</v>
      </c>
      <c r="D21" s="27" t="s">
        <v>470</v>
      </c>
      <c r="E21" s="27" t="s">
        <v>41</v>
      </c>
      <c r="F21" s="28">
        <v>13229</v>
      </c>
      <c r="G21" s="27" t="s">
        <v>473</v>
      </c>
      <c r="H21" s="28">
        <v>54</v>
      </c>
      <c r="I21" s="28">
        <v>0</v>
      </c>
      <c r="J21" s="28">
        <v>200</v>
      </c>
      <c r="K21" s="30">
        <v>180</v>
      </c>
      <c r="L21" s="30">
        <v>1</v>
      </c>
      <c r="M21" s="28">
        <v>400</v>
      </c>
      <c r="N21" s="30">
        <v>300</v>
      </c>
      <c r="O21" s="30">
        <v>1</v>
      </c>
      <c r="P21" s="27" t="s">
        <v>472</v>
      </c>
      <c r="Q21" s="27" t="s">
        <v>28</v>
      </c>
      <c r="R21" s="27" t="s">
        <v>76</v>
      </c>
      <c r="S21" s="31" t="s">
        <v>1242</v>
      </c>
      <c r="T21" s="31"/>
      <c r="U21" s="27" t="s">
        <v>30</v>
      </c>
      <c r="V21" s="31" t="s">
        <v>30</v>
      </c>
      <c r="W21" s="31"/>
      <c r="X21" s="27" t="s">
        <v>31</v>
      </c>
      <c r="Y21" s="31" t="s">
        <v>31</v>
      </c>
      <c r="Z21" s="31"/>
      <c r="AA21" s="27" t="s">
        <v>32</v>
      </c>
      <c r="AB21" s="31" t="s">
        <v>32</v>
      </c>
      <c r="AC21" s="27" t="s">
        <v>33</v>
      </c>
      <c r="AD21" s="31" t="s">
        <v>33</v>
      </c>
      <c r="AE21" s="31"/>
      <c r="AF21" s="27" t="s">
        <v>428</v>
      </c>
      <c r="AG21" s="32">
        <v>2</v>
      </c>
    </row>
    <row r="22" spans="1:33">
      <c r="A22" s="27">
        <v>323</v>
      </c>
      <c r="B22" s="27" t="s">
        <v>463</v>
      </c>
      <c r="C22" s="28">
        <v>114685</v>
      </c>
      <c r="D22" s="27" t="s">
        <v>470</v>
      </c>
      <c r="E22" s="27" t="s">
        <v>41</v>
      </c>
      <c r="F22" s="28">
        <v>11120</v>
      </c>
      <c r="G22" s="27" t="s">
        <v>474</v>
      </c>
      <c r="H22" s="28">
        <v>54</v>
      </c>
      <c r="I22" s="28">
        <v>0</v>
      </c>
      <c r="J22" s="28">
        <v>200</v>
      </c>
      <c r="K22" s="30">
        <v>180</v>
      </c>
      <c r="L22" s="30">
        <v>1</v>
      </c>
      <c r="M22" s="28">
        <v>400</v>
      </c>
      <c r="N22" s="30">
        <v>300</v>
      </c>
      <c r="O22" s="30">
        <v>1</v>
      </c>
      <c r="P22" s="27" t="s">
        <v>472</v>
      </c>
      <c r="Q22" s="27" t="s">
        <v>28</v>
      </c>
      <c r="R22" s="27" t="s">
        <v>76</v>
      </c>
      <c r="S22" s="31" t="s">
        <v>1242</v>
      </c>
      <c r="T22" s="31"/>
      <c r="U22" s="27" t="s">
        <v>30</v>
      </c>
      <c r="V22" s="31" t="s">
        <v>30</v>
      </c>
      <c r="W22" s="31"/>
      <c r="X22" s="27" t="s">
        <v>31</v>
      </c>
      <c r="Y22" s="31" t="s">
        <v>31</v>
      </c>
      <c r="Z22" s="31"/>
      <c r="AA22" s="27" t="s">
        <v>32</v>
      </c>
      <c r="AB22" s="31" t="s">
        <v>32</v>
      </c>
      <c r="AC22" s="27" t="s">
        <v>33</v>
      </c>
      <c r="AD22" s="31" t="s">
        <v>33</v>
      </c>
      <c r="AE22" s="31"/>
      <c r="AF22" s="27" t="s">
        <v>428</v>
      </c>
      <c r="AG22" s="32">
        <v>2</v>
      </c>
    </row>
    <row r="23" spans="1:33">
      <c r="A23" s="27">
        <v>319</v>
      </c>
      <c r="B23" s="27" t="s">
        <v>475</v>
      </c>
      <c r="C23" s="28">
        <v>723</v>
      </c>
      <c r="D23" s="27" t="s">
        <v>448</v>
      </c>
      <c r="E23" s="27" t="s">
        <v>41</v>
      </c>
      <c r="F23" s="28">
        <v>13020</v>
      </c>
      <c r="G23" s="27" t="s">
        <v>482</v>
      </c>
      <c r="H23" s="28">
        <v>52</v>
      </c>
      <c r="I23" s="28">
        <v>119</v>
      </c>
      <c r="J23" s="28">
        <v>180</v>
      </c>
      <c r="K23" s="30">
        <v>180</v>
      </c>
      <c r="L23" s="30">
        <v>0</v>
      </c>
      <c r="M23" s="28">
        <v>300</v>
      </c>
      <c r="N23" s="30">
        <v>300</v>
      </c>
      <c r="O23" s="30">
        <v>0</v>
      </c>
      <c r="P23" s="27" t="s">
        <v>125</v>
      </c>
      <c r="Q23" s="27" t="s">
        <v>28</v>
      </c>
      <c r="R23" s="27" t="s">
        <v>29</v>
      </c>
      <c r="S23" s="31" t="s">
        <v>1242</v>
      </c>
      <c r="T23" s="31">
        <v>1</v>
      </c>
      <c r="U23" s="27" t="s">
        <v>95</v>
      </c>
      <c r="V23" s="31" t="s">
        <v>30</v>
      </c>
      <c r="W23" s="31">
        <v>1</v>
      </c>
      <c r="X23" s="27" t="s">
        <v>31</v>
      </c>
      <c r="Y23" s="31" t="s">
        <v>31</v>
      </c>
      <c r="Z23" s="31"/>
      <c r="AA23" s="27" t="s">
        <v>32</v>
      </c>
      <c r="AB23" s="31" t="s">
        <v>32</v>
      </c>
      <c r="AC23" s="27" t="s">
        <v>32</v>
      </c>
      <c r="AD23" s="31" t="s">
        <v>33</v>
      </c>
      <c r="AE23" s="31">
        <v>1</v>
      </c>
      <c r="AF23" s="27" t="s">
        <v>192</v>
      </c>
      <c r="AG23" s="32">
        <v>3</v>
      </c>
    </row>
    <row r="24" spans="1:33">
      <c r="A24" s="27">
        <v>307</v>
      </c>
      <c r="B24" s="27" t="s">
        <v>502</v>
      </c>
      <c r="C24" s="28">
        <v>114685</v>
      </c>
      <c r="D24" s="27" t="s">
        <v>468</v>
      </c>
      <c r="E24" s="27" t="s">
        <v>177</v>
      </c>
      <c r="F24" s="28">
        <v>7279</v>
      </c>
      <c r="G24" s="27" t="s">
        <v>509</v>
      </c>
      <c r="H24" s="28">
        <v>54</v>
      </c>
      <c r="I24" s="28">
        <v>0</v>
      </c>
      <c r="J24" s="28">
        <v>200</v>
      </c>
      <c r="K24" s="30">
        <v>180</v>
      </c>
      <c r="L24" s="30">
        <v>1</v>
      </c>
      <c r="M24" s="28">
        <v>400</v>
      </c>
      <c r="N24" s="30">
        <v>300</v>
      </c>
      <c r="O24" s="30">
        <v>1</v>
      </c>
      <c r="P24" s="27" t="s">
        <v>465</v>
      </c>
      <c r="Q24" s="27" t="s">
        <v>28</v>
      </c>
      <c r="R24" s="27" t="s">
        <v>76</v>
      </c>
      <c r="S24" s="31" t="s">
        <v>1242</v>
      </c>
      <c r="T24" s="31"/>
      <c r="U24" s="27" t="s">
        <v>30</v>
      </c>
      <c r="V24" s="31" t="s">
        <v>30</v>
      </c>
      <c r="W24" s="31"/>
      <c r="X24" s="27" t="s">
        <v>31</v>
      </c>
      <c r="Y24" s="31" t="s">
        <v>31</v>
      </c>
      <c r="Z24" s="31"/>
      <c r="AA24" s="27" t="s">
        <v>32</v>
      </c>
      <c r="AB24" s="31" t="s">
        <v>32</v>
      </c>
      <c r="AC24" s="27" t="s">
        <v>33</v>
      </c>
      <c r="AD24" s="31" t="s">
        <v>33</v>
      </c>
      <c r="AE24" s="31"/>
      <c r="AF24" s="27" t="s">
        <v>428</v>
      </c>
      <c r="AG24" s="32">
        <v>2</v>
      </c>
    </row>
    <row r="25" spans="1:33">
      <c r="A25" s="27">
        <v>303</v>
      </c>
      <c r="B25" s="27" t="s">
        <v>511</v>
      </c>
      <c r="C25" s="28">
        <v>723</v>
      </c>
      <c r="D25" s="27" t="s">
        <v>448</v>
      </c>
      <c r="E25" s="27" t="s">
        <v>41</v>
      </c>
      <c r="F25" s="28">
        <v>12516</v>
      </c>
      <c r="G25" s="27" t="s">
        <v>516</v>
      </c>
      <c r="H25" s="28">
        <v>52</v>
      </c>
      <c r="I25" s="28">
        <v>119</v>
      </c>
      <c r="J25" s="28">
        <v>180</v>
      </c>
      <c r="K25" s="30">
        <v>180</v>
      </c>
      <c r="L25" s="30">
        <v>0</v>
      </c>
      <c r="M25" s="28">
        <v>300</v>
      </c>
      <c r="N25" s="30">
        <v>300</v>
      </c>
      <c r="O25" s="30">
        <v>0</v>
      </c>
      <c r="P25" s="27" t="s">
        <v>125</v>
      </c>
      <c r="Q25" s="27" t="s">
        <v>28</v>
      </c>
      <c r="R25" s="27" t="s">
        <v>29</v>
      </c>
      <c r="S25" s="31" t="s">
        <v>1242</v>
      </c>
      <c r="T25" s="31">
        <v>1</v>
      </c>
      <c r="U25" s="27" t="s">
        <v>95</v>
      </c>
      <c r="V25" s="31" t="s">
        <v>30</v>
      </c>
      <c r="W25" s="31">
        <v>1</v>
      </c>
      <c r="X25" s="27" t="s">
        <v>31</v>
      </c>
      <c r="Y25" s="31" t="s">
        <v>31</v>
      </c>
      <c r="Z25" s="31"/>
      <c r="AA25" s="27" t="s">
        <v>32</v>
      </c>
      <c r="AB25" s="31" t="s">
        <v>32</v>
      </c>
      <c r="AC25" s="27" t="s">
        <v>32</v>
      </c>
      <c r="AD25" s="31" t="s">
        <v>33</v>
      </c>
      <c r="AE25" s="31">
        <v>1</v>
      </c>
      <c r="AF25" s="27" t="s">
        <v>192</v>
      </c>
      <c r="AG25" s="32">
        <v>3</v>
      </c>
    </row>
    <row r="26" spans="1:33">
      <c r="A26" s="27">
        <v>298</v>
      </c>
      <c r="B26" s="27" t="s">
        <v>524</v>
      </c>
      <c r="C26" s="28">
        <v>359</v>
      </c>
      <c r="D26" s="27" t="s">
        <v>370</v>
      </c>
      <c r="E26" s="27" t="s">
        <v>88</v>
      </c>
      <c r="F26" s="28">
        <v>13343</v>
      </c>
      <c r="G26" s="27" t="s">
        <v>526</v>
      </c>
      <c r="H26" s="28">
        <v>54</v>
      </c>
      <c r="I26" s="28">
        <v>99</v>
      </c>
      <c r="J26" s="28">
        <v>150</v>
      </c>
      <c r="K26" s="30">
        <v>180</v>
      </c>
      <c r="L26" s="30">
        <v>1</v>
      </c>
      <c r="M26" s="28">
        <v>180</v>
      </c>
      <c r="N26" s="30">
        <v>300</v>
      </c>
      <c r="O26" s="30">
        <v>1</v>
      </c>
      <c r="P26" s="27" t="s">
        <v>527</v>
      </c>
      <c r="Q26" s="27" t="s">
        <v>28</v>
      </c>
      <c r="R26" s="27" t="s">
        <v>76</v>
      </c>
      <c r="S26" s="31" t="s">
        <v>1242</v>
      </c>
      <c r="T26" s="31"/>
      <c r="U26" s="27" t="s">
        <v>30</v>
      </c>
      <c r="V26" s="31" t="s">
        <v>30</v>
      </c>
      <c r="W26" s="31"/>
      <c r="X26" s="27" t="s">
        <v>31</v>
      </c>
      <c r="Y26" s="31" t="s">
        <v>31</v>
      </c>
      <c r="Z26" s="31"/>
      <c r="AA26" s="27" t="s">
        <v>32</v>
      </c>
      <c r="AB26" s="31" t="s">
        <v>32</v>
      </c>
      <c r="AC26" s="27" t="s">
        <v>33</v>
      </c>
      <c r="AD26" s="31" t="s">
        <v>33</v>
      </c>
      <c r="AE26" s="31"/>
      <c r="AF26" s="27" t="s">
        <v>1252</v>
      </c>
      <c r="AG26" s="32">
        <v>2</v>
      </c>
    </row>
    <row r="27" spans="1:33">
      <c r="A27" s="27">
        <v>295</v>
      </c>
      <c r="B27" s="27" t="s">
        <v>528</v>
      </c>
      <c r="C27" s="28">
        <v>359</v>
      </c>
      <c r="D27" s="27" t="s">
        <v>437</v>
      </c>
      <c r="E27" s="27" t="s">
        <v>88</v>
      </c>
      <c r="F27" s="28">
        <v>12482</v>
      </c>
      <c r="G27" s="27" t="s">
        <v>536</v>
      </c>
      <c r="H27" s="28">
        <v>52</v>
      </c>
      <c r="I27" s="28">
        <v>99</v>
      </c>
      <c r="J27" s="28">
        <v>150</v>
      </c>
      <c r="K27" s="30">
        <v>180</v>
      </c>
      <c r="L27" s="30">
        <v>1</v>
      </c>
      <c r="M27" s="28">
        <v>180</v>
      </c>
      <c r="N27" s="30">
        <v>300</v>
      </c>
      <c r="O27" s="30">
        <v>1</v>
      </c>
      <c r="P27" s="27" t="s">
        <v>537</v>
      </c>
      <c r="Q27" s="27" t="s">
        <v>28</v>
      </c>
      <c r="R27" s="27" t="s">
        <v>76</v>
      </c>
      <c r="S27" s="31" t="s">
        <v>1242</v>
      </c>
      <c r="T27" s="31"/>
      <c r="U27" s="27" t="s">
        <v>30</v>
      </c>
      <c r="V27" s="31" t="s">
        <v>30</v>
      </c>
      <c r="W27" s="31"/>
      <c r="X27" s="27" t="s">
        <v>31</v>
      </c>
      <c r="Y27" s="31" t="s">
        <v>31</v>
      </c>
      <c r="Z27" s="31"/>
      <c r="AA27" s="27" t="s">
        <v>32</v>
      </c>
      <c r="AB27" s="31" t="s">
        <v>32</v>
      </c>
      <c r="AC27" s="27" t="s">
        <v>33</v>
      </c>
      <c r="AD27" s="31" t="s">
        <v>33</v>
      </c>
      <c r="AE27" s="31"/>
      <c r="AF27" s="27" t="s">
        <v>1252</v>
      </c>
      <c r="AG27" s="32">
        <v>2</v>
      </c>
    </row>
    <row r="28" spans="1:33">
      <c r="A28" s="27">
        <v>287</v>
      </c>
      <c r="B28" s="27" t="s">
        <v>550</v>
      </c>
      <c r="C28" s="28">
        <v>724</v>
      </c>
      <c r="D28" s="27" t="s">
        <v>293</v>
      </c>
      <c r="E28" s="27" t="s">
        <v>154</v>
      </c>
      <c r="F28" s="28">
        <v>10930</v>
      </c>
      <c r="G28" s="27" t="s">
        <v>551</v>
      </c>
      <c r="H28" s="28">
        <v>120</v>
      </c>
      <c r="I28" s="28">
        <v>256</v>
      </c>
      <c r="J28" s="28">
        <v>150</v>
      </c>
      <c r="K28" s="30">
        <v>200</v>
      </c>
      <c r="L28" s="30">
        <v>1</v>
      </c>
      <c r="M28" s="28">
        <v>400</v>
      </c>
      <c r="N28" s="30">
        <v>400</v>
      </c>
      <c r="O28" s="30">
        <v>0</v>
      </c>
      <c r="P28" s="27" t="s">
        <v>143</v>
      </c>
      <c r="Q28" s="27" t="s">
        <v>28</v>
      </c>
      <c r="R28" s="27" t="s">
        <v>44</v>
      </c>
      <c r="S28" s="31" t="s">
        <v>1244</v>
      </c>
      <c r="T28" s="31"/>
      <c r="U28" s="27" t="s">
        <v>30</v>
      </c>
      <c r="V28" s="31" t="s">
        <v>30</v>
      </c>
      <c r="W28" s="31"/>
      <c r="X28" s="27" t="s">
        <v>31</v>
      </c>
      <c r="Y28" s="31" t="s">
        <v>31</v>
      </c>
      <c r="Z28" s="31"/>
      <c r="AA28" s="27" t="s">
        <v>32</v>
      </c>
      <c r="AB28" s="31" t="s">
        <v>32</v>
      </c>
      <c r="AC28" s="27" t="s">
        <v>32</v>
      </c>
      <c r="AD28" s="31" t="s">
        <v>33</v>
      </c>
      <c r="AE28" s="31">
        <v>1</v>
      </c>
      <c r="AF28" s="27" t="s">
        <v>1253</v>
      </c>
      <c r="AG28" s="32">
        <v>2</v>
      </c>
    </row>
    <row r="29" spans="1:33">
      <c r="A29" s="27">
        <v>284</v>
      </c>
      <c r="B29" s="27" t="s">
        <v>556</v>
      </c>
      <c r="C29" s="28">
        <v>114685</v>
      </c>
      <c r="D29" s="27" t="s">
        <v>470</v>
      </c>
      <c r="E29" s="27" t="s">
        <v>41</v>
      </c>
      <c r="F29" s="28">
        <v>4086</v>
      </c>
      <c r="G29" s="27" t="s">
        <v>557</v>
      </c>
      <c r="H29" s="28">
        <v>54</v>
      </c>
      <c r="I29" s="28">
        <v>0</v>
      </c>
      <c r="J29" s="28">
        <v>200</v>
      </c>
      <c r="K29" s="30">
        <v>180</v>
      </c>
      <c r="L29" s="30">
        <v>1</v>
      </c>
      <c r="M29" s="28">
        <v>400</v>
      </c>
      <c r="N29" s="30">
        <v>300</v>
      </c>
      <c r="O29" s="30">
        <v>1</v>
      </c>
      <c r="P29" s="27" t="s">
        <v>538</v>
      </c>
      <c r="Q29" s="27" t="s">
        <v>28</v>
      </c>
      <c r="R29" s="27" t="s">
        <v>44</v>
      </c>
      <c r="S29" s="31" t="s">
        <v>1242</v>
      </c>
      <c r="T29" s="31">
        <v>1</v>
      </c>
      <c r="U29" s="27" t="s">
        <v>30</v>
      </c>
      <c r="V29" s="31" t="s">
        <v>30</v>
      </c>
      <c r="W29" s="31"/>
      <c r="X29" s="27" t="s">
        <v>31</v>
      </c>
      <c r="Y29" s="31" t="s">
        <v>31</v>
      </c>
      <c r="Z29" s="31"/>
      <c r="AA29" s="27" t="s">
        <v>32</v>
      </c>
      <c r="AB29" s="31" t="s">
        <v>32</v>
      </c>
      <c r="AC29" s="27" t="s">
        <v>33</v>
      </c>
      <c r="AD29" s="31" t="s">
        <v>33</v>
      </c>
      <c r="AE29" s="31"/>
      <c r="AF29" s="27" t="s">
        <v>428</v>
      </c>
      <c r="AG29" s="32">
        <v>3</v>
      </c>
    </row>
    <row r="30" spans="1:33">
      <c r="A30" s="27">
        <v>281</v>
      </c>
      <c r="B30" s="27" t="s">
        <v>561</v>
      </c>
      <c r="C30" s="28">
        <v>582</v>
      </c>
      <c r="D30" s="27" t="s">
        <v>564</v>
      </c>
      <c r="E30" s="27" t="s">
        <v>25</v>
      </c>
      <c r="F30" s="28">
        <v>4044</v>
      </c>
      <c r="G30" s="27" t="s">
        <v>565</v>
      </c>
      <c r="H30" s="28">
        <v>183</v>
      </c>
      <c r="I30" s="28">
        <v>91</v>
      </c>
      <c r="J30" s="28">
        <v>150</v>
      </c>
      <c r="K30" s="30">
        <v>200</v>
      </c>
      <c r="L30" s="30">
        <v>1</v>
      </c>
      <c r="M30" s="28">
        <v>400</v>
      </c>
      <c r="N30" s="30">
        <v>400</v>
      </c>
      <c r="O30" s="30">
        <v>0</v>
      </c>
      <c r="P30" s="27" t="s">
        <v>566</v>
      </c>
      <c r="Q30" s="27" t="s">
        <v>28</v>
      </c>
      <c r="R30" s="27" t="s">
        <v>44</v>
      </c>
      <c r="S30" s="31" t="s">
        <v>1244</v>
      </c>
      <c r="T30" s="31"/>
      <c r="U30" s="27" t="s">
        <v>95</v>
      </c>
      <c r="V30" s="31" t="s">
        <v>30</v>
      </c>
      <c r="W30" s="31">
        <v>1</v>
      </c>
      <c r="X30" s="27" t="s">
        <v>31</v>
      </c>
      <c r="Y30" s="31" t="s">
        <v>31</v>
      </c>
      <c r="Z30" s="31"/>
      <c r="AA30" s="27" t="s">
        <v>32</v>
      </c>
      <c r="AB30" s="31" t="s">
        <v>32</v>
      </c>
      <c r="AC30" s="27" t="s">
        <v>33</v>
      </c>
      <c r="AD30" s="31" t="s">
        <v>33</v>
      </c>
      <c r="AE30" s="31"/>
      <c r="AF30" s="27" t="s">
        <v>1254</v>
      </c>
      <c r="AG30" s="32">
        <v>2</v>
      </c>
    </row>
    <row r="31" spans="1:33">
      <c r="A31" s="27">
        <v>277</v>
      </c>
      <c r="B31" s="27" t="s">
        <v>569</v>
      </c>
      <c r="C31" s="28">
        <v>359</v>
      </c>
      <c r="D31" s="27" t="s">
        <v>437</v>
      </c>
      <c r="E31" s="27" t="s">
        <v>88</v>
      </c>
      <c r="F31" s="28">
        <v>12052</v>
      </c>
      <c r="G31" s="27" t="s">
        <v>573</v>
      </c>
      <c r="H31" s="28">
        <v>54</v>
      </c>
      <c r="I31" s="28">
        <v>99</v>
      </c>
      <c r="J31" s="28">
        <v>150</v>
      </c>
      <c r="K31" s="30">
        <v>180</v>
      </c>
      <c r="L31" s="30">
        <v>1</v>
      </c>
      <c r="M31" s="28">
        <v>180</v>
      </c>
      <c r="N31" s="30">
        <v>300</v>
      </c>
      <c r="O31" s="30">
        <v>1</v>
      </c>
      <c r="P31" s="27" t="s">
        <v>574</v>
      </c>
      <c r="Q31" s="27" t="s">
        <v>28</v>
      </c>
      <c r="R31" s="27" t="s">
        <v>76</v>
      </c>
      <c r="S31" s="31" t="s">
        <v>1242</v>
      </c>
      <c r="T31" s="31"/>
      <c r="U31" s="27" t="s">
        <v>30</v>
      </c>
      <c r="V31" s="31" t="s">
        <v>30</v>
      </c>
      <c r="W31" s="31"/>
      <c r="X31" s="27" t="s">
        <v>31</v>
      </c>
      <c r="Y31" s="31" t="s">
        <v>31</v>
      </c>
      <c r="Z31" s="31"/>
      <c r="AA31" s="27" t="s">
        <v>32</v>
      </c>
      <c r="AB31" s="31" t="s">
        <v>32</v>
      </c>
      <c r="AC31" s="27" t="s">
        <v>33</v>
      </c>
      <c r="AD31" s="31" t="s">
        <v>33</v>
      </c>
      <c r="AE31" s="31"/>
      <c r="AF31" s="27" t="s">
        <v>1252</v>
      </c>
      <c r="AG31" s="32">
        <v>2</v>
      </c>
    </row>
    <row r="32" spans="1:33">
      <c r="A32" s="27">
        <v>272</v>
      </c>
      <c r="B32" s="27" t="s">
        <v>580</v>
      </c>
      <c r="C32" s="28">
        <v>587</v>
      </c>
      <c r="D32" s="27" t="s">
        <v>549</v>
      </c>
      <c r="E32" s="27" t="s">
        <v>79</v>
      </c>
      <c r="F32" s="28">
        <v>13212</v>
      </c>
      <c r="G32" s="27" t="s">
        <v>581</v>
      </c>
      <c r="H32" s="28">
        <v>133</v>
      </c>
      <c r="I32" s="28">
        <v>169</v>
      </c>
      <c r="J32" s="28">
        <v>300</v>
      </c>
      <c r="K32" s="30">
        <v>130</v>
      </c>
      <c r="L32" s="30">
        <v>1</v>
      </c>
      <c r="M32" s="28">
        <v>300</v>
      </c>
      <c r="N32" s="30">
        <v>300</v>
      </c>
      <c r="O32" s="30">
        <v>0</v>
      </c>
      <c r="P32" s="27" t="s">
        <v>582</v>
      </c>
      <c r="Q32" s="27" t="s">
        <v>28</v>
      </c>
      <c r="R32" s="27" t="s">
        <v>76</v>
      </c>
      <c r="S32" s="31" t="s">
        <v>1242</v>
      </c>
      <c r="T32" s="31"/>
      <c r="U32" s="27" t="s">
        <v>30</v>
      </c>
      <c r="V32" s="31" t="s">
        <v>30</v>
      </c>
      <c r="W32" s="31"/>
      <c r="X32" s="27" t="s">
        <v>31</v>
      </c>
      <c r="Y32" s="31" t="s">
        <v>31</v>
      </c>
      <c r="Z32" s="31"/>
      <c r="AA32" s="27" t="s">
        <v>32</v>
      </c>
      <c r="AB32" s="31" t="s">
        <v>32</v>
      </c>
      <c r="AC32" s="27" t="s">
        <v>32</v>
      </c>
      <c r="AD32" s="31" t="s">
        <v>33</v>
      </c>
      <c r="AE32" s="31">
        <v>1</v>
      </c>
      <c r="AF32" s="27" t="s">
        <v>1247</v>
      </c>
      <c r="AG32" s="32">
        <v>2</v>
      </c>
    </row>
    <row r="33" spans="1:33">
      <c r="A33" s="27">
        <v>257</v>
      </c>
      <c r="B33" s="27" t="s">
        <v>606</v>
      </c>
      <c r="C33" s="28">
        <v>546</v>
      </c>
      <c r="D33" s="27" t="s">
        <v>562</v>
      </c>
      <c r="E33" s="27" t="s">
        <v>408</v>
      </c>
      <c r="F33" s="28">
        <v>1000029</v>
      </c>
      <c r="G33" s="27" t="s">
        <v>614</v>
      </c>
      <c r="H33" s="28">
        <v>99</v>
      </c>
      <c r="I33" s="28">
        <v>193</v>
      </c>
      <c r="J33" s="28">
        <v>400</v>
      </c>
      <c r="K33" s="30">
        <v>200</v>
      </c>
      <c r="L33" s="30">
        <v>1</v>
      </c>
      <c r="M33" s="28">
        <v>200</v>
      </c>
      <c r="N33" s="30">
        <v>400</v>
      </c>
      <c r="O33" s="30">
        <v>1</v>
      </c>
      <c r="P33" s="27" t="s">
        <v>584</v>
      </c>
      <c r="Q33" s="27" t="s">
        <v>28</v>
      </c>
      <c r="R33" s="27" t="s">
        <v>44</v>
      </c>
      <c r="S33" s="31" t="s">
        <v>1244</v>
      </c>
      <c r="T33" s="31"/>
      <c r="U33" s="27" t="s">
        <v>95</v>
      </c>
      <c r="V33" s="31" t="s">
        <v>30</v>
      </c>
      <c r="W33" s="31">
        <v>1</v>
      </c>
      <c r="X33" s="27" t="s">
        <v>31</v>
      </c>
      <c r="Y33" s="31" t="s">
        <v>31</v>
      </c>
      <c r="Z33" s="31"/>
      <c r="AA33" s="27" t="s">
        <v>32</v>
      </c>
      <c r="AB33" s="31" t="s">
        <v>32</v>
      </c>
      <c r="AC33" s="27" t="s">
        <v>33</v>
      </c>
      <c r="AD33" s="31" t="s">
        <v>33</v>
      </c>
      <c r="AE33" s="31"/>
      <c r="AF33" s="27" t="s">
        <v>1255</v>
      </c>
      <c r="AG33" s="32">
        <v>3</v>
      </c>
    </row>
    <row r="34" spans="1:33">
      <c r="A34" s="27">
        <v>251</v>
      </c>
      <c r="B34" s="27" t="s">
        <v>626</v>
      </c>
      <c r="C34" s="28">
        <v>733</v>
      </c>
      <c r="D34" s="27" t="s">
        <v>627</v>
      </c>
      <c r="E34" s="27" t="s">
        <v>59</v>
      </c>
      <c r="F34" s="28">
        <v>11004</v>
      </c>
      <c r="G34" s="27" t="s">
        <v>628</v>
      </c>
      <c r="H34" s="28">
        <v>174</v>
      </c>
      <c r="I34" s="28">
        <v>316</v>
      </c>
      <c r="J34" s="28">
        <v>110</v>
      </c>
      <c r="K34" s="30">
        <v>130</v>
      </c>
      <c r="L34" s="30">
        <v>1</v>
      </c>
      <c r="M34" s="28">
        <v>200</v>
      </c>
      <c r="N34" s="30">
        <v>300</v>
      </c>
      <c r="O34" s="30">
        <v>1</v>
      </c>
      <c r="P34" s="27" t="s">
        <v>629</v>
      </c>
      <c r="Q34" s="27" t="s">
        <v>28</v>
      </c>
      <c r="R34" s="27" t="s">
        <v>29</v>
      </c>
      <c r="S34" s="31" t="s">
        <v>1242</v>
      </c>
      <c r="T34" s="31">
        <v>1</v>
      </c>
      <c r="U34" s="27" t="s">
        <v>30</v>
      </c>
      <c r="V34" s="31" t="s">
        <v>30</v>
      </c>
      <c r="W34" s="31"/>
      <c r="X34" s="27" t="s">
        <v>31</v>
      </c>
      <c r="Y34" s="31" t="s">
        <v>31</v>
      </c>
      <c r="Z34" s="31"/>
      <c r="AA34" s="27" t="s">
        <v>32</v>
      </c>
      <c r="AB34" s="31" t="s">
        <v>32</v>
      </c>
      <c r="AC34" s="27" t="s">
        <v>33</v>
      </c>
      <c r="AD34" s="31" t="s">
        <v>33</v>
      </c>
      <c r="AE34" s="31"/>
      <c r="AF34" s="27" t="s">
        <v>1256</v>
      </c>
      <c r="AG34" s="32">
        <v>3</v>
      </c>
    </row>
    <row r="35" spans="1:33">
      <c r="A35" s="27">
        <v>250</v>
      </c>
      <c r="B35" s="27" t="s">
        <v>626</v>
      </c>
      <c r="C35" s="28">
        <v>733</v>
      </c>
      <c r="D35" s="27" t="s">
        <v>627</v>
      </c>
      <c r="E35" s="27" t="s">
        <v>59</v>
      </c>
      <c r="F35" s="28">
        <v>13301</v>
      </c>
      <c r="G35" s="27" t="s">
        <v>630</v>
      </c>
      <c r="H35" s="28">
        <v>174</v>
      </c>
      <c r="I35" s="28">
        <v>316</v>
      </c>
      <c r="J35" s="28">
        <v>110</v>
      </c>
      <c r="K35" s="30">
        <v>130</v>
      </c>
      <c r="L35" s="30">
        <v>1</v>
      </c>
      <c r="M35" s="28">
        <v>200</v>
      </c>
      <c r="N35" s="30">
        <v>300</v>
      </c>
      <c r="O35" s="30">
        <v>1</v>
      </c>
      <c r="P35" s="27" t="s">
        <v>122</v>
      </c>
      <c r="Q35" s="27" t="s">
        <v>28</v>
      </c>
      <c r="R35" s="27" t="s">
        <v>29</v>
      </c>
      <c r="S35" s="31" t="s">
        <v>1242</v>
      </c>
      <c r="T35" s="31">
        <v>1</v>
      </c>
      <c r="U35" s="27" t="s">
        <v>30</v>
      </c>
      <c r="V35" s="31" t="s">
        <v>30</v>
      </c>
      <c r="W35" s="31"/>
      <c r="X35" s="27" t="s">
        <v>31</v>
      </c>
      <c r="Y35" s="31" t="s">
        <v>31</v>
      </c>
      <c r="Z35" s="31"/>
      <c r="AA35" s="27" t="s">
        <v>32</v>
      </c>
      <c r="AB35" s="31" t="s">
        <v>32</v>
      </c>
      <c r="AC35" s="27" t="s">
        <v>33</v>
      </c>
      <c r="AD35" s="31" t="s">
        <v>33</v>
      </c>
      <c r="AE35" s="31"/>
      <c r="AF35" s="27" t="s">
        <v>1256</v>
      </c>
      <c r="AG35" s="32">
        <v>3</v>
      </c>
    </row>
    <row r="36" spans="1:33">
      <c r="A36" s="27">
        <v>249</v>
      </c>
      <c r="B36" s="27" t="s">
        <v>631</v>
      </c>
      <c r="C36" s="28">
        <v>733</v>
      </c>
      <c r="D36" s="27" t="s">
        <v>632</v>
      </c>
      <c r="E36" s="27" t="s">
        <v>59</v>
      </c>
      <c r="F36" s="28">
        <v>13164</v>
      </c>
      <c r="G36" s="27" t="s">
        <v>633</v>
      </c>
      <c r="H36" s="28">
        <v>174</v>
      </c>
      <c r="I36" s="28">
        <v>316</v>
      </c>
      <c r="J36" s="28">
        <v>110</v>
      </c>
      <c r="K36" s="30">
        <v>130</v>
      </c>
      <c r="L36" s="30">
        <v>1</v>
      </c>
      <c r="M36" s="28">
        <v>200</v>
      </c>
      <c r="N36" s="30">
        <v>300</v>
      </c>
      <c r="O36" s="30">
        <v>1</v>
      </c>
      <c r="P36" s="27" t="s">
        <v>122</v>
      </c>
      <c r="Q36" s="27" t="s">
        <v>28</v>
      </c>
      <c r="R36" s="27" t="s">
        <v>29</v>
      </c>
      <c r="S36" s="31" t="s">
        <v>1242</v>
      </c>
      <c r="T36" s="31">
        <v>1</v>
      </c>
      <c r="U36" s="27" t="s">
        <v>30</v>
      </c>
      <c r="V36" s="31" t="s">
        <v>30</v>
      </c>
      <c r="W36" s="31"/>
      <c r="X36" s="27" t="s">
        <v>31</v>
      </c>
      <c r="Y36" s="31" t="s">
        <v>31</v>
      </c>
      <c r="Z36" s="31"/>
      <c r="AA36" s="27" t="s">
        <v>32</v>
      </c>
      <c r="AB36" s="31" t="s">
        <v>32</v>
      </c>
      <c r="AC36" s="27" t="s">
        <v>33</v>
      </c>
      <c r="AD36" s="31" t="s">
        <v>33</v>
      </c>
      <c r="AE36" s="31"/>
      <c r="AF36" s="27" t="s">
        <v>1256</v>
      </c>
      <c r="AG36" s="32">
        <v>3</v>
      </c>
    </row>
    <row r="37" spans="1:33">
      <c r="A37" s="27">
        <v>248</v>
      </c>
      <c r="B37" s="27" t="s">
        <v>634</v>
      </c>
      <c r="C37" s="28">
        <v>343</v>
      </c>
      <c r="D37" s="27" t="s">
        <v>635</v>
      </c>
      <c r="E37" s="27" t="s">
        <v>25</v>
      </c>
      <c r="F37" s="28">
        <v>7583</v>
      </c>
      <c r="G37" s="27" t="s">
        <v>636</v>
      </c>
      <c r="H37" s="28">
        <v>41</v>
      </c>
      <c r="I37" s="28">
        <v>220</v>
      </c>
      <c r="J37" s="28">
        <v>200</v>
      </c>
      <c r="K37" s="30">
        <v>200</v>
      </c>
      <c r="L37" s="30">
        <v>0</v>
      </c>
      <c r="M37" s="28">
        <v>400</v>
      </c>
      <c r="N37" s="30">
        <v>400</v>
      </c>
      <c r="O37" s="30">
        <v>0</v>
      </c>
      <c r="P37" s="27" t="s">
        <v>165</v>
      </c>
      <c r="Q37" s="27" t="s">
        <v>28</v>
      </c>
      <c r="R37" s="27" t="s">
        <v>44</v>
      </c>
      <c r="S37" s="31" t="s">
        <v>1244</v>
      </c>
      <c r="T37" s="31"/>
      <c r="U37" s="27" t="s">
        <v>30</v>
      </c>
      <c r="V37" s="31" t="s">
        <v>30</v>
      </c>
      <c r="W37" s="31"/>
      <c r="X37" s="27" t="s">
        <v>637</v>
      </c>
      <c r="Y37" s="31" t="s">
        <v>31</v>
      </c>
      <c r="Z37" s="31">
        <v>1</v>
      </c>
      <c r="AA37" s="27" t="s">
        <v>32</v>
      </c>
      <c r="AB37" s="31" t="s">
        <v>32</v>
      </c>
      <c r="AC37" s="27" t="s">
        <v>32</v>
      </c>
      <c r="AD37" s="31" t="s">
        <v>33</v>
      </c>
      <c r="AE37" s="31">
        <v>1</v>
      </c>
      <c r="AF37" s="27" t="s">
        <v>1257</v>
      </c>
      <c r="AG37" s="32">
        <v>2</v>
      </c>
    </row>
    <row r="38" spans="1:33">
      <c r="A38" s="27">
        <v>247</v>
      </c>
      <c r="B38" s="27" t="s">
        <v>638</v>
      </c>
      <c r="C38" s="28">
        <v>587</v>
      </c>
      <c r="D38" s="27" t="s">
        <v>639</v>
      </c>
      <c r="E38" s="27" t="s">
        <v>79</v>
      </c>
      <c r="F38" s="28">
        <v>6497</v>
      </c>
      <c r="G38" s="27" t="s">
        <v>639</v>
      </c>
      <c r="H38" s="28">
        <v>133</v>
      </c>
      <c r="I38" s="28">
        <v>169</v>
      </c>
      <c r="J38" s="28">
        <v>300</v>
      </c>
      <c r="K38" s="30">
        <v>130</v>
      </c>
      <c r="L38" s="30">
        <v>1</v>
      </c>
      <c r="M38" s="28">
        <v>300</v>
      </c>
      <c r="N38" s="30">
        <v>300</v>
      </c>
      <c r="O38" s="30">
        <v>0</v>
      </c>
      <c r="P38" s="27" t="s">
        <v>242</v>
      </c>
      <c r="Q38" s="27" t="s">
        <v>28</v>
      </c>
      <c r="R38" s="27" t="s">
        <v>76</v>
      </c>
      <c r="S38" s="31" t="s">
        <v>1242</v>
      </c>
      <c r="T38" s="31"/>
      <c r="U38" s="27" t="s">
        <v>30</v>
      </c>
      <c r="V38" s="31" t="s">
        <v>30</v>
      </c>
      <c r="W38" s="31"/>
      <c r="X38" s="27" t="s">
        <v>31</v>
      </c>
      <c r="Y38" s="31" t="s">
        <v>31</v>
      </c>
      <c r="Z38" s="31"/>
      <c r="AA38" s="27" t="s">
        <v>32</v>
      </c>
      <c r="AB38" s="31" t="s">
        <v>32</v>
      </c>
      <c r="AC38" s="27" t="s">
        <v>32</v>
      </c>
      <c r="AD38" s="31" t="s">
        <v>33</v>
      </c>
      <c r="AE38" s="31">
        <v>1</v>
      </c>
      <c r="AF38" s="27" t="s">
        <v>1247</v>
      </c>
      <c r="AG38" s="32">
        <v>2</v>
      </c>
    </row>
    <row r="39" spans="1:33">
      <c r="A39" s="27">
        <v>246</v>
      </c>
      <c r="B39" s="27" t="s">
        <v>638</v>
      </c>
      <c r="C39" s="28">
        <v>587</v>
      </c>
      <c r="D39" s="27" t="s">
        <v>240</v>
      </c>
      <c r="E39" s="27" t="s">
        <v>79</v>
      </c>
      <c r="F39" s="28">
        <v>8073</v>
      </c>
      <c r="G39" s="27" t="s">
        <v>640</v>
      </c>
      <c r="H39" s="28">
        <v>133</v>
      </c>
      <c r="I39" s="28">
        <v>169</v>
      </c>
      <c r="J39" s="28">
        <v>300</v>
      </c>
      <c r="K39" s="30">
        <v>130</v>
      </c>
      <c r="L39" s="30">
        <v>1</v>
      </c>
      <c r="M39" s="28">
        <v>300</v>
      </c>
      <c r="N39" s="30">
        <v>300</v>
      </c>
      <c r="O39" s="30">
        <v>0</v>
      </c>
      <c r="P39" s="27" t="s">
        <v>242</v>
      </c>
      <c r="Q39" s="27" t="s">
        <v>28</v>
      </c>
      <c r="R39" s="27" t="s">
        <v>76</v>
      </c>
      <c r="S39" s="31" t="s">
        <v>1242</v>
      </c>
      <c r="T39" s="31"/>
      <c r="U39" s="27" t="s">
        <v>30</v>
      </c>
      <c r="V39" s="31" t="s">
        <v>30</v>
      </c>
      <c r="W39" s="31"/>
      <c r="X39" s="27" t="s">
        <v>31</v>
      </c>
      <c r="Y39" s="31" t="s">
        <v>31</v>
      </c>
      <c r="Z39" s="31"/>
      <c r="AA39" s="27" t="s">
        <v>32</v>
      </c>
      <c r="AB39" s="31" t="s">
        <v>32</v>
      </c>
      <c r="AC39" s="27" t="s">
        <v>32</v>
      </c>
      <c r="AD39" s="31" t="s">
        <v>33</v>
      </c>
      <c r="AE39" s="31">
        <v>1</v>
      </c>
      <c r="AF39" s="27" t="s">
        <v>1247</v>
      </c>
      <c r="AG39" s="32">
        <v>2</v>
      </c>
    </row>
    <row r="40" spans="1:33">
      <c r="A40" s="27">
        <v>242</v>
      </c>
      <c r="B40" s="27" t="s">
        <v>649</v>
      </c>
      <c r="C40" s="28">
        <v>343</v>
      </c>
      <c r="D40" s="27" t="s">
        <v>619</v>
      </c>
      <c r="E40" s="27" t="s">
        <v>25</v>
      </c>
      <c r="F40" s="28">
        <v>13341</v>
      </c>
      <c r="G40" s="27" t="s">
        <v>650</v>
      </c>
      <c r="H40" s="28">
        <v>41</v>
      </c>
      <c r="I40" s="28">
        <v>220</v>
      </c>
      <c r="J40" s="28">
        <v>200</v>
      </c>
      <c r="K40" s="30">
        <v>200</v>
      </c>
      <c r="L40" s="30">
        <v>0</v>
      </c>
      <c r="M40" s="28">
        <v>400</v>
      </c>
      <c r="N40" s="30">
        <v>400</v>
      </c>
      <c r="O40" s="30">
        <v>0</v>
      </c>
      <c r="P40" s="27" t="s">
        <v>165</v>
      </c>
      <c r="Q40" s="27" t="s">
        <v>28</v>
      </c>
      <c r="R40" s="27" t="s">
        <v>44</v>
      </c>
      <c r="S40" s="31" t="s">
        <v>1244</v>
      </c>
      <c r="T40" s="31"/>
      <c r="U40" s="27" t="s">
        <v>30</v>
      </c>
      <c r="V40" s="31" t="s">
        <v>30</v>
      </c>
      <c r="W40" s="31"/>
      <c r="X40" s="27" t="s">
        <v>637</v>
      </c>
      <c r="Y40" s="31" t="s">
        <v>31</v>
      </c>
      <c r="Z40" s="31">
        <v>1</v>
      </c>
      <c r="AA40" s="27" t="s">
        <v>32</v>
      </c>
      <c r="AB40" s="31" t="s">
        <v>32</v>
      </c>
      <c r="AC40" s="27" t="s">
        <v>32</v>
      </c>
      <c r="AD40" s="31" t="s">
        <v>33</v>
      </c>
      <c r="AE40" s="31">
        <v>1</v>
      </c>
      <c r="AF40" s="27" t="s">
        <v>1257</v>
      </c>
      <c r="AG40" s="32">
        <v>2</v>
      </c>
    </row>
    <row r="41" spans="1:33">
      <c r="A41" s="27">
        <v>240</v>
      </c>
      <c r="B41" s="27" t="s">
        <v>654</v>
      </c>
      <c r="C41" s="28">
        <v>343</v>
      </c>
      <c r="D41" s="27" t="s">
        <v>619</v>
      </c>
      <c r="E41" s="27" t="s">
        <v>88</v>
      </c>
      <c r="F41" s="28">
        <v>13334</v>
      </c>
      <c r="G41" s="27" t="s">
        <v>655</v>
      </c>
      <c r="H41" s="28">
        <v>41</v>
      </c>
      <c r="I41" s="28">
        <v>220</v>
      </c>
      <c r="J41" s="28">
        <v>200</v>
      </c>
      <c r="K41" s="30">
        <v>200</v>
      </c>
      <c r="L41" s="30">
        <v>0</v>
      </c>
      <c r="M41" s="28">
        <v>400</v>
      </c>
      <c r="N41" s="30">
        <v>400</v>
      </c>
      <c r="O41" s="30">
        <v>0</v>
      </c>
      <c r="P41" s="27" t="s">
        <v>656</v>
      </c>
      <c r="Q41" s="27" t="s">
        <v>28</v>
      </c>
      <c r="R41" s="27" t="s">
        <v>44</v>
      </c>
      <c r="S41" s="31" t="s">
        <v>1244</v>
      </c>
      <c r="T41" s="31"/>
      <c r="U41" s="27" t="s">
        <v>30</v>
      </c>
      <c r="V41" s="31" t="s">
        <v>30</v>
      </c>
      <c r="W41" s="31"/>
      <c r="X41" s="27" t="s">
        <v>637</v>
      </c>
      <c r="Y41" s="31" t="s">
        <v>31</v>
      </c>
      <c r="Z41" s="31">
        <v>1</v>
      </c>
      <c r="AA41" s="27" t="s">
        <v>32</v>
      </c>
      <c r="AB41" s="31" t="s">
        <v>32</v>
      </c>
      <c r="AC41" s="27" t="s">
        <v>32</v>
      </c>
      <c r="AD41" s="31" t="s">
        <v>33</v>
      </c>
      <c r="AE41" s="31">
        <v>1</v>
      </c>
      <c r="AF41" s="27" t="s">
        <v>1257</v>
      </c>
      <c r="AG41" s="32">
        <v>2</v>
      </c>
    </row>
    <row r="42" spans="1:33">
      <c r="A42" s="27">
        <v>236</v>
      </c>
      <c r="B42" s="27" t="s">
        <v>654</v>
      </c>
      <c r="C42" s="28">
        <v>343</v>
      </c>
      <c r="D42" s="27" t="s">
        <v>619</v>
      </c>
      <c r="E42" s="27" t="s">
        <v>88</v>
      </c>
      <c r="F42" s="28">
        <v>13329</v>
      </c>
      <c r="G42" s="27" t="s">
        <v>663</v>
      </c>
      <c r="H42" s="28">
        <v>41</v>
      </c>
      <c r="I42" s="28">
        <v>220</v>
      </c>
      <c r="J42" s="28">
        <v>200</v>
      </c>
      <c r="K42" s="30">
        <v>200</v>
      </c>
      <c r="L42" s="30">
        <v>0</v>
      </c>
      <c r="M42" s="28">
        <v>400</v>
      </c>
      <c r="N42" s="30">
        <v>400</v>
      </c>
      <c r="O42" s="30">
        <v>0</v>
      </c>
      <c r="P42" s="27" t="s">
        <v>656</v>
      </c>
      <c r="Q42" s="27" t="s">
        <v>28</v>
      </c>
      <c r="R42" s="27" t="s">
        <v>44</v>
      </c>
      <c r="S42" s="31" t="s">
        <v>1244</v>
      </c>
      <c r="T42" s="31"/>
      <c r="U42" s="27" t="s">
        <v>30</v>
      </c>
      <c r="V42" s="31" t="s">
        <v>30</v>
      </c>
      <c r="W42" s="31"/>
      <c r="X42" s="27" t="s">
        <v>637</v>
      </c>
      <c r="Y42" s="31" t="s">
        <v>31</v>
      </c>
      <c r="Z42" s="31">
        <v>1</v>
      </c>
      <c r="AA42" s="27" t="s">
        <v>32</v>
      </c>
      <c r="AB42" s="31" t="s">
        <v>32</v>
      </c>
      <c r="AC42" s="27" t="s">
        <v>32</v>
      </c>
      <c r="AD42" s="31" t="s">
        <v>33</v>
      </c>
      <c r="AE42" s="31">
        <v>1</v>
      </c>
      <c r="AF42" s="27" t="s">
        <v>1257</v>
      </c>
      <c r="AG42" s="32">
        <v>2</v>
      </c>
    </row>
    <row r="43" spans="1:33">
      <c r="A43" s="27">
        <v>228</v>
      </c>
      <c r="B43" s="27" t="s">
        <v>681</v>
      </c>
      <c r="C43" s="28">
        <v>108277</v>
      </c>
      <c r="D43" s="27" t="s">
        <v>682</v>
      </c>
      <c r="E43" s="27" t="s">
        <v>25</v>
      </c>
      <c r="F43" s="28">
        <v>13186</v>
      </c>
      <c r="G43" s="27" t="s">
        <v>683</v>
      </c>
      <c r="H43" s="28">
        <v>73</v>
      </c>
      <c r="I43" s="28">
        <v>57</v>
      </c>
      <c r="J43" s="28">
        <v>300</v>
      </c>
      <c r="K43" s="30">
        <v>180</v>
      </c>
      <c r="L43" s="30">
        <v>1</v>
      </c>
      <c r="M43" s="28">
        <v>180</v>
      </c>
      <c r="N43" s="30">
        <v>300</v>
      </c>
      <c r="O43" s="30">
        <v>1</v>
      </c>
      <c r="P43" s="27" t="s">
        <v>684</v>
      </c>
      <c r="Q43" s="27" t="s">
        <v>28</v>
      </c>
      <c r="R43" s="27" t="s">
        <v>29</v>
      </c>
      <c r="S43" s="31" t="s">
        <v>1242</v>
      </c>
      <c r="T43" s="31">
        <v>1</v>
      </c>
      <c r="U43" s="27" t="s">
        <v>95</v>
      </c>
      <c r="V43" s="31" t="s">
        <v>30</v>
      </c>
      <c r="W43" s="31">
        <v>1</v>
      </c>
      <c r="X43" s="27" t="s">
        <v>31</v>
      </c>
      <c r="Y43" s="31" t="s">
        <v>31</v>
      </c>
      <c r="Z43" s="31"/>
      <c r="AA43" s="27" t="s">
        <v>32</v>
      </c>
      <c r="AB43" s="31" t="s">
        <v>32</v>
      </c>
      <c r="AC43" s="27" t="s">
        <v>33</v>
      </c>
      <c r="AD43" s="31" t="s">
        <v>33</v>
      </c>
      <c r="AE43" s="31"/>
      <c r="AF43" s="27" t="s">
        <v>1258</v>
      </c>
      <c r="AG43" s="32">
        <v>4</v>
      </c>
    </row>
    <row r="44" spans="1:33">
      <c r="A44" s="27">
        <v>227</v>
      </c>
      <c r="B44" s="27" t="s">
        <v>681</v>
      </c>
      <c r="C44" s="28">
        <v>108277</v>
      </c>
      <c r="D44" s="27" t="s">
        <v>685</v>
      </c>
      <c r="E44" s="27" t="s">
        <v>88</v>
      </c>
      <c r="F44" s="28">
        <v>13270</v>
      </c>
      <c r="G44" s="27" t="s">
        <v>686</v>
      </c>
      <c r="H44" s="28">
        <v>73</v>
      </c>
      <c r="I44" s="28">
        <v>57</v>
      </c>
      <c r="J44" s="28">
        <v>300</v>
      </c>
      <c r="K44" s="30">
        <v>180</v>
      </c>
      <c r="L44" s="30">
        <v>1</v>
      </c>
      <c r="M44" s="28">
        <v>180</v>
      </c>
      <c r="N44" s="30">
        <v>300</v>
      </c>
      <c r="O44" s="30">
        <v>1</v>
      </c>
      <c r="P44" s="27" t="s">
        <v>687</v>
      </c>
      <c r="Q44" s="27" t="s">
        <v>28</v>
      </c>
      <c r="R44" s="27" t="s">
        <v>29</v>
      </c>
      <c r="S44" s="31" t="s">
        <v>1242</v>
      </c>
      <c r="T44" s="31">
        <v>1</v>
      </c>
      <c r="U44" s="27" t="s">
        <v>95</v>
      </c>
      <c r="V44" s="31" t="s">
        <v>30</v>
      </c>
      <c r="W44" s="31">
        <v>1</v>
      </c>
      <c r="X44" s="27" t="s">
        <v>31</v>
      </c>
      <c r="Y44" s="31" t="s">
        <v>31</v>
      </c>
      <c r="Z44" s="31"/>
      <c r="AA44" s="27" t="s">
        <v>32</v>
      </c>
      <c r="AB44" s="31" t="s">
        <v>32</v>
      </c>
      <c r="AC44" s="27" t="s">
        <v>33</v>
      </c>
      <c r="AD44" s="31" t="s">
        <v>33</v>
      </c>
      <c r="AE44" s="31"/>
      <c r="AF44" s="27" t="s">
        <v>1258</v>
      </c>
      <c r="AG44" s="32">
        <v>4</v>
      </c>
    </row>
    <row r="45" spans="1:33">
      <c r="A45" s="27">
        <v>211</v>
      </c>
      <c r="B45" s="27" t="s">
        <v>727</v>
      </c>
      <c r="C45" s="28">
        <v>349</v>
      </c>
      <c r="D45" s="27" t="s">
        <v>206</v>
      </c>
      <c r="E45" s="27" t="s">
        <v>41</v>
      </c>
      <c r="F45" s="28">
        <v>5844</v>
      </c>
      <c r="G45" s="27" t="s">
        <v>728</v>
      </c>
      <c r="H45" s="28">
        <v>64</v>
      </c>
      <c r="I45" s="28">
        <v>131</v>
      </c>
      <c r="J45" s="28">
        <v>176</v>
      </c>
      <c r="K45" s="30">
        <v>180</v>
      </c>
      <c r="L45" s="30">
        <v>1</v>
      </c>
      <c r="M45" s="28">
        <v>325</v>
      </c>
      <c r="N45" s="30">
        <v>300</v>
      </c>
      <c r="O45" s="30">
        <v>1</v>
      </c>
      <c r="P45" s="27" t="s">
        <v>616</v>
      </c>
      <c r="Q45" s="27" t="s">
        <v>28</v>
      </c>
      <c r="R45" s="27" t="s">
        <v>76</v>
      </c>
      <c r="S45" s="31" t="s">
        <v>1242</v>
      </c>
      <c r="T45" s="31"/>
      <c r="U45" s="27" t="s">
        <v>95</v>
      </c>
      <c r="V45" s="31" t="s">
        <v>30</v>
      </c>
      <c r="W45" s="31">
        <v>1</v>
      </c>
      <c r="X45" s="27" t="s">
        <v>31</v>
      </c>
      <c r="Y45" s="31" t="s">
        <v>31</v>
      </c>
      <c r="Z45" s="31"/>
      <c r="AA45" s="27" t="s">
        <v>32</v>
      </c>
      <c r="AB45" s="31" t="s">
        <v>32</v>
      </c>
      <c r="AC45" s="27" t="s">
        <v>33</v>
      </c>
      <c r="AD45" s="31" t="s">
        <v>33</v>
      </c>
      <c r="AE45" s="31"/>
      <c r="AF45" s="27" t="s">
        <v>1259</v>
      </c>
      <c r="AG45" s="32">
        <v>3</v>
      </c>
    </row>
    <row r="46" spans="1:33">
      <c r="A46" s="27">
        <v>205</v>
      </c>
      <c r="B46" s="27" t="s">
        <v>743</v>
      </c>
      <c r="C46" s="28">
        <v>103199</v>
      </c>
      <c r="D46" s="27" t="s">
        <v>744</v>
      </c>
      <c r="E46" s="27" t="s">
        <v>41</v>
      </c>
      <c r="F46" s="28">
        <v>12911</v>
      </c>
      <c r="G46" s="27" t="s">
        <v>745</v>
      </c>
      <c r="H46" s="28">
        <v>38</v>
      </c>
      <c r="I46" s="28">
        <v>205</v>
      </c>
      <c r="J46" s="28">
        <v>180</v>
      </c>
      <c r="K46" s="30">
        <v>200</v>
      </c>
      <c r="L46" s="30">
        <v>1</v>
      </c>
      <c r="M46" s="28">
        <v>300</v>
      </c>
      <c r="N46" s="30">
        <v>400</v>
      </c>
      <c r="O46" s="30">
        <v>1</v>
      </c>
      <c r="P46" s="27" t="s">
        <v>234</v>
      </c>
      <c r="Q46" s="27" t="s">
        <v>28</v>
      </c>
      <c r="R46" s="27" t="s">
        <v>76</v>
      </c>
      <c r="S46" s="31" t="s">
        <v>1244</v>
      </c>
      <c r="T46" s="31">
        <v>1</v>
      </c>
      <c r="U46" s="27" t="s">
        <v>30</v>
      </c>
      <c r="V46" s="31" t="s">
        <v>30</v>
      </c>
      <c r="W46" s="31"/>
      <c r="X46" s="27" t="s">
        <v>31</v>
      </c>
      <c r="Y46" s="31" t="s">
        <v>31</v>
      </c>
      <c r="Z46" s="31"/>
      <c r="AA46" s="27" t="s">
        <v>32</v>
      </c>
      <c r="AB46" s="31" t="s">
        <v>32</v>
      </c>
      <c r="AC46" s="27" t="s">
        <v>33</v>
      </c>
      <c r="AD46" s="31" t="s">
        <v>33</v>
      </c>
      <c r="AE46" s="31"/>
      <c r="AF46" s="27" t="s">
        <v>1246</v>
      </c>
      <c r="AG46" s="32">
        <v>3</v>
      </c>
    </row>
    <row r="47" spans="1:33">
      <c r="A47" s="27">
        <v>197</v>
      </c>
      <c r="B47" s="27" t="s">
        <v>767</v>
      </c>
      <c r="C47" s="28">
        <v>733</v>
      </c>
      <c r="D47" s="27" t="s">
        <v>627</v>
      </c>
      <c r="E47" s="27" t="s">
        <v>59</v>
      </c>
      <c r="F47" s="28">
        <v>4435</v>
      </c>
      <c r="G47" s="27" t="s">
        <v>768</v>
      </c>
      <c r="H47" s="28">
        <v>174</v>
      </c>
      <c r="I47" s="28">
        <v>316</v>
      </c>
      <c r="J47" s="28">
        <v>110</v>
      </c>
      <c r="K47" s="30">
        <v>130</v>
      </c>
      <c r="L47" s="30">
        <v>1</v>
      </c>
      <c r="M47" s="28">
        <v>200</v>
      </c>
      <c r="N47" s="30">
        <v>300</v>
      </c>
      <c r="O47" s="30">
        <v>1</v>
      </c>
      <c r="P47" s="27" t="s">
        <v>629</v>
      </c>
      <c r="Q47" s="27" t="s">
        <v>28</v>
      </c>
      <c r="R47" s="27" t="s">
        <v>29</v>
      </c>
      <c r="S47" s="31" t="s">
        <v>1242</v>
      </c>
      <c r="T47" s="31">
        <v>1</v>
      </c>
      <c r="U47" s="27" t="s">
        <v>30</v>
      </c>
      <c r="V47" s="31" t="s">
        <v>30</v>
      </c>
      <c r="W47" s="31"/>
      <c r="X47" s="27" t="s">
        <v>31</v>
      </c>
      <c r="Y47" s="31" t="s">
        <v>31</v>
      </c>
      <c r="Z47" s="31"/>
      <c r="AA47" s="27" t="s">
        <v>32</v>
      </c>
      <c r="AB47" s="31" t="s">
        <v>32</v>
      </c>
      <c r="AC47" s="27" t="s">
        <v>33</v>
      </c>
      <c r="AD47" s="31" t="s">
        <v>33</v>
      </c>
      <c r="AE47" s="31"/>
      <c r="AF47" s="27" t="s">
        <v>1256</v>
      </c>
      <c r="AG47" s="32">
        <v>3</v>
      </c>
    </row>
    <row r="48" spans="1:33">
      <c r="A48" s="27">
        <v>196</v>
      </c>
      <c r="B48" s="27" t="s">
        <v>769</v>
      </c>
      <c r="C48" s="28">
        <v>733</v>
      </c>
      <c r="D48" s="27" t="s">
        <v>632</v>
      </c>
      <c r="E48" s="27" t="s">
        <v>59</v>
      </c>
      <c r="F48" s="28">
        <v>13202</v>
      </c>
      <c r="G48" s="27" t="s">
        <v>770</v>
      </c>
      <c r="H48" s="28">
        <v>174</v>
      </c>
      <c r="I48" s="28">
        <v>316</v>
      </c>
      <c r="J48" s="28">
        <v>110</v>
      </c>
      <c r="K48" s="30">
        <v>130</v>
      </c>
      <c r="L48" s="30">
        <v>1</v>
      </c>
      <c r="M48" s="28">
        <v>200</v>
      </c>
      <c r="N48" s="30">
        <v>300</v>
      </c>
      <c r="O48" s="30">
        <v>1</v>
      </c>
      <c r="P48" s="27" t="s">
        <v>629</v>
      </c>
      <c r="Q48" s="27" t="s">
        <v>28</v>
      </c>
      <c r="R48" s="27" t="s">
        <v>29</v>
      </c>
      <c r="S48" s="31" t="s">
        <v>1242</v>
      </c>
      <c r="T48" s="31">
        <v>1</v>
      </c>
      <c r="U48" s="27" t="s">
        <v>30</v>
      </c>
      <c r="V48" s="31" t="s">
        <v>30</v>
      </c>
      <c r="W48" s="31"/>
      <c r="X48" s="27" t="s">
        <v>31</v>
      </c>
      <c r="Y48" s="31" t="s">
        <v>31</v>
      </c>
      <c r="Z48" s="31"/>
      <c r="AA48" s="27" t="s">
        <v>32</v>
      </c>
      <c r="AB48" s="31" t="s">
        <v>32</v>
      </c>
      <c r="AC48" s="27" t="s">
        <v>33</v>
      </c>
      <c r="AD48" s="31" t="s">
        <v>33</v>
      </c>
      <c r="AE48" s="31"/>
      <c r="AF48" s="27" t="s">
        <v>1256</v>
      </c>
      <c r="AG48" s="32">
        <v>3</v>
      </c>
    </row>
    <row r="49" spans="1:33">
      <c r="A49" s="27">
        <v>195</v>
      </c>
      <c r="B49" s="27" t="s">
        <v>771</v>
      </c>
      <c r="C49" s="28">
        <v>753</v>
      </c>
      <c r="D49" s="27" t="s">
        <v>772</v>
      </c>
      <c r="E49" s="27" t="s">
        <v>408</v>
      </c>
      <c r="F49" s="28">
        <v>12464</v>
      </c>
      <c r="G49" s="27" t="s">
        <v>773</v>
      </c>
      <c r="H49" s="28">
        <v>98</v>
      </c>
      <c r="I49" s="28">
        <v>78</v>
      </c>
      <c r="J49" s="28">
        <v>126</v>
      </c>
      <c r="K49" s="30">
        <v>160</v>
      </c>
      <c r="L49" s="30">
        <v>1</v>
      </c>
      <c r="M49" s="28">
        <v>126</v>
      </c>
      <c r="N49" s="30">
        <v>200</v>
      </c>
      <c r="O49" s="30">
        <v>1</v>
      </c>
      <c r="P49" s="27" t="s">
        <v>774</v>
      </c>
      <c r="Q49" s="27" t="s">
        <v>28</v>
      </c>
      <c r="R49" s="27" t="s">
        <v>29</v>
      </c>
      <c r="S49" s="31" t="s">
        <v>1240</v>
      </c>
      <c r="T49" s="31"/>
      <c r="U49" s="27" t="s">
        <v>95</v>
      </c>
      <c r="V49" s="31" t="s">
        <v>30</v>
      </c>
      <c r="W49" s="31">
        <v>1</v>
      </c>
      <c r="X49" s="27" t="s">
        <v>31</v>
      </c>
      <c r="Y49" s="31" t="s">
        <v>31</v>
      </c>
      <c r="Z49" s="31"/>
      <c r="AA49" s="27" t="s">
        <v>32</v>
      </c>
      <c r="AB49" s="31" t="s">
        <v>32</v>
      </c>
      <c r="AC49" s="27" t="s">
        <v>32</v>
      </c>
      <c r="AD49" s="31" t="s">
        <v>33</v>
      </c>
      <c r="AE49" s="31">
        <v>1</v>
      </c>
      <c r="AF49" s="27" t="s">
        <v>1260</v>
      </c>
      <c r="AG49" s="32">
        <v>4</v>
      </c>
    </row>
    <row r="50" spans="1:33">
      <c r="A50" s="27">
        <v>190</v>
      </c>
      <c r="B50" s="27" t="s">
        <v>782</v>
      </c>
      <c r="C50" s="28">
        <v>355</v>
      </c>
      <c r="D50" s="27" t="s">
        <v>199</v>
      </c>
      <c r="E50" s="27" t="s">
        <v>41</v>
      </c>
      <c r="F50" s="28">
        <v>9895</v>
      </c>
      <c r="G50" s="27" t="s">
        <v>787</v>
      </c>
      <c r="H50" s="28">
        <v>114</v>
      </c>
      <c r="I50" s="28">
        <v>200</v>
      </c>
      <c r="J50" s="28">
        <v>130</v>
      </c>
      <c r="K50" s="30">
        <v>180</v>
      </c>
      <c r="L50" s="30">
        <v>1</v>
      </c>
      <c r="M50" s="28">
        <v>3002</v>
      </c>
      <c r="N50" s="30">
        <v>300</v>
      </c>
      <c r="O50" s="30">
        <v>1</v>
      </c>
      <c r="P50" s="27" t="s">
        <v>777</v>
      </c>
      <c r="Q50" s="27" t="s">
        <v>28</v>
      </c>
      <c r="R50" s="27" t="s">
        <v>76</v>
      </c>
      <c r="S50" s="31" t="s">
        <v>1242</v>
      </c>
      <c r="T50" s="31"/>
      <c r="U50" s="27" t="s">
        <v>30</v>
      </c>
      <c r="V50" s="31" t="s">
        <v>30</v>
      </c>
      <c r="W50" s="31"/>
      <c r="X50" s="27" t="s">
        <v>31</v>
      </c>
      <c r="Y50" s="31" t="s">
        <v>31</v>
      </c>
      <c r="Z50" s="31"/>
      <c r="AA50" s="27" t="s">
        <v>32</v>
      </c>
      <c r="AB50" s="31" t="s">
        <v>32</v>
      </c>
      <c r="AC50" s="27" t="s">
        <v>33</v>
      </c>
      <c r="AD50" s="31" t="s">
        <v>33</v>
      </c>
      <c r="AE50" s="31"/>
      <c r="AF50" s="27" t="s">
        <v>1261</v>
      </c>
      <c r="AG50" s="32">
        <v>2</v>
      </c>
    </row>
    <row r="51" spans="1:33">
      <c r="A51" s="27">
        <v>173</v>
      </c>
      <c r="B51" s="27" t="s">
        <v>833</v>
      </c>
      <c r="C51" s="8">
        <v>744</v>
      </c>
      <c r="D51" s="27" t="s">
        <v>398</v>
      </c>
      <c r="E51" s="27" t="s">
        <v>41</v>
      </c>
      <c r="F51" s="28">
        <v>13256</v>
      </c>
      <c r="G51" s="27" t="s">
        <v>834</v>
      </c>
      <c r="H51" s="28">
        <v>0</v>
      </c>
      <c r="I51" s="28">
        <v>0</v>
      </c>
      <c r="J51" s="28">
        <v>0</v>
      </c>
      <c r="K51" s="30">
        <v>180</v>
      </c>
      <c r="L51" s="30">
        <v>1</v>
      </c>
      <c r="M51" s="28">
        <v>0</v>
      </c>
      <c r="N51" s="30">
        <v>300</v>
      </c>
      <c r="O51" s="30">
        <v>1</v>
      </c>
      <c r="P51" s="27" t="s">
        <v>835</v>
      </c>
      <c r="Q51" s="27" t="s">
        <v>128</v>
      </c>
      <c r="R51" s="27" t="s">
        <v>29</v>
      </c>
      <c r="S51" s="31" t="s">
        <v>1242</v>
      </c>
      <c r="T51" s="31">
        <v>1</v>
      </c>
      <c r="U51" s="27" t="s">
        <v>95</v>
      </c>
      <c r="V51" s="31" t="s">
        <v>30</v>
      </c>
      <c r="W51" s="31">
        <v>1</v>
      </c>
      <c r="X51" s="27" t="s">
        <v>31</v>
      </c>
      <c r="Y51" s="31" t="s">
        <v>31</v>
      </c>
      <c r="Z51" s="31"/>
      <c r="AA51" s="27" t="s">
        <v>32</v>
      </c>
      <c r="AB51" s="31" t="s">
        <v>32</v>
      </c>
      <c r="AC51" s="27" t="s">
        <v>32</v>
      </c>
      <c r="AD51" s="31" t="s">
        <v>33</v>
      </c>
      <c r="AE51" s="31">
        <v>1</v>
      </c>
      <c r="AF51" s="27" t="s">
        <v>1249</v>
      </c>
      <c r="AG51" s="32">
        <v>5</v>
      </c>
    </row>
    <row r="52" spans="1:33">
      <c r="A52" s="27">
        <v>168</v>
      </c>
      <c r="B52" s="27" t="s">
        <v>847</v>
      </c>
      <c r="C52" s="28">
        <v>103199</v>
      </c>
      <c r="D52" s="27" t="s">
        <v>744</v>
      </c>
      <c r="E52" s="27" t="s">
        <v>41</v>
      </c>
      <c r="F52" s="28">
        <v>13181</v>
      </c>
      <c r="G52" s="27" t="s">
        <v>848</v>
      </c>
      <c r="H52" s="28">
        <v>36</v>
      </c>
      <c r="I52" s="28">
        <v>205</v>
      </c>
      <c r="J52" s="28">
        <v>180</v>
      </c>
      <c r="K52" s="30">
        <v>200</v>
      </c>
      <c r="L52" s="30">
        <v>1</v>
      </c>
      <c r="M52" s="28">
        <v>300</v>
      </c>
      <c r="N52" s="30">
        <v>400</v>
      </c>
      <c r="O52" s="30">
        <v>1</v>
      </c>
      <c r="P52" s="27" t="s">
        <v>234</v>
      </c>
      <c r="Q52" s="27" t="s">
        <v>28</v>
      </c>
      <c r="R52" s="27" t="s">
        <v>76</v>
      </c>
      <c r="S52" s="31" t="s">
        <v>1244</v>
      </c>
      <c r="T52" s="31">
        <v>1</v>
      </c>
      <c r="U52" s="27" t="s">
        <v>30</v>
      </c>
      <c r="V52" s="31" t="s">
        <v>30</v>
      </c>
      <c r="W52" s="31"/>
      <c r="X52" s="27" t="s">
        <v>31</v>
      </c>
      <c r="Y52" s="31" t="s">
        <v>31</v>
      </c>
      <c r="Z52" s="31"/>
      <c r="AA52" s="27" t="s">
        <v>32</v>
      </c>
      <c r="AB52" s="31" t="s">
        <v>32</v>
      </c>
      <c r="AC52" s="27" t="s">
        <v>33</v>
      </c>
      <c r="AD52" s="31" t="s">
        <v>33</v>
      </c>
      <c r="AE52" s="31"/>
      <c r="AF52" s="27" t="s">
        <v>1246</v>
      </c>
      <c r="AG52" s="32">
        <v>3</v>
      </c>
    </row>
    <row r="53" spans="1:33">
      <c r="A53" s="27">
        <v>166</v>
      </c>
      <c r="B53" s="27" t="s">
        <v>852</v>
      </c>
      <c r="C53" s="28">
        <v>103199</v>
      </c>
      <c r="D53" s="27" t="s">
        <v>744</v>
      </c>
      <c r="E53" s="27" t="s">
        <v>41</v>
      </c>
      <c r="F53" s="28">
        <v>12449</v>
      </c>
      <c r="G53" s="27" t="s">
        <v>853</v>
      </c>
      <c r="H53" s="28">
        <v>36</v>
      </c>
      <c r="I53" s="28">
        <v>205</v>
      </c>
      <c r="J53" s="28">
        <v>180</v>
      </c>
      <c r="K53" s="30">
        <v>200</v>
      </c>
      <c r="L53" s="30">
        <v>1</v>
      </c>
      <c r="M53" s="28">
        <v>300</v>
      </c>
      <c r="N53" s="30">
        <v>400</v>
      </c>
      <c r="O53" s="30">
        <v>1</v>
      </c>
      <c r="P53" s="27" t="s">
        <v>234</v>
      </c>
      <c r="Q53" s="27" t="s">
        <v>28</v>
      </c>
      <c r="R53" s="27" t="s">
        <v>76</v>
      </c>
      <c r="S53" s="31" t="s">
        <v>1244</v>
      </c>
      <c r="T53" s="31">
        <v>1</v>
      </c>
      <c r="U53" s="27" t="s">
        <v>30</v>
      </c>
      <c r="V53" s="31" t="s">
        <v>30</v>
      </c>
      <c r="W53" s="31"/>
      <c r="X53" s="27" t="s">
        <v>31</v>
      </c>
      <c r="Y53" s="31" t="s">
        <v>31</v>
      </c>
      <c r="Z53" s="31"/>
      <c r="AA53" s="27" t="s">
        <v>32</v>
      </c>
      <c r="AB53" s="31" t="s">
        <v>32</v>
      </c>
      <c r="AC53" s="27" t="s">
        <v>33</v>
      </c>
      <c r="AD53" s="31" t="s">
        <v>33</v>
      </c>
      <c r="AE53" s="31"/>
      <c r="AF53" s="27" t="s">
        <v>1246</v>
      </c>
      <c r="AG53" s="32">
        <v>3</v>
      </c>
    </row>
    <row r="54" spans="1:33">
      <c r="A54" s="27">
        <v>165</v>
      </c>
      <c r="B54" s="27" t="s">
        <v>854</v>
      </c>
      <c r="C54" s="28">
        <v>108277</v>
      </c>
      <c r="D54" s="27" t="s">
        <v>855</v>
      </c>
      <c r="E54" s="27" t="s">
        <v>88</v>
      </c>
      <c r="F54" s="28">
        <v>12255</v>
      </c>
      <c r="G54" s="27" t="s">
        <v>856</v>
      </c>
      <c r="H54" s="28">
        <v>73</v>
      </c>
      <c r="I54" s="28">
        <v>57</v>
      </c>
      <c r="J54" s="28">
        <v>300</v>
      </c>
      <c r="K54" s="30">
        <v>180</v>
      </c>
      <c r="L54" s="30">
        <v>1</v>
      </c>
      <c r="M54" s="28">
        <v>180</v>
      </c>
      <c r="N54" s="30">
        <v>300</v>
      </c>
      <c r="O54" s="30">
        <v>1</v>
      </c>
      <c r="P54" s="27" t="s">
        <v>857</v>
      </c>
      <c r="Q54" s="27" t="s">
        <v>28</v>
      </c>
      <c r="R54" s="27" t="s">
        <v>29</v>
      </c>
      <c r="S54" s="31" t="s">
        <v>1242</v>
      </c>
      <c r="T54" s="31">
        <v>1</v>
      </c>
      <c r="U54" s="27" t="s">
        <v>95</v>
      </c>
      <c r="V54" s="31" t="s">
        <v>30</v>
      </c>
      <c r="W54" s="31">
        <v>1</v>
      </c>
      <c r="X54" s="27" t="s">
        <v>31</v>
      </c>
      <c r="Y54" s="31" t="s">
        <v>31</v>
      </c>
      <c r="Z54" s="31"/>
      <c r="AA54" s="27" t="s">
        <v>32</v>
      </c>
      <c r="AB54" s="31" t="s">
        <v>32</v>
      </c>
      <c r="AC54" s="27" t="s">
        <v>33</v>
      </c>
      <c r="AD54" s="31" t="s">
        <v>33</v>
      </c>
      <c r="AE54" s="31"/>
      <c r="AF54" s="27" t="s">
        <v>1258</v>
      </c>
      <c r="AG54" s="32">
        <v>4</v>
      </c>
    </row>
    <row r="55" spans="1:33">
      <c r="A55" s="27">
        <v>164</v>
      </c>
      <c r="B55" s="27" t="s">
        <v>858</v>
      </c>
      <c r="C55" s="28">
        <v>108277</v>
      </c>
      <c r="D55" s="27" t="s">
        <v>855</v>
      </c>
      <c r="E55" s="27" t="s">
        <v>88</v>
      </c>
      <c r="F55" s="28">
        <v>12451</v>
      </c>
      <c r="G55" s="27" t="s">
        <v>859</v>
      </c>
      <c r="H55" s="28">
        <v>73</v>
      </c>
      <c r="I55" s="28">
        <v>57</v>
      </c>
      <c r="J55" s="28">
        <v>300</v>
      </c>
      <c r="K55" s="30">
        <v>180</v>
      </c>
      <c r="L55" s="30">
        <v>1</v>
      </c>
      <c r="M55" s="28">
        <v>180</v>
      </c>
      <c r="N55" s="30">
        <v>300</v>
      </c>
      <c r="O55" s="30">
        <v>1</v>
      </c>
      <c r="P55" s="27" t="s">
        <v>860</v>
      </c>
      <c r="Q55" s="27" t="s">
        <v>28</v>
      </c>
      <c r="R55" s="27" t="s">
        <v>29</v>
      </c>
      <c r="S55" s="31" t="s">
        <v>1242</v>
      </c>
      <c r="T55" s="31">
        <v>1</v>
      </c>
      <c r="U55" s="27" t="s">
        <v>95</v>
      </c>
      <c r="V55" s="31" t="s">
        <v>30</v>
      </c>
      <c r="W55" s="31">
        <v>1</v>
      </c>
      <c r="X55" s="27" t="s">
        <v>31</v>
      </c>
      <c r="Y55" s="31" t="s">
        <v>31</v>
      </c>
      <c r="Z55" s="31"/>
      <c r="AA55" s="27" t="s">
        <v>32</v>
      </c>
      <c r="AB55" s="31" t="s">
        <v>32</v>
      </c>
      <c r="AC55" s="27" t="s">
        <v>33</v>
      </c>
      <c r="AD55" s="31" t="s">
        <v>33</v>
      </c>
      <c r="AE55" s="31"/>
      <c r="AF55" s="27" t="s">
        <v>1258</v>
      </c>
      <c r="AG55" s="32">
        <v>4</v>
      </c>
    </row>
    <row r="56" spans="1:33">
      <c r="A56" s="27">
        <v>157</v>
      </c>
      <c r="B56" s="27" t="s">
        <v>875</v>
      </c>
      <c r="C56" s="28">
        <v>743</v>
      </c>
      <c r="D56" s="27" t="s">
        <v>328</v>
      </c>
      <c r="E56" s="27" t="s">
        <v>408</v>
      </c>
      <c r="F56" s="28">
        <v>13131</v>
      </c>
      <c r="G56" s="27" t="s">
        <v>878</v>
      </c>
      <c r="H56" s="27" t="s">
        <v>22</v>
      </c>
      <c r="I56" s="27" t="s">
        <v>22</v>
      </c>
      <c r="J56" s="28">
        <v>300</v>
      </c>
      <c r="K56" s="30">
        <v>180</v>
      </c>
      <c r="L56" s="30">
        <v>1</v>
      </c>
      <c r="M56" s="28">
        <v>180</v>
      </c>
      <c r="N56" s="30">
        <v>300</v>
      </c>
      <c r="O56" s="30">
        <v>1</v>
      </c>
      <c r="P56" s="27" t="s">
        <v>632</v>
      </c>
      <c r="Q56" s="27" t="s">
        <v>28</v>
      </c>
      <c r="R56" s="27" t="s">
        <v>76</v>
      </c>
      <c r="S56" s="31" t="s">
        <v>1242</v>
      </c>
      <c r="T56" s="31"/>
      <c r="U56" s="27" t="s">
        <v>30</v>
      </c>
      <c r="V56" s="31" t="s">
        <v>30</v>
      </c>
      <c r="W56" s="31"/>
      <c r="X56" s="27" t="s">
        <v>31</v>
      </c>
      <c r="Y56" s="31" t="s">
        <v>31</v>
      </c>
      <c r="Z56" s="31"/>
      <c r="AA56" s="27" t="s">
        <v>32</v>
      </c>
      <c r="AB56" s="31" t="s">
        <v>32</v>
      </c>
      <c r="AC56" s="27" t="s">
        <v>33</v>
      </c>
      <c r="AD56" s="31" t="s">
        <v>33</v>
      </c>
      <c r="AE56" s="31"/>
      <c r="AF56" s="27" t="s">
        <v>1262</v>
      </c>
      <c r="AG56" s="32">
        <v>2</v>
      </c>
    </row>
    <row r="57" spans="1:33">
      <c r="A57" s="27">
        <v>131</v>
      </c>
      <c r="B57" s="27" t="s">
        <v>925</v>
      </c>
      <c r="C57" s="28">
        <v>598</v>
      </c>
      <c r="D57" s="27" t="s">
        <v>930</v>
      </c>
      <c r="E57" s="27" t="s">
        <v>59</v>
      </c>
      <c r="F57" s="28">
        <v>11797</v>
      </c>
      <c r="G57" s="27" t="s">
        <v>931</v>
      </c>
      <c r="H57" s="28">
        <v>116</v>
      </c>
      <c r="I57" s="28">
        <v>236</v>
      </c>
      <c r="J57" s="28">
        <v>130</v>
      </c>
      <c r="K57" s="30">
        <v>150</v>
      </c>
      <c r="L57" s="30">
        <v>1</v>
      </c>
      <c r="M57" s="28">
        <v>300</v>
      </c>
      <c r="N57" s="30">
        <v>400</v>
      </c>
      <c r="O57" s="30">
        <v>1</v>
      </c>
      <c r="P57" s="27" t="s">
        <v>932</v>
      </c>
      <c r="Q57" s="27" t="s">
        <v>28</v>
      </c>
      <c r="R57" s="27" t="s">
        <v>76</v>
      </c>
      <c r="S57" s="31" t="s">
        <v>1244</v>
      </c>
      <c r="T57" s="31">
        <v>1</v>
      </c>
      <c r="U57" s="27" t="s">
        <v>30</v>
      </c>
      <c r="V57" s="31" t="s">
        <v>30</v>
      </c>
      <c r="W57" s="31"/>
      <c r="X57" s="27" t="s">
        <v>31</v>
      </c>
      <c r="Y57" s="31" t="s">
        <v>31</v>
      </c>
      <c r="Z57" s="31"/>
      <c r="AA57" s="27" t="s">
        <v>32</v>
      </c>
      <c r="AB57" s="31" t="s">
        <v>32</v>
      </c>
      <c r="AC57" s="27" t="s">
        <v>33</v>
      </c>
      <c r="AD57" s="31" t="s">
        <v>33</v>
      </c>
      <c r="AE57" s="31"/>
      <c r="AF57" s="27" t="s">
        <v>1263</v>
      </c>
      <c r="AG57" s="32">
        <v>3</v>
      </c>
    </row>
    <row r="58" spans="1:33">
      <c r="A58" s="27">
        <v>101</v>
      </c>
      <c r="B58" s="27" t="s">
        <v>1003</v>
      </c>
      <c r="C58" s="28">
        <v>582</v>
      </c>
      <c r="D58" s="27" t="s">
        <v>564</v>
      </c>
      <c r="E58" s="27" t="s">
        <v>88</v>
      </c>
      <c r="F58" s="28">
        <v>13300</v>
      </c>
      <c r="G58" s="27" t="s">
        <v>1004</v>
      </c>
      <c r="H58" s="28">
        <v>183</v>
      </c>
      <c r="I58" s="28">
        <v>91</v>
      </c>
      <c r="J58" s="28">
        <v>150</v>
      </c>
      <c r="K58" s="30">
        <v>200</v>
      </c>
      <c r="L58" s="30">
        <v>1</v>
      </c>
      <c r="M58" s="28">
        <v>400</v>
      </c>
      <c r="N58" s="30">
        <v>400</v>
      </c>
      <c r="O58" s="30">
        <v>0</v>
      </c>
      <c r="P58" s="27" t="s">
        <v>1005</v>
      </c>
      <c r="Q58" s="27" t="s">
        <v>28</v>
      </c>
      <c r="R58" s="27" t="s">
        <v>44</v>
      </c>
      <c r="S58" s="31" t="s">
        <v>1244</v>
      </c>
      <c r="T58" s="31"/>
      <c r="U58" s="27" t="s">
        <v>95</v>
      </c>
      <c r="V58" s="31" t="s">
        <v>30</v>
      </c>
      <c r="W58" s="31">
        <v>1</v>
      </c>
      <c r="X58" s="27" t="s">
        <v>31</v>
      </c>
      <c r="Y58" s="31" t="s">
        <v>31</v>
      </c>
      <c r="Z58" s="31"/>
      <c r="AA58" s="27" t="s">
        <v>32</v>
      </c>
      <c r="AB58" s="31" t="s">
        <v>32</v>
      </c>
      <c r="AC58" s="27" t="s">
        <v>33</v>
      </c>
      <c r="AD58" s="31" t="s">
        <v>33</v>
      </c>
      <c r="AE58" s="31"/>
      <c r="AF58" s="27" t="s">
        <v>1254</v>
      </c>
      <c r="AG58" s="32">
        <v>2</v>
      </c>
    </row>
    <row r="59" spans="1:33">
      <c r="A59" s="27">
        <v>65</v>
      </c>
      <c r="B59" s="27" t="s">
        <v>1096</v>
      </c>
      <c r="C59" s="28">
        <v>598</v>
      </c>
      <c r="D59" s="27" t="s">
        <v>1097</v>
      </c>
      <c r="E59" s="27" t="s">
        <v>59</v>
      </c>
      <c r="F59" s="28">
        <v>13404</v>
      </c>
      <c r="G59" s="27" t="s">
        <v>1098</v>
      </c>
      <c r="H59" s="28">
        <v>112</v>
      </c>
      <c r="I59" s="28">
        <v>232</v>
      </c>
      <c r="J59" s="28">
        <v>150</v>
      </c>
      <c r="K59" s="30">
        <v>150</v>
      </c>
      <c r="L59" s="30">
        <v>0</v>
      </c>
      <c r="M59" s="28">
        <v>300</v>
      </c>
      <c r="N59" s="30">
        <v>400</v>
      </c>
      <c r="O59" s="30">
        <v>1</v>
      </c>
      <c r="P59" s="27" t="s">
        <v>1099</v>
      </c>
      <c r="Q59" s="27" t="s">
        <v>28</v>
      </c>
      <c r="R59" s="27" t="s">
        <v>76</v>
      </c>
      <c r="S59" s="31" t="s">
        <v>1244</v>
      </c>
      <c r="T59" s="31">
        <v>1</v>
      </c>
      <c r="U59" s="27" t="s">
        <v>95</v>
      </c>
      <c r="V59" s="31" t="s">
        <v>30</v>
      </c>
      <c r="W59" s="31">
        <v>1</v>
      </c>
      <c r="X59" s="27" t="s">
        <v>31</v>
      </c>
      <c r="Y59" s="31" t="s">
        <v>31</v>
      </c>
      <c r="Z59" s="31"/>
      <c r="AA59" s="27" t="s">
        <v>32</v>
      </c>
      <c r="AB59" s="31" t="s">
        <v>32</v>
      </c>
      <c r="AC59" s="27" t="s">
        <v>32</v>
      </c>
      <c r="AD59" s="31" t="s">
        <v>33</v>
      </c>
      <c r="AE59" s="31">
        <v>1</v>
      </c>
      <c r="AF59" s="27" t="s">
        <v>1263</v>
      </c>
      <c r="AG59" s="32">
        <v>4</v>
      </c>
    </row>
    <row r="60" spans="1:33">
      <c r="A60" s="27">
        <v>64</v>
      </c>
      <c r="B60" s="27" t="s">
        <v>1096</v>
      </c>
      <c r="C60" s="28">
        <v>582</v>
      </c>
      <c r="D60" s="27" t="s">
        <v>874</v>
      </c>
      <c r="E60" s="27" t="s">
        <v>88</v>
      </c>
      <c r="F60" s="28">
        <v>8798</v>
      </c>
      <c r="G60" s="27" t="s">
        <v>1100</v>
      </c>
      <c r="H60" s="28">
        <v>91</v>
      </c>
      <c r="I60" s="28">
        <v>183</v>
      </c>
      <c r="J60" s="28">
        <v>150</v>
      </c>
      <c r="K60" s="30">
        <v>200</v>
      </c>
      <c r="L60" s="30">
        <v>1</v>
      </c>
      <c r="M60" s="28">
        <v>400</v>
      </c>
      <c r="N60" s="30">
        <v>400</v>
      </c>
      <c r="O60" s="30">
        <v>0</v>
      </c>
      <c r="P60" s="27" t="s">
        <v>1005</v>
      </c>
      <c r="Q60" s="27" t="s">
        <v>28</v>
      </c>
      <c r="R60" s="27" t="s">
        <v>44</v>
      </c>
      <c r="S60" s="31" t="s">
        <v>1244</v>
      </c>
      <c r="T60" s="31"/>
      <c r="U60" s="27" t="s">
        <v>95</v>
      </c>
      <c r="V60" s="31" t="s">
        <v>30</v>
      </c>
      <c r="W60" s="31">
        <v>1</v>
      </c>
      <c r="X60" s="27" t="s">
        <v>31</v>
      </c>
      <c r="Y60" s="31" t="s">
        <v>31</v>
      </c>
      <c r="Z60" s="31"/>
      <c r="AA60" s="27" t="s">
        <v>32</v>
      </c>
      <c r="AB60" s="31" t="s">
        <v>32</v>
      </c>
      <c r="AC60" s="27" t="s">
        <v>33</v>
      </c>
      <c r="AD60" s="31" t="s">
        <v>33</v>
      </c>
      <c r="AE60" s="31"/>
      <c r="AF60" s="27" t="s">
        <v>1254</v>
      </c>
      <c r="AG60" s="32">
        <v>2</v>
      </c>
    </row>
    <row r="61" spans="1:33">
      <c r="A61" s="27">
        <v>56</v>
      </c>
      <c r="B61" s="27" t="s">
        <v>1117</v>
      </c>
      <c r="C61" s="28">
        <v>598</v>
      </c>
      <c r="D61" s="27" t="s">
        <v>959</v>
      </c>
      <c r="E61" s="27" t="s">
        <v>408</v>
      </c>
      <c r="F61" s="28">
        <v>12888</v>
      </c>
      <c r="G61" s="27" t="s">
        <v>1118</v>
      </c>
      <c r="H61" s="28">
        <v>112</v>
      </c>
      <c r="I61" s="28">
        <v>232</v>
      </c>
      <c r="J61" s="28">
        <v>150</v>
      </c>
      <c r="K61" s="30">
        <v>150</v>
      </c>
      <c r="L61" s="30">
        <v>0</v>
      </c>
      <c r="M61" s="28">
        <v>300</v>
      </c>
      <c r="N61" s="30">
        <v>400</v>
      </c>
      <c r="O61" s="30">
        <v>1</v>
      </c>
      <c r="P61" s="27" t="s">
        <v>1099</v>
      </c>
      <c r="Q61" s="27" t="s">
        <v>28</v>
      </c>
      <c r="R61" s="27" t="s">
        <v>76</v>
      </c>
      <c r="S61" s="31" t="s">
        <v>1244</v>
      </c>
      <c r="T61" s="31">
        <v>1</v>
      </c>
      <c r="U61" s="27" t="s">
        <v>95</v>
      </c>
      <c r="V61" s="31" t="s">
        <v>30</v>
      </c>
      <c r="W61" s="31">
        <v>1</v>
      </c>
      <c r="X61" s="27" t="s">
        <v>31</v>
      </c>
      <c r="Y61" s="31" t="s">
        <v>31</v>
      </c>
      <c r="Z61" s="31"/>
      <c r="AA61" s="27" t="s">
        <v>32</v>
      </c>
      <c r="AB61" s="31" t="s">
        <v>32</v>
      </c>
      <c r="AC61" s="27" t="s">
        <v>32</v>
      </c>
      <c r="AD61" s="31" t="s">
        <v>33</v>
      </c>
      <c r="AE61" s="31">
        <v>1</v>
      </c>
      <c r="AF61" s="27" t="s">
        <v>1263</v>
      </c>
      <c r="AG61" s="32">
        <v>4</v>
      </c>
    </row>
    <row r="62" spans="1:33">
      <c r="A62" s="27">
        <v>53</v>
      </c>
      <c r="B62" s="27" t="s">
        <v>1126</v>
      </c>
      <c r="C62" s="28">
        <v>753</v>
      </c>
      <c r="D62" s="27" t="s">
        <v>1127</v>
      </c>
      <c r="E62" s="27" t="s">
        <v>59</v>
      </c>
      <c r="F62" s="28">
        <v>13408</v>
      </c>
      <c r="G62" s="27" t="s">
        <v>1128</v>
      </c>
      <c r="H62" s="28">
        <v>75</v>
      </c>
      <c r="I62" s="28">
        <v>87</v>
      </c>
      <c r="J62" s="28">
        <v>160</v>
      </c>
      <c r="K62" s="30">
        <v>160</v>
      </c>
      <c r="L62" s="30">
        <v>0</v>
      </c>
      <c r="M62" s="28">
        <v>200</v>
      </c>
      <c r="N62" s="30">
        <v>200</v>
      </c>
      <c r="O62" s="30">
        <v>0</v>
      </c>
      <c r="P62" s="27" t="s">
        <v>1129</v>
      </c>
      <c r="Q62" s="27" t="s">
        <v>28</v>
      </c>
      <c r="R62" s="27" t="s">
        <v>29</v>
      </c>
      <c r="S62" s="31" t="s">
        <v>1240</v>
      </c>
      <c r="T62" s="31"/>
      <c r="U62" s="27" t="s">
        <v>95</v>
      </c>
      <c r="V62" s="31" t="s">
        <v>30</v>
      </c>
      <c r="W62" s="31">
        <v>1</v>
      </c>
      <c r="X62" s="27" t="s">
        <v>31</v>
      </c>
      <c r="Y62" s="31" t="s">
        <v>31</v>
      </c>
      <c r="Z62" s="31"/>
      <c r="AA62" s="27" t="s">
        <v>32</v>
      </c>
      <c r="AB62" s="31" t="s">
        <v>32</v>
      </c>
      <c r="AC62" s="27" t="s">
        <v>32</v>
      </c>
      <c r="AD62" s="31" t="s">
        <v>33</v>
      </c>
      <c r="AE62" s="31">
        <v>1</v>
      </c>
      <c r="AF62" s="27" t="s">
        <v>1260</v>
      </c>
      <c r="AG62" s="32">
        <v>2</v>
      </c>
    </row>
    <row r="63" spans="1:33">
      <c r="A63" s="27">
        <v>48</v>
      </c>
      <c r="B63" s="27" t="s">
        <v>1137</v>
      </c>
      <c r="C63" s="28">
        <v>582</v>
      </c>
      <c r="D63" s="27" t="s">
        <v>564</v>
      </c>
      <c r="E63" s="27" t="s">
        <v>88</v>
      </c>
      <c r="F63" s="28">
        <v>13286</v>
      </c>
      <c r="G63" s="27" t="s">
        <v>1138</v>
      </c>
      <c r="H63" s="28">
        <v>183</v>
      </c>
      <c r="I63" s="28">
        <v>91</v>
      </c>
      <c r="J63" s="28">
        <v>150</v>
      </c>
      <c r="K63" s="30">
        <v>200</v>
      </c>
      <c r="L63" s="30">
        <v>1</v>
      </c>
      <c r="M63" s="28">
        <v>400</v>
      </c>
      <c r="N63" s="30">
        <v>400</v>
      </c>
      <c r="O63" s="30">
        <v>0</v>
      </c>
      <c r="P63" s="27" t="s">
        <v>1005</v>
      </c>
      <c r="Q63" s="27" t="s">
        <v>28</v>
      </c>
      <c r="R63" s="27" t="s">
        <v>44</v>
      </c>
      <c r="S63" s="31" t="s">
        <v>1244</v>
      </c>
      <c r="T63" s="31"/>
      <c r="U63" s="27" t="s">
        <v>95</v>
      </c>
      <c r="V63" s="31" t="s">
        <v>30</v>
      </c>
      <c r="W63" s="31">
        <v>1</v>
      </c>
      <c r="X63" s="27" t="s">
        <v>31</v>
      </c>
      <c r="Y63" s="31" t="s">
        <v>31</v>
      </c>
      <c r="Z63" s="31"/>
      <c r="AA63" s="27" t="s">
        <v>32</v>
      </c>
      <c r="AB63" s="31" t="s">
        <v>32</v>
      </c>
      <c r="AC63" s="27" t="s">
        <v>33</v>
      </c>
      <c r="AD63" s="31" t="s">
        <v>33</v>
      </c>
      <c r="AE63" s="31"/>
      <c r="AF63" s="27" t="s">
        <v>1254</v>
      </c>
      <c r="AG63" s="32">
        <v>2</v>
      </c>
    </row>
    <row r="64" spans="1:33">
      <c r="A64" s="27">
        <v>44</v>
      </c>
      <c r="B64" s="27" t="s">
        <v>1142</v>
      </c>
      <c r="C64" s="28">
        <v>754</v>
      </c>
      <c r="D64" s="27" t="s">
        <v>1127</v>
      </c>
      <c r="E64" s="27" t="s">
        <v>408</v>
      </c>
      <c r="F64" s="28">
        <v>6662</v>
      </c>
      <c r="G64" s="27" t="s">
        <v>1143</v>
      </c>
      <c r="H64" s="28">
        <v>75</v>
      </c>
      <c r="I64" s="28">
        <v>87</v>
      </c>
      <c r="J64" s="28">
        <v>160</v>
      </c>
      <c r="K64" s="30">
        <v>180</v>
      </c>
      <c r="L64" s="30">
        <v>1</v>
      </c>
      <c r="M64" s="28">
        <v>200</v>
      </c>
      <c r="N64" s="30">
        <v>300</v>
      </c>
      <c r="O64" s="30">
        <v>1</v>
      </c>
      <c r="P64" s="27" t="s">
        <v>1129</v>
      </c>
      <c r="Q64" s="27" t="s">
        <v>28</v>
      </c>
      <c r="R64" s="27" t="s">
        <v>29</v>
      </c>
      <c r="S64" s="31" t="s">
        <v>1242</v>
      </c>
      <c r="T64" s="31">
        <v>1</v>
      </c>
      <c r="U64" s="27" t="s">
        <v>95</v>
      </c>
      <c r="V64" s="31" t="s">
        <v>30</v>
      </c>
      <c r="W64" s="31">
        <v>1</v>
      </c>
      <c r="X64" s="27" t="s">
        <v>31</v>
      </c>
      <c r="Y64" s="31" t="s">
        <v>31</v>
      </c>
      <c r="Z64" s="31"/>
      <c r="AA64" s="27" t="s">
        <v>32</v>
      </c>
      <c r="AB64" s="31" t="s">
        <v>32</v>
      </c>
      <c r="AC64" s="27" t="s">
        <v>32</v>
      </c>
      <c r="AD64" s="31" t="s">
        <v>33</v>
      </c>
      <c r="AE64" s="31">
        <v>1</v>
      </c>
      <c r="AF64" s="27" t="s">
        <v>1264</v>
      </c>
      <c r="AG64" s="32">
        <v>5</v>
      </c>
    </row>
    <row r="65" spans="1:33">
      <c r="A65" s="27">
        <v>41</v>
      </c>
      <c r="B65" s="27" t="s">
        <v>1148</v>
      </c>
      <c r="C65" s="28">
        <v>572</v>
      </c>
      <c r="D65" s="27" t="s">
        <v>1149</v>
      </c>
      <c r="E65" s="27" t="s">
        <v>177</v>
      </c>
      <c r="F65" s="28">
        <v>11058</v>
      </c>
      <c r="G65" s="27" t="s">
        <v>1150</v>
      </c>
      <c r="H65" s="28">
        <v>76</v>
      </c>
      <c r="I65" s="28">
        <v>191</v>
      </c>
      <c r="J65" s="28">
        <v>180</v>
      </c>
      <c r="K65" s="30">
        <v>180</v>
      </c>
      <c r="L65" s="30">
        <v>0</v>
      </c>
      <c r="M65" s="28">
        <v>300</v>
      </c>
      <c r="N65" s="30">
        <v>300</v>
      </c>
      <c r="O65" s="30">
        <v>0</v>
      </c>
      <c r="P65" s="27" t="s">
        <v>234</v>
      </c>
      <c r="Q65" s="27" t="s">
        <v>28</v>
      </c>
      <c r="R65" s="27" t="s">
        <v>76</v>
      </c>
      <c r="S65" s="31" t="s">
        <v>1242</v>
      </c>
      <c r="T65" s="31"/>
      <c r="U65" s="27" t="s">
        <v>95</v>
      </c>
      <c r="V65" s="31" t="s">
        <v>30</v>
      </c>
      <c r="W65" s="31">
        <v>1</v>
      </c>
      <c r="X65" s="27" t="s">
        <v>31</v>
      </c>
      <c r="Y65" s="31" t="s">
        <v>31</v>
      </c>
      <c r="Z65" s="31"/>
      <c r="AA65" s="27" t="s">
        <v>32</v>
      </c>
      <c r="AB65" s="31" t="s">
        <v>32</v>
      </c>
      <c r="AC65" s="27" t="s">
        <v>32</v>
      </c>
      <c r="AD65" s="31" t="s">
        <v>33</v>
      </c>
      <c r="AE65" s="31">
        <v>1</v>
      </c>
      <c r="AF65" s="27" t="s">
        <v>1265</v>
      </c>
      <c r="AG65" s="32">
        <v>2</v>
      </c>
    </row>
    <row r="66" spans="1:33">
      <c r="A66" s="27">
        <v>36</v>
      </c>
      <c r="B66" s="27" t="s">
        <v>1158</v>
      </c>
      <c r="C66" s="28">
        <v>102935</v>
      </c>
      <c r="D66" s="27" t="s">
        <v>1159</v>
      </c>
      <c r="E66" s="27" t="s">
        <v>41</v>
      </c>
      <c r="F66" s="28">
        <v>13276</v>
      </c>
      <c r="G66" s="27" t="s">
        <v>1160</v>
      </c>
      <c r="H66" s="28">
        <v>49</v>
      </c>
      <c r="I66" s="28">
        <v>152</v>
      </c>
      <c r="J66" s="28">
        <v>160</v>
      </c>
      <c r="K66" s="30">
        <v>180</v>
      </c>
      <c r="L66" s="30">
        <v>1</v>
      </c>
      <c r="M66" s="28">
        <v>200</v>
      </c>
      <c r="N66" s="30">
        <v>300</v>
      </c>
      <c r="O66" s="30">
        <v>1</v>
      </c>
      <c r="P66" s="27" t="s">
        <v>112</v>
      </c>
      <c r="Q66" s="27" t="s">
        <v>28</v>
      </c>
      <c r="R66" s="27" t="s">
        <v>29</v>
      </c>
      <c r="S66" s="31" t="s">
        <v>1242</v>
      </c>
      <c r="T66" s="31">
        <v>1</v>
      </c>
      <c r="U66" s="27" t="s">
        <v>30</v>
      </c>
      <c r="V66" s="31" t="s">
        <v>30</v>
      </c>
      <c r="W66" s="31"/>
      <c r="X66" s="27" t="s">
        <v>31</v>
      </c>
      <c r="Y66" s="31" t="s">
        <v>31</v>
      </c>
      <c r="Z66" s="31"/>
      <c r="AA66" s="27" t="s">
        <v>32</v>
      </c>
      <c r="AB66" s="31" t="s">
        <v>32</v>
      </c>
      <c r="AC66" s="27" t="s">
        <v>32</v>
      </c>
      <c r="AD66" s="31" t="s">
        <v>33</v>
      </c>
      <c r="AE66" s="31">
        <v>1</v>
      </c>
      <c r="AF66" s="27" t="s">
        <v>1266</v>
      </c>
      <c r="AG66" s="32">
        <v>4</v>
      </c>
    </row>
    <row r="67" spans="1:33">
      <c r="A67" s="27">
        <v>32</v>
      </c>
      <c r="B67" s="27" t="s">
        <v>1167</v>
      </c>
      <c r="C67" s="28">
        <v>582</v>
      </c>
      <c r="D67" s="27" t="s">
        <v>874</v>
      </c>
      <c r="E67" s="27" t="s">
        <v>88</v>
      </c>
      <c r="F67" s="28">
        <v>10816</v>
      </c>
      <c r="G67" s="27" t="s">
        <v>1168</v>
      </c>
      <c r="H67" s="28">
        <v>183</v>
      </c>
      <c r="I67" s="28">
        <v>91</v>
      </c>
      <c r="J67" s="28">
        <v>150</v>
      </c>
      <c r="K67" s="30">
        <v>200</v>
      </c>
      <c r="L67" s="30">
        <v>1</v>
      </c>
      <c r="M67" s="28">
        <v>400</v>
      </c>
      <c r="N67" s="30">
        <v>400</v>
      </c>
      <c r="O67" s="30">
        <v>0</v>
      </c>
      <c r="P67" s="27" t="s">
        <v>1005</v>
      </c>
      <c r="Q67" s="27" t="s">
        <v>28</v>
      </c>
      <c r="R67" s="27" t="s">
        <v>44</v>
      </c>
      <c r="S67" s="31" t="s">
        <v>1244</v>
      </c>
      <c r="T67" s="31"/>
      <c r="U67" s="27" t="s">
        <v>95</v>
      </c>
      <c r="V67" s="31" t="s">
        <v>30</v>
      </c>
      <c r="W67" s="31">
        <v>1</v>
      </c>
      <c r="X67" s="27" t="s">
        <v>31</v>
      </c>
      <c r="Y67" s="31" t="s">
        <v>31</v>
      </c>
      <c r="Z67" s="31"/>
      <c r="AA67" s="27" t="s">
        <v>32</v>
      </c>
      <c r="AB67" s="31" t="s">
        <v>32</v>
      </c>
      <c r="AC67" s="27" t="s">
        <v>33</v>
      </c>
      <c r="AD67" s="31" t="s">
        <v>33</v>
      </c>
      <c r="AE67" s="31"/>
      <c r="AF67" s="27" t="s">
        <v>1254</v>
      </c>
      <c r="AG67" s="32">
        <v>2</v>
      </c>
    </row>
    <row r="68" spans="1:33">
      <c r="A68" s="27">
        <v>27</v>
      </c>
      <c r="B68" s="27" t="s">
        <v>1176</v>
      </c>
      <c r="C68" s="28">
        <v>582</v>
      </c>
      <c r="D68" s="27" t="s">
        <v>564</v>
      </c>
      <c r="E68" s="27" t="s">
        <v>25</v>
      </c>
      <c r="F68" s="28">
        <v>4444</v>
      </c>
      <c r="G68" s="27" t="s">
        <v>1179</v>
      </c>
      <c r="H68" s="28">
        <v>183</v>
      </c>
      <c r="I68" s="28">
        <v>91</v>
      </c>
      <c r="J68" s="28">
        <v>150</v>
      </c>
      <c r="K68" s="30">
        <v>200</v>
      </c>
      <c r="L68" s="30">
        <v>1</v>
      </c>
      <c r="M68" s="28">
        <v>400</v>
      </c>
      <c r="N68" s="30">
        <v>400</v>
      </c>
      <c r="O68" s="30">
        <v>0</v>
      </c>
      <c r="P68" s="27" t="s">
        <v>1005</v>
      </c>
      <c r="Q68" s="27" t="s">
        <v>28</v>
      </c>
      <c r="R68" s="27" t="s">
        <v>44</v>
      </c>
      <c r="S68" s="31" t="s">
        <v>1244</v>
      </c>
      <c r="T68" s="31"/>
      <c r="U68" s="27" t="s">
        <v>95</v>
      </c>
      <c r="V68" s="31" t="s">
        <v>30</v>
      </c>
      <c r="W68" s="31">
        <v>1</v>
      </c>
      <c r="X68" s="27" t="s">
        <v>31</v>
      </c>
      <c r="Y68" s="31" t="s">
        <v>31</v>
      </c>
      <c r="Z68" s="31"/>
      <c r="AA68" s="27" t="s">
        <v>32</v>
      </c>
      <c r="AB68" s="31" t="s">
        <v>32</v>
      </c>
      <c r="AC68" s="27" t="s">
        <v>33</v>
      </c>
      <c r="AD68" s="31" t="s">
        <v>33</v>
      </c>
      <c r="AE68" s="31"/>
      <c r="AF68" s="27" t="s">
        <v>1254</v>
      </c>
      <c r="AG68" s="32">
        <v>2</v>
      </c>
    </row>
    <row r="69" spans="1:33">
      <c r="A69" s="27">
        <v>23</v>
      </c>
      <c r="B69" s="27" t="s">
        <v>1186</v>
      </c>
      <c r="C69" s="28">
        <v>598</v>
      </c>
      <c r="D69" s="27" t="s">
        <v>959</v>
      </c>
      <c r="E69" s="27" t="s">
        <v>59</v>
      </c>
      <c r="F69" s="28">
        <v>11178</v>
      </c>
      <c r="G69" s="27" t="s">
        <v>1187</v>
      </c>
      <c r="H69" s="28">
        <v>112</v>
      </c>
      <c r="I69" s="28">
        <v>232</v>
      </c>
      <c r="J69" s="28">
        <v>150</v>
      </c>
      <c r="K69" s="30">
        <v>150</v>
      </c>
      <c r="L69" s="30">
        <v>0</v>
      </c>
      <c r="M69" s="28">
        <v>300</v>
      </c>
      <c r="N69" s="30">
        <v>400</v>
      </c>
      <c r="O69" s="30">
        <v>1</v>
      </c>
      <c r="P69" s="27" t="s">
        <v>1099</v>
      </c>
      <c r="Q69" s="27" t="s">
        <v>28</v>
      </c>
      <c r="R69" s="27" t="s">
        <v>76</v>
      </c>
      <c r="S69" s="31" t="s">
        <v>1244</v>
      </c>
      <c r="T69" s="31">
        <v>1</v>
      </c>
      <c r="U69" s="27" t="s">
        <v>95</v>
      </c>
      <c r="V69" s="31" t="s">
        <v>30</v>
      </c>
      <c r="W69" s="31">
        <v>1</v>
      </c>
      <c r="X69" s="27" t="s">
        <v>31</v>
      </c>
      <c r="Y69" s="31" t="s">
        <v>31</v>
      </c>
      <c r="Z69" s="31"/>
      <c r="AA69" s="27" t="s">
        <v>32</v>
      </c>
      <c r="AB69" s="31" t="s">
        <v>32</v>
      </c>
      <c r="AC69" s="27" t="s">
        <v>32</v>
      </c>
      <c r="AD69" s="31" t="s">
        <v>33</v>
      </c>
      <c r="AE69" s="31">
        <v>1</v>
      </c>
      <c r="AF69" s="27" t="s">
        <v>1263</v>
      </c>
      <c r="AG69" s="32">
        <v>4</v>
      </c>
    </row>
    <row r="70" spans="1:33">
      <c r="A70" s="27">
        <v>16</v>
      </c>
      <c r="B70" s="27" t="s">
        <v>1203</v>
      </c>
      <c r="C70" s="28">
        <v>107829</v>
      </c>
      <c r="D70" s="27" t="s">
        <v>90</v>
      </c>
      <c r="E70" s="27" t="s">
        <v>41</v>
      </c>
      <c r="F70" s="28">
        <v>13340</v>
      </c>
      <c r="G70" s="27" t="s">
        <v>1204</v>
      </c>
      <c r="H70" s="28">
        <v>86</v>
      </c>
      <c r="I70" s="28">
        <v>112</v>
      </c>
      <c r="J70" s="28">
        <v>200</v>
      </c>
      <c r="K70" s="30">
        <v>160</v>
      </c>
      <c r="L70" s="30">
        <v>1</v>
      </c>
      <c r="M70" s="28">
        <v>160</v>
      </c>
      <c r="N70" s="30">
        <v>200</v>
      </c>
      <c r="O70" s="30">
        <v>1</v>
      </c>
      <c r="P70" s="27" t="s">
        <v>1205</v>
      </c>
      <c r="Q70" s="27" t="s">
        <v>28</v>
      </c>
      <c r="R70" s="27" t="s">
        <v>29</v>
      </c>
      <c r="S70" s="31" t="s">
        <v>1240</v>
      </c>
      <c r="T70" s="31"/>
      <c r="U70" s="27" t="s">
        <v>30</v>
      </c>
      <c r="V70" s="31" t="s">
        <v>30</v>
      </c>
      <c r="W70" s="31"/>
      <c r="X70" s="27" t="s">
        <v>31</v>
      </c>
      <c r="Y70" s="31" t="s">
        <v>31</v>
      </c>
      <c r="Z70" s="31"/>
      <c r="AA70" s="27" t="s">
        <v>32</v>
      </c>
      <c r="AB70" s="31" t="s">
        <v>32</v>
      </c>
      <c r="AC70" s="27" t="s">
        <v>33</v>
      </c>
      <c r="AD70" s="31" t="s">
        <v>33</v>
      </c>
      <c r="AE70" s="31"/>
      <c r="AF70" s="27" t="s">
        <v>1267</v>
      </c>
      <c r="AG70" s="32">
        <v>2</v>
      </c>
    </row>
    <row r="71" spans="1:33">
      <c r="A71" s="27">
        <v>13</v>
      </c>
      <c r="B71" s="27" t="s">
        <v>1206</v>
      </c>
      <c r="C71" s="28">
        <v>102935</v>
      </c>
      <c r="D71" s="27" t="s">
        <v>1211</v>
      </c>
      <c r="E71" s="27" t="s">
        <v>258</v>
      </c>
      <c r="F71" s="28">
        <v>12916</v>
      </c>
      <c r="G71" s="27" t="s">
        <v>1212</v>
      </c>
      <c r="H71" s="28">
        <v>49</v>
      </c>
      <c r="I71" s="28">
        <v>152</v>
      </c>
      <c r="J71" s="28">
        <v>110</v>
      </c>
      <c r="K71" s="30">
        <v>180</v>
      </c>
      <c r="L71" s="30">
        <v>1</v>
      </c>
      <c r="M71" s="28">
        <v>200</v>
      </c>
      <c r="N71" s="30">
        <v>300</v>
      </c>
      <c r="O71" s="30">
        <v>1</v>
      </c>
      <c r="P71" s="27" t="s">
        <v>117</v>
      </c>
      <c r="Q71" s="27" t="s">
        <v>28</v>
      </c>
      <c r="R71" s="27" t="s">
        <v>29</v>
      </c>
      <c r="S71" s="31" t="s">
        <v>1242</v>
      </c>
      <c r="T71" s="31">
        <v>1</v>
      </c>
      <c r="U71" s="27" t="s">
        <v>30</v>
      </c>
      <c r="V71" s="31" t="s">
        <v>30</v>
      </c>
      <c r="W71" s="31"/>
      <c r="X71" s="27" t="s">
        <v>31</v>
      </c>
      <c r="Y71" s="31" t="s">
        <v>31</v>
      </c>
      <c r="Z71" s="31"/>
      <c r="AA71" s="27" t="s">
        <v>32</v>
      </c>
      <c r="AB71" s="31" t="s">
        <v>32</v>
      </c>
      <c r="AC71" s="27" t="s">
        <v>33</v>
      </c>
      <c r="AD71" s="31" t="s">
        <v>33</v>
      </c>
      <c r="AE71" s="31"/>
      <c r="AF71" s="27" t="s">
        <v>1266</v>
      </c>
      <c r="AG71" s="32">
        <v>3</v>
      </c>
    </row>
    <row r="72" spans="1:33">
      <c r="A72" s="27">
        <v>6</v>
      </c>
      <c r="B72" s="27" t="s">
        <v>1222</v>
      </c>
      <c r="C72" s="28">
        <v>744</v>
      </c>
      <c r="D72" s="27" t="s">
        <v>1225</v>
      </c>
      <c r="E72" s="27" t="s">
        <v>41</v>
      </c>
      <c r="F72" s="28">
        <v>5519</v>
      </c>
      <c r="G72" s="27" t="s">
        <v>1226</v>
      </c>
      <c r="H72" s="28">
        <v>103</v>
      </c>
      <c r="I72" s="28">
        <v>155</v>
      </c>
      <c r="J72" s="28">
        <v>200</v>
      </c>
      <c r="K72" s="30">
        <v>180</v>
      </c>
      <c r="L72" s="30">
        <v>1</v>
      </c>
      <c r="M72" s="28">
        <v>400</v>
      </c>
      <c r="N72" s="30">
        <v>300</v>
      </c>
      <c r="O72" s="30">
        <v>1</v>
      </c>
      <c r="P72" s="27" t="s">
        <v>1227</v>
      </c>
      <c r="Q72" s="27" t="s">
        <v>28</v>
      </c>
      <c r="R72" s="27" t="s">
        <v>44</v>
      </c>
      <c r="S72" s="31" t="s">
        <v>1242</v>
      </c>
      <c r="T72" s="31">
        <v>1</v>
      </c>
      <c r="U72" s="27" t="s">
        <v>30</v>
      </c>
      <c r="V72" s="31" t="s">
        <v>30</v>
      </c>
      <c r="W72" s="31"/>
      <c r="X72" s="27" t="s">
        <v>31</v>
      </c>
      <c r="Y72" s="31" t="s">
        <v>31</v>
      </c>
      <c r="Z72" s="31"/>
      <c r="AA72" s="27" t="s">
        <v>32</v>
      </c>
      <c r="AB72" s="31" t="s">
        <v>32</v>
      </c>
      <c r="AC72" s="27" t="s">
        <v>33</v>
      </c>
      <c r="AD72" s="31" t="s">
        <v>33</v>
      </c>
      <c r="AE72" s="31"/>
      <c r="AF72" s="27" t="s">
        <v>1249</v>
      </c>
      <c r="AG72" s="32">
        <v>3</v>
      </c>
    </row>
    <row r="73" spans="1:33">
      <c r="A73" s="27">
        <v>1</v>
      </c>
      <c r="B73" s="27" t="s">
        <v>1236</v>
      </c>
      <c r="C73" s="28">
        <v>106399</v>
      </c>
      <c r="D73" s="27" t="s">
        <v>1237</v>
      </c>
      <c r="E73" s="27" t="s">
        <v>291</v>
      </c>
      <c r="F73" s="28">
        <v>10860</v>
      </c>
      <c r="G73" s="27" t="s">
        <v>1238</v>
      </c>
      <c r="H73" s="28">
        <v>62</v>
      </c>
      <c r="I73" s="28">
        <v>125</v>
      </c>
      <c r="J73" s="28">
        <v>300</v>
      </c>
      <c r="K73" s="30">
        <v>180</v>
      </c>
      <c r="L73" s="30">
        <v>1</v>
      </c>
      <c r="M73" s="28">
        <v>180</v>
      </c>
      <c r="N73" s="30">
        <v>300</v>
      </c>
      <c r="O73" s="30">
        <v>1</v>
      </c>
      <c r="P73" s="27" t="s">
        <v>169</v>
      </c>
      <c r="Q73" s="27" t="s">
        <v>28</v>
      </c>
      <c r="R73" s="27" t="s">
        <v>76</v>
      </c>
      <c r="S73" s="31" t="s">
        <v>1242</v>
      </c>
      <c r="T73" s="31"/>
      <c r="U73" s="27" t="s">
        <v>95</v>
      </c>
      <c r="V73" s="31" t="s">
        <v>30</v>
      </c>
      <c r="W73" s="31">
        <v>1</v>
      </c>
      <c r="X73" s="27" t="s">
        <v>31</v>
      </c>
      <c r="Y73" s="31" t="s">
        <v>31</v>
      </c>
      <c r="Z73" s="31"/>
      <c r="AA73" s="27" t="s">
        <v>32</v>
      </c>
      <c r="AB73" s="31" t="s">
        <v>32</v>
      </c>
      <c r="AC73" s="27" t="s">
        <v>32</v>
      </c>
      <c r="AD73" s="31" t="s">
        <v>33</v>
      </c>
      <c r="AE73" s="31">
        <v>1</v>
      </c>
      <c r="AF73" s="27" t="s">
        <v>1268</v>
      </c>
      <c r="AG73" s="32">
        <v>4</v>
      </c>
    </row>
  </sheetData>
  <mergeCells count="17">
    <mergeCell ref="H1:I1"/>
    <mergeCell ref="A1:A2"/>
    <mergeCell ref="B1:B2"/>
    <mergeCell ref="C1:C2"/>
    <mergeCell ref="D1:D2"/>
    <mergeCell ref="E1:E2"/>
    <mergeCell ref="F1:F2"/>
    <mergeCell ref="G1:G2"/>
    <mergeCell ref="J1:J2"/>
    <mergeCell ref="M1:M2"/>
    <mergeCell ref="P1:P2"/>
    <mergeCell ref="Q1:Q2"/>
    <mergeCell ref="R1:R2"/>
    <mergeCell ref="U1:U2"/>
    <mergeCell ref="X1:X2"/>
    <mergeCell ref="AA1:AA2"/>
    <mergeCell ref="AC1:AC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33"/>
  <sheetViews>
    <sheetView workbookViewId="0">
      <selection activeCell="B19" sqref="B19"/>
    </sheetView>
  </sheetViews>
  <sheetFormatPr defaultColWidth="8.88888888888889" defaultRowHeight="14.4"/>
  <cols>
    <col min="1" max="1" width="8.88888888888889" style="1"/>
    <col min="2" max="2" width="41.4444444444444" style="1" customWidth="1"/>
    <col min="3" max="3" width="12.8888888888889" style="1"/>
    <col min="4" max="4" width="8.88888888888889" style="1" customWidth="1"/>
    <col min="5" max="5" width="39.7777777777778" style="1" customWidth="1"/>
    <col min="6" max="6" width="8.88888888888889" style="1"/>
    <col min="7" max="7" width="13.1111111111111" style="1" customWidth="1"/>
    <col min="8" max="8" width="13.2222222222222" style="1" customWidth="1"/>
    <col min="9" max="9" width="14.8888888888889" style="1" customWidth="1"/>
    <col min="10" max="10" width="18.5555555555556" style="4" customWidth="1"/>
    <col min="11" max="11" width="21.1111111111111" style="4" customWidth="1"/>
    <col min="12" max="16373" width="8.88888888888889" style="1"/>
    <col min="16374" max="16384" width="8.88888888888889" style="5"/>
  </cols>
  <sheetData>
    <row r="1" s="1" customFormat="1" spans="1:16384">
      <c r="A1" s="6" t="s">
        <v>3</v>
      </c>
      <c r="B1" s="6" t="s">
        <v>1269</v>
      </c>
      <c r="C1" s="7" t="s">
        <v>1270</v>
      </c>
      <c r="D1" s="7" t="s">
        <v>1271</v>
      </c>
      <c r="E1" s="7" t="s">
        <v>1272</v>
      </c>
      <c r="F1" s="7" t="s">
        <v>1273</v>
      </c>
      <c r="G1" s="8"/>
      <c r="H1" s="8"/>
      <c r="I1" s="8"/>
      <c r="J1" s="15" t="s">
        <v>1274</v>
      </c>
      <c r="K1" s="16" t="s">
        <v>1275</v>
      </c>
      <c r="XET1" s="5"/>
      <c r="XEU1" s="5"/>
      <c r="XEV1" s="5"/>
      <c r="XEW1" s="5"/>
      <c r="XEX1" s="5"/>
      <c r="XEY1" s="5"/>
      <c r="XEZ1" s="5"/>
      <c r="XFA1" s="5"/>
      <c r="XFB1" s="5"/>
      <c r="XFC1" s="5"/>
      <c r="XFD1" s="5"/>
    </row>
    <row r="2" s="1" customFormat="1" ht="13.2" spans="1:11">
      <c r="A2" s="6"/>
      <c r="B2" s="6"/>
      <c r="C2" s="7"/>
      <c r="D2" s="7"/>
      <c r="E2" s="7"/>
      <c r="F2" s="7" t="s">
        <v>1276</v>
      </c>
      <c r="G2" s="7" t="s">
        <v>19</v>
      </c>
      <c r="H2" s="7" t="s">
        <v>1277</v>
      </c>
      <c r="I2" s="7" t="s">
        <v>18</v>
      </c>
      <c r="J2" s="15"/>
      <c r="K2" s="16"/>
    </row>
    <row r="3" s="2" customFormat="1" ht="13.2" spans="1:16380">
      <c r="A3" s="8">
        <v>307</v>
      </c>
      <c r="B3" s="7" t="s">
        <v>1278</v>
      </c>
      <c r="C3" s="9">
        <f>VLOOKUP(A3,[2]查询时间段分门店销售汇总!$D$1:$O$65536,12,0)</f>
        <v>12457</v>
      </c>
      <c r="D3" s="7" t="s">
        <v>1076</v>
      </c>
      <c r="E3" s="10" t="s">
        <v>47</v>
      </c>
      <c r="F3" s="8">
        <f>VLOOKUP(A3,[3]Sheet1!$D$1:$H$65536,5,0)</f>
        <v>2</v>
      </c>
      <c r="G3" s="8">
        <f>VLOOKUP(A3,[3]Sheet1!$D$1:$I$65536,6,0)</f>
        <v>586</v>
      </c>
      <c r="H3" s="8">
        <f>VLOOKUP(A3,[3]Sheet1!$D$1:$J$65536,7,0)</f>
        <v>3</v>
      </c>
      <c r="I3" s="8">
        <f>VLOOKUP(A3,[3]Sheet1!$D$1:$K$65536,8,0)</f>
        <v>516</v>
      </c>
      <c r="J3" s="17">
        <v>600</v>
      </c>
      <c r="K3" s="18">
        <v>150</v>
      </c>
      <c r="L3" s="1"/>
      <c r="M3" s="1">
        <f t="shared" ref="M3:M66" si="0">H3+F3</f>
        <v>5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</row>
    <row r="4" s="2" customFormat="1" ht="13.2" spans="1:13">
      <c r="A4" s="11">
        <v>517</v>
      </c>
      <c r="B4" s="12" t="s">
        <v>1279</v>
      </c>
      <c r="C4" s="13">
        <f>VLOOKUP(A4,[2]查询时间段分门店销售汇总!$D$1:$O$65536,12,0)</f>
        <v>9050</v>
      </c>
      <c r="D4" s="11" t="s">
        <v>1244</v>
      </c>
      <c r="E4" s="14" t="s">
        <v>1280</v>
      </c>
      <c r="F4" s="11">
        <f>VLOOKUP(A4,[3]Sheet1!$D$1:$H$65536,5,0)</f>
        <v>1</v>
      </c>
      <c r="G4" s="11">
        <v>233</v>
      </c>
      <c r="H4" s="11">
        <f>VLOOKUP(A4,[3]Sheet1!$D$1:$J$65536,7,0)</f>
        <v>1</v>
      </c>
      <c r="I4" s="11">
        <v>162</v>
      </c>
      <c r="J4" s="18">
        <v>400</v>
      </c>
      <c r="K4" s="18">
        <v>150</v>
      </c>
      <c r="M4" s="1">
        <f t="shared" si="0"/>
        <v>2</v>
      </c>
    </row>
    <row r="5" s="2" customFormat="1" ht="13.2" spans="1:13">
      <c r="A5" s="11">
        <v>750</v>
      </c>
      <c r="B5" s="12" t="s">
        <v>1281</v>
      </c>
      <c r="C5" s="13">
        <f>VLOOKUP(A5,[2]查询时间段分门店销售汇总!$D$1:$O$65536,12,0)</f>
        <v>8271.66666666667</v>
      </c>
      <c r="D5" s="11" t="s">
        <v>1244</v>
      </c>
      <c r="E5" s="14" t="s">
        <v>1254</v>
      </c>
      <c r="F5" s="11">
        <f>VLOOKUP(A5,[3]Sheet1!$D$1:$H$65536,5,0)</f>
        <v>1</v>
      </c>
      <c r="G5" s="11">
        <f>VLOOKUP(A5,[3]Sheet1!$D$1:$I$65536,6,0)</f>
        <v>296</v>
      </c>
      <c r="H5" s="11">
        <f>VLOOKUP(A5,[3]Sheet1!$D$1:$J$65536,7,0)</f>
        <v>1</v>
      </c>
      <c r="I5" s="11">
        <v>65</v>
      </c>
      <c r="J5" s="18">
        <v>400</v>
      </c>
      <c r="K5" s="18">
        <v>150</v>
      </c>
      <c r="M5" s="1">
        <f t="shared" si="0"/>
        <v>2</v>
      </c>
    </row>
    <row r="6" s="2" customFormat="1" ht="13.2" spans="1:13">
      <c r="A6" s="11">
        <v>582</v>
      </c>
      <c r="B6" s="12" t="s">
        <v>1254</v>
      </c>
      <c r="C6" s="13">
        <f>VLOOKUP(A6,[2]查询时间段分门店销售汇总!$D$1:$O$65536,12,0)</f>
        <v>7108.66666666667</v>
      </c>
      <c r="D6" s="11" t="s">
        <v>1244</v>
      </c>
      <c r="E6" s="14" t="s">
        <v>1282</v>
      </c>
      <c r="F6" s="11">
        <f>VLOOKUP(A6,[3]Sheet1!$D$1:$H$65536,5,0)</f>
        <v>1</v>
      </c>
      <c r="G6" s="11">
        <v>178</v>
      </c>
      <c r="H6" s="11">
        <f>VLOOKUP(A6,[3]Sheet1!$D$1:$J$65536,7,0)</f>
        <v>1</v>
      </c>
      <c r="I6" s="11">
        <f>VLOOKUP(A6,[3]Sheet1!$D$1:$K$65536,8,0)</f>
        <v>86</v>
      </c>
      <c r="J6" s="18">
        <v>400</v>
      </c>
      <c r="K6" s="18">
        <v>150</v>
      </c>
      <c r="M6" s="1">
        <f t="shared" si="0"/>
        <v>2</v>
      </c>
    </row>
    <row r="7" s="2" customFormat="1" ht="13.2" spans="1:13">
      <c r="A7" s="11">
        <v>337</v>
      </c>
      <c r="B7" s="12" t="s">
        <v>1282</v>
      </c>
      <c r="C7" s="13">
        <f>VLOOKUP(A7,[2]查询时间段分门店销售汇总!$D$1:$O$65536,12,0)</f>
        <v>7101.33333333333</v>
      </c>
      <c r="D7" s="11" t="s">
        <v>1244</v>
      </c>
      <c r="E7" s="14" t="s">
        <v>1283</v>
      </c>
      <c r="F7" s="11">
        <f>VLOOKUP(A7,[3]Sheet1!$D$1:$H$65536,5,0)</f>
        <v>2</v>
      </c>
      <c r="G7" s="11">
        <v>456</v>
      </c>
      <c r="H7" s="11">
        <f>VLOOKUP(A7,[3]Sheet1!$D$1:$J$65536,7,0)</f>
        <v>2</v>
      </c>
      <c r="I7" s="11">
        <v>254</v>
      </c>
      <c r="J7" s="18">
        <v>400</v>
      </c>
      <c r="K7" s="18">
        <v>100</v>
      </c>
      <c r="M7" s="1">
        <f t="shared" si="0"/>
        <v>4</v>
      </c>
    </row>
    <row r="8" s="1" customFormat="1" ht="13.2" spans="1:13">
      <c r="A8" s="8">
        <v>712</v>
      </c>
      <c r="B8" s="7" t="s">
        <v>1283</v>
      </c>
      <c r="C8" s="9">
        <f>VLOOKUP(A8,[2]查询时间段分门店销售汇总!$D$1:$O$65536,12,0)</f>
        <v>5635.33333333333</v>
      </c>
      <c r="D8" s="8" t="s">
        <v>1244</v>
      </c>
      <c r="E8" s="10" t="s">
        <v>1284</v>
      </c>
      <c r="F8" s="8">
        <f>VLOOKUP(A8,[3]Sheet1!$D$1:$H$65536,5,0)</f>
        <v>1</v>
      </c>
      <c r="G8" s="8">
        <f>VLOOKUP(A8,[3]Sheet1!$D$1:$I$65536,6,0)</f>
        <v>203</v>
      </c>
      <c r="H8" s="8">
        <f>VLOOKUP(A8,[3]Sheet1!$D$1:$J$65536,7,0)</f>
        <v>1</v>
      </c>
      <c r="I8" s="8">
        <v>53</v>
      </c>
      <c r="J8" s="17">
        <v>400</v>
      </c>
      <c r="K8" s="18">
        <v>200</v>
      </c>
      <c r="M8" s="1">
        <f t="shared" si="0"/>
        <v>2</v>
      </c>
    </row>
    <row r="9" s="1" customFormat="1" ht="13.2" spans="1:13">
      <c r="A9" s="8">
        <v>571</v>
      </c>
      <c r="B9" s="7" t="s">
        <v>1284</v>
      </c>
      <c r="C9" s="9">
        <f>VLOOKUP(A9,[2]查询时间段分门店销售汇总!$D$1:$O$65536,12,0)</f>
        <v>5162.66666666667</v>
      </c>
      <c r="D9" s="8" t="s">
        <v>1244</v>
      </c>
      <c r="E9" s="10" t="s">
        <v>1285</v>
      </c>
      <c r="F9" s="8">
        <f>VLOOKUP(A9,[3]Sheet1!$D$1:$H$65536,5,0)</f>
        <v>1</v>
      </c>
      <c r="G9" s="8">
        <v>200</v>
      </c>
      <c r="H9" s="8">
        <f>VLOOKUP(A9,[3]Sheet1!$D$1:$J$65536,7,0)</f>
        <v>1</v>
      </c>
      <c r="I9" s="8">
        <f>VLOOKUP(A9,[3]Sheet1!$D$1:$K$65536,8,0)</f>
        <v>49</v>
      </c>
      <c r="J9" s="17">
        <v>400</v>
      </c>
      <c r="K9" s="18">
        <v>200</v>
      </c>
      <c r="M9" s="1">
        <f t="shared" si="0"/>
        <v>2</v>
      </c>
    </row>
    <row r="10" s="1" customFormat="1" ht="13.2" spans="1:13">
      <c r="A10" s="8">
        <v>581</v>
      </c>
      <c r="B10" s="7" t="s">
        <v>1285</v>
      </c>
      <c r="C10" s="9">
        <f>VLOOKUP(A10,[2]查询时间段分门店销售汇总!$D$1:$O$65536,12,0)</f>
        <v>5144</v>
      </c>
      <c r="D10" s="8" t="s">
        <v>1244</v>
      </c>
      <c r="E10" s="10" t="s">
        <v>1286</v>
      </c>
      <c r="F10" s="8">
        <f>VLOOKUP(A10,[3]Sheet1!$D$1:$H$65536,5,0)</f>
        <v>1</v>
      </c>
      <c r="G10" s="8">
        <v>190</v>
      </c>
      <c r="H10" s="8">
        <f>VLOOKUP(A10,[3]Sheet1!$D$1:$J$65536,7,0)</f>
        <v>1</v>
      </c>
      <c r="I10" s="8">
        <v>100</v>
      </c>
      <c r="J10" s="17">
        <v>400</v>
      </c>
      <c r="K10" s="18">
        <v>200</v>
      </c>
      <c r="M10" s="1">
        <f t="shared" si="0"/>
        <v>2</v>
      </c>
    </row>
    <row r="11" s="1" customFormat="1" ht="13.2" spans="1:13">
      <c r="A11" s="8">
        <v>102565</v>
      </c>
      <c r="B11" s="7" t="s">
        <v>1286</v>
      </c>
      <c r="C11" s="9">
        <f>VLOOKUP(A11,[2]查询时间段分门店销售汇总!$D$1:$O$65536,12,0)</f>
        <v>4995.66666666667</v>
      </c>
      <c r="D11" s="8" t="s">
        <v>1244</v>
      </c>
      <c r="E11" s="10" t="s">
        <v>1287</v>
      </c>
      <c r="F11" s="8">
        <f>VLOOKUP(A11,[3]Sheet1!$D$1:$H$65536,5,0)</f>
        <v>1</v>
      </c>
      <c r="G11" s="8">
        <v>146</v>
      </c>
      <c r="H11" s="8">
        <f>VLOOKUP(A11,[3]Sheet1!$D$1:$J$65536,7,0)</f>
        <v>1</v>
      </c>
      <c r="I11" s="8">
        <v>50</v>
      </c>
      <c r="J11" s="17">
        <v>400</v>
      </c>
      <c r="K11" s="18">
        <v>200</v>
      </c>
      <c r="M11" s="1">
        <f t="shared" si="0"/>
        <v>2</v>
      </c>
    </row>
    <row r="12" s="2" customFormat="1" ht="13.2" spans="1:16380">
      <c r="A12" s="8">
        <v>585</v>
      </c>
      <c r="B12" s="7" t="s">
        <v>1287</v>
      </c>
      <c r="C12" s="9">
        <f>VLOOKUP(A12,[2]查询时间段分门店销售汇总!$D$1:$O$65536,12,0)</f>
        <v>4898.66666666667</v>
      </c>
      <c r="D12" s="8" t="s">
        <v>1244</v>
      </c>
      <c r="E12" s="10" t="s">
        <v>1255</v>
      </c>
      <c r="F12" s="8">
        <f>VLOOKUP(A12,[3]Sheet1!$D$1:$H$65536,5,0)</f>
        <v>1</v>
      </c>
      <c r="G12" s="8">
        <v>195</v>
      </c>
      <c r="H12" s="8">
        <f>VLOOKUP(A12,[3]Sheet1!$D$1:$J$65536,7,0)</f>
        <v>1</v>
      </c>
      <c r="I12" s="8">
        <v>137</v>
      </c>
      <c r="J12" s="17">
        <v>400</v>
      </c>
      <c r="K12" s="18">
        <v>150</v>
      </c>
      <c r="L12" s="1"/>
      <c r="M12" s="1">
        <f t="shared" si="0"/>
        <v>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</row>
    <row r="13" s="1" customFormat="1" ht="13.2" spans="1:13">
      <c r="A13" s="8">
        <v>546</v>
      </c>
      <c r="B13" s="7" t="s">
        <v>1255</v>
      </c>
      <c r="C13" s="9">
        <f>VLOOKUP(A13,[2]查询时间段分门店销售汇总!$D$1:$O$65536,12,0)</f>
        <v>4897</v>
      </c>
      <c r="D13" s="8" t="s">
        <v>1244</v>
      </c>
      <c r="E13" s="10" t="s">
        <v>1288</v>
      </c>
      <c r="F13" s="8">
        <f>VLOOKUP(A13,[3]Sheet1!$D$1:$H$65536,5,0)</f>
        <v>1</v>
      </c>
      <c r="G13" s="8">
        <v>184</v>
      </c>
      <c r="H13" s="8">
        <f>VLOOKUP(A13,[3]Sheet1!$D$1:$J$65536,7,0)</f>
        <v>1</v>
      </c>
      <c r="I13" s="8">
        <f>VLOOKUP(A13,[3]Sheet1!$D$1:$K$65536,8,0)</f>
        <v>78</v>
      </c>
      <c r="J13" s="17">
        <v>400</v>
      </c>
      <c r="K13" s="18">
        <v>200</v>
      </c>
      <c r="M13" s="1">
        <f t="shared" si="0"/>
        <v>2</v>
      </c>
    </row>
    <row r="14" s="1" customFormat="1" ht="13.2" spans="1:13">
      <c r="A14" s="8">
        <v>341</v>
      </c>
      <c r="B14" s="7" t="s">
        <v>1288</v>
      </c>
      <c r="C14" s="9">
        <f>VLOOKUP(A14,[2]查询时间段分门店销售汇总!$D$1:$O$65536,12,0)</f>
        <v>4850</v>
      </c>
      <c r="D14" s="8" t="s">
        <v>1244</v>
      </c>
      <c r="E14" s="10" t="s">
        <v>1257</v>
      </c>
      <c r="F14" s="8">
        <f>VLOOKUP(A14,[3]Sheet1!$D$1:$H$65536,5,0)</f>
        <v>1</v>
      </c>
      <c r="G14" s="8">
        <v>204</v>
      </c>
      <c r="H14" s="8">
        <f>VLOOKUP(A14,[3]Sheet1!$D$1:$J$65536,7,0)</f>
        <v>1</v>
      </c>
      <c r="I14" s="8">
        <v>127</v>
      </c>
      <c r="J14" s="17">
        <v>400</v>
      </c>
      <c r="K14" s="18">
        <v>150</v>
      </c>
      <c r="M14" s="1">
        <f t="shared" si="0"/>
        <v>2</v>
      </c>
    </row>
    <row r="15" s="1" customFormat="1" ht="13.2" spans="1:13">
      <c r="A15" s="8">
        <v>343</v>
      </c>
      <c r="B15" s="7" t="s">
        <v>1257</v>
      </c>
      <c r="C15" s="9">
        <f>VLOOKUP(A15,[2]查询时间段分门店销售汇总!$D$1:$O$65536,12,0)</f>
        <v>4608.33333333333</v>
      </c>
      <c r="D15" s="8" t="s">
        <v>1244</v>
      </c>
      <c r="E15" s="10" t="s">
        <v>1289</v>
      </c>
      <c r="F15" s="8">
        <f>VLOOKUP(A15,[3]Sheet1!$D$1:$H$65536,5,0)</f>
        <v>1</v>
      </c>
      <c r="G15" s="8">
        <v>220</v>
      </c>
      <c r="H15" s="8">
        <f>VLOOKUP(A15,[3]Sheet1!$D$1:$J$65536,7,0)</f>
        <v>1</v>
      </c>
      <c r="I15" s="8">
        <v>41</v>
      </c>
      <c r="J15" s="17">
        <v>400</v>
      </c>
      <c r="K15" s="18">
        <v>200</v>
      </c>
      <c r="M15" s="1">
        <f t="shared" si="0"/>
        <v>2</v>
      </c>
    </row>
    <row r="16" s="1" customFormat="1" ht="13.2" spans="1:13">
      <c r="A16" s="8">
        <v>707</v>
      </c>
      <c r="B16" s="7" t="s">
        <v>1289</v>
      </c>
      <c r="C16" s="9">
        <f>VLOOKUP(A16,[2]查询时间段分门店销售汇总!$D$1:$O$65536,12,0)</f>
        <v>4585</v>
      </c>
      <c r="D16" s="8" t="s">
        <v>1244</v>
      </c>
      <c r="E16" s="10" t="s">
        <v>1290</v>
      </c>
      <c r="F16" s="8">
        <f>VLOOKUP(A16,[3]Sheet1!$D$1:$H$65536,5,0)</f>
        <v>1</v>
      </c>
      <c r="G16" s="8">
        <f>VLOOKUP(A16,[3]Sheet1!$D$1:$I$65536,6,0)</f>
        <v>278</v>
      </c>
      <c r="H16" s="8">
        <f>VLOOKUP(A16,[3]Sheet1!$D$1:$J$65536,7,0)</f>
        <v>1</v>
      </c>
      <c r="I16" s="8">
        <v>82</v>
      </c>
      <c r="J16" s="17">
        <v>400</v>
      </c>
      <c r="K16" s="18">
        <v>200</v>
      </c>
      <c r="M16" s="1">
        <f t="shared" si="0"/>
        <v>2</v>
      </c>
    </row>
    <row r="17" s="1" customFormat="1" ht="13.2" spans="1:13">
      <c r="A17" s="8">
        <v>578</v>
      </c>
      <c r="B17" s="7" t="s">
        <v>1290</v>
      </c>
      <c r="C17" s="9">
        <f>VLOOKUP(A17,[2]查询时间段分门店销售汇总!$D$1:$O$65536,12,0)</f>
        <v>4449.33333333333</v>
      </c>
      <c r="D17" s="8" t="s">
        <v>1244</v>
      </c>
      <c r="E17" s="10" t="s">
        <v>1245</v>
      </c>
      <c r="F17" s="8">
        <f>VLOOKUP(A17,[3]Sheet1!$D$1:$H$65536,5,0)</f>
        <v>1</v>
      </c>
      <c r="G17" s="8">
        <v>178</v>
      </c>
      <c r="H17" s="8">
        <f>VLOOKUP(A17,[3]Sheet1!$D$1:$J$65536,7,0)</f>
        <v>1</v>
      </c>
      <c r="I17" s="8">
        <f>VLOOKUP(A17,[3]Sheet1!$D$1:$K$65536,8,0)</f>
        <v>65</v>
      </c>
      <c r="J17" s="17">
        <v>400</v>
      </c>
      <c r="K17" s="18">
        <v>200</v>
      </c>
      <c r="M17" s="1">
        <f t="shared" si="0"/>
        <v>2</v>
      </c>
    </row>
    <row r="18" s="2" customFormat="1" ht="13.2" spans="1:13">
      <c r="A18" s="11">
        <v>742</v>
      </c>
      <c r="B18" s="12" t="s">
        <v>1245</v>
      </c>
      <c r="C18" s="13">
        <f>VLOOKUP(A18,[2]查询时间段分门店销售汇总!$D$1:$O$65536,12,0)</f>
        <v>4418.33333333333</v>
      </c>
      <c r="D18" s="11" t="s">
        <v>1244</v>
      </c>
      <c r="E18" s="14" t="s">
        <v>1291</v>
      </c>
      <c r="F18" s="11">
        <f>VLOOKUP(A18,[3]Sheet1!$D$1:$H$65536,5,0)</f>
        <v>1</v>
      </c>
      <c r="G18" s="11">
        <v>97</v>
      </c>
      <c r="H18" s="11">
        <f>VLOOKUP(A18,[3]Sheet1!$D$1:$J$65536,7,0)</f>
        <v>1</v>
      </c>
      <c r="I18" s="11">
        <v>42</v>
      </c>
      <c r="J18" s="18">
        <v>400</v>
      </c>
      <c r="K18" s="18">
        <v>150</v>
      </c>
      <c r="M18" s="1">
        <f t="shared" si="0"/>
        <v>2</v>
      </c>
    </row>
    <row r="19" s="1" customFormat="1" ht="13.2" spans="1:13">
      <c r="A19" s="8">
        <v>106066</v>
      </c>
      <c r="B19" s="7" t="s">
        <v>1291</v>
      </c>
      <c r="C19" s="9">
        <f>VLOOKUP(A19,[2]查询时间段分门店销售汇总!$D$1:$O$65536,12,0)</f>
        <v>4377.66666666667</v>
      </c>
      <c r="D19" s="8" t="s">
        <v>1244</v>
      </c>
      <c r="E19" s="10" t="s">
        <v>1292</v>
      </c>
      <c r="F19" s="8">
        <f>VLOOKUP(A19,[3]Sheet1!$D$1:$H$65536,5,0)</f>
        <v>1</v>
      </c>
      <c r="G19" s="8">
        <v>223</v>
      </c>
      <c r="H19" s="8">
        <v>0</v>
      </c>
      <c r="I19" s="8">
        <v>0</v>
      </c>
      <c r="J19" s="17">
        <v>400</v>
      </c>
      <c r="K19" s="18">
        <v>200</v>
      </c>
      <c r="M19" s="1">
        <f t="shared" si="0"/>
        <v>1</v>
      </c>
    </row>
    <row r="20" s="1" customFormat="1" ht="13.2" spans="1:13">
      <c r="A20" s="8">
        <v>114622</v>
      </c>
      <c r="B20" s="7" t="s">
        <v>1292</v>
      </c>
      <c r="C20" s="9">
        <f>VLOOKUP(A20,[2]查询时间段分门店销售汇总!$D$1:$O$65536,12,0)</f>
        <v>4230.66666666667</v>
      </c>
      <c r="D20" s="8" t="s">
        <v>1244</v>
      </c>
      <c r="E20" s="10" t="s">
        <v>1293</v>
      </c>
      <c r="F20" s="8">
        <f>VLOOKUP(A20,[3]Sheet1!$D$1:$H$65536,5,0)</f>
        <v>0</v>
      </c>
      <c r="G20" s="8">
        <f>VLOOKUP(A20,[3]Sheet1!$D$1:$I$65536,6,0)</f>
        <v>0</v>
      </c>
      <c r="H20" s="8">
        <f>VLOOKUP(A20,[3]Sheet1!$D$1:$J$65536,7,0)</f>
        <v>1</v>
      </c>
      <c r="I20" s="8">
        <v>74</v>
      </c>
      <c r="J20" s="17">
        <v>400</v>
      </c>
      <c r="K20" s="18">
        <v>200</v>
      </c>
      <c r="M20" s="1">
        <f t="shared" si="0"/>
        <v>1</v>
      </c>
    </row>
    <row r="21" s="1" customFormat="1" ht="13.2" spans="1:13">
      <c r="A21" s="8">
        <v>730</v>
      </c>
      <c r="B21" s="7" t="s">
        <v>1293</v>
      </c>
      <c r="C21" s="9">
        <f>VLOOKUP(A21,[2]查询时间段分门店销售汇总!$D$1:$O$65536,12,0)</f>
        <v>4125</v>
      </c>
      <c r="D21" s="8" t="s">
        <v>1244</v>
      </c>
      <c r="E21" s="10" t="s">
        <v>1251</v>
      </c>
      <c r="F21" s="8">
        <f>VLOOKUP(A21,[3]Sheet1!$D$1:$H$65536,5,0)</f>
        <v>1</v>
      </c>
      <c r="G21" s="8">
        <f>VLOOKUP(A21,[3]Sheet1!$D$1:$I$65536,6,0)</f>
        <v>362</v>
      </c>
      <c r="H21" s="8">
        <f>VLOOKUP(A21,[3]Sheet1!$D$1:$J$65536,7,0)</f>
        <v>1</v>
      </c>
      <c r="I21" s="8">
        <v>149</v>
      </c>
      <c r="J21" s="17">
        <v>400</v>
      </c>
      <c r="K21" s="18">
        <v>150</v>
      </c>
      <c r="M21" s="1">
        <f t="shared" si="0"/>
        <v>2</v>
      </c>
    </row>
    <row r="22" s="2" customFormat="1" ht="13.2" spans="1:16380">
      <c r="A22" s="8">
        <v>514</v>
      </c>
      <c r="B22" s="7" t="s">
        <v>1251</v>
      </c>
      <c r="C22" s="9">
        <f>VLOOKUP(A22,[2]查询时间段分门店销售汇总!$D$1:$O$65536,12,0)</f>
        <v>4104.33333333333</v>
      </c>
      <c r="D22" s="8" t="s">
        <v>1244</v>
      </c>
      <c r="E22" s="10" t="s">
        <v>1294</v>
      </c>
      <c r="F22" s="8">
        <f>VLOOKUP(A22,[3]Sheet1!$D$1:$H$65536,5,0)</f>
        <v>1</v>
      </c>
      <c r="G22" s="8">
        <v>269</v>
      </c>
      <c r="H22" s="8">
        <f>VLOOKUP(A22,[3]Sheet1!$D$1:$J$65536,7,0)</f>
        <v>3</v>
      </c>
      <c r="I22" s="8">
        <f>VLOOKUP(A22,[3]Sheet1!$D$1:$K$65536,8,0)</f>
        <v>505</v>
      </c>
      <c r="J22" s="17">
        <v>400</v>
      </c>
      <c r="K22" s="18">
        <v>50</v>
      </c>
      <c r="L22" s="1"/>
      <c r="M22" s="1">
        <f t="shared" si="0"/>
        <v>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</row>
    <row r="23" s="1" customFormat="1" ht="13.2" spans="1:13">
      <c r="A23" s="8">
        <v>709</v>
      </c>
      <c r="B23" s="7" t="s">
        <v>1294</v>
      </c>
      <c r="C23" s="9">
        <f>VLOOKUP(A23,[2]查询时间段分门店销售汇总!$D$1:$O$65536,12,0)</f>
        <v>4093.66666666667</v>
      </c>
      <c r="D23" s="8" t="s">
        <v>1244</v>
      </c>
      <c r="E23" s="10" t="s">
        <v>1253</v>
      </c>
      <c r="F23" s="8">
        <f>VLOOKUP(A23,[3]Sheet1!$D$1:$H$65536,5,0)</f>
        <v>1</v>
      </c>
      <c r="G23" s="8">
        <v>241</v>
      </c>
      <c r="H23" s="8">
        <f>VLOOKUP(A23,[3]Sheet1!$D$1:$J$65536,7,0)</f>
        <v>1</v>
      </c>
      <c r="I23" s="8">
        <v>66</v>
      </c>
      <c r="J23" s="17">
        <v>400</v>
      </c>
      <c r="K23" s="18">
        <v>200</v>
      </c>
      <c r="M23" s="1">
        <f t="shared" si="0"/>
        <v>2</v>
      </c>
    </row>
    <row r="24" s="1" customFormat="1" ht="13.2" spans="1:13">
      <c r="A24" s="8">
        <v>724</v>
      </c>
      <c r="B24" s="7" t="s">
        <v>1253</v>
      </c>
      <c r="C24" s="9">
        <f>VLOOKUP(A24,[2]查询时间段分门店销售汇总!$D$1:$O$65536,12,0)</f>
        <v>3980.33333333333</v>
      </c>
      <c r="D24" s="8" t="s">
        <v>1244</v>
      </c>
      <c r="E24" s="10" t="s">
        <v>1295</v>
      </c>
      <c r="F24" s="8">
        <f>VLOOKUP(A24,[3]Sheet1!$D$1:$H$65536,5,0)</f>
        <v>1</v>
      </c>
      <c r="G24" s="8">
        <f>VLOOKUP(A24,[3]Sheet1!$D$1:$I$65536,6,0)</f>
        <v>253</v>
      </c>
      <c r="H24" s="8">
        <f>VLOOKUP(A24,[3]Sheet1!$D$1:$J$65536,7,0)</f>
        <v>1</v>
      </c>
      <c r="I24" s="8">
        <f>VLOOKUP(A24,[3]Sheet1!$D$1:$K$65536,8,0)</f>
        <v>90</v>
      </c>
      <c r="J24" s="17">
        <v>400</v>
      </c>
      <c r="K24" s="18">
        <v>200</v>
      </c>
      <c r="M24" s="1">
        <f t="shared" si="0"/>
        <v>2</v>
      </c>
    </row>
    <row r="25" s="1" customFormat="1" ht="13.2" spans="1:13">
      <c r="A25" s="8">
        <v>737</v>
      </c>
      <c r="B25" s="7" t="s">
        <v>1295</v>
      </c>
      <c r="C25" s="9">
        <f>VLOOKUP(A25,[2]查询时间段分门店销售汇总!$D$1:$O$65536,12,0)</f>
        <v>3944.66666666667</v>
      </c>
      <c r="D25" s="8" t="s">
        <v>1244</v>
      </c>
      <c r="E25" s="10" t="s">
        <v>1296</v>
      </c>
      <c r="F25" s="8">
        <f>VLOOKUP(A25,[3]Sheet1!$D$1:$H$65536,5,0)</f>
        <v>1</v>
      </c>
      <c r="G25" s="8">
        <f>VLOOKUP(A25,[3]Sheet1!$D$1:$I$65536,6,0)</f>
        <v>225</v>
      </c>
      <c r="H25" s="8">
        <f>VLOOKUP(A25,[3]Sheet1!$D$1:$J$65536,7,0)</f>
        <v>1</v>
      </c>
      <c r="I25" s="8">
        <f>VLOOKUP(A25,[3]Sheet1!$D$1:$K$65536,8,0)</f>
        <v>76</v>
      </c>
      <c r="J25" s="17">
        <v>400</v>
      </c>
      <c r="K25" s="18">
        <v>200</v>
      </c>
      <c r="M25" s="1">
        <f t="shared" si="0"/>
        <v>2</v>
      </c>
    </row>
    <row r="26" s="1" customFormat="1" ht="13.2" spans="1:13">
      <c r="A26" s="8">
        <v>746</v>
      </c>
      <c r="B26" s="7" t="s">
        <v>1296</v>
      </c>
      <c r="C26" s="9">
        <f>VLOOKUP(A26,[2]查询时间段分门店销售汇总!$D$1:$O$65536,12,0)</f>
        <v>3939.33333333333</v>
      </c>
      <c r="D26" s="8" t="s">
        <v>1244</v>
      </c>
      <c r="E26" s="10" t="s">
        <v>1297</v>
      </c>
      <c r="F26" s="8">
        <f>VLOOKUP(A26,[3]Sheet1!$D$1:$H$65536,5,0)</f>
        <v>1</v>
      </c>
      <c r="G26" s="8">
        <f>VLOOKUP(A26,[3]Sheet1!$D$1:$I$65536,6,0)</f>
        <v>321</v>
      </c>
      <c r="H26" s="8">
        <f>VLOOKUP(A26,[3]Sheet1!$D$1:$J$65536,7,0)</f>
        <v>2</v>
      </c>
      <c r="I26" s="8">
        <v>251</v>
      </c>
      <c r="J26" s="17">
        <v>400</v>
      </c>
      <c r="K26" s="18">
        <v>100</v>
      </c>
      <c r="M26" s="1">
        <f t="shared" si="0"/>
        <v>3</v>
      </c>
    </row>
    <row r="27" s="2" customFormat="1" ht="13.2" spans="1:16380">
      <c r="A27" s="8">
        <v>102934</v>
      </c>
      <c r="B27" s="7" t="s">
        <v>1297</v>
      </c>
      <c r="C27" s="9">
        <f>VLOOKUP(A27,[2]查询时间段分门店销售汇总!$D$1:$O$65536,12,0)</f>
        <v>3923.33333333333</v>
      </c>
      <c r="D27" s="8" t="s">
        <v>1244</v>
      </c>
      <c r="E27" s="10" t="s">
        <v>1298</v>
      </c>
      <c r="F27" s="8">
        <f>VLOOKUP(A27,[3]Sheet1!$D$1:$H$65536,5,0)</f>
        <v>1</v>
      </c>
      <c r="G27" s="8">
        <v>256</v>
      </c>
      <c r="H27" s="8">
        <f>VLOOKUP(A27,[3]Sheet1!$D$1:$J$65536,7,0)</f>
        <v>1</v>
      </c>
      <c r="I27" s="8">
        <v>52</v>
      </c>
      <c r="J27" s="17">
        <v>400</v>
      </c>
      <c r="K27" s="18">
        <v>200</v>
      </c>
      <c r="L27" s="1"/>
      <c r="M27" s="1">
        <f t="shared" si="0"/>
        <v>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</row>
    <row r="28" s="1" customFormat="1" ht="13.2" spans="1:13">
      <c r="A28" s="8">
        <v>387</v>
      </c>
      <c r="B28" s="7" t="s">
        <v>1298</v>
      </c>
      <c r="C28" s="9">
        <f>VLOOKUP(A28,[2]查询时间段分门店销售汇总!$D$1:$O$65536,12,0)</f>
        <v>3906.33333333333</v>
      </c>
      <c r="D28" s="8" t="s">
        <v>1244</v>
      </c>
      <c r="E28" s="10" t="s">
        <v>1299</v>
      </c>
      <c r="F28" s="8">
        <f>VLOOKUP(A28,[3]Sheet1!$D$1:$H$65536,5,0)</f>
        <v>1</v>
      </c>
      <c r="G28" s="8">
        <v>219</v>
      </c>
      <c r="H28" s="8">
        <f>VLOOKUP(A28,[3]Sheet1!$D$1:$J$65536,7,0)</f>
        <v>1</v>
      </c>
      <c r="I28" s="8">
        <v>55</v>
      </c>
      <c r="J28" s="17">
        <v>400</v>
      </c>
      <c r="K28" s="18">
        <v>200</v>
      </c>
      <c r="M28" s="1">
        <f t="shared" si="0"/>
        <v>2</v>
      </c>
    </row>
    <row r="29" s="1" customFormat="1" ht="13.2" spans="1:13">
      <c r="A29" s="8">
        <v>105751</v>
      </c>
      <c r="B29" s="7" t="s">
        <v>1299</v>
      </c>
      <c r="C29" s="9">
        <f>VLOOKUP(A29,[2]查询时间段分门店销售汇总!$D$1:$O$65536,12,0)</f>
        <v>3867.33333333333</v>
      </c>
      <c r="D29" s="8" t="s">
        <v>1244</v>
      </c>
      <c r="E29" s="10" t="s">
        <v>1300</v>
      </c>
      <c r="F29" s="8">
        <f>VLOOKUP(A29,[3]Sheet1!$D$1:$H$65536,5,0)</f>
        <v>1</v>
      </c>
      <c r="G29" s="8">
        <v>162</v>
      </c>
      <c r="H29" s="8">
        <f>VLOOKUP(A29,[3]Sheet1!$D$1:$J$65536,7,0)</f>
        <v>1</v>
      </c>
      <c r="I29" s="8">
        <v>97</v>
      </c>
      <c r="J29" s="17">
        <v>400</v>
      </c>
      <c r="K29" s="18">
        <v>200</v>
      </c>
      <c r="M29" s="1">
        <f t="shared" si="0"/>
        <v>2</v>
      </c>
    </row>
    <row r="30" s="2" customFormat="1" ht="13.2" spans="1:16380">
      <c r="A30" s="8">
        <v>377</v>
      </c>
      <c r="B30" s="7" t="s">
        <v>1300</v>
      </c>
      <c r="C30" s="9">
        <f>VLOOKUP(A30,[2]查询时间段分门店销售汇总!$D$1:$O$65536,12,0)</f>
        <v>3846.66666666667</v>
      </c>
      <c r="D30" s="8" t="s">
        <v>1244</v>
      </c>
      <c r="E30" s="10" t="s">
        <v>1301</v>
      </c>
      <c r="F30" s="8">
        <f>VLOOKUP(A30,[3]Sheet1!$D$1:$H$65536,5,0)</f>
        <v>1</v>
      </c>
      <c r="G30" s="8">
        <f>VLOOKUP(A30,[3]Sheet1!$D$1:$I$65536,6,0)</f>
        <v>161</v>
      </c>
      <c r="H30" s="8">
        <f>VLOOKUP(A30,[3]Sheet1!$D$1:$J$65536,7,0)</f>
        <v>1</v>
      </c>
      <c r="I30" s="8">
        <f>VLOOKUP(A30,[3]Sheet1!$D$1:$K$65536,8,0)</f>
        <v>62</v>
      </c>
      <c r="J30" s="17">
        <v>400</v>
      </c>
      <c r="K30" s="18">
        <v>200</v>
      </c>
      <c r="L30" s="1"/>
      <c r="M30" s="1">
        <f t="shared" si="0"/>
        <v>2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</row>
    <row r="31" s="1" customFormat="1" ht="13.2" spans="1:13">
      <c r="A31" s="8">
        <v>103198</v>
      </c>
      <c r="B31" s="7" t="s">
        <v>1301</v>
      </c>
      <c r="C31" s="9">
        <f>VLOOKUP(A31,[2]查询时间段分门店销售汇总!$D$1:$O$65536,12,0)</f>
        <v>3800</v>
      </c>
      <c r="D31" s="8" t="s">
        <v>1244</v>
      </c>
      <c r="E31" s="10" t="s">
        <v>1302</v>
      </c>
      <c r="F31" s="8">
        <f>VLOOKUP(A31,[3]Sheet1!$D$1:$H$65536,5,0)</f>
        <v>1</v>
      </c>
      <c r="G31" s="8">
        <f>VLOOKUP(A31,[3]Sheet1!$D$1:$I$65536,6,0)</f>
        <v>231</v>
      </c>
      <c r="H31" s="8">
        <f>VLOOKUP(A31,[3]Sheet1!$D$1:$J$65536,7,0)</f>
        <v>1</v>
      </c>
      <c r="I31" s="8">
        <v>91</v>
      </c>
      <c r="J31" s="17">
        <v>400</v>
      </c>
      <c r="K31" s="18">
        <v>200</v>
      </c>
      <c r="M31" s="1">
        <f t="shared" si="0"/>
        <v>2</v>
      </c>
    </row>
    <row r="32" s="1" customFormat="1" ht="13.2" spans="1:13">
      <c r="A32" s="8">
        <v>379</v>
      </c>
      <c r="B32" s="7" t="s">
        <v>1302</v>
      </c>
      <c r="C32" s="9">
        <f>VLOOKUP(A32,[2]查询时间段分门店销售汇总!$D$1:$O$65536,12,0)</f>
        <v>3787.33333333333</v>
      </c>
      <c r="D32" s="8" t="s">
        <v>1244</v>
      </c>
      <c r="E32" s="10" t="s">
        <v>1303</v>
      </c>
      <c r="F32" s="8">
        <f>VLOOKUP(A32,[3]Sheet1!$D$1:$H$65536,5,0)</f>
        <v>1</v>
      </c>
      <c r="G32" s="8">
        <f>VLOOKUP(A32,[3]Sheet1!$D$1:$I$65536,6,0)</f>
        <v>195</v>
      </c>
      <c r="H32" s="8">
        <f>VLOOKUP(A32,[3]Sheet1!$D$1:$J$65536,7,0)</f>
        <v>1</v>
      </c>
      <c r="I32" s="8">
        <v>137</v>
      </c>
      <c r="J32" s="17">
        <v>400</v>
      </c>
      <c r="K32" s="18">
        <v>150</v>
      </c>
      <c r="M32" s="1">
        <f t="shared" si="0"/>
        <v>2</v>
      </c>
    </row>
    <row r="33" s="1" customFormat="1" ht="13.2" spans="1:13">
      <c r="A33" s="8">
        <v>511</v>
      </c>
      <c r="B33" s="7" t="s">
        <v>1303</v>
      </c>
      <c r="C33" s="9">
        <f>VLOOKUP(A33,[2]查询时间段分门店销售汇总!$D$1:$O$65536,12,0)</f>
        <v>3706.33333333333</v>
      </c>
      <c r="D33" s="8" t="s">
        <v>1244</v>
      </c>
      <c r="E33" s="10" t="s">
        <v>1304</v>
      </c>
      <c r="F33" s="8">
        <f>VLOOKUP(A33,[3]Sheet1!$D$1:$H$65536,5,0)</f>
        <v>1</v>
      </c>
      <c r="G33" s="8">
        <v>187</v>
      </c>
      <c r="H33" s="8">
        <f>VLOOKUP(A33,[3]Sheet1!$D$1:$J$65536,7,0)</f>
        <v>1</v>
      </c>
      <c r="I33" s="8">
        <f>VLOOKUP(A33,[3]Sheet1!$D$1:$K$65536,8,0)</f>
        <v>69</v>
      </c>
      <c r="J33" s="17">
        <v>400</v>
      </c>
      <c r="K33" s="18">
        <v>200</v>
      </c>
      <c r="M33" s="1">
        <f t="shared" si="0"/>
        <v>2</v>
      </c>
    </row>
    <row r="34" s="1" customFormat="1" ht="13.2" spans="1:13">
      <c r="A34" s="8">
        <v>105267</v>
      </c>
      <c r="B34" s="7" t="s">
        <v>1304</v>
      </c>
      <c r="C34" s="9">
        <f>VLOOKUP(A34,[2]查询时间段分门店销售汇总!$D$1:$O$65536,12,0)</f>
        <v>3703.33333333333</v>
      </c>
      <c r="D34" s="8" t="s">
        <v>1244</v>
      </c>
      <c r="E34" s="10" t="s">
        <v>1305</v>
      </c>
      <c r="F34" s="8">
        <f>VLOOKUP(A34,[3]Sheet1!$D$1:$H$65536,5,0)</f>
        <v>1</v>
      </c>
      <c r="G34" s="8">
        <v>181</v>
      </c>
      <c r="H34" s="8">
        <f>VLOOKUP(A34,[3]Sheet1!$D$1:$J$65536,7,0)</f>
        <v>1</v>
      </c>
      <c r="I34" s="8">
        <f>VLOOKUP(A34,[3]Sheet1!$D$1:$K$65536,8,0)</f>
        <v>113</v>
      </c>
      <c r="J34" s="17">
        <v>400</v>
      </c>
      <c r="K34" s="18">
        <v>150</v>
      </c>
      <c r="M34" s="1">
        <f t="shared" si="0"/>
        <v>2</v>
      </c>
    </row>
    <row r="35" s="1" customFormat="1" ht="13.2" spans="1:13">
      <c r="A35" s="8">
        <v>373</v>
      </c>
      <c r="B35" s="7" t="s">
        <v>1305</v>
      </c>
      <c r="C35" s="9">
        <f>VLOOKUP(A35,[2]查询时间段分门店销售汇总!$D$1:$O$65536,12,0)</f>
        <v>3687.66666666667</v>
      </c>
      <c r="D35" s="8" t="s">
        <v>1244</v>
      </c>
      <c r="E35" s="10" t="s">
        <v>1306</v>
      </c>
      <c r="F35" s="8">
        <f>VLOOKUP(A35,[3]Sheet1!$D$1:$H$65536,5,0)</f>
        <v>1</v>
      </c>
      <c r="G35" s="8">
        <v>294</v>
      </c>
      <c r="H35" s="8">
        <f>VLOOKUP(A35,[3]Sheet1!$D$1:$J$65536,7,0)</f>
        <v>1</v>
      </c>
      <c r="I35" s="8">
        <f>VLOOKUP(A35,[3]Sheet1!$D$1:$K$65536,8,0)</f>
        <v>47</v>
      </c>
      <c r="J35" s="17">
        <v>400</v>
      </c>
      <c r="K35" s="18">
        <v>200</v>
      </c>
      <c r="M35" s="1">
        <f t="shared" si="0"/>
        <v>2</v>
      </c>
    </row>
    <row r="36" s="1" customFormat="1" ht="13.2" spans="1:13">
      <c r="A36" s="8">
        <v>107658</v>
      </c>
      <c r="B36" s="7" t="s">
        <v>1306</v>
      </c>
      <c r="C36" s="9">
        <f>VLOOKUP(A36,[2]查询时间段分门店销售汇总!$D$1:$O$65536,12,0)</f>
        <v>3659</v>
      </c>
      <c r="D36" s="8" t="s">
        <v>1244</v>
      </c>
      <c r="E36" s="10" t="s">
        <v>1246</v>
      </c>
      <c r="F36" s="8">
        <f>VLOOKUP(A36,[3]Sheet1!$D$1:$H$65536,5,0)</f>
        <v>1</v>
      </c>
      <c r="G36" s="8">
        <f>VLOOKUP(A36,[3]Sheet1!$D$1:$I$65536,6,0)</f>
        <v>115</v>
      </c>
      <c r="H36" s="8">
        <f>VLOOKUP(A36,[3]Sheet1!$D$1:$J$65536,7,0)</f>
        <v>1</v>
      </c>
      <c r="I36" s="8">
        <v>68</v>
      </c>
      <c r="J36" s="17">
        <v>400</v>
      </c>
      <c r="K36" s="18">
        <v>200</v>
      </c>
      <c r="M36" s="1">
        <f t="shared" si="0"/>
        <v>2</v>
      </c>
    </row>
    <row r="37" s="1" customFormat="1" ht="13.2" spans="1:13">
      <c r="A37" s="8">
        <v>103199</v>
      </c>
      <c r="B37" s="7" t="s">
        <v>1246</v>
      </c>
      <c r="C37" s="9">
        <f>VLOOKUP(A37,[2]查询时间段分门店销售汇总!$D$1:$O$65536,12,0)</f>
        <v>3647</v>
      </c>
      <c r="D37" s="8" t="s">
        <v>1244</v>
      </c>
      <c r="E37" s="10" t="s">
        <v>1307</v>
      </c>
      <c r="F37" s="8">
        <f>VLOOKUP(A37,[3]Sheet1!$D$1:$H$65536,5,0)</f>
        <v>1</v>
      </c>
      <c r="G37" s="8">
        <v>205</v>
      </c>
      <c r="H37" s="8">
        <f>VLOOKUP(A37,[3]Sheet1!$D$1:$J$65536,7,0)</f>
        <v>1</v>
      </c>
      <c r="I37" s="8">
        <f>VLOOKUP(A37,[3]Sheet1!$D$1:$K$65536,8,0)</f>
        <v>37</v>
      </c>
      <c r="J37" s="17">
        <v>400</v>
      </c>
      <c r="K37" s="18">
        <v>200</v>
      </c>
      <c r="M37" s="1">
        <f t="shared" si="0"/>
        <v>2</v>
      </c>
    </row>
    <row r="38" s="1" customFormat="1" ht="13.2" spans="1:13">
      <c r="A38" s="8">
        <v>111219</v>
      </c>
      <c r="B38" s="7" t="s">
        <v>1307</v>
      </c>
      <c r="C38" s="9">
        <f>VLOOKUP(A38,[2]查询时间段分门店销售汇总!$D$1:$O$65536,12,0)</f>
        <v>3593.33333333333</v>
      </c>
      <c r="D38" s="8" t="s">
        <v>1244</v>
      </c>
      <c r="E38" s="10" t="s">
        <v>1263</v>
      </c>
      <c r="F38" s="8">
        <f>VLOOKUP(A38,[3]Sheet1!$D$1:$H$65536,5,0)</f>
        <v>1</v>
      </c>
      <c r="G38" s="8">
        <f>VLOOKUP(A38,[3]Sheet1!$D$1:$I$65536,6,0)</f>
        <v>128</v>
      </c>
      <c r="H38" s="8">
        <f>VLOOKUP(A38,[3]Sheet1!$D$1:$J$65536,7,0)</f>
        <v>1</v>
      </c>
      <c r="I38" s="8">
        <v>167</v>
      </c>
      <c r="J38" s="17">
        <v>400</v>
      </c>
      <c r="K38" s="18">
        <v>150</v>
      </c>
      <c r="M38" s="1">
        <f t="shared" si="0"/>
        <v>2</v>
      </c>
    </row>
    <row r="39" s="1" customFormat="1" ht="13.2" spans="1:13">
      <c r="A39" s="8">
        <v>598</v>
      </c>
      <c r="B39" s="7" t="s">
        <v>1263</v>
      </c>
      <c r="C39" s="9">
        <f>VLOOKUP(A39,[2]查询时间段分门店销售汇总!$D$1:$O$65536,12,0)</f>
        <v>3548.66666666667</v>
      </c>
      <c r="D39" s="8" t="s">
        <v>1244</v>
      </c>
      <c r="E39" s="10" t="s">
        <v>1308</v>
      </c>
      <c r="F39" s="8">
        <f>VLOOKUP(A39,[3]Sheet1!$D$1:$H$65536,5,0)</f>
        <v>1</v>
      </c>
      <c r="G39" s="8">
        <v>227</v>
      </c>
      <c r="H39" s="8">
        <f>VLOOKUP(A39,[3]Sheet1!$D$1:$J$65536,7,0)</f>
        <v>1</v>
      </c>
      <c r="I39" s="8">
        <v>106</v>
      </c>
      <c r="J39" s="17">
        <v>400</v>
      </c>
      <c r="K39" s="18">
        <v>150</v>
      </c>
      <c r="M39" s="1">
        <f t="shared" si="0"/>
        <v>2</v>
      </c>
    </row>
    <row r="40" s="1" customFormat="1" ht="13.2" spans="1:13">
      <c r="A40" s="8">
        <v>513</v>
      </c>
      <c r="B40" s="7" t="s">
        <v>1308</v>
      </c>
      <c r="C40" s="9">
        <f>VLOOKUP(A40,[2]查询时间段分门店销售汇总!$D$1:$O$65536,12,0)</f>
        <v>3490.66666666667</v>
      </c>
      <c r="D40" s="8" t="s">
        <v>1242</v>
      </c>
      <c r="E40" s="10" t="s">
        <v>428</v>
      </c>
      <c r="F40" s="8">
        <f>VLOOKUP(A40,[3]Sheet1!$D$1:$H$65536,5,0)</f>
        <v>1</v>
      </c>
      <c r="G40" s="8">
        <f>VLOOKUP(A40,[3]Sheet1!$D$1:$I$65536,6,0)</f>
        <v>202</v>
      </c>
      <c r="H40" s="8">
        <f>VLOOKUP(A40,[3]Sheet1!$D$1:$J$65536,7,0)</f>
        <v>1</v>
      </c>
      <c r="I40" s="8">
        <f>VLOOKUP(A40,[3]Sheet1!$D$1:$K$65536,8,0)</f>
        <v>68</v>
      </c>
      <c r="J40" s="17">
        <v>300</v>
      </c>
      <c r="K40" s="18">
        <v>180</v>
      </c>
      <c r="M40" s="1">
        <f t="shared" si="0"/>
        <v>2</v>
      </c>
    </row>
    <row r="41" s="2" customFormat="1" ht="13.2" spans="1:13">
      <c r="A41" s="11">
        <v>114685</v>
      </c>
      <c r="B41" s="12" t="s">
        <v>428</v>
      </c>
      <c r="C41" s="13">
        <f>VLOOKUP(A41,[2]查询时间段分门店销售汇总!$D$1:$O$65536,12,0)</f>
        <v>3446.66666666667</v>
      </c>
      <c r="D41" s="11" t="s">
        <v>1242</v>
      </c>
      <c r="E41" s="14" t="s">
        <v>1249</v>
      </c>
      <c r="F41" s="11">
        <f>VLOOKUP(A41,[3]Sheet1!$D$1:$H$65536,5,0)</f>
        <v>0</v>
      </c>
      <c r="G41" s="11">
        <f>VLOOKUP(A41,[3]Sheet1!$D$1:$I$65536,6,0)</f>
        <v>0</v>
      </c>
      <c r="H41" s="11">
        <f>VLOOKUP(A41,[3]Sheet1!$D$1:$J$65536,7,0)</f>
        <v>1</v>
      </c>
      <c r="I41" s="11">
        <v>53</v>
      </c>
      <c r="J41" s="18">
        <v>300</v>
      </c>
      <c r="K41" s="18">
        <v>150</v>
      </c>
      <c r="M41" s="1">
        <f t="shared" si="0"/>
        <v>1</v>
      </c>
    </row>
    <row r="42" s="1" customFormat="1" ht="13.2" spans="1:13">
      <c r="A42" s="8">
        <v>744</v>
      </c>
      <c r="B42" s="7" t="s">
        <v>1249</v>
      </c>
      <c r="C42" s="9">
        <f>VLOOKUP(A42,[2]查询时间段分门店销售汇总!$D$1:$O$65536,12,0)</f>
        <v>3444.66666666667</v>
      </c>
      <c r="D42" s="8" t="s">
        <v>1242</v>
      </c>
      <c r="E42" s="10" t="s">
        <v>1264</v>
      </c>
      <c r="F42" s="8">
        <f>VLOOKUP(A42,[3]Sheet1!$D$1:$H$65536,5,0)</f>
        <v>1</v>
      </c>
      <c r="G42" s="8">
        <v>151</v>
      </c>
      <c r="H42" s="8">
        <f>VLOOKUP(A42,[3]Sheet1!$D$1:$J$65536,7,0)</f>
        <v>1</v>
      </c>
      <c r="I42" s="8">
        <v>95</v>
      </c>
      <c r="J42" s="17">
        <v>300</v>
      </c>
      <c r="K42" s="18">
        <v>180</v>
      </c>
      <c r="L42" s="19" t="s">
        <v>1309</v>
      </c>
      <c r="M42" s="1">
        <f t="shared" si="0"/>
        <v>2</v>
      </c>
    </row>
    <row r="43" s="1" customFormat="1" ht="13.2" spans="1:13">
      <c r="A43" s="8">
        <v>754</v>
      </c>
      <c r="B43" s="7" t="s">
        <v>1264</v>
      </c>
      <c r="C43" s="9">
        <f>VLOOKUP(A43,[2]查询时间段分门店销售汇总!$D$1:$O$65536,12,0)</f>
        <v>3359.33333333333</v>
      </c>
      <c r="D43" s="8" t="s">
        <v>1242</v>
      </c>
      <c r="E43" s="10" t="s">
        <v>1252</v>
      </c>
      <c r="F43" s="8">
        <f>VLOOKUP(A43,[3]Sheet1!$D$1:$H$65536,5,0)</f>
        <v>1</v>
      </c>
      <c r="G43" s="8">
        <v>207</v>
      </c>
      <c r="H43" s="8">
        <f>VLOOKUP(A43,[3]Sheet1!$D$1:$J$65536,7,0)</f>
        <v>1</v>
      </c>
      <c r="I43" s="8">
        <f>VLOOKUP(A43,[3]Sheet1!$D$1:$K$65536,8,0)</f>
        <v>84</v>
      </c>
      <c r="J43" s="17">
        <v>300</v>
      </c>
      <c r="K43" s="18">
        <v>180</v>
      </c>
      <c r="M43" s="1">
        <f t="shared" si="0"/>
        <v>2</v>
      </c>
    </row>
    <row r="44" s="1" customFormat="1" ht="13.2" spans="1:13">
      <c r="A44" s="8">
        <v>359</v>
      </c>
      <c r="B44" s="7" t="s">
        <v>1252</v>
      </c>
      <c r="C44" s="9">
        <f>VLOOKUP(A44,[2]查询时间段分门店销售汇总!$D$1:$O$65536,12,0)</f>
        <v>3324.33333333333</v>
      </c>
      <c r="D44" s="8" t="s">
        <v>1242</v>
      </c>
      <c r="E44" s="10" t="s">
        <v>1310</v>
      </c>
      <c r="F44" s="8">
        <f>VLOOKUP(A44,[3]Sheet1!$D$1:$H$65536,5,0)</f>
        <v>1</v>
      </c>
      <c r="G44" s="8">
        <v>93</v>
      </c>
      <c r="H44" s="8">
        <f>VLOOKUP(A44,[3]Sheet1!$D$1:$J$65536,7,0)</f>
        <v>1</v>
      </c>
      <c r="I44" s="8">
        <f>VLOOKUP(A44,[3]Sheet1!$D$1:$K$65536,8,0)</f>
        <v>53</v>
      </c>
      <c r="J44" s="17">
        <v>300</v>
      </c>
      <c r="K44" s="18">
        <v>180</v>
      </c>
      <c r="M44" s="1">
        <f t="shared" si="0"/>
        <v>2</v>
      </c>
    </row>
    <row r="45" s="1" customFormat="1" ht="13.2" spans="1:13">
      <c r="A45" s="8">
        <v>365</v>
      </c>
      <c r="B45" s="7" t="s">
        <v>1310</v>
      </c>
      <c r="C45" s="9">
        <f>VLOOKUP(A45,[2]查询时间段分门店销售汇总!$D$1:$O$65536,12,0)</f>
        <v>3303.66666666667</v>
      </c>
      <c r="D45" s="8" t="s">
        <v>1242</v>
      </c>
      <c r="E45" s="10" t="s">
        <v>1268</v>
      </c>
      <c r="F45" s="8">
        <f>VLOOKUP(A45,[3]Sheet1!$D$1:$H$65536,5,0)</f>
        <v>1</v>
      </c>
      <c r="G45" s="8">
        <f>VLOOKUP(A45,[3]Sheet1!$D$1:$I$65536,6,0)</f>
        <v>189</v>
      </c>
      <c r="H45" s="8">
        <f>VLOOKUP(A45,[3]Sheet1!$D$1:$J$65536,7,0)</f>
        <v>1</v>
      </c>
      <c r="I45" s="8">
        <f>VLOOKUP(A45,[3]Sheet1!$D$1:$K$65536,8,0)</f>
        <v>78</v>
      </c>
      <c r="J45" s="17">
        <v>300</v>
      </c>
      <c r="K45" s="18">
        <v>180</v>
      </c>
      <c r="M45" s="1">
        <f t="shared" si="0"/>
        <v>2</v>
      </c>
    </row>
    <row r="46" s="1" customFormat="1" ht="13.2" spans="1:13">
      <c r="A46" s="8">
        <v>106399</v>
      </c>
      <c r="B46" s="7" t="s">
        <v>1268</v>
      </c>
      <c r="C46" s="9">
        <f>VLOOKUP(A46,[2]查询时间段分门店销售汇总!$D$1:$O$65536,12,0)</f>
        <v>3272.66666666667</v>
      </c>
      <c r="D46" s="8" t="s">
        <v>1242</v>
      </c>
      <c r="E46" s="10" t="s">
        <v>1311</v>
      </c>
      <c r="F46" s="8">
        <f>VLOOKUP(A46,[3]Sheet1!$D$1:$H$65536,5,0)</f>
        <v>1</v>
      </c>
      <c r="G46" s="8">
        <v>121</v>
      </c>
      <c r="H46" s="8">
        <f>VLOOKUP(A46,[3]Sheet1!$D$1:$J$65536,7,0)</f>
        <v>1</v>
      </c>
      <c r="I46" s="8">
        <v>57</v>
      </c>
      <c r="J46" s="17">
        <v>300</v>
      </c>
      <c r="K46" s="18">
        <v>180</v>
      </c>
      <c r="M46" s="1">
        <f t="shared" si="0"/>
        <v>2</v>
      </c>
    </row>
    <row r="47" s="1" customFormat="1" ht="13.2" spans="1:13">
      <c r="A47" s="8">
        <v>54</v>
      </c>
      <c r="B47" s="7" t="s">
        <v>1311</v>
      </c>
      <c r="C47" s="9">
        <f>VLOOKUP(A47,[2]查询时间段分门店销售汇总!$D$1:$O$65536,12,0)</f>
        <v>3181.33333333333</v>
      </c>
      <c r="D47" s="8" t="s">
        <v>1242</v>
      </c>
      <c r="E47" s="10" t="s">
        <v>1312</v>
      </c>
      <c r="F47" s="8">
        <f>VLOOKUP(A47,[3]Sheet1!$D$1:$H$65536,5,0)</f>
        <v>1</v>
      </c>
      <c r="G47" s="8">
        <f>VLOOKUP(A47,[3]Sheet1!$D$1:$I$65536,6,0)</f>
        <v>251</v>
      </c>
      <c r="H47" s="8">
        <f>VLOOKUP(A47,[3]Sheet1!$D$1:$J$65536,7,0)</f>
        <v>1</v>
      </c>
      <c r="I47" s="8">
        <v>131</v>
      </c>
      <c r="J47" s="17">
        <v>300</v>
      </c>
      <c r="K47" s="18">
        <v>130</v>
      </c>
      <c r="M47" s="1">
        <f t="shared" si="0"/>
        <v>2</v>
      </c>
    </row>
    <row r="48" s="1" customFormat="1" ht="13.2" spans="1:13">
      <c r="A48" s="8">
        <v>102479</v>
      </c>
      <c r="B48" s="7" t="s">
        <v>1312</v>
      </c>
      <c r="C48" s="9">
        <f>VLOOKUP(A48,[2]查询时间段分门店销售汇总!$D$1:$O$65536,12,0)</f>
        <v>3178.66666666667</v>
      </c>
      <c r="D48" s="8" t="s">
        <v>1242</v>
      </c>
      <c r="E48" s="10" t="s">
        <v>1313</v>
      </c>
      <c r="F48" s="8">
        <f>VLOOKUP(A48,[3]Sheet1!$D$1:$H$65536,5,0)</f>
        <v>1</v>
      </c>
      <c r="G48" s="8">
        <v>359</v>
      </c>
      <c r="H48" s="8">
        <f>VLOOKUP(A48,[3]Sheet1!$D$1:$J$65536,7,0)</f>
        <v>1</v>
      </c>
      <c r="I48" s="8">
        <f>VLOOKUP(A48,[3]Sheet1!$D$1:$K$65536,8,0)</f>
        <v>119</v>
      </c>
      <c r="J48" s="17">
        <v>300</v>
      </c>
      <c r="K48" s="18">
        <v>130</v>
      </c>
      <c r="M48" s="1">
        <f t="shared" si="0"/>
        <v>2</v>
      </c>
    </row>
    <row r="49" s="2" customFormat="1" ht="13.2" spans="1:16380">
      <c r="A49" s="8">
        <v>101453</v>
      </c>
      <c r="B49" s="7" t="s">
        <v>1313</v>
      </c>
      <c r="C49" s="9">
        <f>VLOOKUP(A49,[2]查询时间段分门店销售汇总!$D$1:$O$65536,12,0)</f>
        <v>3150.66666666667</v>
      </c>
      <c r="D49" s="8" t="s">
        <v>1242</v>
      </c>
      <c r="E49" s="10" t="s">
        <v>1314</v>
      </c>
      <c r="F49" s="8">
        <f>VLOOKUP(A49,[3]Sheet1!$D$1:$H$65536,5,0)</f>
        <v>1</v>
      </c>
      <c r="G49" s="8">
        <v>242</v>
      </c>
      <c r="H49" s="8">
        <f>VLOOKUP(A49,[3]Sheet1!$D$1:$J$65536,7,0)</f>
        <v>1</v>
      </c>
      <c r="I49" s="8">
        <v>145</v>
      </c>
      <c r="J49" s="17">
        <v>300</v>
      </c>
      <c r="K49" s="18">
        <v>130</v>
      </c>
      <c r="L49" s="1"/>
      <c r="M49" s="1">
        <f t="shared" si="0"/>
        <v>2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="1" customFormat="1" ht="13.2" spans="1:13">
      <c r="A50" s="8">
        <v>515</v>
      </c>
      <c r="B50" s="7" t="s">
        <v>1314</v>
      </c>
      <c r="C50" s="9">
        <f>VLOOKUP(A50,[2]查询时间段分门店销售汇总!$D$1:$O$65536,12,0)</f>
        <v>3128.66666666667</v>
      </c>
      <c r="D50" s="8" t="s">
        <v>1242</v>
      </c>
      <c r="E50" s="10" t="s">
        <v>1315</v>
      </c>
      <c r="F50" s="8">
        <f>VLOOKUP(A50,[3]Sheet1!$D$1:$H$65536,5,0)</f>
        <v>1</v>
      </c>
      <c r="G50" s="8">
        <v>258</v>
      </c>
      <c r="H50" s="8">
        <f>VLOOKUP(A50,[3]Sheet1!$D$1:$J$65536,7,0)</f>
        <v>1</v>
      </c>
      <c r="I50" s="8">
        <v>158</v>
      </c>
      <c r="J50" s="17">
        <v>300</v>
      </c>
      <c r="K50" s="18">
        <v>130</v>
      </c>
      <c r="M50" s="1">
        <f t="shared" si="0"/>
        <v>2</v>
      </c>
    </row>
    <row r="51" s="1" customFormat="1" ht="13.2" spans="1:13">
      <c r="A51" s="8">
        <v>726</v>
      </c>
      <c r="B51" s="7" t="s">
        <v>1315</v>
      </c>
      <c r="C51" s="9">
        <f>VLOOKUP(A51,[2]查询时间段分门店销售汇总!$D$1:$O$65536,12,0)</f>
        <v>3117</v>
      </c>
      <c r="D51" s="8" t="s">
        <v>1242</v>
      </c>
      <c r="E51" s="10" t="s">
        <v>1248</v>
      </c>
      <c r="F51" s="8">
        <f>VLOOKUP(A51,[3]Sheet1!$D$1:$H$65536,5,0)</f>
        <v>1</v>
      </c>
      <c r="G51" s="8">
        <v>167</v>
      </c>
      <c r="H51" s="8">
        <f>VLOOKUP(A51,[3]Sheet1!$D$1:$J$65536,7,0)</f>
        <v>1</v>
      </c>
      <c r="I51" s="8">
        <v>45</v>
      </c>
      <c r="J51" s="17">
        <v>300</v>
      </c>
      <c r="K51" s="18">
        <v>180</v>
      </c>
      <c r="M51" s="1">
        <f t="shared" si="0"/>
        <v>2</v>
      </c>
    </row>
    <row r="52" s="1" customFormat="1" ht="13.2" spans="1:13">
      <c r="A52" s="8">
        <v>385</v>
      </c>
      <c r="B52" s="7" t="s">
        <v>1248</v>
      </c>
      <c r="C52" s="9">
        <f>VLOOKUP(A52,[2]查询时间段分门店销售汇总!$D$1:$O$65536,12,0)</f>
        <v>3025.33333333333</v>
      </c>
      <c r="D52" s="8" t="s">
        <v>1242</v>
      </c>
      <c r="E52" s="10" t="s">
        <v>1266</v>
      </c>
      <c r="F52" s="8">
        <f>VLOOKUP(A52,[3]Sheet1!$D$1:$H$65536,5,0)</f>
        <v>1</v>
      </c>
      <c r="G52" s="8">
        <v>309</v>
      </c>
      <c r="H52" s="8">
        <f>VLOOKUP(A52,[3]Sheet1!$D$1:$J$65536,7,0)</f>
        <v>2</v>
      </c>
      <c r="I52" s="8">
        <f>VLOOKUP(A52,[3]Sheet1!$D$1:$K$65536,8,0)</f>
        <v>212</v>
      </c>
      <c r="J52" s="17">
        <v>300</v>
      </c>
      <c r="K52" s="18">
        <v>80</v>
      </c>
      <c r="M52" s="1">
        <f t="shared" si="0"/>
        <v>3</v>
      </c>
    </row>
    <row r="53" s="1" customFormat="1" ht="13.2" spans="1:13">
      <c r="A53" s="8">
        <v>102935</v>
      </c>
      <c r="B53" s="7" t="s">
        <v>1266</v>
      </c>
      <c r="C53" s="9">
        <f>VLOOKUP(A53,[2]查询时间段分门店销售汇总!$D$1:$O$65536,12,0)</f>
        <v>3015</v>
      </c>
      <c r="D53" s="8" t="s">
        <v>1242</v>
      </c>
      <c r="E53" s="10" t="s">
        <v>1243</v>
      </c>
      <c r="F53" s="8">
        <f>VLOOKUP(A53,[3]Sheet1!$D$1:$H$65536,5,0)</f>
        <v>1</v>
      </c>
      <c r="G53" s="8">
        <f>VLOOKUP(A53,[3]Sheet1!$D$1:$I$65536,6,0)</f>
        <v>148</v>
      </c>
      <c r="H53" s="8">
        <f>VLOOKUP(A53,[3]Sheet1!$D$1:$J$65536,7,0)</f>
        <v>1</v>
      </c>
      <c r="I53" s="8">
        <v>50</v>
      </c>
      <c r="J53" s="17">
        <v>300</v>
      </c>
      <c r="K53" s="18">
        <v>180</v>
      </c>
      <c r="M53" s="1">
        <f t="shared" si="0"/>
        <v>2</v>
      </c>
    </row>
    <row r="54" s="2" customFormat="1" ht="13.2" spans="1:16380">
      <c r="A54" s="8">
        <v>105910</v>
      </c>
      <c r="B54" s="7" t="s">
        <v>1243</v>
      </c>
      <c r="C54" s="9">
        <f>VLOOKUP(A54,[2]查询时间段分门店销售汇总!$D$1:$O$65536,12,0)</f>
        <v>3009.66666666667</v>
      </c>
      <c r="D54" s="8" t="s">
        <v>1242</v>
      </c>
      <c r="E54" s="10" t="s">
        <v>1316</v>
      </c>
      <c r="F54" s="8">
        <f>VLOOKUP(A54,[3]Sheet1!$D$1:$H$65536,5,0)</f>
        <v>1</v>
      </c>
      <c r="G54" s="8">
        <v>81</v>
      </c>
      <c r="H54" s="8">
        <f>VLOOKUP(A54,[3]Sheet1!$D$1:$J$65536,7,0)</f>
        <v>1</v>
      </c>
      <c r="I54" s="8">
        <v>99</v>
      </c>
      <c r="J54" s="17">
        <v>300</v>
      </c>
      <c r="K54" s="18">
        <v>180</v>
      </c>
      <c r="L54" s="1"/>
      <c r="M54" s="1">
        <f t="shared" si="0"/>
        <v>2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="1" customFormat="1" ht="13.2" spans="1:13">
      <c r="A55" s="8">
        <v>391</v>
      </c>
      <c r="B55" s="7" t="s">
        <v>1316</v>
      </c>
      <c r="C55" s="9">
        <f>VLOOKUP(A55,[2]查询时间段分门店销售汇总!$D$1:$O$65536,12,0)</f>
        <v>2918</v>
      </c>
      <c r="D55" s="8" t="s">
        <v>1242</v>
      </c>
      <c r="E55" s="10" t="s">
        <v>1317</v>
      </c>
      <c r="F55" s="8">
        <f>VLOOKUP(A55,[3]Sheet1!$D$1:$H$65536,5,0)</f>
        <v>1</v>
      </c>
      <c r="G55" s="8">
        <f>VLOOKUP(A55,[3]Sheet1!$D$1:$I$65536,6,0)</f>
        <v>146</v>
      </c>
      <c r="H55" s="8">
        <f>VLOOKUP(A55,[3]Sheet1!$D$1:$J$65536,7,0)</f>
        <v>1</v>
      </c>
      <c r="I55" s="8">
        <v>81</v>
      </c>
      <c r="J55" s="17">
        <v>300</v>
      </c>
      <c r="K55" s="18">
        <v>180</v>
      </c>
      <c r="M55" s="1">
        <f t="shared" si="0"/>
        <v>2</v>
      </c>
    </row>
    <row r="56" s="1" customFormat="1" ht="13.2" spans="1:13">
      <c r="A56" s="8">
        <v>111400</v>
      </c>
      <c r="B56" s="7" t="s">
        <v>1317</v>
      </c>
      <c r="C56" s="9">
        <f>VLOOKUP(A56,[2]查询时间段分门店销售汇总!$D$1:$O$65536,12,0)</f>
        <v>2917.66666666667</v>
      </c>
      <c r="D56" s="8" t="s">
        <v>1242</v>
      </c>
      <c r="E56" s="10" t="s">
        <v>644</v>
      </c>
      <c r="F56" s="8">
        <f>VLOOKUP(A56,[3]Sheet1!$D$1:$H$65536,5,0)</f>
        <v>1</v>
      </c>
      <c r="G56" s="8">
        <f>VLOOKUP(A56,[3]Sheet1!$D$1:$I$65536,6,0)</f>
        <v>64</v>
      </c>
      <c r="H56" s="8">
        <f>VLOOKUP(A56,[3]Sheet1!$D$1:$J$65536,7,0)</f>
        <v>1</v>
      </c>
      <c r="I56" s="8">
        <f>VLOOKUP(A56,[3]Sheet1!$D$1:$K$65536,8,0)</f>
        <v>127</v>
      </c>
      <c r="J56" s="17">
        <v>300</v>
      </c>
      <c r="K56" s="18">
        <v>130</v>
      </c>
      <c r="M56" s="1">
        <f t="shared" si="0"/>
        <v>2</v>
      </c>
    </row>
    <row r="57" s="1" customFormat="1" ht="13.2" spans="1:13">
      <c r="A57" s="8">
        <v>103639</v>
      </c>
      <c r="B57" s="7" t="s">
        <v>644</v>
      </c>
      <c r="C57" s="9">
        <f>VLOOKUP(A57,[2]查询时间段分门店销售汇总!$D$1:$O$65536,12,0)</f>
        <v>2834.33333333333</v>
      </c>
      <c r="D57" s="8" t="s">
        <v>1242</v>
      </c>
      <c r="E57" s="10" t="s">
        <v>1259</v>
      </c>
      <c r="F57" s="8">
        <f>VLOOKUP(A57,[3]Sheet1!$D$1:$H$65536,5,0)</f>
        <v>1</v>
      </c>
      <c r="G57" s="8">
        <v>148</v>
      </c>
      <c r="H57" s="8">
        <f>VLOOKUP(A57,[3]Sheet1!$D$1:$J$65536,7,0)</f>
        <v>1</v>
      </c>
      <c r="I57" s="8">
        <v>96</v>
      </c>
      <c r="J57" s="17">
        <v>300</v>
      </c>
      <c r="K57" s="18">
        <v>180</v>
      </c>
      <c r="M57" s="1">
        <f t="shared" si="0"/>
        <v>2</v>
      </c>
    </row>
    <row r="58" s="1" customFormat="1" ht="13.2" spans="1:13">
      <c r="A58" s="8">
        <v>349</v>
      </c>
      <c r="B58" s="7" t="s">
        <v>1259</v>
      </c>
      <c r="C58" s="9">
        <f>VLOOKUP(A58,[2]查询时间段分门店销售汇总!$D$1:$O$65536,12,0)</f>
        <v>2798</v>
      </c>
      <c r="D58" s="8" t="s">
        <v>1242</v>
      </c>
      <c r="E58" s="10" t="s">
        <v>1262</v>
      </c>
      <c r="F58" s="8">
        <f>VLOOKUP(A58,[3]Sheet1!$D$1:$H$65536,5,0)</f>
        <v>1</v>
      </c>
      <c r="G58" s="8">
        <f>VLOOKUP(A58,[3]Sheet1!$D$1:$I$65536,6,0)</f>
        <v>129</v>
      </c>
      <c r="H58" s="8">
        <f>VLOOKUP(A58,[3]Sheet1!$D$1:$J$65536,7,0)</f>
        <v>1</v>
      </c>
      <c r="I58" s="8">
        <f>VLOOKUP(A58,[3]Sheet1!$D$1:$K$65536,8,0)</f>
        <v>64</v>
      </c>
      <c r="J58" s="17">
        <v>300</v>
      </c>
      <c r="K58" s="18">
        <v>180</v>
      </c>
      <c r="M58" s="1">
        <f t="shared" si="0"/>
        <v>2</v>
      </c>
    </row>
    <row r="59" s="1" customFormat="1" ht="13.2" spans="1:13">
      <c r="A59" s="8">
        <v>743</v>
      </c>
      <c r="B59" s="7" t="s">
        <v>1262</v>
      </c>
      <c r="C59" s="9">
        <f>VLOOKUP(A59,[2]查询时间段分门店销售汇总!$D$1:$O$65536,12,0)</f>
        <v>2779</v>
      </c>
      <c r="D59" s="8" t="s">
        <v>1242</v>
      </c>
      <c r="E59" s="10" t="s">
        <v>1256</v>
      </c>
      <c r="F59" s="8">
        <f>VLOOKUP(A59,[3]Sheet1!$D$1:$H$65536,5,0)</f>
        <v>1</v>
      </c>
      <c r="G59" s="8">
        <f>VLOOKUP(A59,[3]Sheet1!$D$1:$I$65536,6,0)</f>
        <v>295</v>
      </c>
      <c r="H59" s="8">
        <f>VLOOKUP(A59,[3]Sheet1!$D$1:$J$65536,7,0)</f>
        <v>1</v>
      </c>
      <c r="I59" s="8">
        <v>58</v>
      </c>
      <c r="J59" s="17">
        <v>300</v>
      </c>
      <c r="K59" s="18">
        <v>180</v>
      </c>
      <c r="M59" s="1">
        <f t="shared" si="0"/>
        <v>2</v>
      </c>
    </row>
    <row r="60" s="1" customFormat="1" ht="13.2" spans="1:13">
      <c r="A60" s="8">
        <v>733</v>
      </c>
      <c r="B60" s="7" t="s">
        <v>1256</v>
      </c>
      <c r="C60" s="9">
        <f>VLOOKUP(A60,[2]查询时间段分门店销售汇总!$D$1:$O$65536,12,0)</f>
        <v>2755.66666666667</v>
      </c>
      <c r="D60" s="8" t="s">
        <v>1242</v>
      </c>
      <c r="E60" s="10" t="s">
        <v>1318</v>
      </c>
      <c r="F60" s="8">
        <f>VLOOKUP(A60,[3]Sheet1!$D$1:$H$65536,5,0)</f>
        <v>1</v>
      </c>
      <c r="G60" s="8">
        <f>VLOOKUP(A60,[3]Sheet1!$D$1:$I$65536,6,0)</f>
        <v>309</v>
      </c>
      <c r="H60" s="8">
        <f>VLOOKUP(A60,[3]Sheet1!$D$1:$J$65536,7,0)</f>
        <v>1</v>
      </c>
      <c r="I60" s="8">
        <f>VLOOKUP(A60,[3]Sheet1!$D$1:$K$65536,8,0)</f>
        <v>159</v>
      </c>
      <c r="J60" s="17">
        <v>300</v>
      </c>
      <c r="K60" s="18">
        <v>130</v>
      </c>
      <c r="M60" s="1">
        <f t="shared" si="0"/>
        <v>2</v>
      </c>
    </row>
    <row r="61" s="1" customFormat="1" ht="13.2" spans="1:13">
      <c r="A61" s="8">
        <v>357</v>
      </c>
      <c r="B61" s="7" t="s">
        <v>1318</v>
      </c>
      <c r="C61" s="9">
        <f>VLOOKUP(A61,[2]查询时间段分门店销售汇总!$D$1:$O$65536,12,0)</f>
        <v>2733.33333333333</v>
      </c>
      <c r="D61" s="8" t="s">
        <v>1242</v>
      </c>
      <c r="E61" s="10" t="s">
        <v>1319</v>
      </c>
      <c r="F61" s="8">
        <f>VLOOKUP(A61,[3]Sheet1!$D$1:$H$65536,5,0)</f>
        <v>1</v>
      </c>
      <c r="G61" s="8">
        <v>123</v>
      </c>
      <c r="H61" s="8">
        <f>VLOOKUP(A61,[3]Sheet1!$D$1:$J$65536,7,0)</f>
        <v>1</v>
      </c>
      <c r="I61" s="8">
        <v>56</v>
      </c>
      <c r="J61" s="17">
        <v>300</v>
      </c>
      <c r="K61" s="18">
        <v>180</v>
      </c>
      <c r="M61" s="1">
        <f t="shared" si="0"/>
        <v>2</v>
      </c>
    </row>
    <row r="62" s="1" customFormat="1" ht="13.2" spans="1:13">
      <c r="A62" s="8">
        <v>106569</v>
      </c>
      <c r="B62" s="7" t="s">
        <v>1319</v>
      </c>
      <c r="C62" s="9">
        <f>VLOOKUP(A62,[2]查询时间段分门店销售汇总!$D$1:$O$65536,12,0)</f>
        <v>2677.33333333333</v>
      </c>
      <c r="D62" s="8" t="s">
        <v>1242</v>
      </c>
      <c r="E62" s="10" t="s">
        <v>1320</v>
      </c>
      <c r="F62" s="8">
        <f>VLOOKUP(A62,[3]Sheet1!$D$1:$H$65536,5,0)</f>
        <v>1</v>
      </c>
      <c r="G62" s="8">
        <v>127</v>
      </c>
      <c r="H62" s="8">
        <f>VLOOKUP(A62,[3]Sheet1!$D$1:$J$65536,7,0)</f>
        <v>1</v>
      </c>
      <c r="I62" s="8">
        <f>VLOOKUP(A62,[3]Sheet1!$D$1:$K$65536,8,0)</f>
        <v>61</v>
      </c>
      <c r="J62" s="17">
        <v>300</v>
      </c>
      <c r="K62" s="18">
        <v>180</v>
      </c>
      <c r="M62" s="1">
        <f t="shared" si="0"/>
        <v>2</v>
      </c>
    </row>
    <row r="63" s="1" customFormat="1" ht="13.2" spans="1:13">
      <c r="A63" s="8">
        <v>104428</v>
      </c>
      <c r="B63" s="7" t="s">
        <v>1320</v>
      </c>
      <c r="C63" s="9">
        <f>VLOOKUP(A63,[2]查询时间段分门店销售汇总!$D$1:$O$65536,12,0)</f>
        <v>2674.33333333333</v>
      </c>
      <c r="D63" s="8" t="s">
        <v>1242</v>
      </c>
      <c r="E63" s="10" t="s">
        <v>1321</v>
      </c>
      <c r="F63" s="8">
        <f>VLOOKUP(A63,[3]Sheet1!$D$1:$H$65536,5,0)</f>
        <v>1</v>
      </c>
      <c r="G63" s="8">
        <v>220</v>
      </c>
      <c r="H63" s="8">
        <f>VLOOKUP(A63,[3]Sheet1!$D$1:$J$65536,7,0)</f>
        <v>1</v>
      </c>
      <c r="I63" s="8">
        <v>53</v>
      </c>
      <c r="J63" s="17">
        <v>300</v>
      </c>
      <c r="K63" s="18">
        <v>180</v>
      </c>
      <c r="M63" s="1">
        <f t="shared" si="0"/>
        <v>2</v>
      </c>
    </row>
    <row r="64" s="1" customFormat="1" ht="13.2" spans="1:13">
      <c r="A64" s="8">
        <v>721</v>
      </c>
      <c r="B64" s="7" t="s">
        <v>1321</v>
      </c>
      <c r="C64" s="9">
        <f>VLOOKUP(A64,[2]查询时间段分门店销售汇总!$D$1:$O$65536,12,0)</f>
        <v>2594.33333333333</v>
      </c>
      <c r="D64" s="8" t="s">
        <v>1242</v>
      </c>
      <c r="E64" s="10" t="s">
        <v>1322</v>
      </c>
      <c r="F64" s="8">
        <f>VLOOKUP(A64,[3]Sheet1!$D$1:$H$65536,5,0)</f>
        <v>1</v>
      </c>
      <c r="G64" s="8">
        <f>VLOOKUP(A64,[3]Sheet1!$D$1:$I$65536,6,0)</f>
        <v>160</v>
      </c>
      <c r="H64" s="8">
        <f>VLOOKUP(A64,[3]Sheet1!$D$1:$J$65536,7,0)</f>
        <v>1</v>
      </c>
      <c r="I64" s="8">
        <f>VLOOKUP(A64,[3]Sheet1!$D$1:$K$65536,8,0)</f>
        <v>51</v>
      </c>
      <c r="J64" s="17">
        <v>300</v>
      </c>
      <c r="K64" s="18">
        <v>180</v>
      </c>
      <c r="M64" s="1">
        <f t="shared" si="0"/>
        <v>2</v>
      </c>
    </row>
    <row r="65" s="1" customFormat="1" ht="13.2" spans="1:13">
      <c r="A65" s="8">
        <v>399</v>
      </c>
      <c r="B65" s="7" t="s">
        <v>1322</v>
      </c>
      <c r="C65" s="9">
        <f>VLOOKUP(A65,[2]查询时间段分门店销售汇总!$D$1:$O$65536,12,0)</f>
        <v>2574.66666666667</v>
      </c>
      <c r="D65" s="8" t="s">
        <v>1242</v>
      </c>
      <c r="E65" s="10" t="s">
        <v>1323</v>
      </c>
      <c r="F65" s="8">
        <f>VLOOKUP(A65,[3]Sheet1!$D$1:$H$65536,5,0)</f>
        <v>1</v>
      </c>
      <c r="G65" s="8">
        <v>131</v>
      </c>
      <c r="H65" s="8">
        <f>VLOOKUP(A65,[3]Sheet1!$D$1:$J$65536,7,0)</f>
        <v>1</v>
      </c>
      <c r="I65" s="8">
        <v>79</v>
      </c>
      <c r="J65" s="17">
        <v>300</v>
      </c>
      <c r="K65" s="18">
        <v>180</v>
      </c>
      <c r="M65" s="1">
        <f t="shared" si="0"/>
        <v>2</v>
      </c>
    </row>
    <row r="66" s="1" customFormat="1" ht="13.2" spans="1:13">
      <c r="A66" s="8">
        <v>745</v>
      </c>
      <c r="B66" s="7" t="s">
        <v>1323</v>
      </c>
      <c r="C66" s="9">
        <f>VLOOKUP(A66,[2]查询时间段分门店销售汇总!$D$1:$O$65536,12,0)</f>
        <v>2520.66666666667</v>
      </c>
      <c r="D66" s="8" t="s">
        <v>1242</v>
      </c>
      <c r="E66" s="10" t="s">
        <v>1324</v>
      </c>
      <c r="F66" s="8">
        <f>VLOOKUP(A66,[3]Sheet1!$D$1:$H$65536,5,0)</f>
        <v>1</v>
      </c>
      <c r="G66" s="8">
        <f>VLOOKUP(A66,[3]Sheet1!$D$1:$I$65536,6,0)</f>
        <v>138</v>
      </c>
      <c r="H66" s="8">
        <f>VLOOKUP(A66,[3]Sheet1!$D$1:$J$65536,7,0)</f>
        <v>1</v>
      </c>
      <c r="I66" s="8">
        <v>63</v>
      </c>
      <c r="J66" s="17">
        <v>300</v>
      </c>
      <c r="K66" s="18">
        <v>180</v>
      </c>
      <c r="M66" s="1">
        <f t="shared" si="0"/>
        <v>2</v>
      </c>
    </row>
    <row r="67" s="1" customFormat="1" ht="13.2" spans="1:13">
      <c r="A67" s="8">
        <v>104838</v>
      </c>
      <c r="B67" s="7" t="s">
        <v>1324</v>
      </c>
      <c r="C67" s="9">
        <f>VLOOKUP(A67,[2]查询时间段分门店销售汇总!$D$1:$O$65536,12,0)</f>
        <v>2456</v>
      </c>
      <c r="D67" s="8" t="s">
        <v>1242</v>
      </c>
      <c r="E67" s="10" t="s">
        <v>1325</v>
      </c>
      <c r="F67" s="8">
        <f>VLOOKUP(A67,[3]Sheet1!$D$1:$H$65536,5,0)</f>
        <v>1</v>
      </c>
      <c r="G67" s="8">
        <f>VLOOKUP(A67,[3]Sheet1!$D$1:$I$65536,6,0)</f>
        <v>225</v>
      </c>
      <c r="H67" s="8">
        <f>VLOOKUP(A67,[3]Sheet1!$D$1:$J$65536,7,0)</f>
        <v>1</v>
      </c>
      <c r="I67" s="8">
        <v>94</v>
      </c>
      <c r="J67" s="17">
        <v>300</v>
      </c>
      <c r="K67" s="18">
        <v>180</v>
      </c>
      <c r="M67" s="1">
        <f t="shared" ref="M67:M130" si="1">H67+F67</f>
        <v>2</v>
      </c>
    </row>
    <row r="68" s="1" customFormat="1" ht="13.2" spans="1:13">
      <c r="A68" s="8">
        <v>716</v>
      </c>
      <c r="B68" s="7" t="s">
        <v>1325</v>
      </c>
      <c r="C68" s="9">
        <f>VLOOKUP(A68,[2]查询时间段分门店销售汇总!$D$1:$O$65536,12,0)</f>
        <v>2448</v>
      </c>
      <c r="D68" s="8" t="s">
        <v>1242</v>
      </c>
      <c r="E68" s="10" t="s">
        <v>1261</v>
      </c>
      <c r="F68" s="8">
        <f>VLOOKUP(A68,[3]Sheet1!$D$1:$H$65536,5,0)</f>
        <v>1</v>
      </c>
      <c r="G68" s="8">
        <v>200</v>
      </c>
      <c r="H68" s="8">
        <f>VLOOKUP(A68,[3]Sheet1!$D$1:$J$65536,7,0)</f>
        <v>1</v>
      </c>
      <c r="I68" s="8">
        <f>VLOOKUP(A68,[3]Sheet1!$D$1:$K$65536,8,0)</f>
        <v>114</v>
      </c>
      <c r="J68" s="17">
        <v>300</v>
      </c>
      <c r="K68" s="18">
        <v>130</v>
      </c>
      <c r="M68" s="1">
        <f t="shared" si="1"/>
        <v>2</v>
      </c>
    </row>
    <row r="69" s="1" customFormat="1" ht="13.2" spans="1:13">
      <c r="A69" s="8">
        <v>355</v>
      </c>
      <c r="B69" s="7" t="s">
        <v>1261</v>
      </c>
      <c r="C69" s="9">
        <f>VLOOKUP(A69,[2]查询时间段分门店销售汇总!$D$1:$O$65536,12,0)</f>
        <v>2430.33333333333</v>
      </c>
      <c r="D69" s="8" t="s">
        <v>1242</v>
      </c>
      <c r="E69" s="10" t="s">
        <v>1326</v>
      </c>
      <c r="F69" s="8">
        <f>VLOOKUP(A69,[3]Sheet1!$D$1:$H$65536,5,0)</f>
        <v>1</v>
      </c>
      <c r="G69" s="8">
        <v>206</v>
      </c>
      <c r="H69" s="8">
        <f>VLOOKUP(A69,[3]Sheet1!$D$1:$J$65536,7,0)</f>
        <v>1</v>
      </c>
      <c r="I69" s="8">
        <f>VLOOKUP(A69,[3]Sheet1!$D$1:$K$65536,8,0)</f>
        <v>58</v>
      </c>
      <c r="J69" s="17">
        <v>300</v>
      </c>
      <c r="K69" s="18">
        <v>180</v>
      </c>
      <c r="M69" s="1">
        <f t="shared" si="1"/>
        <v>2</v>
      </c>
    </row>
    <row r="70" s="1" customFormat="1" ht="13.2" spans="1:13">
      <c r="A70" s="8">
        <v>106865</v>
      </c>
      <c r="B70" s="7" t="s">
        <v>1326</v>
      </c>
      <c r="C70" s="9">
        <f>VLOOKUP(A70,[2]查询时间段分门店销售汇总!$D$1:$O$65536,12,0)</f>
        <v>2390.33333333333</v>
      </c>
      <c r="D70" s="8" t="s">
        <v>1242</v>
      </c>
      <c r="E70" s="10" t="s">
        <v>1265</v>
      </c>
      <c r="F70" s="8">
        <f>VLOOKUP(A70,[3]Sheet1!$D$1:$H$65536,5,0)</f>
        <v>1</v>
      </c>
      <c r="G70" s="8">
        <v>171</v>
      </c>
      <c r="H70" s="8">
        <f>VLOOKUP(A70,[3]Sheet1!$D$1:$J$65536,7,0)</f>
        <v>1</v>
      </c>
      <c r="I70" s="8">
        <f>VLOOKUP(A70,[3]Sheet1!$D$1:$K$65536,8,0)</f>
        <v>108</v>
      </c>
      <c r="J70" s="17">
        <v>300</v>
      </c>
      <c r="K70" s="18">
        <v>130</v>
      </c>
      <c r="M70" s="1">
        <f t="shared" si="1"/>
        <v>2</v>
      </c>
    </row>
    <row r="71" s="1" customFormat="1" ht="13.2" spans="1:13">
      <c r="A71" s="8">
        <v>572</v>
      </c>
      <c r="B71" s="7" t="s">
        <v>1265</v>
      </c>
      <c r="C71" s="9">
        <f>VLOOKUP(A71,[2]查询时间段分门店销售汇总!$D$1:$O$65536,12,0)</f>
        <v>2371.66666666667</v>
      </c>
      <c r="D71" s="8" t="s">
        <v>1242</v>
      </c>
      <c r="E71" s="10" t="s">
        <v>1327</v>
      </c>
      <c r="F71" s="8">
        <f>VLOOKUP(A71,[3]Sheet1!$D$1:$H$65536,5,0)</f>
        <v>1</v>
      </c>
      <c r="G71" s="8">
        <f>VLOOKUP(A71,[3]Sheet1!$D$1:$I$65536,6,0)</f>
        <v>191</v>
      </c>
      <c r="H71" s="8">
        <f>VLOOKUP(A71,[3]Sheet1!$D$1:$J$65536,7,0)</f>
        <v>1</v>
      </c>
      <c r="I71" s="8">
        <f>VLOOKUP(A71,[3]Sheet1!$D$1:$K$65536,8,0)</f>
        <v>71</v>
      </c>
      <c r="J71" s="17">
        <v>300</v>
      </c>
      <c r="K71" s="18">
        <v>180</v>
      </c>
      <c r="M71" s="1">
        <f t="shared" si="1"/>
        <v>2</v>
      </c>
    </row>
    <row r="72" s="2" customFormat="1" ht="13.2" spans="1:16380">
      <c r="A72" s="8">
        <v>308</v>
      </c>
      <c r="B72" s="7" t="s">
        <v>1327</v>
      </c>
      <c r="C72" s="9">
        <f>VLOOKUP(A72,[2]查询时间段分门店销售汇总!$D$1:$O$65536,12,0)</f>
        <v>2368.66666666667</v>
      </c>
      <c r="D72" s="8" t="s">
        <v>1242</v>
      </c>
      <c r="E72" s="10" t="s">
        <v>1328</v>
      </c>
      <c r="F72" s="8">
        <f>VLOOKUP(A72,[3]Sheet1!$D$1:$H$65536,5,0)</f>
        <v>1</v>
      </c>
      <c r="G72" s="8">
        <f>VLOOKUP(A72,[3]Sheet1!$D$1:$I$65536,6,0)</f>
        <v>176</v>
      </c>
      <c r="H72" s="8">
        <f>VLOOKUP(A72,[3]Sheet1!$D$1:$J$65536,7,0)</f>
        <v>1</v>
      </c>
      <c r="I72" s="8">
        <v>46</v>
      </c>
      <c r="J72" s="17">
        <v>300</v>
      </c>
      <c r="K72" s="18">
        <v>180</v>
      </c>
      <c r="L72" s="1"/>
      <c r="M72" s="1">
        <f t="shared" si="1"/>
        <v>2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="1" customFormat="1" ht="13.2" spans="1:13">
      <c r="A73" s="8">
        <v>367</v>
      </c>
      <c r="B73" s="7" t="s">
        <v>1328</v>
      </c>
      <c r="C73" s="9">
        <f>VLOOKUP(A73,[2]查询时间段分门店销售汇总!$D$1:$O$65536,12,0)</f>
        <v>2344</v>
      </c>
      <c r="D73" s="8" t="s">
        <v>1242</v>
      </c>
      <c r="E73" s="10" t="s">
        <v>1258</v>
      </c>
      <c r="F73" s="8">
        <f>VLOOKUP(A73,[3]Sheet1!$D$1:$H$65536,5,0)</f>
        <v>1</v>
      </c>
      <c r="G73" s="8">
        <v>233</v>
      </c>
      <c r="H73" s="8">
        <f>VLOOKUP(A73,[3]Sheet1!$D$1:$J$65536,7,0)</f>
        <v>2</v>
      </c>
      <c r="I73" s="8">
        <f>VLOOKUP(A73,[3]Sheet1!$D$1:$K$65536,8,0)</f>
        <v>61</v>
      </c>
      <c r="J73" s="17">
        <v>300</v>
      </c>
      <c r="K73" s="18">
        <v>180</v>
      </c>
      <c r="M73" s="1">
        <f t="shared" si="1"/>
        <v>3</v>
      </c>
    </row>
    <row r="74" s="1" customFormat="1" ht="13.2" spans="1:13">
      <c r="A74" s="8">
        <v>108277</v>
      </c>
      <c r="B74" s="7" t="s">
        <v>1258</v>
      </c>
      <c r="C74" s="9">
        <f>VLOOKUP(A74,[2]查询时间段分门店销售汇总!$D$1:$O$65536,12,0)</f>
        <v>2250.66666666667</v>
      </c>
      <c r="D74" s="8" t="s">
        <v>1242</v>
      </c>
      <c r="E74" s="10" t="s">
        <v>1329</v>
      </c>
      <c r="F74" s="8">
        <f>VLOOKUP(A74,[3]Sheet1!$D$1:$H$65536,5,0)</f>
        <v>1</v>
      </c>
      <c r="G74" s="8">
        <v>57</v>
      </c>
      <c r="H74" s="8">
        <f>VLOOKUP(A74,[3]Sheet1!$D$1:$J$65536,7,0)</f>
        <v>1</v>
      </c>
      <c r="I74" s="8">
        <f>VLOOKUP(A74,[3]Sheet1!$D$1:$K$65536,8,0)</f>
        <v>72</v>
      </c>
      <c r="J74" s="17">
        <v>300</v>
      </c>
      <c r="K74" s="18">
        <v>180</v>
      </c>
      <c r="M74" s="1">
        <f t="shared" si="1"/>
        <v>2</v>
      </c>
    </row>
    <row r="75" s="1" customFormat="1" ht="13.2" spans="1:13">
      <c r="A75" s="8">
        <v>748</v>
      </c>
      <c r="B75" s="7" t="s">
        <v>1329</v>
      </c>
      <c r="C75" s="9">
        <f>VLOOKUP(A75,[2]查询时间段分门店销售汇总!$D$1:$O$65536,12,0)</f>
        <v>2242.66666666667</v>
      </c>
      <c r="D75" s="8" t="s">
        <v>1242</v>
      </c>
      <c r="E75" s="10" t="s">
        <v>1247</v>
      </c>
      <c r="F75" s="8">
        <f>VLOOKUP(A75,[3]Sheet1!$D$1:$H$65536,5,0)</f>
        <v>1</v>
      </c>
      <c r="G75" s="8">
        <v>195</v>
      </c>
      <c r="H75" s="8">
        <f>VLOOKUP(A75,[3]Sheet1!$D$1:$J$65536,7,0)</f>
        <v>1</v>
      </c>
      <c r="I75" s="8">
        <f>VLOOKUP(A75,[3]Sheet1!$D$1:$K$65536,8,0)</f>
        <v>99</v>
      </c>
      <c r="J75" s="17">
        <v>300</v>
      </c>
      <c r="K75" s="18">
        <v>180</v>
      </c>
      <c r="L75" s="19" t="s">
        <v>1330</v>
      </c>
      <c r="M75" s="1">
        <f t="shared" si="1"/>
        <v>2</v>
      </c>
    </row>
    <row r="76" s="1" customFormat="1" ht="13.2" spans="1:13">
      <c r="A76" s="8">
        <v>587</v>
      </c>
      <c r="B76" s="7" t="s">
        <v>1247</v>
      </c>
      <c r="C76" s="9">
        <f>VLOOKUP(A76,[2]查询时间段分门店销售汇总!$D$1:$O$65536,12,0)</f>
        <v>2237.33333333333</v>
      </c>
      <c r="D76" s="8" t="s">
        <v>1242</v>
      </c>
      <c r="E76" s="10" t="s">
        <v>1331</v>
      </c>
      <c r="F76" s="8">
        <f>VLOOKUP(A76,[3]Sheet1!$D$1:$H$65536,5,0)</f>
        <v>1</v>
      </c>
      <c r="G76" s="8">
        <f>VLOOKUP(A76,[3]Sheet1!$D$1:$I$65536,6,0)</f>
        <v>164</v>
      </c>
      <c r="H76" s="8">
        <f>VLOOKUP(A76,[3]Sheet1!$D$1:$J$65536,7,0)</f>
        <v>1</v>
      </c>
      <c r="I76" s="8">
        <v>130</v>
      </c>
      <c r="J76" s="17">
        <v>300</v>
      </c>
      <c r="K76" s="18">
        <v>130</v>
      </c>
      <c r="M76" s="1">
        <f t="shared" si="1"/>
        <v>2</v>
      </c>
    </row>
    <row r="77" s="1" customFormat="1" ht="13.2" spans="1:13">
      <c r="A77" s="8">
        <v>710</v>
      </c>
      <c r="B77" s="7" t="s">
        <v>1331</v>
      </c>
      <c r="C77" s="9">
        <f>VLOOKUP(A77,[2]查询时间段分门店销售汇总!$D$1:$O$65536,12,0)</f>
        <v>2231.66666666667</v>
      </c>
      <c r="D77" s="8" t="s">
        <v>1242</v>
      </c>
      <c r="E77" s="10" t="s">
        <v>890</v>
      </c>
      <c r="F77" s="8">
        <f>VLOOKUP(A77,[3]Sheet1!$D$1:$H$65536,5,0)</f>
        <v>1</v>
      </c>
      <c r="G77" s="8">
        <v>207</v>
      </c>
      <c r="H77" s="8">
        <f>VLOOKUP(A77,[3]Sheet1!$D$1:$J$65536,7,0)</f>
        <v>1</v>
      </c>
      <c r="I77" s="8">
        <f>VLOOKUP(A77,[3]Sheet1!$D$1:$K$65536,8,0)</f>
        <v>160</v>
      </c>
      <c r="J77" s="17">
        <v>300</v>
      </c>
      <c r="K77" s="18">
        <v>130</v>
      </c>
      <c r="M77" s="1">
        <f t="shared" si="1"/>
        <v>2</v>
      </c>
    </row>
    <row r="78" s="1" customFormat="1" ht="13.2" spans="1:13">
      <c r="A78" s="8">
        <v>727</v>
      </c>
      <c r="B78" s="7" t="s">
        <v>890</v>
      </c>
      <c r="C78" s="9">
        <f>VLOOKUP(A78,[2]查询时间段分门店销售汇总!$D$1:$O$65536,12,0)</f>
        <v>2230.33333333333</v>
      </c>
      <c r="D78" s="8" t="s">
        <v>1242</v>
      </c>
      <c r="E78" s="10" t="s">
        <v>1332</v>
      </c>
      <c r="F78" s="8">
        <f>VLOOKUP(A78,[3]Sheet1!$D$1:$H$65536,5,0)</f>
        <v>1</v>
      </c>
      <c r="G78" s="8">
        <v>163</v>
      </c>
      <c r="H78" s="8">
        <f>VLOOKUP(A78,[3]Sheet1!$D$1:$J$65536,7,0)</f>
        <v>1</v>
      </c>
      <c r="I78" s="8">
        <v>36</v>
      </c>
      <c r="J78" s="17">
        <v>300</v>
      </c>
      <c r="K78" s="18">
        <v>180</v>
      </c>
      <c r="M78" s="1">
        <f t="shared" si="1"/>
        <v>2</v>
      </c>
    </row>
    <row r="79" s="1" customFormat="1" ht="13.2" spans="1:13">
      <c r="A79" s="8">
        <v>573</v>
      </c>
      <c r="B79" s="7" t="s">
        <v>1332</v>
      </c>
      <c r="C79" s="9">
        <f>VLOOKUP(A79,[2]查询时间段分门店销售汇总!$D$1:$O$65536,12,0)</f>
        <v>2229.33333333333</v>
      </c>
      <c r="D79" s="8" t="s">
        <v>1242</v>
      </c>
      <c r="E79" s="10" t="s">
        <v>1333</v>
      </c>
      <c r="F79" s="8">
        <f>VLOOKUP(A79,[3]Sheet1!$D$1:$H$65536,5,0)</f>
        <v>1</v>
      </c>
      <c r="G79" s="8">
        <v>134</v>
      </c>
      <c r="H79" s="8">
        <f>VLOOKUP(A79,[3]Sheet1!$D$1:$J$65536,7,0)</f>
        <v>1</v>
      </c>
      <c r="I79" s="8">
        <v>52</v>
      </c>
      <c r="J79" s="17">
        <v>300</v>
      </c>
      <c r="K79" s="18">
        <v>180</v>
      </c>
      <c r="M79" s="1">
        <f t="shared" si="1"/>
        <v>2</v>
      </c>
    </row>
    <row r="80" s="1" customFormat="1" ht="13.2" spans="1:13">
      <c r="A80" s="8">
        <v>570</v>
      </c>
      <c r="B80" s="7" t="s">
        <v>1333</v>
      </c>
      <c r="C80" s="9">
        <f>VLOOKUP(A80,[2]查询时间段分门店销售汇总!$D$1:$O$65536,12,0)</f>
        <v>2223.66666666667</v>
      </c>
      <c r="D80" s="8" t="s">
        <v>1242</v>
      </c>
      <c r="E80" s="10" t="s">
        <v>1334</v>
      </c>
      <c r="F80" s="8">
        <f>VLOOKUP(A80,[3]Sheet1!$D$1:$H$65536,5,0)</f>
        <v>1</v>
      </c>
      <c r="G80" s="8">
        <f>VLOOKUP(A80,[3]Sheet1!$D$1:$I$65536,6,0)</f>
        <v>97</v>
      </c>
      <c r="H80" s="8">
        <f>VLOOKUP(A80,[3]Sheet1!$D$1:$J$65536,7,0)</f>
        <v>1</v>
      </c>
      <c r="I80" s="8">
        <v>52</v>
      </c>
      <c r="J80" s="17">
        <v>300</v>
      </c>
      <c r="K80" s="18">
        <v>180</v>
      </c>
      <c r="M80" s="1">
        <f t="shared" si="1"/>
        <v>2</v>
      </c>
    </row>
    <row r="81" s="1" customFormat="1" ht="13.2" spans="1:13">
      <c r="A81" s="8">
        <v>747</v>
      </c>
      <c r="B81" s="7" t="s">
        <v>1334</v>
      </c>
      <c r="C81" s="9">
        <f>VLOOKUP(A81,[2]查询时间段分门店销售汇总!$D$1:$O$65536,12,0)</f>
        <v>2217.33333333333</v>
      </c>
      <c r="D81" s="8" t="s">
        <v>1242</v>
      </c>
      <c r="E81" s="10" t="s">
        <v>479</v>
      </c>
      <c r="F81" s="8">
        <f>VLOOKUP(A81,[3]Sheet1!$D$1:$H$65536,5,0)</f>
        <v>1</v>
      </c>
      <c r="G81" s="8">
        <f>VLOOKUP(A81,[3]Sheet1!$D$1:$I$65536,6,0)</f>
        <v>163</v>
      </c>
      <c r="H81" s="8">
        <f>VLOOKUP(A81,[3]Sheet1!$D$1:$J$65536,7,0)</f>
        <v>1</v>
      </c>
      <c r="I81" s="8">
        <v>67</v>
      </c>
      <c r="J81" s="17">
        <v>300</v>
      </c>
      <c r="K81" s="18">
        <v>180</v>
      </c>
      <c r="L81" s="19" t="s">
        <v>1335</v>
      </c>
      <c r="M81" s="1">
        <f t="shared" si="1"/>
        <v>2</v>
      </c>
    </row>
    <row r="82" s="1" customFormat="1" ht="13.2" spans="1:13">
      <c r="A82" s="8">
        <v>717</v>
      </c>
      <c r="B82" s="7" t="s">
        <v>479</v>
      </c>
      <c r="C82" s="9">
        <f>VLOOKUP(A82,[2]查询时间段分门店销售汇总!$D$1:$O$65536,12,0)</f>
        <v>2143.33333333333</v>
      </c>
      <c r="D82" s="8" t="s">
        <v>1242</v>
      </c>
      <c r="E82" s="10" t="s">
        <v>1336</v>
      </c>
      <c r="F82" s="8">
        <f>VLOOKUP(A82,[3]Sheet1!$D$1:$H$65536,5,0)</f>
        <v>1</v>
      </c>
      <c r="G82" s="8">
        <f>VLOOKUP(A82,[3]Sheet1!$D$1:$I$65536,6,0)</f>
        <v>207</v>
      </c>
      <c r="H82" s="8">
        <f>VLOOKUP(A82,[3]Sheet1!$D$1:$J$65536,7,0)</f>
        <v>1</v>
      </c>
      <c r="I82" s="8">
        <f>VLOOKUP(A82,[3]Sheet1!$D$1:$K$65536,8,0)</f>
        <v>129</v>
      </c>
      <c r="J82" s="17">
        <v>300</v>
      </c>
      <c r="K82" s="18">
        <v>130</v>
      </c>
      <c r="M82" s="1">
        <f t="shared" si="1"/>
        <v>2</v>
      </c>
    </row>
    <row r="83" s="1" customFormat="1" ht="13.2" spans="1:13">
      <c r="A83" s="8">
        <v>107728</v>
      </c>
      <c r="B83" s="7" t="s">
        <v>1336</v>
      </c>
      <c r="C83" s="9">
        <f>VLOOKUP(A83,[2]查询时间段分门店销售汇总!$D$1:$O$65536,12,0)</f>
        <v>2133</v>
      </c>
      <c r="D83" s="8" t="s">
        <v>1242</v>
      </c>
      <c r="E83" s="10" t="s">
        <v>1062</v>
      </c>
      <c r="F83" s="8">
        <f>VLOOKUP(A83,[3]Sheet1!$D$1:$H$65536,5,0)</f>
        <v>1</v>
      </c>
      <c r="G83" s="8">
        <f>VLOOKUP(A83,[3]Sheet1!$D$1:$I$65536,6,0)</f>
        <v>152</v>
      </c>
      <c r="H83" s="8">
        <f>VLOOKUP(A83,[3]Sheet1!$D$1:$J$65536,7,0)</f>
        <v>1</v>
      </c>
      <c r="I83" s="8">
        <v>170</v>
      </c>
      <c r="J83" s="17">
        <v>300</v>
      </c>
      <c r="K83" s="18">
        <v>130</v>
      </c>
      <c r="M83" s="1">
        <f t="shared" si="1"/>
        <v>2</v>
      </c>
    </row>
    <row r="84" s="2" customFormat="1" ht="13.2" spans="1:16380">
      <c r="A84" s="8">
        <v>591</v>
      </c>
      <c r="B84" s="7" t="s">
        <v>1062</v>
      </c>
      <c r="C84" s="9">
        <f>VLOOKUP(A84,[2]查询时间段分门店销售汇总!$D$1:$O$65536,12,0)</f>
        <v>2083</v>
      </c>
      <c r="D84" s="8" t="s">
        <v>1242</v>
      </c>
      <c r="E84" s="10" t="s">
        <v>192</v>
      </c>
      <c r="F84" s="8">
        <f>VLOOKUP(A84,[3]Sheet1!$D$1:$H$65536,5,0)</f>
        <v>1</v>
      </c>
      <c r="G84" s="8">
        <f>VLOOKUP(A84,[3]Sheet1!$D$1:$I$65536,6,0)</f>
        <v>151</v>
      </c>
      <c r="H84" s="8">
        <f>VLOOKUP(A84,[3]Sheet1!$D$1:$J$65536,7,0)</f>
        <v>1</v>
      </c>
      <c r="I84" s="8">
        <f>VLOOKUP(A84,[3]Sheet1!$D$1:$K$65536,8,0)</f>
        <v>65</v>
      </c>
      <c r="J84" s="17">
        <v>300</v>
      </c>
      <c r="K84" s="18">
        <v>180</v>
      </c>
      <c r="L84" s="1"/>
      <c r="M84" s="1">
        <f t="shared" si="1"/>
        <v>2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1"/>
      <c r="XEK84" s="1"/>
      <c r="XEL84" s="1"/>
      <c r="XEM84" s="1"/>
      <c r="XEN84" s="1"/>
      <c r="XEO84" s="1"/>
      <c r="XEP84" s="1"/>
      <c r="XEQ84" s="1"/>
      <c r="XER84" s="1"/>
      <c r="XES84" s="1"/>
      <c r="XET84" s="1"/>
      <c r="XEU84" s="1"/>
      <c r="XEV84" s="1"/>
      <c r="XEW84" s="1"/>
      <c r="XEX84" s="1"/>
      <c r="XEY84" s="1"/>
      <c r="XEZ84" s="1"/>
    </row>
    <row r="85" s="1" customFormat="1" ht="13.2" spans="1:13">
      <c r="A85" s="8">
        <v>723</v>
      </c>
      <c r="B85" s="7" t="s">
        <v>192</v>
      </c>
      <c r="C85" s="9">
        <f>VLOOKUP(A85,[2]查询时间段分门店销售汇总!$D$1:$O$65536,12,0)</f>
        <v>2060</v>
      </c>
      <c r="D85" s="8" t="s">
        <v>1242</v>
      </c>
      <c r="E85" s="10" t="s">
        <v>1337</v>
      </c>
      <c r="F85" s="8">
        <f>VLOOKUP(A85,[3]Sheet1!$D$1:$H$65536,5,0)</f>
        <v>1</v>
      </c>
      <c r="G85" s="8">
        <f>VLOOKUP(A85,[3]Sheet1!$D$1:$I$65536,6,0)</f>
        <v>116</v>
      </c>
      <c r="H85" s="8">
        <f>VLOOKUP(A85,[3]Sheet1!$D$1:$J$65536,7,0)</f>
        <v>1</v>
      </c>
      <c r="I85" s="8">
        <f>VLOOKUP(A85,[3]Sheet1!$D$1:$K$65536,8,0)</f>
        <v>44</v>
      </c>
      <c r="J85" s="17">
        <v>300</v>
      </c>
      <c r="K85" s="18">
        <v>180</v>
      </c>
      <c r="M85" s="1">
        <f t="shared" si="1"/>
        <v>2</v>
      </c>
    </row>
    <row r="86" s="1" customFormat="1" ht="13.2" spans="1:13">
      <c r="A86" s="8">
        <v>114286</v>
      </c>
      <c r="B86" s="7" t="s">
        <v>1337</v>
      </c>
      <c r="C86" s="9">
        <f>VLOOKUP(A86,[2]查询时间段分门店销售汇总!$D$1:$O$65536,12,0)</f>
        <v>2059.33333333333</v>
      </c>
      <c r="D86" s="8" t="s">
        <v>1242</v>
      </c>
      <c r="E86" s="10" t="s">
        <v>1338</v>
      </c>
      <c r="F86" s="8">
        <f>VLOOKUP(A86,[3]Sheet1!$D$1:$H$65536,5,0)</f>
        <v>0</v>
      </c>
      <c r="G86" s="8">
        <f>VLOOKUP(A86,[3]Sheet1!$D$1:$I$65536,6,0)</f>
        <v>0</v>
      </c>
      <c r="H86" s="8">
        <f>VLOOKUP(A86,[3]Sheet1!$D$1:$J$65536,7,0)</f>
        <v>1</v>
      </c>
      <c r="I86" s="8">
        <f>VLOOKUP(A86,[3]Sheet1!$D$1:$K$65536,8,0)</f>
        <v>77</v>
      </c>
      <c r="J86" s="17">
        <v>300</v>
      </c>
      <c r="K86" s="18">
        <v>180</v>
      </c>
      <c r="M86" s="1">
        <f t="shared" si="1"/>
        <v>1</v>
      </c>
    </row>
    <row r="87" s="1" customFormat="1" ht="13.2" spans="1:13">
      <c r="A87" s="8">
        <v>752</v>
      </c>
      <c r="B87" s="7" t="s">
        <v>1338</v>
      </c>
      <c r="C87" s="9">
        <f>VLOOKUP(A87,[2]查询时间段分门店销售汇总!$D$1:$O$65536,12,0)</f>
        <v>2039.33333333333</v>
      </c>
      <c r="D87" s="8" t="s">
        <v>1242</v>
      </c>
      <c r="E87" s="10" t="s">
        <v>1339</v>
      </c>
      <c r="F87" s="8">
        <f>VLOOKUP(A87,[3]Sheet1!$D$1:$H$65536,5,0)</f>
        <v>1</v>
      </c>
      <c r="G87" s="8">
        <v>89</v>
      </c>
      <c r="H87" s="8">
        <f>VLOOKUP(A87,[3]Sheet1!$D$1:$J$65536,7,0)</f>
        <v>1</v>
      </c>
      <c r="I87" s="8">
        <f>VLOOKUP(A87,[3]Sheet1!$D$1:$K$65536,8,0)</f>
        <v>26</v>
      </c>
      <c r="J87" s="17">
        <v>300</v>
      </c>
      <c r="K87" s="18">
        <v>180</v>
      </c>
      <c r="M87" s="1">
        <f t="shared" si="1"/>
        <v>2</v>
      </c>
    </row>
    <row r="88" s="1" customFormat="1" ht="13.2" spans="1:13">
      <c r="A88" s="8">
        <v>704</v>
      </c>
      <c r="B88" s="7" t="s">
        <v>1339</v>
      </c>
      <c r="C88" s="9">
        <f>VLOOKUP(A88,[2]查询时间段分门店销售汇总!$D$1:$O$65536,12,0)</f>
        <v>2017.33333333333</v>
      </c>
      <c r="D88" s="8" t="s">
        <v>1242</v>
      </c>
      <c r="E88" s="10" t="s">
        <v>330</v>
      </c>
      <c r="F88" s="8">
        <f>VLOOKUP(A88,[3]Sheet1!$D$1:$H$65536,5,0)</f>
        <v>1</v>
      </c>
      <c r="G88" s="8">
        <v>241</v>
      </c>
      <c r="H88" s="8">
        <f>VLOOKUP(A88,[3]Sheet1!$D$1:$J$65536,7,0)</f>
        <v>2</v>
      </c>
      <c r="I88" s="8">
        <f>VLOOKUP(A88,[3]Sheet1!$D$1:$K$65536,8,0)</f>
        <v>363</v>
      </c>
      <c r="J88" s="17">
        <v>300</v>
      </c>
      <c r="K88" s="18">
        <v>30</v>
      </c>
      <c r="M88" s="1">
        <f t="shared" si="1"/>
        <v>3</v>
      </c>
    </row>
    <row r="89" s="2" customFormat="1" ht="13.2" spans="1:16380">
      <c r="A89" s="8">
        <v>740</v>
      </c>
      <c r="B89" s="7" t="s">
        <v>330</v>
      </c>
      <c r="C89" s="9">
        <f>VLOOKUP(A89,[2]查询时间段分门店销售汇总!$D$1:$O$65536,12,0)</f>
        <v>1992.33333333333</v>
      </c>
      <c r="D89" s="8" t="s">
        <v>1240</v>
      </c>
      <c r="E89" s="10" t="s">
        <v>1340</v>
      </c>
      <c r="F89" s="8">
        <f>VLOOKUP(A89,[3]Sheet1!$D$1:$H$65536,5,0)</f>
        <v>1</v>
      </c>
      <c r="G89" s="8">
        <f>VLOOKUP(A89,[3]Sheet1!$D$1:$I$65536,6,0)</f>
        <v>259</v>
      </c>
      <c r="H89" s="8">
        <f>VLOOKUP(A89,[3]Sheet1!$D$1:$J$65536,7,0)</f>
        <v>1</v>
      </c>
      <c r="I89" s="8">
        <v>124</v>
      </c>
      <c r="J89" s="17">
        <v>200</v>
      </c>
      <c r="K89" s="18">
        <v>110</v>
      </c>
      <c r="L89" s="1"/>
      <c r="M89" s="1">
        <f t="shared" si="1"/>
        <v>2</v>
      </c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  <c r="WOM89" s="1"/>
      <c r="WON89" s="1"/>
      <c r="WOO89" s="1"/>
      <c r="WOP89" s="1"/>
      <c r="WOQ89" s="1"/>
      <c r="WOR89" s="1"/>
      <c r="WOS89" s="1"/>
      <c r="WOT89" s="1"/>
      <c r="WOU89" s="1"/>
      <c r="WOV89" s="1"/>
      <c r="WOW89" s="1"/>
      <c r="WOX89" s="1"/>
      <c r="WOY89" s="1"/>
      <c r="WOZ89" s="1"/>
      <c r="WPA89" s="1"/>
      <c r="WPB89" s="1"/>
      <c r="WPC89" s="1"/>
      <c r="WPD89" s="1"/>
      <c r="WPE89" s="1"/>
      <c r="WPF89" s="1"/>
      <c r="WPG89" s="1"/>
      <c r="WPH89" s="1"/>
      <c r="WPI89" s="1"/>
      <c r="WPJ89" s="1"/>
      <c r="WPK89" s="1"/>
      <c r="WPL89" s="1"/>
      <c r="WPM89" s="1"/>
      <c r="WPN89" s="1"/>
      <c r="WPO89" s="1"/>
      <c r="WPP89" s="1"/>
      <c r="WPQ89" s="1"/>
      <c r="WPR89" s="1"/>
      <c r="WPS89" s="1"/>
      <c r="WPT89" s="1"/>
      <c r="WPU89" s="1"/>
      <c r="WPV89" s="1"/>
      <c r="WPW89" s="1"/>
      <c r="WPX89" s="1"/>
      <c r="WPY89" s="1"/>
      <c r="WPZ89" s="1"/>
      <c r="WQA89" s="1"/>
      <c r="WQB89" s="1"/>
      <c r="WQC89" s="1"/>
      <c r="WQD89" s="1"/>
      <c r="WQE89" s="1"/>
      <c r="WQF89" s="1"/>
      <c r="WQG89" s="1"/>
      <c r="WQH89" s="1"/>
      <c r="WQI89" s="1"/>
      <c r="WQJ89" s="1"/>
      <c r="WQK89" s="1"/>
      <c r="WQL89" s="1"/>
      <c r="WQM89" s="1"/>
      <c r="WQN89" s="1"/>
      <c r="WQO89" s="1"/>
      <c r="WQP89" s="1"/>
      <c r="WQQ89" s="1"/>
      <c r="WQR89" s="1"/>
      <c r="WQS89" s="1"/>
      <c r="WQT89" s="1"/>
      <c r="WQU89" s="1"/>
      <c r="WQV89" s="1"/>
      <c r="WQW89" s="1"/>
      <c r="WQX89" s="1"/>
      <c r="WQY89" s="1"/>
      <c r="WQZ89" s="1"/>
      <c r="WRA89" s="1"/>
      <c r="WRB89" s="1"/>
      <c r="WRC89" s="1"/>
      <c r="WRD89" s="1"/>
      <c r="WRE89" s="1"/>
      <c r="WRF89" s="1"/>
      <c r="WRG89" s="1"/>
      <c r="WRH89" s="1"/>
      <c r="WRI89" s="1"/>
      <c r="WRJ89" s="1"/>
      <c r="WRK89" s="1"/>
      <c r="WRL89" s="1"/>
      <c r="WRM89" s="1"/>
      <c r="WRN89" s="1"/>
      <c r="WRO89" s="1"/>
      <c r="WRP89" s="1"/>
      <c r="WRQ89" s="1"/>
      <c r="WRR89" s="1"/>
      <c r="WRS89" s="1"/>
      <c r="WRT89" s="1"/>
      <c r="WRU89" s="1"/>
      <c r="WRV89" s="1"/>
      <c r="WRW89" s="1"/>
      <c r="WRX89" s="1"/>
      <c r="WRY89" s="1"/>
      <c r="WRZ89" s="1"/>
      <c r="WSA89" s="1"/>
      <c r="WSB89" s="1"/>
      <c r="WSC89" s="1"/>
      <c r="WSD89" s="1"/>
      <c r="WSE89" s="1"/>
      <c r="WSF89" s="1"/>
      <c r="WSG89" s="1"/>
      <c r="WSH89" s="1"/>
      <c r="WSI89" s="1"/>
      <c r="WSJ89" s="1"/>
      <c r="WSK89" s="1"/>
      <c r="WSL89" s="1"/>
      <c r="WSM89" s="1"/>
      <c r="WSN89" s="1"/>
      <c r="WSO89" s="1"/>
      <c r="WSP89" s="1"/>
      <c r="WSQ89" s="1"/>
      <c r="WSR89" s="1"/>
      <c r="WSS89" s="1"/>
      <c r="WST89" s="1"/>
      <c r="WSU89" s="1"/>
      <c r="WSV89" s="1"/>
      <c r="WSW89" s="1"/>
      <c r="WSX89" s="1"/>
      <c r="WSY89" s="1"/>
      <c r="WSZ89" s="1"/>
      <c r="WTA89" s="1"/>
      <c r="WTB89" s="1"/>
      <c r="WTC89" s="1"/>
      <c r="WTD89" s="1"/>
      <c r="WTE89" s="1"/>
      <c r="WTF89" s="1"/>
      <c r="WTG89" s="1"/>
      <c r="WTH89" s="1"/>
      <c r="WTI89" s="1"/>
      <c r="WTJ89" s="1"/>
      <c r="WTK89" s="1"/>
      <c r="WTL89" s="1"/>
      <c r="WTM89" s="1"/>
      <c r="WTN89" s="1"/>
      <c r="WTO89" s="1"/>
      <c r="WTP89" s="1"/>
      <c r="WTQ89" s="1"/>
      <c r="WTR89" s="1"/>
      <c r="WTS89" s="1"/>
      <c r="WTT89" s="1"/>
      <c r="WTU89" s="1"/>
      <c r="WTV89" s="1"/>
      <c r="WTW89" s="1"/>
      <c r="WTX89" s="1"/>
      <c r="WTY89" s="1"/>
      <c r="WTZ89" s="1"/>
      <c r="WUA89" s="1"/>
      <c r="WUB89" s="1"/>
      <c r="WUC89" s="1"/>
      <c r="WUD89" s="1"/>
      <c r="WUE89" s="1"/>
      <c r="WUF89" s="1"/>
      <c r="WUG89" s="1"/>
      <c r="WUH89" s="1"/>
      <c r="WUI89" s="1"/>
      <c r="WUJ89" s="1"/>
      <c r="WUK89" s="1"/>
      <c r="WUL89" s="1"/>
      <c r="WUM89" s="1"/>
      <c r="WUN89" s="1"/>
      <c r="WUO89" s="1"/>
      <c r="WUP89" s="1"/>
      <c r="WUQ89" s="1"/>
      <c r="WUR89" s="1"/>
      <c r="WUS89" s="1"/>
      <c r="WUT89" s="1"/>
      <c r="WUU89" s="1"/>
      <c r="WUV89" s="1"/>
      <c r="WUW89" s="1"/>
      <c r="WUX89" s="1"/>
      <c r="WUY89" s="1"/>
      <c r="WUZ89" s="1"/>
      <c r="WVA89" s="1"/>
      <c r="WVB89" s="1"/>
      <c r="WVC89" s="1"/>
      <c r="WVD89" s="1"/>
      <c r="WVE89" s="1"/>
      <c r="WVF89" s="1"/>
      <c r="WVG89" s="1"/>
      <c r="WVH89" s="1"/>
      <c r="WVI89" s="1"/>
      <c r="WVJ89" s="1"/>
      <c r="WVK89" s="1"/>
      <c r="WVL89" s="1"/>
      <c r="WVM89" s="1"/>
      <c r="WVN89" s="1"/>
      <c r="WVO89" s="1"/>
      <c r="WVP89" s="1"/>
      <c r="WVQ89" s="1"/>
      <c r="WVR89" s="1"/>
      <c r="WVS89" s="1"/>
      <c r="WVT89" s="1"/>
      <c r="WVU89" s="1"/>
      <c r="WVV89" s="1"/>
      <c r="WVW89" s="1"/>
      <c r="WVX89" s="1"/>
      <c r="WVY89" s="1"/>
      <c r="WVZ89" s="1"/>
      <c r="WWA89" s="1"/>
      <c r="WWB89" s="1"/>
      <c r="WWC89" s="1"/>
      <c r="WWD89" s="1"/>
      <c r="WWE89" s="1"/>
      <c r="WWF89" s="1"/>
      <c r="WWG89" s="1"/>
      <c r="WWH89" s="1"/>
      <c r="WWI89" s="1"/>
      <c r="WWJ89" s="1"/>
      <c r="WWK89" s="1"/>
      <c r="WWL89" s="1"/>
      <c r="WWM89" s="1"/>
      <c r="WWN89" s="1"/>
      <c r="WWO89" s="1"/>
      <c r="WWP89" s="1"/>
      <c r="WWQ89" s="1"/>
      <c r="WWR89" s="1"/>
      <c r="WWS89" s="1"/>
      <c r="WWT89" s="1"/>
      <c r="WWU89" s="1"/>
      <c r="WWV89" s="1"/>
      <c r="WWW89" s="1"/>
      <c r="WWX89" s="1"/>
      <c r="WWY89" s="1"/>
      <c r="WWZ89" s="1"/>
      <c r="WXA89" s="1"/>
      <c r="WXB89" s="1"/>
      <c r="WXC89" s="1"/>
      <c r="WXD89" s="1"/>
      <c r="WXE89" s="1"/>
      <c r="WXF89" s="1"/>
      <c r="WXG89" s="1"/>
      <c r="WXH89" s="1"/>
      <c r="WXI89" s="1"/>
      <c r="WXJ89" s="1"/>
      <c r="WXK89" s="1"/>
      <c r="WXL89" s="1"/>
      <c r="WXM89" s="1"/>
      <c r="WXN89" s="1"/>
      <c r="WXO89" s="1"/>
      <c r="WXP89" s="1"/>
      <c r="WXQ89" s="1"/>
      <c r="WXR89" s="1"/>
      <c r="WXS89" s="1"/>
      <c r="WXT89" s="1"/>
      <c r="WXU89" s="1"/>
      <c r="WXV89" s="1"/>
      <c r="WXW89" s="1"/>
      <c r="WXX89" s="1"/>
      <c r="WXY89" s="1"/>
      <c r="WXZ89" s="1"/>
      <c r="WYA89" s="1"/>
      <c r="WYB89" s="1"/>
      <c r="WYC89" s="1"/>
      <c r="WYD89" s="1"/>
      <c r="WYE89" s="1"/>
      <c r="WYF89" s="1"/>
      <c r="WYG89" s="1"/>
      <c r="WYH89" s="1"/>
      <c r="WYI89" s="1"/>
      <c r="WYJ89" s="1"/>
      <c r="WYK89" s="1"/>
      <c r="WYL89" s="1"/>
      <c r="WYM89" s="1"/>
      <c r="WYN89" s="1"/>
      <c r="WYO89" s="1"/>
      <c r="WYP89" s="1"/>
      <c r="WYQ89" s="1"/>
      <c r="WYR89" s="1"/>
      <c r="WYS89" s="1"/>
      <c r="WYT89" s="1"/>
      <c r="WYU89" s="1"/>
      <c r="WYV89" s="1"/>
      <c r="WYW89" s="1"/>
      <c r="WYX89" s="1"/>
      <c r="WYY89" s="1"/>
      <c r="WYZ89" s="1"/>
      <c r="WZA89" s="1"/>
      <c r="WZB89" s="1"/>
      <c r="WZC89" s="1"/>
      <c r="WZD89" s="1"/>
      <c r="WZE89" s="1"/>
      <c r="WZF89" s="1"/>
      <c r="WZG89" s="1"/>
      <c r="WZH89" s="1"/>
      <c r="WZI89" s="1"/>
      <c r="WZJ89" s="1"/>
      <c r="WZK89" s="1"/>
      <c r="WZL89" s="1"/>
      <c r="WZM89" s="1"/>
      <c r="WZN89" s="1"/>
      <c r="WZO89" s="1"/>
      <c r="WZP89" s="1"/>
      <c r="WZQ89" s="1"/>
      <c r="WZR89" s="1"/>
      <c r="WZS89" s="1"/>
      <c r="WZT89" s="1"/>
      <c r="WZU89" s="1"/>
      <c r="WZV89" s="1"/>
      <c r="WZW89" s="1"/>
      <c r="WZX89" s="1"/>
      <c r="WZY89" s="1"/>
      <c r="WZZ89" s="1"/>
      <c r="XAA89" s="1"/>
      <c r="XAB89" s="1"/>
      <c r="XAC89" s="1"/>
      <c r="XAD89" s="1"/>
      <c r="XAE89" s="1"/>
      <c r="XAF89" s="1"/>
      <c r="XAG89" s="1"/>
      <c r="XAH89" s="1"/>
      <c r="XAI89" s="1"/>
      <c r="XAJ89" s="1"/>
      <c r="XAK89" s="1"/>
      <c r="XAL89" s="1"/>
      <c r="XAM89" s="1"/>
      <c r="XAN89" s="1"/>
      <c r="XAO89" s="1"/>
      <c r="XAP89" s="1"/>
      <c r="XAQ89" s="1"/>
      <c r="XAR89" s="1"/>
      <c r="XAS89" s="1"/>
      <c r="XAT89" s="1"/>
      <c r="XAU89" s="1"/>
      <c r="XAV89" s="1"/>
      <c r="XAW89" s="1"/>
      <c r="XAX89" s="1"/>
      <c r="XAY89" s="1"/>
      <c r="XAZ89" s="1"/>
      <c r="XBA89" s="1"/>
      <c r="XBB89" s="1"/>
      <c r="XBC89" s="1"/>
      <c r="XBD89" s="1"/>
      <c r="XBE89" s="1"/>
      <c r="XBF89" s="1"/>
      <c r="XBG89" s="1"/>
      <c r="XBH89" s="1"/>
      <c r="XBI89" s="1"/>
      <c r="XBJ89" s="1"/>
      <c r="XBK89" s="1"/>
      <c r="XBL89" s="1"/>
      <c r="XBM89" s="1"/>
      <c r="XBN89" s="1"/>
      <c r="XBO89" s="1"/>
      <c r="XBP89" s="1"/>
      <c r="XBQ89" s="1"/>
      <c r="XBR89" s="1"/>
      <c r="XBS89" s="1"/>
      <c r="XBT89" s="1"/>
      <c r="XBU89" s="1"/>
      <c r="XBV89" s="1"/>
      <c r="XBW89" s="1"/>
      <c r="XBX89" s="1"/>
      <c r="XBY89" s="1"/>
      <c r="XBZ89" s="1"/>
      <c r="XCA89" s="1"/>
      <c r="XCB89" s="1"/>
      <c r="XCC89" s="1"/>
      <c r="XCD89" s="1"/>
      <c r="XCE89" s="1"/>
      <c r="XCF89" s="1"/>
      <c r="XCG89" s="1"/>
      <c r="XCH89" s="1"/>
      <c r="XCI89" s="1"/>
      <c r="XCJ89" s="1"/>
      <c r="XCK89" s="1"/>
      <c r="XCL89" s="1"/>
      <c r="XCM89" s="1"/>
      <c r="XCN89" s="1"/>
      <c r="XCO89" s="1"/>
      <c r="XCP89" s="1"/>
      <c r="XCQ89" s="1"/>
      <c r="XCR89" s="1"/>
      <c r="XCS89" s="1"/>
      <c r="XCT89" s="1"/>
      <c r="XCU89" s="1"/>
      <c r="XCV89" s="1"/>
      <c r="XCW89" s="1"/>
      <c r="XCX89" s="1"/>
      <c r="XCY89" s="1"/>
      <c r="XCZ89" s="1"/>
      <c r="XDA89" s="1"/>
      <c r="XDB89" s="1"/>
      <c r="XDC89" s="1"/>
      <c r="XDD89" s="1"/>
      <c r="XDE89" s="1"/>
      <c r="XDF89" s="1"/>
      <c r="XDG89" s="1"/>
      <c r="XDH89" s="1"/>
      <c r="XDI89" s="1"/>
      <c r="XDJ89" s="1"/>
      <c r="XDK89" s="1"/>
      <c r="XDL89" s="1"/>
      <c r="XDM89" s="1"/>
      <c r="XDN89" s="1"/>
      <c r="XDO89" s="1"/>
      <c r="XDP89" s="1"/>
      <c r="XDQ89" s="1"/>
      <c r="XDR89" s="1"/>
      <c r="XDS89" s="1"/>
      <c r="XDT89" s="1"/>
      <c r="XDU89" s="1"/>
      <c r="XDV89" s="1"/>
      <c r="XDW89" s="1"/>
      <c r="XDX89" s="1"/>
      <c r="XDY89" s="1"/>
      <c r="XDZ89" s="1"/>
      <c r="XEA89" s="1"/>
      <c r="XEB89" s="1"/>
      <c r="XEC89" s="1"/>
      <c r="XED89" s="1"/>
      <c r="XEE89" s="1"/>
      <c r="XEF89" s="1"/>
      <c r="XEG89" s="1"/>
      <c r="XEH89" s="1"/>
      <c r="XEI89" s="1"/>
      <c r="XEJ89" s="1"/>
      <c r="XEK89" s="1"/>
      <c r="XEL89" s="1"/>
      <c r="XEM89" s="1"/>
      <c r="XEN89" s="1"/>
      <c r="XEO89" s="1"/>
      <c r="XEP89" s="1"/>
      <c r="XEQ89" s="1"/>
      <c r="XER89" s="1"/>
      <c r="XES89" s="1"/>
      <c r="XET89" s="1"/>
      <c r="XEU89" s="1"/>
      <c r="XEV89" s="1"/>
      <c r="XEW89" s="1"/>
      <c r="XEX89" s="1"/>
      <c r="XEY89" s="1"/>
      <c r="XEZ89" s="1"/>
    </row>
    <row r="90" s="1" customFormat="1" ht="13.2" spans="1:13">
      <c r="A90" s="8">
        <v>339</v>
      </c>
      <c r="B90" s="7" t="s">
        <v>1340</v>
      </c>
      <c r="C90" s="9">
        <f>VLOOKUP(A90,[2]查询时间段分门店销售汇总!$D$1:$O$65536,12,0)</f>
        <v>1991.66666666667</v>
      </c>
      <c r="D90" s="8" t="s">
        <v>1240</v>
      </c>
      <c r="E90" s="10" t="s">
        <v>388</v>
      </c>
      <c r="F90" s="8">
        <f>VLOOKUP(A90,[3]Sheet1!$D$1:$H$65536,5,0)</f>
        <v>1</v>
      </c>
      <c r="G90" s="8">
        <v>145</v>
      </c>
      <c r="H90" s="8">
        <f>VLOOKUP(A90,[3]Sheet1!$D$1:$J$65536,7,0)</f>
        <v>1</v>
      </c>
      <c r="I90" s="8">
        <f>VLOOKUP(A90,[3]Sheet1!$D$1:$K$65536,8,0)</f>
        <v>96</v>
      </c>
      <c r="J90" s="17">
        <v>200</v>
      </c>
      <c r="K90" s="18">
        <v>160</v>
      </c>
      <c r="M90" s="1">
        <f t="shared" si="1"/>
        <v>2</v>
      </c>
    </row>
    <row r="91" s="1" customFormat="1" ht="13.2" spans="1:13">
      <c r="A91" s="8">
        <v>104533</v>
      </c>
      <c r="B91" s="7" t="s">
        <v>388</v>
      </c>
      <c r="C91" s="9">
        <f>VLOOKUP(A91,[2]查询时间段分门店销售汇总!$D$1:$O$65536,12,0)</f>
        <v>1985</v>
      </c>
      <c r="D91" s="8" t="s">
        <v>1240</v>
      </c>
      <c r="E91" s="10" t="s">
        <v>572</v>
      </c>
      <c r="F91" s="8">
        <f>VLOOKUP(A91,[3]Sheet1!$D$1:$H$65536,5,0)</f>
        <v>1</v>
      </c>
      <c r="G91" s="8">
        <v>165</v>
      </c>
      <c r="H91" s="8">
        <f>VLOOKUP(A91,[3]Sheet1!$D$1:$J$65536,7,0)</f>
        <v>1</v>
      </c>
      <c r="I91" s="8">
        <v>173</v>
      </c>
      <c r="J91" s="17">
        <v>200</v>
      </c>
      <c r="K91" s="18">
        <v>110</v>
      </c>
      <c r="M91" s="1">
        <f t="shared" si="1"/>
        <v>2</v>
      </c>
    </row>
    <row r="92" s="1" customFormat="1" ht="13.2" spans="1:13">
      <c r="A92" s="8">
        <v>106485</v>
      </c>
      <c r="B92" s="7" t="s">
        <v>572</v>
      </c>
      <c r="C92" s="9">
        <f>VLOOKUP(A92,[2]查询时间段分门店销售汇总!$D$1:$O$65536,12,0)</f>
        <v>1980.33333333333</v>
      </c>
      <c r="D92" s="8" t="s">
        <v>1240</v>
      </c>
      <c r="E92" s="10" t="s">
        <v>1341</v>
      </c>
      <c r="F92" s="8">
        <f>VLOOKUP(A92,[3]Sheet1!$D$1:$H$65536,5,0)</f>
        <v>1</v>
      </c>
      <c r="G92" s="8">
        <f>VLOOKUP(A92,[3]Sheet1!$D$1:$I$65536,6,0)</f>
        <v>66</v>
      </c>
      <c r="H92" s="8">
        <f>VLOOKUP(A92,[3]Sheet1!$D$1:$J$65536,7,0)</f>
        <v>1</v>
      </c>
      <c r="I92" s="8">
        <f>VLOOKUP(A92,[3]Sheet1!$D$1:$K$65536,8,0)</f>
        <v>83</v>
      </c>
      <c r="J92" s="17">
        <v>200</v>
      </c>
      <c r="K92" s="18">
        <v>160</v>
      </c>
      <c r="M92" s="1">
        <f t="shared" si="1"/>
        <v>2</v>
      </c>
    </row>
    <row r="93" s="1" customFormat="1" ht="13.2" spans="1:13">
      <c r="A93" s="8">
        <v>112415</v>
      </c>
      <c r="B93" s="7" t="s">
        <v>1341</v>
      </c>
      <c r="C93" s="9">
        <f>VLOOKUP(A93,[2]查询时间段分门店销售汇总!$D$1:$O$65536,12,0)</f>
        <v>1953.33333333333</v>
      </c>
      <c r="D93" s="8" t="s">
        <v>1240</v>
      </c>
      <c r="E93" s="10" t="s">
        <v>1342</v>
      </c>
      <c r="F93" s="8">
        <f>VLOOKUP(A93,[3]Sheet1!$D$1:$H$65536,5,0)</f>
        <v>1</v>
      </c>
      <c r="G93" s="8">
        <f>VLOOKUP(A93,[3]Sheet1!$D$1:$I$65536,6,0)</f>
        <v>74</v>
      </c>
      <c r="H93" s="8">
        <f>VLOOKUP(A93,[3]Sheet1!$D$1:$J$65536,7,0)</f>
        <v>1</v>
      </c>
      <c r="I93" s="8">
        <f>VLOOKUP(A93,[3]Sheet1!$D$1:$K$65536,8,0)</f>
        <v>43</v>
      </c>
      <c r="J93" s="17">
        <v>200</v>
      </c>
      <c r="K93" s="18">
        <v>160</v>
      </c>
      <c r="M93" s="1">
        <f t="shared" si="1"/>
        <v>2</v>
      </c>
    </row>
    <row r="94" s="1" customFormat="1" ht="13.2" spans="1:13">
      <c r="A94" s="8">
        <v>102564</v>
      </c>
      <c r="B94" s="7" t="s">
        <v>1342</v>
      </c>
      <c r="C94" s="9">
        <f>VLOOKUP(A94,[2]查询时间段分门店销售汇总!$D$1:$O$65536,12,0)</f>
        <v>1950.66666666667</v>
      </c>
      <c r="D94" s="8" t="s">
        <v>1240</v>
      </c>
      <c r="E94" s="10" t="s">
        <v>1343</v>
      </c>
      <c r="F94" s="8">
        <f>VLOOKUP(A94,[3]Sheet1!$D$1:$H$65536,5,0)</f>
        <v>1</v>
      </c>
      <c r="G94" s="8">
        <f>VLOOKUP(A94,[3]Sheet1!$D$1:$I$65536,6,0)</f>
        <v>126</v>
      </c>
      <c r="H94" s="8">
        <f>VLOOKUP(A94,[3]Sheet1!$D$1:$J$65536,7,0)</f>
        <v>1</v>
      </c>
      <c r="I94" s="8">
        <v>121</v>
      </c>
      <c r="J94" s="17">
        <v>200</v>
      </c>
      <c r="K94" s="18">
        <v>110</v>
      </c>
      <c r="M94" s="1">
        <f t="shared" si="1"/>
        <v>2</v>
      </c>
    </row>
    <row r="95" s="2" customFormat="1" ht="13.2" spans="1:16380">
      <c r="A95" s="8">
        <v>112888</v>
      </c>
      <c r="B95" s="7" t="s">
        <v>1343</v>
      </c>
      <c r="C95" s="9">
        <f>VLOOKUP(A95,[2]查询时间段分门店销售汇总!$D$1:$O$65536,12,0)</f>
        <v>1917.33333333333</v>
      </c>
      <c r="D95" s="8" t="s">
        <v>1240</v>
      </c>
      <c r="E95" s="10" t="s">
        <v>1344</v>
      </c>
      <c r="F95" s="8">
        <f>VLOOKUP(A95,[3]Sheet1!$D$1:$H$65536,5,0)</f>
        <v>1</v>
      </c>
      <c r="G95" s="8">
        <v>53</v>
      </c>
      <c r="H95" s="8">
        <f>VLOOKUP(A95,[3]Sheet1!$D$1:$J$65536,7,0)</f>
        <v>1</v>
      </c>
      <c r="I95" s="8">
        <f>VLOOKUP(A95,[3]Sheet1!$D$1:$K$65536,8,0)</f>
        <v>74</v>
      </c>
      <c r="J95" s="17">
        <v>200</v>
      </c>
      <c r="K95" s="18">
        <v>160</v>
      </c>
      <c r="L95" s="1"/>
      <c r="M95" s="1">
        <f t="shared" si="1"/>
        <v>2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  <c r="WJZ95" s="1"/>
      <c r="WKA95" s="1"/>
      <c r="WKB95" s="1"/>
      <c r="WKC95" s="1"/>
      <c r="WKD95" s="1"/>
      <c r="WKE95" s="1"/>
      <c r="WKF95" s="1"/>
      <c r="WKG95" s="1"/>
      <c r="WKH95" s="1"/>
      <c r="WKI95" s="1"/>
      <c r="WKJ95" s="1"/>
      <c r="WKK95" s="1"/>
      <c r="WKL95" s="1"/>
      <c r="WKM95" s="1"/>
      <c r="WKN95" s="1"/>
      <c r="WKO95" s="1"/>
      <c r="WKP95" s="1"/>
      <c r="WKQ95" s="1"/>
      <c r="WKR95" s="1"/>
      <c r="WKS95" s="1"/>
      <c r="WKT95" s="1"/>
      <c r="WKU95" s="1"/>
      <c r="WKV95" s="1"/>
      <c r="WKW95" s="1"/>
      <c r="WKX95" s="1"/>
      <c r="WKY95" s="1"/>
      <c r="WKZ95" s="1"/>
      <c r="WLA95" s="1"/>
      <c r="WLB95" s="1"/>
      <c r="WLC95" s="1"/>
      <c r="WLD95" s="1"/>
      <c r="WLE95" s="1"/>
      <c r="WLF95" s="1"/>
      <c r="WLG95" s="1"/>
      <c r="WLH95" s="1"/>
      <c r="WLI95" s="1"/>
      <c r="WLJ95" s="1"/>
      <c r="WLK95" s="1"/>
      <c r="WLL95" s="1"/>
      <c r="WLM95" s="1"/>
      <c r="WLN95" s="1"/>
      <c r="WLO95" s="1"/>
      <c r="WLP95" s="1"/>
      <c r="WLQ95" s="1"/>
      <c r="WLR95" s="1"/>
      <c r="WLS95" s="1"/>
      <c r="WLT95" s="1"/>
      <c r="WLU95" s="1"/>
      <c r="WLV95" s="1"/>
      <c r="WLW95" s="1"/>
      <c r="WLX95" s="1"/>
      <c r="WLY95" s="1"/>
      <c r="WLZ95" s="1"/>
      <c r="WMA95" s="1"/>
      <c r="WMB95" s="1"/>
      <c r="WMC95" s="1"/>
      <c r="WMD95" s="1"/>
      <c r="WME95" s="1"/>
      <c r="WMF95" s="1"/>
      <c r="WMG95" s="1"/>
      <c r="WMH95" s="1"/>
      <c r="WMI95" s="1"/>
      <c r="WMJ95" s="1"/>
      <c r="WMK95" s="1"/>
      <c r="WML95" s="1"/>
      <c r="WMM95" s="1"/>
      <c r="WMN95" s="1"/>
      <c r="WMO95" s="1"/>
      <c r="WMP95" s="1"/>
      <c r="WMQ95" s="1"/>
      <c r="WMR95" s="1"/>
      <c r="WMS95" s="1"/>
      <c r="WMT95" s="1"/>
      <c r="WMU95" s="1"/>
      <c r="WMV95" s="1"/>
      <c r="WMW95" s="1"/>
      <c r="WMX95" s="1"/>
      <c r="WMY95" s="1"/>
      <c r="WMZ95" s="1"/>
      <c r="WNA95" s="1"/>
      <c r="WNB95" s="1"/>
      <c r="WNC95" s="1"/>
      <c r="WND95" s="1"/>
      <c r="WNE95" s="1"/>
      <c r="WNF95" s="1"/>
      <c r="WNG95" s="1"/>
      <c r="WNH95" s="1"/>
      <c r="WNI95" s="1"/>
      <c r="WNJ95" s="1"/>
      <c r="WNK95" s="1"/>
      <c r="WNL95" s="1"/>
      <c r="WNM95" s="1"/>
      <c r="WNN95" s="1"/>
      <c r="WNO95" s="1"/>
      <c r="WNP95" s="1"/>
      <c r="WNQ95" s="1"/>
      <c r="WNR95" s="1"/>
      <c r="WNS95" s="1"/>
      <c r="WNT95" s="1"/>
      <c r="WNU95" s="1"/>
      <c r="WNV95" s="1"/>
      <c r="WNW95" s="1"/>
      <c r="WNX95" s="1"/>
      <c r="WNY95" s="1"/>
      <c r="WNZ95" s="1"/>
      <c r="WOA95" s="1"/>
      <c r="WOB95" s="1"/>
      <c r="WOC95" s="1"/>
      <c r="WOD95" s="1"/>
      <c r="WOE95" s="1"/>
      <c r="WOF95" s="1"/>
      <c r="WOG95" s="1"/>
      <c r="WOH95" s="1"/>
      <c r="WOI95" s="1"/>
      <c r="WOJ95" s="1"/>
      <c r="WOK95" s="1"/>
      <c r="WOL95" s="1"/>
      <c r="WOM95" s="1"/>
      <c r="WON95" s="1"/>
      <c r="WOO95" s="1"/>
      <c r="WOP95" s="1"/>
      <c r="WOQ95" s="1"/>
      <c r="WOR95" s="1"/>
      <c r="WOS95" s="1"/>
      <c r="WOT95" s="1"/>
      <c r="WOU95" s="1"/>
      <c r="WOV95" s="1"/>
      <c r="WOW95" s="1"/>
      <c r="WOX95" s="1"/>
      <c r="WOY95" s="1"/>
      <c r="WOZ95" s="1"/>
      <c r="WPA95" s="1"/>
      <c r="WPB95" s="1"/>
      <c r="WPC95" s="1"/>
      <c r="WPD95" s="1"/>
      <c r="WPE95" s="1"/>
      <c r="WPF95" s="1"/>
      <c r="WPG95" s="1"/>
      <c r="WPH95" s="1"/>
      <c r="WPI95" s="1"/>
      <c r="WPJ95" s="1"/>
      <c r="WPK95" s="1"/>
      <c r="WPL95" s="1"/>
      <c r="WPM95" s="1"/>
      <c r="WPN95" s="1"/>
      <c r="WPO95" s="1"/>
      <c r="WPP95" s="1"/>
      <c r="WPQ95" s="1"/>
      <c r="WPR95" s="1"/>
      <c r="WPS95" s="1"/>
      <c r="WPT95" s="1"/>
      <c r="WPU95" s="1"/>
      <c r="WPV95" s="1"/>
      <c r="WPW95" s="1"/>
      <c r="WPX95" s="1"/>
      <c r="WPY95" s="1"/>
      <c r="WPZ95" s="1"/>
      <c r="WQA95" s="1"/>
      <c r="WQB95" s="1"/>
      <c r="WQC95" s="1"/>
      <c r="WQD95" s="1"/>
      <c r="WQE95" s="1"/>
      <c r="WQF95" s="1"/>
      <c r="WQG95" s="1"/>
      <c r="WQH95" s="1"/>
      <c r="WQI95" s="1"/>
      <c r="WQJ95" s="1"/>
      <c r="WQK95" s="1"/>
      <c r="WQL95" s="1"/>
      <c r="WQM95" s="1"/>
      <c r="WQN95" s="1"/>
      <c r="WQO95" s="1"/>
      <c r="WQP95" s="1"/>
      <c r="WQQ95" s="1"/>
      <c r="WQR95" s="1"/>
      <c r="WQS95" s="1"/>
      <c r="WQT95" s="1"/>
      <c r="WQU95" s="1"/>
      <c r="WQV95" s="1"/>
      <c r="WQW95" s="1"/>
      <c r="WQX95" s="1"/>
      <c r="WQY95" s="1"/>
      <c r="WQZ95" s="1"/>
      <c r="WRA95" s="1"/>
      <c r="WRB95" s="1"/>
      <c r="WRC95" s="1"/>
      <c r="WRD95" s="1"/>
      <c r="WRE95" s="1"/>
      <c r="WRF95" s="1"/>
      <c r="WRG95" s="1"/>
      <c r="WRH95" s="1"/>
      <c r="WRI95" s="1"/>
      <c r="WRJ95" s="1"/>
      <c r="WRK95" s="1"/>
      <c r="WRL95" s="1"/>
      <c r="WRM95" s="1"/>
      <c r="WRN95" s="1"/>
      <c r="WRO95" s="1"/>
      <c r="WRP95" s="1"/>
      <c r="WRQ95" s="1"/>
      <c r="WRR95" s="1"/>
      <c r="WRS95" s="1"/>
      <c r="WRT95" s="1"/>
      <c r="WRU95" s="1"/>
      <c r="WRV95" s="1"/>
      <c r="WRW95" s="1"/>
      <c r="WRX95" s="1"/>
      <c r="WRY95" s="1"/>
      <c r="WRZ95" s="1"/>
      <c r="WSA95" s="1"/>
      <c r="WSB95" s="1"/>
      <c r="WSC95" s="1"/>
      <c r="WSD95" s="1"/>
      <c r="WSE95" s="1"/>
      <c r="WSF95" s="1"/>
      <c r="WSG95" s="1"/>
      <c r="WSH95" s="1"/>
      <c r="WSI95" s="1"/>
      <c r="WSJ95" s="1"/>
      <c r="WSK95" s="1"/>
      <c r="WSL95" s="1"/>
      <c r="WSM95" s="1"/>
      <c r="WSN95" s="1"/>
      <c r="WSO95" s="1"/>
      <c r="WSP95" s="1"/>
      <c r="WSQ95" s="1"/>
      <c r="WSR95" s="1"/>
      <c r="WSS95" s="1"/>
      <c r="WST95" s="1"/>
      <c r="WSU95" s="1"/>
      <c r="WSV95" s="1"/>
      <c r="WSW95" s="1"/>
      <c r="WSX95" s="1"/>
      <c r="WSY95" s="1"/>
      <c r="WSZ95" s="1"/>
      <c r="WTA95" s="1"/>
      <c r="WTB95" s="1"/>
      <c r="WTC95" s="1"/>
      <c r="WTD95" s="1"/>
      <c r="WTE95" s="1"/>
      <c r="WTF95" s="1"/>
      <c r="WTG95" s="1"/>
      <c r="WTH95" s="1"/>
      <c r="WTI95" s="1"/>
      <c r="WTJ95" s="1"/>
      <c r="WTK95" s="1"/>
      <c r="WTL95" s="1"/>
      <c r="WTM95" s="1"/>
      <c r="WTN95" s="1"/>
      <c r="WTO95" s="1"/>
      <c r="WTP95" s="1"/>
      <c r="WTQ95" s="1"/>
      <c r="WTR95" s="1"/>
      <c r="WTS95" s="1"/>
      <c r="WTT95" s="1"/>
      <c r="WTU95" s="1"/>
      <c r="WTV95" s="1"/>
      <c r="WTW95" s="1"/>
      <c r="WTX95" s="1"/>
      <c r="WTY95" s="1"/>
      <c r="WTZ95" s="1"/>
      <c r="WUA95" s="1"/>
      <c r="WUB95" s="1"/>
      <c r="WUC95" s="1"/>
      <c r="WUD95" s="1"/>
      <c r="WUE95" s="1"/>
      <c r="WUF95" s="1"/>
      <c r="WUG95" s="1"/>
      <c r="WUH95" s="1"/>
      <c r="WUI95" s="1"/>
      <c r="WUJ95" s="1"/>
      <c r="WUK95" s="1"/>
      <c r="WUL95" s="1"/>
      <c r="WUM95" s="1"/>
      <c r="WUN95" s="1"/>
      <c r="WUO95" s="1"/>
      <c r="WUP95" s="1"/>
      <c r="WUQ95" s="1"/>
      <c r="WUR95" s="1"/>
      <c r="WUS95" s="1"/>
      <c r="WUT95" s="1"/>
      <c r="WUU95" s="1"/>
      <c r="WUV95" s="1"/>
      <c r="WUW95" s="1"/>
      <c r="WUX95" s="1"/>
      <c r="WUY95" s="1"/>
      <c r="WUZ95" s="1"/>
      <c r="WVA95" s="1"/>
      <c r="WVB95" s="1"/>
      <c r="WVC95" s="1"/>
      <c r="WVD95" s="1"/>
      <c r="WVE95" s="1"/>
      <c r="WVF95" s="1"/>
      <c r="WVG95" s="1"/>
      <c r="WVH95" s="1"/>
      <c r="WVI95" s="1"/>
      <c r="WVJ95" s="1"/>
      <c r="WVK95" s="1"/>
      <c r="WVL95" s="1"/>
      <c r="WVM95" s="1"/>
      <c r="WVN95" s="1"/>
      <c r="WVO95" s="1"/>
      <c r="WVP95" s="1"/>
      <c r="WVQ95" s="1"/>
      <c r="WVR95" s="1"/>
      <c r="WVS95" s="1"/>
      <c r="WVT95" s="1"/>
      <c r="WVU95" s="1"/>
      <c r="WVV95" s="1"/>
      <c r="WVW95" s="1"/>
      <c r="WVX95" s="1"/>
      <c r="WVY95" s="1"/>
      <c r="WVZ95" s="1"/>
      <c r="WWA95" s="1"/>
      <c r="WWB95" s="1"/>
      <c r="WWC95" s="1"/>
      <c r="WWD95" s="1"/>
      <c r="WWE95" s="1"/>
      <c r="WWF95" s="1"/>
      <c r="WWG95" s="1"/>
      <c r="WWH95" s="1"/>
      <c r="WWI95" s="1"/>
      <c r="WWJ95" s="1"/>
      <c r="WWK95" s="1"/>
      <c r="WWL95" s="1"/>
      <c r="WWM95" s="1"/>
      <c r="WWN95" s="1"/>
      <c r="WWO95" s="1"/>
      <c r="WWP95" s="1"/>
      <c r="WWQ95" s="1"/>
      <c r="WWR95" s="1"/>
      <c r="WWS95" s="1"/>
      <c r="WWT95" s="1"/>
      <c r="WWU95" s="1"/>
      <c r="WWV95" s="1"/>
      <c r="WWW95" s="1"/>
      <c r="WWX95" s="1"/>
      <c r="WWY95" s="1"/>
      <c r="WWZ95" s="1"/>
      <c r="WXA95" s="1"/>
      <c r="WXB95" s="1"/>
      <c r="WXC95" s="1"/>
      <c r="WXD95" s="1"/>
      <c r="WXE95" s="1"/>
      <c r="WXF95" s="1"/>
      <c r="WXG95" s="1"/>
      <c r="WXH95" s="1"/>
      <c r="WXI95" s="1"/>
      <c r="WXJ95" s="1"/>
      <c r="WXK95" s="1"/>
      <c r="WXL95" s="1"/>
      <c r="WXM95" s="1"/>
      <c r="WXN95" s="1"/>
      <c r="WXO95" s="1"/>
      <c r="WXP95" s="1"/>
      <c r="WXQ95" s="1"/>
      <c r="WXR95" s="1"/>
      <c r="WXS95" s="1"/>
      <c r="WXT95" s="1"/>
      <c r="WXU95" s="1"/>
      <c r="WXV95" s="1"/>
      <c r="WXW95" s="1"/>
      <c r="WXX95" s="1"/>
      <c r="WXY95" s="1"/>
      <c r="WXZ95" s="1"/>
      <c r="WYA95" s="1"/>
      <c r="WYB95" s="1"/>
      <c r="WYC95" s="1"/>
      <c r="WYD95" s="1"/>
      <c r="WYE95" s="1"/>
      <c r="WYF95" s="1"/>
      <c r="WYG95" s="1"/>
      <c r="WYH95" s="1"/>
      <c r="WYI95" s="1"/>
      <c r="WYJ95" s="1"/>
      <c r="WYK95" s="1"/>
      <c r="WYL95" s="1"/>
      <c r="WYM95" s="1"/>
      <c r="WYN95" s="1"/>
      <c r="WYO95" s="1"/>
      <c r="WYP95" s="1"/>
      <c r="WYQ95" s="1"/>
      <c r="WYR95" s="1"/>
      <c r="WYS95" s="1"/>
      <c r="WYT95" s="1"/>
      <c r="WYU95" s="1"/>
      <c r="WYV95" s="1"/>
      <c r="WYW95" s="1"/>
      <c r="WYX95" s="1"/>
      <c r="WYY95" s="1"/>
      <c r="WYZ95" s="1"/>
      <c r="WZA95" s="1"/>
      <c r="WZB95" s="1"/>
      <c r="WZC95" s="1"/>
      <c r="WZD95" s="1"/>
      <c r="WZE95" s="1"/>
      <c r="WZF95" s="1"/>
      <c r="WZG95" s="1"/>
      <c r="WZH95" s="1"/>
      <c r="WZI95" s="1"/>
      <c r="WZJ95" s="1"/>
      <c r="WZK95" s="1"/>
      <c r="WZL95" s="1"/>
      <c r="WZM95" s="1"/>
      <c r="WZN95" s="1"/>
      <c r="WZO95" s="1"/>
      <c r="WZP95" s="1"/>
      <c r="WZQ95" s="1"/>
      <c r="WZR95" s="1"/>
      <c r="WZS95" s="1"/>
      <c r="WZT95" s="1"/>
      <c r="WZU95" s="1"/>
      <c r="WZV95" s="1"/>
      <c r="WZW95" s="1"/>
      <c r="WZX95" s="1"/>
      <c r="WZY95" s="1"/>
      <c r="WZZ95" s="1"/>
      <c r="XAA95" s="1"/>
      <c r="XAB95" s="1"/>
      <c r="XAC95" s="1"/>
      <c r="XAD95" s="1"/>
      <c r="XAE95" s="1"/>
      <c r="XAF95" s="1"/>
      <c r="XAG95" s="1"/>
      <c r="XAH95" s="1"/>
      <c r="XAI95" s="1"/>
      <c r="XAJ95" s="1"/>
      <c r="XAK95" s="1"/>
      <c r="XAL95" s="1"/>
      <c r="XAM95" s="1"/>
      <c r="XAN95" s="1"/>
      <c r="XAO95" s="1"/>
      <c r="XAP95" s="1"/>
      <c r="XAQ95" s="1"/>
      <c r="XAR95" s="1"/>
      <c r="XAS95" s="1"/>
      <c r="XAT95" s="1"/>
      <c r="XAU95" s="1"/>
      <c r="XAV95" s="1"/>
      <c r="XAW95" s="1"/>
      <c r="XAX95" s="1"/>
      <c r="XAY95" s="1"/>
      <c r="XAZ95" s="1"/>
      <c r="XBA95" s="1"/>
      <c r="XBB95" s="1"/>
      <c r="XBC95" s="1"/>
      <c r="XBD95" s="1"/>
      <c r="XBE95" s="1"/>
      <c r="XBF95" s="1"/>
      <c r="XBG95" s="1"/>
      <c r="XBH95" s="1"/>
      <c r="XBI95" s="1"/>
      <c r="XBJ95" s="1"/>
      <c r="XBK95" s="1"/>
      <c r="XBL95" s="1"/>
      <c r="XBM95" s="1"/>
      <c r="XBN95" s="1"/>
      <c r="XBO95" s="1"/>
      <c r="XBP95" s="1"/>
      <c r="XBQ95" s="1"/>
      <c r="XBR95" s="1"/>
      <c r="XBS95" s="1"/>
      <c r="XBT95" s="1"/>
      <c r="XBU95" s="1"/>
      <c r="XBV95" s="1"/>
      <c r="XBW95" s="1"/>
      <c r="XBX95" s="1"/>
      <c r="XBY95" s="1"/>
      <c r="XBZ95" s="1"/>
      <c r="XCA95" s="1"/>
      <c r="XCB95" s="1"/>
      <c r="XCC95" s="1"/>
      <c r="XCD95" s="1"/>
      <c r="XCE95" s="1"/>
      <c r="XCF95" s="1"/>
      <c r="XCG95" s="1"/>
      <c r="XCH95" s="1"/>
      <c r="XCI95" s="1"/>
      <c r="XCJ95" s="1"/>
      <c r="XCK95" s="1"/>
      <c r="XCL95" s="1"/>
      <c r="XCM95" s="1"/>
      <c r="XCN95" s="1"/>
      <c r="XCO95" s="1"/>
      <c r="XCP95" s="1"/>
      <c r="XCQ95" s="1"/>
      <c r="XCR95" s="1"/>
      <c r="XCS95" s="1"/>
      <c r="XCT95" s="1"/>
      <c r="XCU95" s="1"/>
      <c r="XCV95" s="1"/>
      <c r="XCW95" s="1"/>
      <c r="XCX95" s="1"/>
      <c r="XCY95" s="1"/>
      <c r="XCZ95" s="1"/>
      <c r="XDA95" s="1"/>
      <c r="XDB95" s="1"/>
      <c r="XDC95" s="1"/>
      <c r="XDD95" s="1"/>
      <c r="XDE95" s="1"/>
      <c r="XDF95" s="1"/>
      <c r="XDG95" s="1"/>
      <c r="XDH95" s="1"/>
      <c r="XDI95" s="1"/>
      <c r="XDJ95" s="1"/>
      <c r="XDK95" s="1"/>
      <c r="XDL95" s="1"/>
      <c r="XDM95" s="1"/>
      <c r="XDN95" s="1"/>
      <c r="XDO95" s="1"/>
      <c r="XDP95" s="1"/>
      <c r="XDQ95" s="1"/>
      <c r="XDR95" s="1"/>
      <c r="XDS95" s="1"/>
      <c r="XDT95" s="1"/>
      <c r="XDU95" s="1"/>
      <c r="XDV95" s="1"/>
      <c r="XDW95" s="1"/>
      <c r="XDX95" s="1"/>
      <c r="XDY95" s="1"/>
      <c r="XDZ95" s="1"/>
      <c r="XEA95" s="1"/>
      <c r="XEB95" s="1"/>
      <c r="XEC95" s="1"/>
      <c r="XED95" s="1"/>
      <c r="XEE95" s="1"/>
      <c r="XEF95" s="1"/>
      <c r="XEG95" s="1"/>
      <c r="XEH95" s="1"/>
      <c r="XEI95" s="1"/>
      <c r="XEJ95" s="1"/>
      <c r="XEK95" s="1"/>
      <c r="XEL95" s="1"/>
      <c r="XEM95" s="1"/>
      <c r="XEN95" s="1"/>
      <c r="XEO95" s="1"/>
      <c r="XEP95" s="1"/>
      <c r="XEQ95" s="1"/>
      <c r="XER95" s="1"/>
      <c r="XES95" s="1"/>
      <c r="XET95" s="1"/>
      <c r="XEU95" s="1"/>
      <c r="XEV95" s="1"/>
      <c r="XEW95" s="1"/>
      <c r="XEX95" s="1"/>
      <c r="XEY95" s="1"/>
      <c r="XEZ95" s="1"/>
    </row>
    <row r="96" s="1" customFormat="1" ht="13.2" spans="1:13">
      <c r="A96" s="8">
        <v>539</v>
      </c>
      <c r="B96" s="7" t="s">
        <v>1344</v>
      </c>
      <c r="C96" s="9">
        <f>VLOOKUP(A96,[2]查询时间段分门店销售汇总!$D$1:$O$65536,12,0)</f>
        <v>1867.33333333333</v>
      </c>
      <c r="D96" s="8" t="s">
        <v>1240</v>
      </c>
      <c r="E96" s="10" t="s">
        <v>1345</v>
      </c>
      <c r="F96" s="8">
        <f>VLOOKUP(A96,[3]Sheet1!$D$1:$H$65536,5,0)</f>
        <v>1</v>
      </c>
      <c r="G96" s="8">
        <v>156</v>
      </c>
      <c r="H96" s="8">
        <f>VLOOKUP(A96,[3]Sheet1!$D$1:$J$65536,7,0)</f>
        <v>1</v>
      </c>
      <c r="I96" s="8">
        <v>88</v>
      </c>
      <c r="J96" s="17">
        <v>200</v>
      </c>
      <c r="K96" s="18">
        <v>160</v>
      </c>
      <c r="M96" s="1">
        <f t="shared" si="1"/>
        <v>2</v>
      </c>
    </row>
    <row r="97" s="1" customFormat="1" ht="13.2" spans="1:13">
      <c r="A97" s="8">
        <v>720</v>
      </c>
      <c r="B97" s="7" t="s">
        <v>1345</v>
      </c>
      <c r="C97" s="9">
        <f>VLOOKUP(A97,[2]查询时间段分门店销售汇总!$D$1:$O$65536,12,0)</f>
        <v>1815</v>
      </c>
      <c r="D97" s="8" t="s">
        <v>1240</v>
      </c>
      <c r="E97" s="10" t="s">
        <v>1346</v>
      </c>
      <c r="F97" s="8">
        <f>VLOOKUP(A97,[3]Sheet1!$D$1:$H$65536,5,0)</f>
        <v>1</v>
      </c>
      <c r="G97" s="8">
        <v>257</v>
      </c>
      <c r="H97" s="8">
        <f>VLOOKUP(A97,[3]Sheet1!$D$1:$J$65536,7,0)</f>
        <v>1</v>
      </c>
      <c r="I97" s="8">
        <v>152</v>
      </c>
      <c r="J97" s="17">
        <v>200</v>
      </c>
      <c r="K97" s="18">
        <v>110</v>
      </c>
      <c r="M97" s="1">
        <f t="shared" si="1"/>
        <v>2</v>
      </c>
    </row>
    <row r="98" s="1" customFormat="1" ht="13.2" spans="1:13">
      <c r="A98" s="8">
        <v>113298</v>
      </c>
      <c r="B98" s="7" t="s">
        <v>1346</v>
      </c>
      <c r="C98" s="9">
        <f>VLOOKUP(A98,[2]查询时间段分门店销售汇总!$D$1:$O$65536,12,0)</f>
        <v>1808.66666666667</v>
      </c>
      <c r="D98" s="8" t="s">
        <v>1240</v>
      </c>
      <c r="E98" s="10" t="s">
        <v>1347</v>
      </c>
      <c r="F98" s="8">
        <f>VLOOKUP(A98,[3]Sheet1!$D$1:$H$65536,5,0)</f>
        <v>1</v>
      </c>
      <c r="G98" s="8">
        <v>34</v>
      </c>
      <c r="H98" s="8">
        <f>VLOOKUP(A98,[3]Sheet1!$D$1:$J$65536,7,0)</f>
        <v>1</v>
      </c>
      <c r="I98" s="8">
        <v>46</v>
      </c>
      <c r="J98" s="17">
        <v>200</v>
      </c>
      <c r="K98" s="18">
        <v>160</v>
      </c>
      <c r="M98" s="1">
        <f t="shared" si="1"/>
        <v>2</v>
      </c>
    </row>
    <row r="99" s="2" customFormat="1" ht="13.2" spans="1:13">
      <c r="A99" s="11">
        <v>114844</v>
      </c>
      <c r="B99" s="12" t="s">
        <v>1347</v>
      </c>
      <c r="C99" s="13">
        <f>VLOOKUP(A99,[2]查询时间段分门店销售汇总!$D$1:$O$65536,12,0)</f>
        <v>1791.66666666667</v>
      </c>
      <c r="D99" s="11" t="s">
        <v>1240</v>
      </c>
      <c r="E99" s="14" t="s">
        <v>1348</v>
      </c>
      <c r="F99" s="11">
        <f>VLOOKUP(A99,[3]Sheet1!$D$1:$H$65536,5,0)</f>
        <v>1</v>
      </c>
      <c r="G99" s="11">
        <v>23</v>
      </c>
      <c r="H99" s="11">
        <f>VLOOKUP(A99,[3]Sheet1!$D$1:$J$65536,7,0)</f>
        <v>1</v>
      </c>
      <c r="I99" s="11">
        <v>46</v>
      </c>
      <c r="J99" s="18">
        <v>200</v>
      </c>
      <c r="K99" s="18">
        <v>150</v>
      </c>
      <c r="M99" s="1">
        <f t="shared" si="1"/>
        <v>2</v>
      </c>
    </row>
    <row r="100" s="1" customFormat="1" ht="13.2" spans="1:13">
      <c r="A100" s="8">
        <v>106568</v>
      </c>
      <c r="B100" s="7" t="s">
        <v>1348</v>
      </c>
      <c r="C100" s="9">
        <f>VLOOKUP(A100,[2]查询时间段分门店销售汇总!$D$1:$O$65536,12,0)</f>
        <v>1771.66666666667</v>
      </c>
      <c r="D100" s="8" t="s">
        <v>1240</v>
      </c>
      <c r="E100" s="10" t="s">
        <v>1349</v>
      </c>
      <c r="F100" s="8">
        <f>VLOOKUP(A100,[3]Sheet1!$D$1:$H$65536,5,0)</f>
        <v>1</v>
      </c>
      <c r="G100" s="8">
        <f>VLOOKUP(A100,[3]Sheet1!$D$1:$I$65536,6,0)</f>
        <v>93</v>
      </c>
      <c r="H100" s="8">
        <f>VLOOKUP(A100,[3]Sheet1!$D$1:$J$65536,7,0)</f>
        <v>1</v>
      </c>
      <c r="I100" s="8">
        <f>VLOOKUP(A100,[3]Sheet1!$D$1:$K$65536,8,0)</f>
        <v>56</v>
      </c>
      <c r="J100" s="17">
        <v>200</v>
      </c>
      <c r="K100" s="18">
        <v>160</v>
      </c>
      <c r="M100" s="1">
        <f t="shared" si="1"/>
        <v>2</v>
      </c>
    </row>
    <row r="101" s="2" customFormat="1" ht="13.2" spans="1:16380">
      <c r="A101" s="8">
        <v>113299</v>
      </c>
      <c r="B101" s="7" t="s">
        <v>1349</v>
      </c>
      <c r="C101" s="9">
        <f>VLOOKUP(A101,[2]查询时间段分门店销售汇总!$D$1:$O$65536,12,0)</f>
        <v>1750.33333333333</v>
      </c>
      <c r="D101" s="8" t="s">
        <v>1240</v>
      </c>
      <c r="E101" s="10" t="s">
        <v>1350</v>
      </c>
      <c r="F101" s="8">
        <f>VLOOKUP(A101,[3]Sheet1!$D$1:$H$65536,5,0)</f>
        <v>1</v>
      </c>
      <c r="G101" s="8">
        <v>47</v>
      </c>
      <c r="H101" s="8">
        <f>VLOOKUP(A101,[3]Sheet1!$D$1:$J$65536,7,0)</f>
        <v>1</v>
      </c>
      <c r="I101" s="8">
        <v>55</v>
      </c>
      <c r="J101" s="17">
        <v>200</v>
      </c>
      <c r="K101" s="18">
        <v>160</v>
      </c>
      <c r="L101" s="1"/>
      <c r="M101" s="1">
        <f t="shared" si="1"/>
        <v>2</v>
      </c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  <c r="WVQ101" s="1"/>
      <c r="WVR101" s="1"/>
      <c r="WVS101" s="1"/>
      <c r="WVT101" s="1"/>
      <c r="WVU101" s="1"/>
      <c r="WVV101" s="1"/>
      <c r="WVW101" s="1"/>
      <c r="WVX101" s="1"/>
      <c r="WVY101" s="1"/>
      <c r="WVZ101" s="1"/>
      <c r="WWA101" s="1"/>
      <c r="WWB101" s="1"/>
      <c r="WWC101" s="1"/>
      <c r="WWD101" s="1"/>
      <c r="WWE101" s="1"/>
      <c r="WWF101" s="1"/>
      <c r="WWG101" s="1"/>
      <c r="WWH101" s="1"/>
      <c r="WWI101" s="1"/>
      <c r="WWJ101" s="1"/>
      <c r="WWK101" s="1"/>
      <c r="WWL101" s="1"/>
      <c r="WWM101" s="1"/>
      <c r="WWN101" s="1"/>
      <c r="WWO101" s="1"/>
      <c r="WWP101" s="1"/>
      <c r="WWQ101" s="1"/>
      <c r="WWR101" s="1"/>
      <c r="WWS101" s="1"/>
      <c r="WWT101" s="1"/>
      <c r="WWU101" s="1"/>
      <c r="WWV101" s="1"/>
      <c r="WWW101" s="1"/>
      <c r="WWX101" s="1"/>
      <c r="WWY101" s="1"/>
      <c r="WWZ101" s="1"/>
      <c r="WXA101" s="1"/>
      <c r="WXB101" s="1"/>
      <c r="WXC101" s="1"/>
      <c r="WXD101" s="1"/>
      <c r="WXE101" s="1"/>
      <c r="WXF101" s="1"/>
      <c r="WXG101" s="1"/>
      <c r="WXH101" s="1"/>
      <c r="WXI101" s="1"/>
      <c r="WXJ101" s="1"/>
      <c r="WXK101" s="1"/>
      <c r="WXL101" s="1"/>
      <c r="WXM101" s="1"/>
      <c r="WXN101" s="1"/>
      <c r="WXO101" s="1"/>
      <c r="WXP101" s="1"/>
      <c r="WXQ101" s="1"/>
      <c r="WXR101" s="1"/>
      <c r="WXS101" s="1"/>
      <c r="WXT101" s="1"/>
      <c r="WXU101" s="1"/>
      <c r="WXV101" s="1"/>
      <c r="WXW101" s="1"/>
      <c r="WXX101" s="1"/>
      <c r="WXY101" s="1"/>
      <c r="WXZ101" s="1"/>
      <c r="WYA101" s="1"/>
      <c r="WYB101" s="1"/>
      <c r="WYC101" s="1"/>
      <c r="WYD101" s="1"/>
      <c r="WYE101" s="1"/>
      <c r="WYF101" s="1"/>
      <c r="WYG101" s="1"/>
      <c r="WYH101" s="1"/>
      <c r="WYI101" s="1"/>
      <c r="WYJ101" s="1"/>
      <c r="WYK101" s="1"/>
      <c r="WYL101" s="1"/>
      <c r="WYM101" s="1"/>
      <c r="WYN101" s="1"/>
      <c r="WYO101" s="1"/>
      <c r="WYP101" s="1"/>
      <c r="WYQ101" s="1"/>
      <c r="WYR101" s="1"/>
      <c r="WYS101" s="1"/>
      <c r="WYT101" s="1"/>
      <c r="WYU101" s="1"/>
      <c r="WYV101" s="1"/>
      <c r="WYW101" s="1"/>
      <c r="WYX101" s="1"/>
      <c r="WYY101" s="1"/>
      <c r="WYZ101" s="1"/>
      <c r="WZA101" s="1"/>
      <c r="WZB101" s="1"/>
      <c r="WZC101" s="1"/>
      <c r="WZD101" s="1"/>
      <c r="WZE101" s="1"/>
      <c r="WZF101" s="1"/>
      <c r="WZG101" s="1"/>
      <c r="WZH101" s="1"/>
      <c r="WZI101" s="1"/>
      <c r="WZJ101" s="1"/>
      <c r="WZK101" s="1"/>
      <c r="WZL101" s="1"/>
      <c r="WZM101" s="1"/>
      <c r="WZN101" s="1"/>
      <c r="WZO101" s="1"/>
      <c r="WZP101" s="1"/>
      <c r="WZQ101" s="1"/>
      <c r="WZR101" s="1"/>
      <c r="WZS101" s="1"/>
      <c r="WZT101" s="1"/>
      <c r="WZU101" s="1"/>
      <c r="WZV101" s="1"/>
      <c r="WZW101" s="1"/>
      <c r="WZX101" s="1"/>
      <c r="WZY101" s="1"/>
      <c r="WZZ101" s="1"/>
      <c r="XAA101" s="1"/>
      <c r="XAB101" s="1"/>
      <c r="XAC101" s="1"/>
      <c r="XAD101" s="1"/>
      <c r="XAE101" s="1"/>
      <c r="XAF101" s="1"/>
      <c r="XAG101" s="1"/>
      <c r="XAH101" s="1"/>
      <c r="XAI101" s="1"/>
      <c r="XAJ101" s="1"/>
      <c r="XAK101" s="1"/>
      <c r="XAL101" s="1"/>
      <c r="XAM101" s="1"/>
      <c r="XAN101" s="1"/>
      <c r="XAO101" s="1"/>
      <c r="XAP101" s="1"/>
      <c r="XAQ101" s="1"/>
      <c r="XAR101" s="1"/>
      <c r="XAS101" s="1"/>
      <c r="XAT101" s="1"/>
      <c r="XAU101" s="1"/>
      <c r="XAV101" s="1"/>
      <c r="XAW101" s="1"/>
      <c r="XAX101" s="1"/>
      <c r="XAY101" s="1"/>
      <c r="XAZ101" s="1"/>
      <c r="XBA101" s="1"/>
      <c r="XBB101" s="1"/>
      <c r="XBC101" s="1"/>
      <c r="XBD101" s="1"/>
      <c r="XBE101" s="1"/>
      <c r="XBF101" s="1"/>
      <c r="XBG101" s="1"/>
      <c r="XBH101" s="1"/>
      <c r="XBI101" s="1"/>
      <c r="XBJ101" s="1"/>
      <c r="XBK101" s="1"/>
      <c r="XBL101" s="1"/>
      <c r="XBM101" s="1"/>
      <c r="XBN101" s="1"/>
      <c r="XBO101" s="1"/>
      <c r="XBP101" s="1"/>
      <c r="XBQ101" s="1"/>
      <c r="XBR101" s="1"/>
      <c r="XBS101" s="1"/>
      <c r="XBT101" s="1"/>
      <c r="XBU101" s="1"/>
      <c r="XBV101" s="1"/>
      <c r="XBW101" s="1"/>
      <c r="XBX101" s="1"/>
      <c r="XBY101" s="1"/>
      <c r="XBZ101" s="1"/>
      <c r="XCA101" s="1"/>
      <c r="XCB101" s="1"/>
      <c r="XCC101" s="1"/>
      <c r="XCD101" s="1"/>
      <c r="XCE101" s="1"/>
      <c r="XCF101" s="1"/>
      <c r="XCG101" s="1"/>
      <c r="XCH101" s="1"/>
      <c r="XCI101" s="1"/>
      <c r="XCJ101" s="1"/>
      <c r="XCK101" s="1"/>
      <c r="XCL101" s="1"/>
      <c r="XCM101" s="1"/>
      <c r="XCN101" s="1"/>
      <c r="XCO101" s="1"/>
      <c r="XCP101" s="1"/>
      <c r="XCQ101" s="1"/>
      <c r="XCR101" s="1"/>
      <c r="XCS101" s="1"/>
      <c r="XCT101" s="1"/>
      <c r="XCU101" s="1"/>
      <c r="XCV101" s="1"/>
      <c r="XCW101" s="1"/>
      <c r="XCX101" s="1"/>
      <c r="XCY101" s="1"/>
      <c r="XCZ101" s="1"/>
      <c r="XDA101" s="1"/>
      <c r="XDB101" s="1"/>
      <c r="XDC101" s="1"/>
      <c r="XDD101" s="1"/>
      <c r="XDE101" s="1"/>
      <c r="XDF101" s="1"/>
      <c r="XDG101" s="1"/>
      <c r="XDH101" s="1"/>
      <c r="XDI101" s="1"/>
      <c r="XDJ101" s="1"/>
      <c r="XDK101" s="1"/>
      <c r="XDL101" s="1"/>
      <c r="XDM101" s="1"/>
      <c r="XDN101" s="1"/>
      <c r="XDO101" s="1"/>
      <c r="XDP101" s="1"/>
      <c r="XDQ101" s="1"/>
      <c r="XDR101" s="1"/>
      <c r="XDS101" s="1"/>
      <c r="XDT101" s="1"/>
      <c r="XDU101" s="1"/>
      <c r="XDV101" s="1"/>
      <c r="XDW101" s="1"/>
      <c r="XDX101" s="1"/>
      <c r="XDY101" s="1"/>
      <c r="XDZ101" s="1"/>
      <c r="XEA101" s="1"/>
      <c r="XEB101" s="1"/>
      <c r="XEC101" s="1"/>
      <c r="XED101" s="1"/>
      <c r="XEE101" s="1"/>
      <c r="XEF101" s="1"/>
      <c r="XEG101" s="1"/>
      <c r="XEH101" s="1"/>
      <c r="XEI101" s="1"/>
      <c r="XEJ101" s="1"/>
      <c r="XEK101" s="1"/>
      <c r="XEL101" s="1"/>
      <c r="XEM101" s="1"/>
      <c r="XEN101" s="1"/>
      <c r="XEO101" s="1"/>
      <c r="XEP101" s="1"/>
      <c r="XEQ101" s="1"/>
      <c r="XER101" s="1"/>
      <c r="XES101" s="1"/>
      <c r="XET101" s="1"/>
      <c r="XEU101" s="1"/>
      <c r="XEV101" s="1"/>
      <c r="XEW101" s="1"/>
      <c r="XEX101" s="1"/>
      <c r="XEY101" s="1"/>
      <c r="XEZ101" s="1"/>
    </row>
    <row r="102" s="1" customFormat="1" ht="13.2" spans="1:13">
      <c r="A102" s="8">
        <v>732</v>
      </c>
      <c r="B102" s="7" t="s">
        <v>1350</v>
      </c>
      <c r="C102" s="9">
        <f>VLOOKUP(A102,[2]查询时间段分门店销售汇总!$D$1:$O$65536,12,0)</f>
        <v>1738.33333333333</v>
      </c>
      <c r="D102" s="8" t="s">
        <v>1240</v>
      </c>
      <c r="E102" s="10" t="s">
        <v>1351</v>
      </c>
      <c r="F102" s="8">
        <f>VLOOKUP(A102,[3]Sheet1!$D$1:$H$65536,5,0)</f>
        <v>1</v>
      </c>
      <c r="G102" s="8">
        <f>VLOOKUP(A102,[3]Sheet1!$D$1:$I$65536,6,0)</f>
        <v>135</v>
      </c>
      <c r="H102" s="8">
        <f>VLOOKUP(A102,[3]Sheet1!$D$1:$J$65536,7,0)</f>
        <v>1</v>
      </c>
      <c r="I102" s="8">
        <v>177</v>
      </c>
      <c r="J102" s="17">
        <v>200</v>
      </c>
      <c r="K102" s="18">
        <v>110</v>
      </c>
      <c r="M102" s="1">
        <f t="shared" si="1"/>
        <v>2</v>
      </c>
    </row>
    <row r="103" s="1" customFormat="1" ht="13.2" spans="1:13">
      <c r="A103" s="8">
        <v>105396</v>
      </c>
      <c r="B103" s="7" t="s">
        <v>1351</v>
      </c>
      <c r="C103" s="9">
        <f>VLOOKUP(A103,[2]查询时间段分门店销售汇总!$D$1:$O$65536,12,0)</f>
        <v>1662</v>
      </c>
      <c r="D103" s="8" t="s">
        <v>1240</v>
      </c>
      <c r="E103" s="10" t="s">
        <v>1352</v>
      </c>
      <c r="F103" s="8">
        <f>VLOOKUP(A103,[3]Sheet1!$D$1:$H$65536,5,0)</f>
        <v>1</v>
      </c>
      <c r="G103" s="8">
        <f>VLOOKUP(A103,[3]Sheet1!$D$1:$I$65536,6,0)</f>
        <v>103</v>
      </c>
      <c r="H103" s="8">
        <f>VLOOKUP(A103,[3]Sheet1!$D$1:$J$65536,7,0)</f>
        <v>1</v>
      </c>
      <c r="I103" s="8">
        <f>VLOOKUP(A103,[3]Sheet1!$D$1:$K$65536,8,0)</f>
        <v>83</v>
      </c>
      <c r="J103" s="17">
        <v>200</v>
      </c>
      <c r="K103" s="18">
        <v>160</v>
      </c>
      <c r="M103" s="1">
        <f t="shared" si="1"/>
        <v>2</v>
      </c>
    </row>
    <row r="104" s="1" customFormat="1" ht="13.2" spans="1:13">
      <c r="A104" s="8">
        <v>706</v>
      </c>
      <c r="B104" s="7" t="s">
        <v>1352</v>
      </c>
      <c r="C104" s="9">
        <f>VLOOKUP(A104,[2]查询时间段分门店销售汇总!$D$1:$O$65536,12,0)</f>
        <v>1651.33333333333</v>
      </c>
      <c r="D104" s="8" t="s">
        <v>1240</v>
      </c>
      <c r="E104" s="10" t="s">
        <v>1353</v>
      </c>
      <c r="F104" s="8">
        <f>VLOOKUP(A104,[3]Sheet1!$D$1:$H$65536,5,0)</f>
        <v>1</v>
      </c>
      <c r="G104" s="8">
        <v>199</v>
      </c>
      <c r="H104" s="8">
        <f>VLOOKUP(A104,[3]Sheet1!$D$1:$J$65536,7,0)</f>
        <v>1</v>
      </c>
      <c r="I104" s="8">
        <f>VLOOKUP(A104,[3]Sheet1!$D$1:$K$65536,8,0)</f>
        <v>87</v>
      </c>
      <c r="J104" s="17">
        <v>200</v>
      </c>
      <c r="K104" s="18">
        <v>160</v>
      </c>
      <c r="M104" s="1">
        <f t="shared" si="1"/>
        <v>2</v>
      </c>
    </row>
    <row r="105" s="1" customFormat="1" ht="13.2" spans="1:13">
      <c r="A105" s="8">
        <v>108656</v>
      </c>
      <c r="B105" s="7" t="s">
        <v>1353</v>
      </c>
      <c r="C105" s="9">
        <f>VLOOKUP(A105,[2]查询时间段分门店销售汇总!$D$1:$O$65536,12,0)</f>
        <v>1645.66666666667</v>
      </c>
      <c r="D105" s="8" t="s">
        <v>1240</v>
      </c>
      <c r="E105" s="10" t="s">
        <v>375</v>
      </c>
      <c r="F105" s="8">
        <f>VLOOKUP(A105,[3]Sheet1!$D$1:$H$65536,5,0)</f>
        <v>1</v>
      </c>
      <c r="G105" s="8">
        <v>221</v>
      </c>
      <c r="H105" s="8">
        <f>VLOOKUP(A105,[3]Sheet1!$D$1:$J$65536,7,0)</f>
        <v>1</v>
      </c>
      <c r="I105" s="8">
        <v>136</v>
      </c>
      <c r="J105" s="17">
        <v>200</v>
      </c>
      <c r="K105" s="18">
        <v>110</v>
      </c>
      <c r="M105" s="1">
        <f t="shared" si="1"/>
        <v>2</v>
      </c>
    </row>
    <row r="106" s="1" customFormat="1" ht="13.2" spans="1:16380">
      <c r="A106" s="8">
        <v>594</v>
      </c>
      <c r="B106" s="7" t="s">
        <v>375</v>
      </c>
      <c r="C106" s="9">
        <f>VLOOKUP(A106,[2]查询时间段分门店销售汇总!$D$1:$O$65536,12,0)</f>
        <v>1644.33333333333</v>
      </c>
      <c r="D106" s="8" t="s">
        <v>1240</v>
      </c>
      <c r="E106" s="10" t="s">
        <v>1354</v>
      </c>
      <c r="F106" s="8">
        <f>VLOOKUP(A106,[3]Sheet1!$D$1:$H$65536,5,0)</f>
        <v>1</v>
      </c>
      <c r="G106" s="8">
        <v>261</v>
      </c>
      <c r="H106" s="8">
        <f>VLOOKUP(A106,[3]Sheet1!$D$1:$J$65536,7,0)</f>
        <v>2</v>
      </c>
      <c r="I106" s="8">
        <f>VLOOKUP(A106,[3]Sheet1!$D$1:$K$65536,8,0)</f>
        <v>260</v>
      </c>
      <c r="J106" s="17">
        <v>200</v>
      </c>
      <c r="K106" s="18">
        <v>60</v>
      </c>
      <c r="L106" s="2"/>
      <c r="M106" s="1">
        <f t="shared" si="1"/>
        <v>3</v>
      </c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  <c r="CSP106" s="2"/>
      <c r="CSQ106" s="2"/>
      <c r="CSR106" s="2"/>
      <c r="CSS106" s="2"/>
      <c r="CST106" s="2"/>
      <c r="CSU106" s="2"/>
      <c r="CSV106" s="2"/>
      <c r="CSW106" s="2"/>
      <c r="CSX106" s="2"/>
      <c r="CSY106" s="2"/>
      <c r="CSZ106" s="2"/>
      <c r="CTA106" s="2"/>
      <c r="CTB106" s="2"/>
      <c r="CTC106" s="2"/>
      <c r="CTD106" s="2"/>
      <c r="CTE106" s="2"/>
      <c r="CTF106" s="2"/>
      <c r="CTG106" s="2"/>
      <c r="CTH106" s="2"/>
      <c r="CTI106" s="2"/>
      <c r="CTJ106" s="2"/>
      <c r="CTK106" s="2"/>
      <c r="CTL106" s="2"/>
      <c r="CTM106" s="2"/>
      <c r="CTN106" s="2"/>
      <c r="CTO106" s="2"/>
      <c r="CTP106" s="2"/>
      <c r="CTQ106" s="2"/>
      <c r="CTR106" s="2"/>
      <c r="CTS106" s="2"/>
      <c r="CTT106" s="2"/>
      <c r="CTU106" s="2"/>
      <c r="CTV106" s="2"/>
      <c r="CTW106" s="2"/>
      <c r="CTX106" s="2"/>
      <c r="CTY106" s="2"/>
      <c r="CTZ106" s="2"/>
      <c r="CUA106" s="2"/>
      <c r="CUB106" s="2"/>
      <c r="CUC106" s="2"/>
      <c r="CUD106" s="2"/>
      <c r="CUE106" s="2"/>
      <c r="CUF106" s="2"/>
      <c r="CUG106" s="2"/>
      <c r="CUH106" s="2"/>
      <c r="CUI106" s="2"/>
      <c r="CUJ106" s="2"/>
      <c r="CUK106" s="2"/>
      <c r="CUL106" s="2"/>
      <c r="CUM106" s="2"/>
      <c r="CUN106" s="2"/>
      <c r="CUO106" s="2"/>
      <c r="CUP106" s="2"/>
      <c r="CUQ106" s="2"/>
      <c r="CUR106" s="2"/>
      <c r="CUS106" s="2"/>
      <c r="CUT106" s="2"/>
      <c r="CUU106" s="2"/>
      <c r="CUV106" s="2"/>
      <c r="CUW106" s="2"/>
      <c r="CUX106" s="2"/>
      <c r="CUY106" s="2"/>
      <c r="CUZ106" s="2"/>
      <c r="CVA106" s="2"/>
      <c r="CVB106" s="2"/>
      <c r="CVC106" s="2"/>
      <c r="CVD106" s="2"/>
      <c r="CVE106" s="2"/>
      <c r="CVF106" s="2"/>
      <c r="CVG106" s="2"/>
      <c r="CVH106" s="2"/>
      <c r="CVI106" s="2"/>
      <c r="CVJ106" s="2"/>
      <c r="CVK106" s="2"/>
      <c r="CVL106" s="2"/>
      <c r="CVM106" s="2"/>
      <c r="CVN106" s="2"/>
      <c r="CVO106" s="2"/>
      <c r="CVP106" s="2"/>
      <c r="CVQ106" s="2"/>
      <c r="CVR106" s="2"/>
      <c r="CVS106" s="2"/>
      <c r="CVT106" s="2"/>
      <c r="CVU106" s="2"/>
      <c r="CVV106" s="2"/>
      <c r="CVW106" s="2"/>
      <c r="CVX106" s="2"/>
      <c r="CVY106" s="2"/>
      <c r="CVZ106" s="2"/>
      <c r="CWA106" s="2"/>
      <c r="CWB106" s="2"/>
      <c r="CWC106" s="2"/>
      <c r="CWD106" s="2"/>
      <c r="CWE106" s="2"/>
      <c r="CWF106" s="2"/>
      <c r="CWG106" s="2"/>
      <c r="CWH106" s="2"/>
      <c r="CWI106" s="2"/>
      <c r="CWJ106" s="2"/>
      <c r="CWK106" s="2"/>
      <c r="CWL106" s="2"/>
      <c r="CWM106" s="2"/>
      <c r="CWN106" s="2"/>
      <c r="CWO106" s="2"/>
      <c r="CWP106" s="2"/>
      <c r="CWQ106" s="2"/>
      <c r="CWR106" s="2"/>
      <c r="CWS106" s="2"/>
      <c r="CWT106" s="2"/>
      <c r="CWU106" s="2"/>
      <c r="CWV106" s="2"/>
      <c r="CWW106" s="2"/>
      <c r="CWX106" s="2"/>
      <c r="CWY106" s="2"/>
      <c r="CWZ106" s="2"/>
      <c r="CXA106" s="2"/>
      <c r="CXB106" s="2"/>
      <c r="CXC106" s="2"/>
      <c r="CXD106" s="2"/>
      <c r="CXE106" s="2"/>
      <c r="CXF106" s="2"/>
      <c r="CXG106" s="2"/>
      <c r="CXH106" s="2"/>
      <c r="CXI106" s="2"/>
      <c r="CXJ106" s="2"/>
      <c r="CXK106" s="2"/>
      <c r="CXL106" s="2"/>
      <c r="CXM106" s="2"/>
      <c r="CXN106" s="2"/>
      <c r="CXO106" s="2"/>
      <c r="CXP106" s="2"/>
      <c r="CXQ106" s="2"/>
      <c r="CXR106" s="2"/>
      <c r="CXS106" s="2"/>
      <c r="CXT106" s="2"/>
      <c r="CXU106" s="2"/>
      <c r="CXV106" s="2"/>
      <c r="CXW106" s="2"/>
      <c r="CXX106" s="2"/>
      <c r="CXY106" s="2"/>
      <c r="CXZ106" s="2"/>
      <c r="CYA106" s="2"/>
      <c r="CYB106" s="2"/>
      <c r="CYC106" s="2"/>
      <c r="CYD106" s="2"/>
      <c r="CYE106" s="2"/>
      <c r="CYF106" s="2"/>
      <c r="CYG106" s="2"/>
      <c r="CYH106" s="2"/>
      <c r="CYI106" s="2"/>
      <c r="CYJ106" s="2"/>
      <c r="CYK106" s="2"/>
      <c r="CYL106" s="2"/>
      <c r="CYM106" s="2"/>
      <c r="CYN106" s="2"/>
      <c r="CYO106" s="2"/>
      <c r="CYP106" s="2"/>
      <c r="CYQ106" s="2"/>
      <c r="CYR106" s="2"/>
      <c r="CYS106" s="2"/>
      <c r="CYT106" s="2"/>
      <c r="CYU106" s="2"/>
      <c r="CYV106" s="2"/>
      <c r="CYW106" s="2"/>
      <c r="CYX106" s="2"/>
      <c r="CYY106" s="2"/>
      <c r="CYZ106" s="2"/>
      <c r="CZA106" s="2"/>
      <c r="CZB106" s="2"/>
      <c r="CZC106" s="2"/>
      <c r="CZD106" s="2"/>
      <c r="CZE106" s="2"/>
      <c r="CZF106" s="2"/>
      <c r="CZG106" s="2"/>
      <c r="CZH106" s="2"/>
      <c r="CZI106" s="2"/>
      <c r="CZJ106" s="2"/>
      <c r="CZK106" s="2"/>
      <c r="CZL106" s="2"/>
      <c r="CZM106" s="2"/>
      <c r="CZN106" s="2"/>
      <c r="CZO106" s="2"/>
      <c r="CZP106" s="2"/>
      <c r="CZQ106" s="2"/>
      <c r="CZR106" s="2"/>
      <c r="CZS106" s="2"/>
      <c r="CZT106" s="2"/>
      <c r="CZU106" s="2"/>
      <c r="CZV106" s="2"/>
      <c r="CZW106" s="2"/>
      <c r="CZX106" s="2"/>
      <c r="CZY106" s="2"/>
      <c r="CZZ106" s="2"/>
      <c r="DAA106" s="2"/>
      <c r="DAB106" s="2"/>
      <c r="DAC106" s="2"/>
      <c r="DAD106" s="2"/>
      <c r="DAE106" s="2"/>
      <c r="DAF106" s="2"/>
      <c r="DAG106" s="2"/>
      <c r="DAH106" s="2"/>
      <c r="DAI106" s="2"/>
      <c r="DAJ106" s="2"/>
      <c r="DAK106" s="2"/>
      <c r="DAL106" s="2"/>
      <c r="DAM106" s="2"/>
      <c r="DAN106" s="2"/>
      <c r="DAO106" s="2"/>
      <c r="DAP106" s="2"/>
      <c r="DAQ106" s="2"/>
      <c r="DAR106" s="2"/>
      <c r="DAS106" s="2"/>
      <c r="DAT106" s="2"/>
      <c r="DAU106" s="2"/>
      <c r="DAV106" s="2"/>
      <c r="DAW106" s="2"/>
      <c r="DAX106" s="2"/>
      <c r="DAY106" s="2"/>
      <c r="DAZ106" s="2"/>
      <c r="DBA106" s="2"/>
      <c r="DBB106" s="2"/>
      <c r="DBC106" s="2"/>
      <c r="DBD106" s="2"/>
      <c r="DBE106" s="2"/>
      <c r="DBF106" s="2"/>
      <c r="DBG106" s="2"/>
      <c r="DBH106" s="2"/>
      <c r="DBI106" s="2"/>
      <c r="DBJ106" s="2"/>
      <c r="DBK106" s="2"/>
      <c r="DBL106" s="2"/>
      <c r="DBM106" s="2"/>
      <c r="DBN106" s="2"/>
      <c r="DBO106" s="2"/>
      <c r="DBP106" s="2"/>
      <c r="DBQ106" s="2"/>
      <c r="DBR106" s="2"/>
      <c r="DBS106" s="2"/>
      <c r="DBT106" s="2"/>
      <c r="DBU106" s="2"/>
      <c r="DBV106" s="2"/>
      <c r="DBW106" s="2"/>
      <c r="DBX106" s="2"/>
      <c r="DBY106" s="2"/>
      <c r="DBZ106" s="2"/>
      <c r="DCA106" s="2"/>
      <c r="DCB106" s="2"/>
      <c r="DCC106" s="2"/>
      <c r="DCD106" s="2"/>
      <c r="DCE106" s="2"/>
      <c r="DCF106" s="2"/>
      <c r="DCG106" s="2"/>
      <c r="DCH106" s="2"/>
      <c r="DCI106" s="2"/>
      <c r="DCJ106" s="2"/>
      <c r="DCK106" s="2"/>
      <c r="DCL106" s="2"/>
      <c r="DCM106" s="2"/>
      <c r="DCN106" s="2"/>
      <c r="DCO106" s="2"/>
      <c r="DCP106" s="2"/>
      <c r="DCQ106" s="2"/>
      <c r="DCR106" s="2"/>
      <c r="DCS106" s="2"/>
      <c r="DCT106" s="2"/>
      <c r="DCU106" s="2"/>
      <c r="DCV106" s="2"/>
      <c r="DCW106" s="2"/>
      <c r="DCX106" s="2"/>
      <c r="DCY106" s="2"/>
      <c r="DCZ106" s="2"/>
      <c r="DDA106" s="2"/>
      <c r="DDB106" s="2"/>
      <c r="DDC106" s="2"/>
      <c r="DDD106" s="2"/>
      <c r="DDE106" s="2"/>
      <c r="DDF106" s="2"/>
      <c r="DDG106" s="2"/>
      <c r="DDH106" s="2"/>
      <c r="DDI106" s="2"/>
      <c r="DDJ106" s="2"/>
      <c r="DDK106" s="2"/>
      <c r="DDL106" s="2"/>
      <c r="DDM106" s="2"/>
      <c r="DDN106" s="2"/>
      <c r="DDO106" s="2"/>
      <c r="DDP106" s="2"/>
      <c r="DDQ106" s="2"/>
      <c r="DDR106" s="2"/>
      <c r="DDS106" s="2"/>
      <c r="DDT106" s="2"/>
      <c r="DDU106" s="2"/>
      <c r="DDV106" s="2"/>
      <c r="DDW106" s="2"/>
      <c r="DDX106" s="2"/>
      <c r="DDY106" s="2"/>
      <c r="DDZ106" s="2"/>
      <c r="DEA106" s="2"/>
      <c r="DEB106" s="2"/>
      <c r="DEC106" s="2"/>
      <c r="DED106" s="2"/>
      <c r="DEE106" s="2"/>
      <c r="DEF106" s="2"/>
      <c r="DEG106" s="2"/>
      <c r="DEH106" s="2"/>
      <c r="DEI106" s="2"/>
      <c r="DEJ106" s="2"/>
      <c r="DEK106" s="2"/>
      <c r="DEL106" s="2"/>
      <c r="DEM106" s="2"/>
      <c r="DEN106" s="2"/>
      <c r="DEO106" s="2"/>
      <c r="DEP106" s="2"/>
      <c r="DEQ106" s="2"/>
      <c r="DER106" s="2"/>
      <c r="DES106" s="2"/>
      <c r="DET106" s="2"/>
      <c r="DEU106" s="2"/>
      <c r="DEV106" s="2"/>
      <c r="DEW106" s="2"/>
      <c r="DEX106" s="2"/>
      <c r="DEY106" s="2"/>
      <c r="DEZ106" s="2"/>
      <c r="DFA106" s="2"/>
      <c r="DFB106" s="2"/>
      <c r="DFC106" s="2"/>
      <c r="DFD106" s="2"/>
      <c r="DFE106" s="2"/>
      <c r="DFF106" s="2"/>
      <c r="DFG106" s="2"/>
      <c r="DFH106" s="2"/>
      <c r="DFI106" s="2"/>
      <c r="DFJ106" s="2"/>
      <c r="DFK106" s="2"/>
      <c r="DFL106" s="2"/>
      <c r="DFM106" s="2"/>
      <c r="DFN106" s="2"/>
      <c r="DFO106" s="2"/>
      <c r="DFP106" s="2"/>
      <c r="DFQ106" s="2"/>
      <c r="DFR106" s="2"/>
      <c r="DFS106" s="2"/>
      <c r="DFT106" s="2"/>
      <c r="DFU106" s="2"/>
      <c r="DFV106" s="2"/>
      <c r="DFW106" s="2"/>
      <c r="DFX106" s="2"/>
      <c r="DFY106" s="2"/>
      <c r="DFZ106" s="2"/>
      <c r="DGA106" s="2"/>
      <c r="DGB106" s="2"/>
      <c r="DGC106" s="2"/>
      <c r="DGD106" s="2"/>
      <c r="DGE106" s="2"/>
      <c r="DGF106" s="2"/>
      <c r="DGG106" s="2"/>
      <c r="DGH106" s="2"/>
      <c r="DGI106" s="2"/>
      <c r="DGJ106" s="2"/>
      <c r="DGK106" s="2"/>
      <c r="DGL106" s="2"/>
      <c r="DGM106" s="2"/>
      <c r="DGN106" s="2"/>
      <c r="DGO106" s="2"/>
      <c r="DGP106" s="2"/>
      <c r="DGQ106" s="2"/>
      <c r="DGR106" s="2"/>
      <c r="DGS106" s="2"/>
      <c r="DGT106" s="2"/>
      <c r="DGU106" s="2"/>
      <c r="DGV106" s="2"/>
      <c r="DGW106" s="2"/>
      <c r="DGX106" s="2"/>
      <c r="DGY106" s="2"/>
      <c r="DGZ106" s="2"/>
      <c r="DHA106" s="2"/>
      <c r="DHB106" s="2"/>
      <c r="DHC106" s="2"/>
      <c r="DHD106" s="2"/>
      <c r="DHE106" s="2"/>
      <c r="DHF106" s="2"/>
      <c r="DHG106" s="2"/>
      <c r="DHH106" s="2"/>
      <c r="DHI106" s="2"/>
      <c r="DHJ106" s="2"/>
      <c r="DHK106" s="2"/>
      <c r="DHL106" s="2"/>
      <c r="DHM106" s="2"/>
      <c r="DHN106" s="2"/>
      <c r="DHO106" s="2"/>
      <c r="DHP106" s="2"/>
      <c r="DHQ106" s="2"/>
      <c r="DHR106" s="2"/>
      <c r="DHS106" s="2"/>
      <c r="DHT106" s="2"/>
      <c r="DHU106" s="2"/>
      <c r="DHV106" s="2"/>
      <c r="DHW106" s="2"/>
      <c r="DHX106" s="2"/>
      <c r="DHY106" s="2"/>
      <c r="DHZ106" s="2"/>
      <c r="DIA106" s="2"/>
      <c r="DIB106" s="2"/>
      <c r="DIC106" s="2"/>
      <c r="DID106" s="2"/>
      <c r="DIE106" s="2"/>
      <c r="DIF106" s="2"/>
      <c r="DIG106" s="2"/>
      <c r="DIH106" s="2"/>
      <c r="DII106" s="2"/>
      <c r="DIJ106" s="2"/>
      <c r="DIK106" s="2"/>
      <c r="DIL106" s="2"/>
      <c r="DIM106" s="2"/>
      <c r="DIN106" s="2"/>
      <c r="DIO106" s="2"/>
      <c r="DIP106" s="2"/>
      <c r="DIQ106" s="2"/>
      <c r="DIR106" s="2"/>
      <c r="DIS106" s="2"/>
      <c r="DIT106" s="2"/>
      <c r="DIU106" s="2"/>
      <c r="DIV106" s="2"/>
      <c r="DIW106" s="2"/>
      <c r="DIX106" s="2"/>
      <c r="DIY106" s="2"/>
      <c r="DIZ106" s="2"/>
      <c r="DJA106" s="2"/>
      <c r="DJB106" s="2"/>
      <c r="DJC106" s="2"/>
      <c r="DJD106" s="2"/>
      <c r="DJE106" s="2"/>
      <c r="DJF106" s="2"/>
      <c r="DJG106" s="2"/>
      <c r="DJH106" s="2"/>
      <c r="DJI106" s="2"/>
      <c r="DJJ106" s="2"/>
      <c r="DJK106" s="2"/>
      <c r="DJL106" s="2"/>
      <c r="DJM106" s="2"/>
      <c r="DJN106" s="2"/>
      <c r="DJO106" s="2"/>
      <c r="DJP106" s="2"/>
      <c r="DJQ106" s="2"/>
      <c r="DJR106" s="2"/>
      <c r="DJS106" s="2"/>
      <c r="DJT106" s="2"/>
      <c r="DJU106" s="2"/>
      <c r="DJV106" s="2"/>
      <c r="DJW106" s="2"/>
      <c r="DJX106" s="2"/>
      <c r="DJY106" s="2"/>
      <c r="DJZ106" s="2"/>
      <c r="DKA106" s="2"/>
      <c r="DKB106" s="2"/>
      <c r="DKC106" s="2"/>
      <c r="DKD106" s="2"/>
      <c r="DKE106" s="2"/>
      <c r="DKF106" s="2"/>
      <c r="DKG106" s="2"/>
      <c r="DKH106" s="2"/>
      <c r="DKI106" s="2"/>
      <c r="DKJ106" s="2"/>
      <c r="DKK106" s="2"/>
      <c r="DKL106" s="2"/>
      <c r="DKM106" s="2"/>
      <c r="DKN106" s="2"/>
      <c r="DKO106" s="2"/>
      <c r="DKP106" s="2"/>
      <c r="DKQ106" s="2"/>
      <c r="DKR106" s="2"/>
      <c r="DKS106" s="2"/>
      <c r="DKT106" s="2"/>
      <c r="DKU106" s="2"/>
      <c r="DKV106" s="2"/>
      <c r="DKW106" s="2"/>
      <c r="DKX106" s="2"/>
      <c r="DKY106" s="2"/>
      <c r="DKZ106" s="2"/>
      <c r="DLA106" s="2"/>
      <c r="DLB106" s="2"/>
      <c r="DLC106" s="2"/>
      <c r="DLD106" s="2"/>
      <c r="DLE106" s="2"/>
      <c r="DLF106" s="2"/>
      <c r="DLG106" s="2"/>
      <c r="DLH106" s="2"/>
      <c r="DLI106" s="2"/>
      <c r="DLJ106" s="2"/>
      <c r="DLK106" s="2"/>
      <c r="DLL106" s="2"/>
      <c r="DLM106" s="2"/>
      <c r="DLN106" s="2"/>
      <c r="DLO106" s="2"/>
      <c r="DLP106" s="2"/>
      <c r="DLQ106" s="2"/>
      <c r="DLR106" s="2"/>
      <c r="DLS106" s="2"/>
      <c r="DLT106" s="2"/>
      <c r="DLU106" s="2"/>
      <c r="DLV106" s="2"/>
      <c r="DLW106" s="2"/>
      <c r="DLX106" s="2"/>
      <c r="DLY106" s="2"/>
      <c r="DLZ106" s="2"/>
      <c r="DMA106" s="2"/>
      <c r="DMB106" s="2"/>
      <c r="DMC106" s="2"/>
      <c r="DMD106" s="2"/>
      <c r="DME106" s="2"/>
      <c r="DMF106" s="2"/>
      <c r="DMG106" s="2"/>
      <c r="DMH106" s="2"/>
      <c r="DMI106" s="2"/>
      <c r="DMJ106" s="2"/>
      <c r="DMK106" s="2"/>
      <c r="DML106" s="2"/>
      <c r="DMM106" s="2"/>
      <c r="DMN106" s="2"/>
      <c r="DMO106" s="2"/>
      <c r="DMP106" s="2"/>
      <c r="DMQ106" s="2"/>
      <c r="DMR106" s="2"/>
      <c r="DMS106" s="2"/>
      <c r="DMT106" s="2"/>
      <c r="DMU106" s="2"/>
      <c r="DMV106" s="2"/>
      <c r="DMW106" s="2"/>
      <c r="DMX106" s="2"/>
      <c r="DMY106" s="2"/>
      <c r="DMZ106" s="2"/>
      <c r="DNA106" s="2"/>
      <c r="DNB106" s="2"/>
      <c r="DNC106" s="2"/>
      <c r="DND106" s="2"/>
      <c r="DNE106" s="2"/>
      <c r="DNF106" s="2"/>
      <c r="DNG106" s="2"/>
      <c r="DNH106" s="2"/>
      <c r="DNI106" s="2"/>
      <c r="DNJ106" s="2"/>
      <c r="DNK106" s="2"/>
      <c r="DNL106" s="2"/>
      <c r="DNM106" s="2"/>
      <c r="DNN106" s="2"/>
      <c r="DNO106" s="2"/>
      <c r="DNP106" s="2"/>
      <c r="DNQ106" s="2"/>
      <c r="DNR106" s="2"/>
      <c r="DNS106" s="2"/>
      <c r="DNT106" s="2"/>
      <c r="DNU106" s="2"/>
      <c r="DNV106" s="2"/>
      <c r="DNW106" s="2"/>
      <c r="DNX106" s="2"/>
      <c r="DNY106" s="2"/>
      <c r="DNZ106" s="2"/>
      <c r="DOA106" s="2"/>
      <c r="DOB106" s="2"/>
      <c r="DOC106" s="2"/>
      <c r="DOD106" s="2"/>
      <c r="DOE106" s="2"/>
      <c r="DOF106" s="2"/>
      <c r="DOG106" s="2"/>
      <c r="DOH106" s="2"/>
      <c r="DOI106" s="2"/>
      <c r="DOJ106" s="2"/>
      <c r="DOK106" s="2"/>
      <c r="DOL106" s="2"/>
      <c r="DOM106" s="2"/>
      <c r="DON106" s="2"/>
      <c r="DOO106" s="2"/>
      <c r="DOP106" s="2"/>
      <c r="DOQ106" s="2"/>
      <c r="DOR106" s="2"/>
      <c r="DOS106" s="2"/>
      <c r="DOT106" s="2"/>
      <c r="DOU106" s="2"/>
      <c r="DOV106" s="2"/>
      <c r="DOW106" s="2"/>
      <c r="DOX106" s="2"/>
      <c r="DOY106" s="2"/>
      <c r="DOZ106" s="2"/>
      <c r="DPA106" s="2"/>
      <c r="DPB106" s="2"/>
      <c r="DPC106" s="2"/>
      <c r="DPD106" s="2"/>
      <c r="DPE106" s="2"/>
      <c r="DPF106" s="2"/>
      <c r="DPG106" s="2"/>
      <c r="DPH106" s="2"/>
      <c r="DPI106" s="2"/>
      <c r="DPJ106" s="2"/>
      <c r="DPK106" s="2"/>
      <c r="DPL106" s="2"/>
      <c r="DPM106" s="2"/>
      <c r="DPN106" s="2"/>
      <c r="DPO106" s="2"/>
      <c r="DPP106" s="2"/>
      <c r="DPQ106" s="2"/>
      <c r="DPR106" s="2"/>
      <c r="DPS106" s="2"/>
      <c r="DPT106" s="2"/>
      <c r="DPU106" s="2"/>
      <c r="DPV106" s="2"/>
      <c r="DPW106" s="2"/>
      <c r="DPX106" s="2"/>
      <c r="DPY106" s="2"/>
      <c r="DPZ106" s="2"/>
      <c r="DQA106" s="2"/>
      <c r="DQB106" s="2"/>
      <c r="DQC106" s="2"/>
      <c r="DQD106" s="2"/>
      <c r="DQE106" s="2"/>
      <c r="DQF106" s="2"/>
      <c r="DQG106" s="2"/>
      <c r="DQH106" s="2"/>
      <c r="DQI106" s="2"/>
      <c r="DQJ106" s="2"/>
      <c r="DQK106" s="2"/>
      <c r="DQL106" s="2"/>
      <c r="DQM106" s="2"/>
      <c r="DQN106" s="2"/>
      <c r="DQO106" s="2"/>
      <c r="DQP106" s="2"/>
      <c r="DQQ106" s="2"/>
      <c r="DQR106" s="2"/>
      <c r="DQS106" s="2"/>
      <c r="DQT106" s="2"/>
      <c r="DQU106" s="2"/>
      <c r="DQV106" s="2"/>
      <c r="DQW106" s="2"/>
      <c r="DQX106" s="2"/>
      <c r="DQY106" s="2"/>
      <c r="DQZ106" s="2"/>
      <c r="DRA106" s="2"/>
      <c r="DRB106" s="2"/>
      <c r="DRC106" s="2"/>
      <c r="DRD106" s="2"/>
      <c r="DRE106" s="2"/>
      <c r="DRF106" s="2"/>
      <c r="DRG106" s="2"/>
      <c r="DRH106" s="2"/>
      <c r="DRI106" s="2"/>
      <c r="DRJ106" s="2"/>
      <c r="DRK106" s="2"/>
      <c r="DRL106" s="2"/>
      <c r="DRM106" s="2"/>
      <c r="DRN106" s="2"/>
      <c r="DRO106" s="2"/>
      <c r="DRP106" s="2"/>
      <c r="DRQ106" s="2"/>
      <c r="DRR106" s="2"/>
      <c r="DRS106" s="2"/>
      <c r="DRT106" s="2"/>
      <c r="DRU106" s="2"/>
      <c r="DRV106" s="2"/>
      <c r="DRW106" s="2"/>
      <c r="DRX106" s="2"/>
      <c r="DRY106" s="2"/>
      <c r="DRZ106" s="2"/>
      <c r="DSA106" s="2"/>
      <c r="DSB106" s="2"/>
      <c r="DSC106" s="2"/>
      <c r="DSD106" s="2"/>
      <c r="DSE106" s="2"/>
      <c r="DSF106" s="2"/>
      <c r="DSG106" s="2"/>
      <c r="DSH106" s="2"/>
      <c r="DSI106" s="2"/>
      <c r="DSJ106" s="2"/>
      <c r="DSK106" s="2"/>
      <c r="DSL106" s="2"/>
      <c r="DSM106" s="2"/>
      <c r="DSN106" s="2"/>
      <c r="DSO106" s="2"/>
      <c r="DSP106" s="2"/>
      <c r="DSQ106" s="2"/>
      <c r="DSR106" s="2"/>
      <c r="DSS106" s="2"/>
      <c r="DST106" s="2"/>
      <c r="DSU106" s="2"/>
      <c r="DSV106" s="2"/>
      <c r="DSW106" s="2"/>
      <c r="DSX106" s="2"/>
      <c r="DSY106" s="2"/>
      <c r="DSZ106" s="2"/>
      <c r="DTA106" s="2"/>
      <c r="DTB106" s="2"/>
      <c r="DTC106" s="2"/>
      <c r="DTD106" s="2"/>
      <c r="DTE106" s="2"/>
      <c r="DTF106" s="2"/>
      <c r="DTG106" s="2"/>
      <c r="DTH106" s="2"/>
      <c r="DTI106" s="2"/>
      <c r="DTJ106" s="2"/>
      <c r="DTK106" s="2"/>
      <c r="DTL106" s="2"/>
      <c r="DTM106" s="2"/>
      <c r="DTN106" s="2"/>
      <c r="DTO106" s="2"/>
      <c r="DTP106" s="2"/>
      <c r="DTQ106" s="2"/>
      <c r="DTR106" s="2"/>
      <c r="DTS106" s="2"/>
      <c r="DTT106" s="2"/>
      <c r="DTU106" s="2"/>
      <c r="DTV106" s="2"/>
      <c r="DTW106" s="2"/>
      <c r="DTX106" s="2"/>
      <c r="DTY106" s="2"/>
      <c r="DTZ106" s="2"/>
      <c r="DUA106" s="2"/>
      <c r="DUB106" s="2"/>
      <c r="DUC106" s="2"/>
      <c r="DUD106" s="2"/>
      <c r="DUE106" s="2"/>
      <c r="DUF106" s="2"/>
      <c r="DUG106" s="2"/>
      <c r="DUH106" s="2"/>
      <c r="DUI106" s="2"/>
      <c r="DUJ106" s="2"/>
      <c r="DUK106" s="2"/>
      <c r="DUL106" s="2"/>
      <c r="DUM106" s="2"/>
      <c r="DUN106" s="2"/>
      <c r="DUO106" s="2"/>
      <c r="DUP106" s="2"/>
      <c r="DUQ106" s="2"/>
      <c r="DUR106" s="2"/>
      <c r="DUS106" s="2"/>
      <c r="DUT106" s="2"/>
      <c r="DUU106" s="2"/>
      <c r="DUV106" s="2"/>
      <c r="DUW106" s="2"/>
      <c r="DUX106" s="2"/>
      <c r="DUY106" s="2"/>
      <c r="DUZ106" s="2"/>
      <c r="DVA106" s="2"/>
      <c r="DVB106" s="2"/>
      <c r="DVC106" s="2"/>
      <c r="DVD106" s="2"/>
      <c r="DVE106" s="2"/>
      <c r="DVF106" s="2"/>
      <c r="DVG106" s="2"/>
      <c r="DVH106" s="2"/>
      <c r="DVI106" s="2"/>
      <c r="DVJ106" s="2"/>
      <c r="DVK106" s="2"/>
      <c r="DVL106" s="2"/>
      <c r="DVM106" s="2"/>
      <c r="DVN106" s="2"/>
      <c r="DVO106" s="2"/>
      <c r="DVP106" s="2"/>
      <c r="DVQ106" s="2"/>
      <c r="DVR106" s="2"/>
      <c r="DVS106" s="2"/>
      <c r="DVT106" s="2"/>
      <c r="DVU106" s="2"/>
      <c r="DVV106" s="2"/>
      <c r="DVW106" s="2"/>
      <c r="DVX106" s="2"/>
      <c r="DVY106" s="2"/>
      <c r="DVZ106" s="2"/>
      <c r="DWA106" s="2"/>
      <c r="DWB106" s="2"/>
      <c r="DWC106" s="2"/>
      <c r="DWD106" s="2"/>
      <c r="DWE106" s="2"/>
      <c r="DWF106" s="2"/>
      <c r="DWG106" s="2"/>
      <c r="DWH106" s="2"/>
      <c r="DWI106" s="2"/>
      <c r="DWJ106" s="2"/>
      <c r="DWK106" s="2"/>
      <c r="DWL106" s="2"/>
      <c r="DWM106" s="2"/>
      <c r="DWN106" s="2"/>
      <c r="DWO106" s="2"/>
      <c r="DWP106" s="2"/>
      <c r="DWQ106" s="2"/>
      <c r="DWR106" s="2"/>
      <c r="DWS106" s="2"/>
      <c r="DWT106" s="2"/>
      <c r="DWU106" s="2"/>
      <c r="DWV106" s="2"/>
      <c r="DWW106" s="2"/>
      <c r="DWX106" s="2"/>
      <c r="DWY106" s="2"/>
      <c r="DWZ106" s="2"/>
      <c r="DXA106" s="2"/>
      <c r="DXB106" s="2"/>
      <c r="DXC106" s="2"/>
      <c r="DXD106" s="2"/>
      <c r="DXE106" s="2"/>
      <c r="DXF106" s="2"/>
      <c r="DXG106" s="2"/>
      <c r="DXH106" s="2"/>
      <c r="DXI106" s="2"/>
      <c r="DXJ106" s="2"/>
      <c r="DXK106" s="2"/>
      <c r="DXL106" s="2"/>
      <c r="DXM106" s="2"/>
      <c r="DXN106" s="2"/>
      <c r="DXO106" s="2"/>
      <c r="DXP106" s="2"/>
      <c r="DXQ106" s="2"/>
      <c r="DXR106" s="2"/>
      <c r="DXS106" s="2"/>
      <c r="DXT106" s="2"/>
      <c r="DXU106" s="2"/>
      <c r="DXV106" s="2"/>
      <c r="DXW106" s="2"/>
      <c r="DXX106" s="2"/>
      <c r="DXY106" s="2"/>
      <c r="DXZ106" s="2"/>
      <c r="DYA106" s="2"/>
      <c r="DYB106" s="2"/>
      <c r="DYC106" s="2"/>
      <c r="DYD106" s="2"/>
      <c r="DYE106" s="2"/>
      <c r="DYF106" s="2"/>
      <c r="DYG106" s="2"/>
      <c r="DYH106" s="2"/>
      <c r="DYI106" s="2"/>
      <c r="DYJ106" s="2"/>
      <c r="DYK106" s="2"/>
      <c r="DYL106" s="2"/>
      <c r="DYM106" s="2"/>
      <c r="DYN106" s="2"/>
      <c r="DYO106" s="2"/>
      <c r="DYP106" s="2"/>
      <c r="DYQ106" s="2"/>
      <c r="DYR106" s="2"/>
      <c r="DYS106" s="2"/>
      <c r="DYT106" s="2"/>
      <c r="DYU106" s="2"/>
      <c r="DYV106" s="2"/>
      <c r="DYW106" s="2"/>
      <c r="DYX106" s="2"/>
      <c r="DYY106" s="2"/>
      <c r="DYZ106" s="2"/>
      <c r="DZA106" s="2"/>
      <c r="DZB106" s="2"/>
      <c r="DZC106" s="2"/>
      <c r="DZD106" s="2"/>
      <c r="DZE106" s="2"/>
      <c r="DZF106" s="2"/>
      <c r="DZG106" s="2"/>
      <c r="DZH106" s="2"/>
      <c r="DZI106" s="2"/>
      <c r="DZJ106" s="2"/>
      <c r="DZK106" s="2"/>
      <c r="DZL106" s="2"/>
      <c r="DZM106" s="2"/>
      <c r="DZN106" s="2"/>
      <c r="DZO106" s="2"/>
      <c r="DZP106" s="2"/>
      <c r="DZQ106" s="2"/>
      <c r="DZR106" s="2"/>
      <c r="DZS106" s="2"/>
      <c r="DZT106" s="2"/>
      <c r="DZU106" s="2"/>
      <c r="DZV106" s="2"/>
      <c r="DZW106" s="2"/>
      <c r="DZX106" s="2"/>
      <c r="DZY106" s="2"/>
      <c r="DZZ106" s="2"/>
      <c r="EAA106" s="2"/>
      <c r="EAB106" s="2"/>
      <c r="EAC106" s="2"/>
      <c r="EAD106" s="2"/>
      <c r="EAE106" s="2"/>
      <c r="EAF106" s="2"/>
      <c r="EAG106" s="2"/>
      <c r="EAH106" s="2"/>
      <c r="EAI106" s="2"/>
      <c r="EAJ106" s="2"/>
      <c r="EAK106" s="2"/>
      <c r="EAL106" s="2"/>
      <c r="EAM106" s="2"/>
      <c r="EAN106" s="2"/>
      <c r="EAO106" s="2"/>
      <c r="EAP106" s="2"/>
      <c r="EAQ106" s="2"/>
      <c r="EAR106" s="2"/>
      <c r="EAS106" s="2"/>
      <c r="EAT106" s="2"/>
      <c r="EAU106" s="2"/>
      <c r="EAV106" s="2"/>
      <c r="EAW106" s="2"/>
      <c r="EAX106" s="2"/>
      <c r="EAY106" s="2"/>
      <c r="EAZ106" s="2"/>
      <c r="EBA106" s="2"/>
      <c r="EBB106" s="2"/>
      <c r="EBC106" s="2"/>
      <c r="EBD106" s="2"/>
      <c r="EBE106" s="2"/>
      <c r="EBF106" s="2"/>
      <c r="EBG106" s="2"/>
      <c r="EBH106" s="2"/>
      <c r="EBI106" s="2"/>
      <c r="EBJ106" s="2"/>
      <c r="EBK106" s="2"/>
      <c r="EBL106" s="2"/>
      <c r="EBM106" s="2"/>
      <c r="EBN106" s="2"/>
      <c r="EBO106" s="2"/>
      <c r="EBP106" s="2"/>
      <c r="EBQ106" s="2"/>
      <c r="EBR106" s="2"/>
      <c r="EBS106" s="2"/>
      <c r="EBT106" s="2"/>
      <c r="EBU106" s="2"/>
      <c r="EBV106" s="2"/>
      <c r="EBW106" s="2"/>
      <c r="EBX106" s="2"/>
      <c r="EBY106" s="2"/>
      <c r="EBZ106" s="2"/>
      <c r="ECA106" s="2"/>
      <c r="ECB106" s="2"/>
      <c r="ECC106" s="2"/>
      <c r="ECD106" s="2"/>
      <c r="ECE106" s="2"/>
      <c r="ECF106" s="2"/>
      <c r="ECG106" s="2"/>
      <c r="ECH106" s="2"/>
      <c r="ECI106" s="2"/>
      <c r="ECJ106" s="2"/>
      <c r="ECK106" s="2"/>
      <c r="ECL106" s="2"/>
      <c r="ECM106" s="2"/>
      <c r="ECN106" s="2"/>
      <c r="ECO106" s="2"/>
      <c r="ECP106" s="2"/>
      <c r="ECQ106" s="2"/>
      <c r="ECR106" s="2"/>
      <c r="ECS106" s="2"/>
      <c r="ECT106" s="2"/>
      <c r="ECU106" s="2"/>
      <c r="ECV106" s="2"/>
      <c r="ECW106" s="2"/>
      <c r="ECX106" s="2"/>
      <c r="ECY106" s="2"/>
      <c r="ECZ106" s="2"/>
      <c r="EDA106" s="2"/>
      <c r="EDB106" s="2"/>
      <c r="EDC106" s="2"/>
      <c r="EDD106" s="2"/>
      <c r="EDE106" s="2"/>
      <c r="EDF106" s="2"/>
      <c r="EDG106" s="2"/>
      <c r="EDH106" s="2"/>
      <c r="EDI106" s="2"/>
      <c r="EDJ106" s="2"/>
      <c r="EDK106" s="2"/>
      <c r="EDL106" s="2"/>
      <c r="EDM106" s="2"/>
      <c r="EDN106" s="2"/>
      <c r="EDO106" s="2"/>
      <c r="EDP106" s="2"/>
      <c r="EDQ106" s="2"/>
      <c r="EDR106" s="2"/>
      <c r="EDS106" s="2"/>
      <c r="EDT106" s="2"/>
      <c r="EDU106" s="2"/>
      <c r="EDV106" s="2"/>
      <c r="EDW106" s="2"/>
      <c r="EDX106" s="2"/>
      <c r="EDY106" s="2"/>
      <c r="EDZ106" s="2"/>
      <c r="EEA106" s="2"/>
      <c r="EEB106" s="2"/>
      <c r="EEC106" s="2"/>
      <c r="EED106" s="2"/>
      <c r="EEE106" s="2"/>
      <c r="EEF106" s="2"/>
      <c r="EEG106" s="2"/>
      <c r="EEH106" s="2"/>
      <c r="EEI106" s="2"/>
      <c r="EEJ106" s="2"/>
      <c r="EEK106" s="2"/>
      <c r="EEL106" s="2"/>
      <c r="EEM106" s="2"/>
      <c r="EEN106" s="2"/>
      <c r="EEO106" s="2"/>
      <c r="EEP106" s="2"/>
      <c r="EEQ106" s="2"/>
      <c r="EER106" s="2"/>
      <c r="EES106" s="2"/>
      <c r="EET106" s="2"/>
      <c r="EEU106" s="2"/>
      <c r="EEV106" s="2"/>
      <c r="EEW106" s="2"/>
      <c r="EEX106" s="2"/>
      <c r="EEY106" s="2"/>
      <c r="EEZ106" s="2"/>
      <c r="EFA106" s="2"/>
      <c r="EFB106" s="2"/>
      <c r="EFC106" s="2"/>
      <c r="EFD106" s="2"/>
      <c r="EFE106" s="2"/>
      <c r="EFF106" s="2"/>
      <c r="EFG106" s="2"/>
      <c r="EFH106" s="2"/>
      <c r="EFI106" s="2"/>
      <c r="EFJ106" s="2"/>
      <c r="EFK106" s="2"/>
      <c r="EFL106" s="2"/>
      <c r="EFM106" s="2"/>
      <c r="EFN106" s="2"/>
      <c r="EFO106" s="2"/>
      <c r="EFP106" s="2"/>
      <c r="EFQ106" s="2"/>
      <c r="EFR106" s="2"/>
      <c r="EFS106" s="2"/>
      <c r="EFT106" s="2"/>
      <c r="EFU106" s="2"/>
      <c r="EFV106" s="2"/>
      <c r="EFW106" s="2"/>
      <c r="EFX106" s="2"/>
      <c r="EFY106" s="2"/>
      <c r="EFZ106" s="2"/>
      <c r="EGA106" s="2"/>
      <c r="EGB106" s="2"/>
      <c r="EGC106" s="2"/>
      <c r="EGD106" s="2"/>
      <c r="EGE106" s="2"/>
      <c r="EGF106" s="2"/>
      <c r="EGG106" s="2"/>
      <c r="EGH106" s="2"/>
      <c r="EGI106" s="2"/>
      <c r="EGJ106" s="2"/>
      <c r="EGK106" s="2"/>
      <c r="EGL106" s="2"/>
      <c r="EGM106" s="2"/>
      <c r="EGN106" s="2"/>
      <c r="EGO106" s="2"/>
      <c r="EGP106" s="2"/>
      <c r="EGQ106" s="2"/>
      <c r="EGR106" s="2"/>
      <c r="EGS106" s="2"/>
      <c r="EGT106" s="2"/>
      <c r="EGU106" s="2"/>
      <c r="EGV106" s="2"/>
      <c r="EGW106" s="2"/>
      <c r="EGX106" s="2"/>
      <c r="EGY106" s="2"/>
      <c r="EGZ106" s="2"/>
      <c r="EHA106" s="2"/>
      <c r="EHB106" s="2"/>
      <c r="EHC106" s="2"/>
      <c r="EHD106" s="2"/>
      <c r="EHE106" s="2"/>
      <c r="EHF106" s="2"/>
      <c r="EHG106" s="2"/>
      <c r="EHH106" s="2"/>
      <c r="EHI106" s="2"/>
      <c r="EHJ106" s="2"/>
      <c r="EHK106" s="2"/>
      <c r="EHL106" s="2"/>
      <c r="EHM106" s="2"/>
      <c r="EHN106" s="2"/>
      <c r="EHO106" s="2"/>
      <c r="EHP106" s="2"/>
      <c r="EHQ106" s="2"/>
      <c r="EHR106" s="2"/>
      <c r="EHS106" s="2"/>
      <c r="EHT106" s="2"/>
      <c r="EHU106" s="2"/>
      <c r="EHV106" s="2"/>
      <c r="EHW106" s="2"/>
      <c r="EHX106" s="2"/>
      <c r="EHY106" s="2"/>
      <c r="EHZ106" s="2"/>
      <c r="EIA106" s="2"/>
      <c r="EIB106" s="2"/>
      <c r="EIC106" s="2"/>
      <c r="EID106" s="2"/>
      <c r="EIE106" s="2"/>
      <c r="EIF106" s="2"/>
      <c r="EIG106" s="2"/>
      <c r="EIH106" s="2"/>
      <c r="EII106" s="2"/>
      <c r="EIJ106" s="2"/>
      <c r="EIK106" s="2"/>
      <c r="EIL106" s="2"/>
      <c r="EIM106" s="2"/>
      <c r="EIN106" s="2"/>
      <c r="EIO106" s="2"/>
      <c r="EIP106" s="2"/>
      <c r="EIQ106" s="2"/>
      <c r="EIR106" s="2"/>
      <c r="EIS106" s="2"/>
      <c r="EIT106" s="2"/>
      <c r="EIU106" s="2"/>
      <c r="EIV106" s="2"/>
      <c r="EIW106" s="2"/>
      <c r="EIX106" s="2"/>
      <c r="EIY106" s="2"/>
      <c r="EIZ106" s="2"/>
      <c r="EJA106" s="2"/>
      <c r="EJB106" s="2"/>
      <c r="EJC106" s="2"/>
      <c r="EJD106" s="2"/>
      <c r="EJE106" s="2"/>
      <c r="EJF106" s="2"/>
      <c r="EJG106" s="2"/>
      <c r="EJH106" s="2"/>
      <c r="EJI106" s="2"/>
      <c r="EJJ106" s="2"/>
      <c r="EJK106" s="2"/>
      <c r="EJL106" s="2"/>
      <c r="EJM106" s="2"/>
      <c r="EJN106" s="2"/>
      <c r="EJO106" s="2"/>
      <c r="EJP106" s="2"/>
      <c r="EJQ106" s="2"/>
      <c r="EJR106" s="2"/>
      <c r="EJS106" s="2"/>
      <c r="EJT106" s="2"/>
      <c r="EJU106" s="2"/>
      <c r="EJV106" s="2"/>
      <c r="EJW106" s="2"/>
      <c r="EJX106" s="2"/>
      <c r="EJY106" s="2"/>
      <c r="EJZ106" s="2"/>
      <c r="EKA106" s="2"/>
      <c r="EKB106" s="2"/>
      <c r="EKC106" s="2"/>
      <c r="EKD106" s="2"/>
      <c r="EKE106" s="2"/>
      <c r="EKF106" s="2"/>
      <c r="EKG106" s="2"/>
      <c r="EKH106" s="2"/>
      <c r="EKI106" s="2"/>
      <c r="EKJ106" s="2"/>
      <c r="EKK106" s="2"/>
      <c r="EKL106" s="2"/>
      <c r="EKM106" s="2"/>
      <c r="EKN106" s="2"/>
      <c r="EKO106" s="2"/>
      <c r="EKP106" s="2"/>
      <c r="EKQ106" s="2"/>
      <c r="EKR106" s="2"/>
      <c r="EKS106" s="2"/>
      <c r="EKT106" s="2"/>
      <c r="EKU106" s="2"/>
      <c r="EKV106" s="2"/>
      <c r="EKW106" s="2"/>
      <c r="EKX106" s="2"/>
      <c r="EKY106" s="2"/>
      <c r="EKZ106" s="2"/>
      <c r="ELA106" s="2"/>
      <c r="ELB106" s="2"/>
      <c r="ELC106" s="2"/>
      <c r="ELD106" s="2"/>
      <c r="ELE106" s="2"/>
      <c r="ELF106" s="2"/>
      <c r="ELG106" s="2"/>
      <c r="ELH106" s="2"/>
      <c r="ELI106" s="2"/>
      <c r="ELJ106" s="2"/>
      <c r="ELK106" s="2"/>
      <c r="ELL106" s="2"/>
      <c r="ELM106" s="2"/>
      <c r="ELN106" s="2"/>
      <c r="ELO106" s="2"/>
      <c r="ELP106" s="2"/>
      <c r="ELQ106" s="2"/>
      <c r="ELR106" s="2"/>
      <c r="ELS106" s="2"/>
      <c r="ELT106" s="2"/>
      <c r="ELU106" s="2"/>
      <c r="ELV106" s="2"/>
      <c r="ELW106" s="2"/>
      <c r="ELX106" s="2"/>
      <c r="ELY106" s="2"/>
      <c r="ELZ106" s="2"/>
      <c r="EMA106" s="2"/>
      <c r="EMB106" s="2"/>
      <c r="EMC106" s="2"/>
      <c r="EMD106" s="2"/>
      <c r="EME106" s="2"/>
      <c r="EMF106" s="2"/>
      <c r="EMG106" s="2"/>
      <c r="EMH106" s="2"/>
      <c r="EMI106" s="2"/>
      <c r="EMJ106" s="2"/>
      <c r="EMK106" s="2"/>
      <c r="EML106" s="2"/>
      <c r="EMM106" s="2"/>
      <c r="EMN106" s="2"/>
      <c r="EMO106" s="2"/>
      <c r="EMP106" s="2"/>
      <c r="EMQ106" s="2"/>
      <c r="EMR106" s="2"/>
      <c r="EMS106" s="2"/>
      <c r="EMT106" s="2"/>
      <c r="EMU106" s="2"/>
      <c r="EMV106" s="2"/>
      <c r="EMW106" s="2"/>
      <c r="EMX106" s="2"/>
      <c r="EMY106" s="2"/>
      <c r="EMZ106" s="2"/>
      <c r="ENA106" s="2"/>
      <c r="ENB106" s="2"/>
      <c r="ENC106" s="2"/>
      <c r="END106" s="2"/>
      <c r="ENE106" s="2"/>
      <c r="ENF106" s="2"/>
      <c r="ENG106" s="2"/>
      <c r="ENH106" s="2"/>
      <c r="ENI106" s="2"/>
      <c r="ENJ106" s="2"/>
      <c r="ENK106" s="2"/>
      <c r="ENL106" s="2"/>
      <c r="ENM106" s="2"/>
      <c r="ENN106" s="2"/>
      <c r="ENO106" s="2"/>
      <c r="ENP106" s="2"/>
      <c r="ENQ106" s="2"/>
      <c r="ENR106" s="2"/>
      <c r="ENS106" s="2"/>
      <c r="ENT106" s="2"/>
      <c r="ENU106" s="2"/>
      <c r="ENV106" s="2"/>
      <c r="ENW106" s="2"/>
      <c r="ENX106" s="2"/>
      <c r="ENY106" s="2"/>
      <c r="ENZ106" s="2"/>
      <c r="EOA106" s="2"/>
      <c r="EOB106" s="2"/>
      <c r="EOC106" s="2"/>
      <c r="EOD106" s="2"/>
      <c r="EOE106" s="2"/>
      <c r="EOF106" s="2"/>
      <c r="EOG106" s="2"/>
      <c r="EOH106" s="2"/>
      <c r="EOI106" s="2"/>
      <c r="EOJ106" s="2"/>
      <c r="EOK106" s="2"/>
      <c r="EOL106" s="2"/>
      <c r="EOM106" s="2"/>
      <c r="EON106" s="2"/>
      <c r="EOO106" s="2"/>
      <c r="EOP106" s="2"/>
      <c r="EOQ106" s="2"/>
      <c r="EOR106" s="2"/>
      <c r="EOS106" s="2"/>
      <c r="EOT106" s="2"/>
      <c r="EOU106" s="2"/>
      <c r="EOV106" s="2"/>
      <c r="EOW106" s="2"/>
      <c r="EOX106" s="2"/>
      <c r="EOY106" s="2"/>
      <c r="EOZ106" s="2"/>
      <c r="EPA106" s="2"/>
      <c r="EPB106" s="2"/>
      <c r="EPC106" s="2"/>
      <c r="EPD106" s="2"/>
      <c r="EPE106" s="2"/>
      <c r="EPF106" s="2"/>
      <c r="EPG106" s="2"/>
      <c r="EPH106" s="2"/>
      <c r="EPI106" s="2"/>
      <c r="EPJ106" s="2"/>
      <c r="EPK106" s="2"/>
      <c r="EPL106" s="2"/>
      <c r="EPM106" s="2"/>
      <c r="EPN106" s="2"/>
      <c r="EPO106" s="2"/>
      <c r="EPP106" s="2"/>
      <c r="EPQ106" s="2"/>
      <c r="EPR106" s="2"/>
      <c r="EPS106" s="2"/>
      <c r="EPT106" s="2"/>
      <c r="EPU106" s="2"/>
      <c r="EPV106" s="2"/>
      <c r="EPW106" s="2"/>
      <c r="EPX106" s="2"/>
      <c r="EPY106" s="2"/>
      <c r="EPZ106" s="2"/>
      <c r="EQA106" s="2"/>
      <c r="EQB106" s="2"/>
      <c r="EQC106" s="2"/>
      <c r="EQD106" s="2"/>
      <c r="EQE106" s="2"/>
      <c r="EQF106" s="2"/>
      <c r="EQG106" s="2"/>
      <c r="EQH106" s="2"/>
      <c r="EQI106" s="2"/>
      <c r="EQJ106" s="2"/>
      <c r="EQK106" s="2"/>
      <c r="EQL106" s="2"/>
      <c r="EQM106" s="2"/>
      <c r="EQN106" s="2"/>
      <c r="EQO106" s="2"/>
      <c r="EQP106" s="2"/>
      <c r="EQQ106" s="2"/>
      <c r="EQR106" s="2"/>
      <c r="EQS106" s="2"/>
      <c r="EQT106" s="2"/>
      <c r="EQU106" s="2"/>
      <c r="EQV106" s="2"/>
      <c r="EQW106" s="2"/>
      <c r="EQX106" s="2"/>
      <c r="EQY106" s="2"/>
      <c r="EQZ106" s="2"/>
      <c r="ERA106" s="2"/>
      <c r="ERB106" s="2"/>
      <c r="ERC106" s="2"/>
      <c r="ERD106" s="2"/>
      <c r="ERE106" s="2"/>
      <c r="ERF106" s="2"/>
      <c r="ERG106" s="2"/>
      <c r="ERH106" s="2"/>
      <c r="ERI106" s="2"/>
      <c r="ERJ106" s="2"/>
      <c r="ERK106" s="2"/>
      <c r="ERL106" s="2"/>
      <c r="ERM106" s="2"/>
      <c r="ERN106" s="2"/>
      <c r="ERO106" s="2"/>
      <c r="ERP106" s="2"/>
      <c r="ERQ106" s="2"/>
      <c r="ERR106" s="2"/>
      <c r="ERS106" s="2"/>
      <c r="ERT106" s="2"/>
      <c r="ERU106" s="2"/>
      <c r="ERV106" s="2"/>
      <c r="ERW106" s="2"/>
      <c r="ERX106" s="2"/>
      <c r="ERY106" s="2"/>
      <c r="ERZ106" s="2"/>
      <c r="ESA106" s="2"/>
      <c r="ESB106" s="2"/>
      <c r="ESC106" s="2"/>
      <c r="ESD106" s="2"/>
      <c r="ESE106" s="2"/>
      <c r="ESF106" s="2"/>
      <c r="ESG106" s="2"/>
      <c r="ESH106" s="2"/>
      <c r="ESI106" s="2"/>
      <c r="ESJ106" s="2"/>
      <c r="ESK106" s="2"/>
      <c r="ESL106" s="2"/>
      <c r="ESM106" s="2"/>
      <c r="ESN106" s="2"/>
      <c r="ESO106" s="2"/>
      <c r="ESP106" s="2"/>
      <c r="ESQ106" s="2"/>
      <c r="ESR106" s="2"/>
      <c r="ESS106" s="2"/>
      <c r="EST106" s="2"/>
      <c r="ESU106" s="2"/>
      <c r="ESV106" s="2"/>
      <c r="ESW106" s="2"/>
      <c r="ESX106" s="2"/>
      <c r="ESY106" s="2"/>
      <c r="ESZ106" s="2"/>
      <c r="ETA106" s="2"/>
      <c r="ETB106" s="2"/>
      <c r="ETC106" s="2"/>
      <c r="ETD106" s="2"/>
      <c r="ETE106" s="2"/>
      <c r="ETF106" s="2"/>
      <c r="ETG106" s="2"/>
      <c r="ETH106" s="2"/>
      <c r="ETI106" s="2"/>
      <c r="ETJ106" s="2"/>
      <c r="ETK106" s="2"/>
      <c r="ETL106" s="2"/>
      <c r="ETM106" s="2"/>
      <c r="ETN106" s="2"/>
      <c r="ETO106" s="2"/>
      <c r="ETP106" s="2"/>
      <c r="ETQ106" s="2"/>
      <c r="ETR106" s="2"/>
      <c r="ETS106" s="2"/>
      <c r="ETT106" s="2"/>
      <c r="ETU106" s="2"/>
      <c r="ETV106" s="2"/>
      <c r="ETW106" s="2"/>
      <c r="ETX106" s="2"/>
      <c r="ETY106" s="2"/>
      <c r="ETZ106" s="2"/>
      <c r="EUA106" s="2"/>
      <c r="EUB106" s="2"/>
      <c r="EUC106" s="2"/>
      <c r="EUD106" s="2"/>
      <c r="EUE106" s="2"/>
      <c r="EUF106" s="2"/>
      <c r="EUG106" s="2"/>
      <c r="EUH106" s="2"/>
      <c r="EUI106" s="2"/>
      <c r="EUJ106" s="2"/>
      <c r="EUK106" s="2"/>
      <c r="EUL106" s="2"/>
      <c r="EUM106" s="2"/>
      <c r="EUN106" s="2"/>
      <c r="EUO106" s="2"/>
      <c r="EUP106" s="2"/>
      <c r="EUQ106" s="2"/>
      <c r="EUR106" s="2"/>
      <c r="EUS106" s="2"/>
      <c r="EUT106" s="2"/>
      <c r="EUU106" s="2"/>
      <c r="EUV106" s="2"/>
      <c r="EUW106" s="2"/>
      <c r="EUX106" s="2"/>
      <c r="EUY106" s="2"/>
      <c r="EUZ106" s="2"/>
      <c r="EVA106" s="2"/>
      <c r="EVB106" s="2"/>
      <c r="EVC106" s="2"/>
      <c r="EVD106" s="2"/>
      <c r="EVE106" s="2"/>
      <c r="EVF106" s="2"/>
      <c r="EVG106" s="2"/>
      <c r="EVH106" s="2"/>
      <c r="EVI106" s="2"/>
      <c r="EVJ106" s="2"/>
      <c r="EVK106" s="2"/>
      <c r="EVL106" s="2"/>
      <c r="EVM106" s="2"/>
      <c r="EVN106" s="2"/>
      <c r="EVO106" s="2"/>
      <c r="EVP106" s="2"/>
      <c r="EVQ106" s="2"/>
      <c r="EVR106" s="2"/>
      <c r="EVS106" s="2"/>
      <c r="EVT106" s="2"/>
      <c r="EVU106" s="2"/>
      <c r="EVV106" s="2"/>
      <c r="EVW106" s="2"/>
      <c r="EVX106" s="2"/>
      <c r="EVY106" s="2"/>
      <c r="EVZ106" s="2"/>
      <c r="EWA106" s="2"/>
      <c r="EWB106" s="2"/>
      <c r="EWC106" s="2"/>
      <c r="EWD106" s="2"/>
      <c r="EWE106" s="2"/>
      <c r="EWF106" s="2"/>
      <c r="EWG106" s="2"/>
      <c r="EWH106" s="2"/>
      <c r="EWI106" s="2"/>
      <c r="EWJ106" s="2"/>
      <c r="EWK106" s="2"/>
      <c r="EWL106" s="2"/>
      <c r="EWM106" s="2"/>
      <c r="EWN106" s="2"/>
      <c r="EWO106" s="2"/>
      <c r="EWP106" s="2"/>
      <c r="EWQ106" s="2"/>
      <c r="EWR106" s="2"/>
      <c r="EWS106" s="2"/>
      <c r="EWT106" s="2"/>
      <c r="EWU106" s="2"/>
      <c r="EWV106" s="2"/>
      <c r="EWW106" s="2"/>
      <c r="EWX106" s="2"/>
      <c r="EWY106" s="2"/>
      <c r="EWZ106" s="2"/>
      <c r="EXA106" s="2"/>
      <c r="EXB106" s="2"/>
      <c r="EXC106" s="2"/>
      <c r="EXD106" s="2"/>
      <c r="EXE106" s="2"/>
      <c r="EXF106" s="2"/>
      <c r="EXG106" s="2"/>
      <c r="EXH106" s="2"/>
      <c r="EXI106" s="2"/>
      <c r="EXJ106" s="2"/>
      <c r="EXK106" s="2"/>
      <c r="EXL106" s="2"/>
      <c r="EXM106" s="2"/>
      <c r="EXN106" s="2"/>
      <c r="EXO106" s="2"/>
      <c r="EXP106" s="2"/>
      <c r="EXQ106" s="2"/>
      <c r="EXR106" s="2"/>
      <c r="EXS106" s="2"/>
      <c r="EXT106" s="2"/>
      <c r="EXU106" s="2"/>
      <c r="EXV106" s="2"/>
      <c r="EXW106" s="2"/>
      <c r="EXX106" s="2"/>
      <c r="EXY106" s="2"/>
      <c r="EXZ106" s="2"/>
      <c r="EYA106" s="2"/>
      <c r="EYB106" s="2"/>
      <c r="EYC106" s="2"/>
      <c r="EYD106" s="2"/>
      <c r="EYE106" s="2"/>
      <c r="EYF106" s="2"/>
      <c r="EYG106" s="2"/>
      <c r="EYH106" s="2"/>
      <c r="EYI106" s="2"/>
      <c r="EYJ106" s="2"/>
      <c r="EYK106" s="2"/>
      <c r="EYL106" s="2"/>
      <c r="EYM106" s="2"/>
      <c r="EYN106" s="2"/>
      <c r="EYO106" s="2"/>
      <c r="EYP106" s="2"/>
      <c r="EYQ106" s="2"/>
      <c r="EYR106" s="2"/>
      <c r="EYS106" s="2"/>
      <c r="EYT106" s="2"/>
      <c r="EYU106" s="2"/>
      <c r="EYV106" s="2"/>
      <c r="EYW106" s="2"/>
      <c r="EYX106" s="2"/>
      <c r="EYY106" s="2"/>
      <c r="EYZ106" s="2"/>
      <c r="EZA106" s="2"/>
      <c r="EZB106" s="2"/>
      <c r="EZC106" s="2"/>
      <c r="EZD106" s="2"/>
      <c r="EZE106" s="2"/>
      <c r="EZF106" s="2"/>
      <c r="EZG106" s="2"/>
      <c r="EZH106" s="2"/>
      <c r="EZI106" s="2"/>
      <c r="EZJ106" s="2"/>
      <c r="EZK106" s="2"/>
      <c r="EZL106" s="2"/>
      <c r="EZM106" s="2"/>
      <c r="EZN106" s="2"/>
      <c r="EZO106" s="2"/>
      <c r="EZP106" s="2"/>
      <c r="EZQ106" s="2"/>
      <c r="EZR106" s="2"/>
      <c r="EZS106" s="2"/>
      <c r="EZT106" s="2"/>
      <c r="EZU106" s="2"/>
      <c r="EZV106" s="2"/>
      <c r="EZW106" s="2"/>
      <c r="EZX106" s="2"/>
      <c r="EZY106" s="2"/>
      <c r="EZZ106" s="2"/>
      <c r="FAA106" s="2"/>
      <c r="FAB106" s="2"/>
      <c r="FAC106" s="2"/>
      <c r="FAD106" s="2"/>
      <c r="FAE106" s="2"/>
      <c r="FAF106" s="2"/>
      <c r="FAG106" s="2"/>
      <c r="FAH106" s="2"/>
      <c r="FAI106" s="2"/>
      <c r="FAJ106" s="2"/>
      <c r="FAK106" s="2"/>
      <c r="FAL106" s="2"/>
      <c r="FAM106" s="2"/>
      <c r="FAN106" s="2"/>
      <c r="FAO106" s="2"/>
      <c r="FAP106" s="2"/>
      <c r="FAQ106" s="2"/>
      <c r="FAR106" s="2"/>
      <c r="FAS106" s="2"/>
      <c r="FAT106" s="2"/>
      <c r="FAU106" s="2"/>
      <c r="FAV106" s="2"/>
      <c r="FAW106" s="2"/>
      <c r="FAX106" s="2"/>
      <c r="FAY106" s="2"/>
      <c r="FAZ106" s="2"/>
      <c r="FBA106" s="2"/>
      <c r="FBB106" s="2"/>
      <c r="FBC106" s="2"/>
      <c r="FBD106" s="2"/>
      <c r="FBE106" s="2"/>
      <c r="FBF106" s="2"/>
      <c r="FBG106" s="2"/>
      <c r="FBH106" s="2"/>
      <c r="FBI106" s="2"/>
      <c r="FBJ106" s="2"/>
      <c r="FBK106" s="2"/>
      <c r="FBL106" s="2"/>
      <c r="FBM106" s="2"/>
      <c r="FBN106" s="2"/>
      <c r="FBO106" s="2"/>
      <c r="FBP106" s="2"/>
      <c r="FBQ106" s="2"/>
      <c r="FBR106" s="2"/>
      <c r="FBS106" s="2"/>
      <c r="FBT106" s="2"/>
      <c r="FBU106" s="2"/>
      <c r="FBV106" s="2"/>
      <c r="FBW106" s="2"/>
      <c r="FBX106" s="2"/>
      <c r="FBY106" s="2"/>
      <c r="FBZ106" s="2"/>
      <c r="FCA106" s="2"/>
      <c r="FCB106" s="2"/>
      <c r="FCC106" s="2"/>
      <c r="FCD106" s="2"/>
      <c r="FCE106" s="2"/>
      <c r="FCF106" s="2"/>
      <c r="FCG106" s="2"/>
      <c r="FCH106" s="2"/>
      <c r="FCI106" s="2"/>
      <c r="FCJ106" s="2"/>
      <c r="FCK106" s="2"/>
      <c r="FCL106" s="2"/>
      <c r="FCM106" s="2"/>
      <c r="FCN106" s="2"/>
      <c r="FCO106" s="2"/>
      <c r="FCP106" s="2"/>
      <c r="FCQ106" s="2"/>
      <c r="FCR106" s="2"/>
      <c r="FCS106" s="2"/>
      <c r="FCT106" s="2"/>
      <c r="FCU106" s="2"/>
      <c r="FCV106" s="2"/>
      <c r="FCW106" s="2"/>
      <c r="FCX106" s="2"/>
      <c r="FCY106" s="2"/>
      <c r="FCZ106" s="2"/>
      <c r="FDA106" s="2"/>
      <c r="FDB106" s="2"/>
      <c r="FDC106" s="2"/>
      <c r="FDD106" s="2"/>
      <c r="FDE106" s="2"/>
      <c r="FDF106" s="2"/>
      <c r="FDG106" s="2"/>
      <c r="FDH106" s="2"/>
      <c r="FDI106" s="2"/>
      <c r="FDJ106" s="2"/>
      <c r="FDK106" s="2"/>
      <c r="FDL106" s="2"/>
      <c r="FDM106" s="2"/>
      <c r="FDN106" s="2"/>
      <c r="FDO106" s="2"/>
      <c r="FDP106" s="2"/>
      <c r="FDQ106" s="2"/>
      <c r="FDR106" s="2"/>
      <c r="FDS106" s="2"/>
      <c r="FDT106" s="2"/>
      <c r="FDU106" s="2"/>
      <c r="FDV106" s="2"/>
      <c r="FDW106" s="2"/>
      <c r="FDX106" s="2"/>
      <c r="FDY106" s="2"/>
      <c r="FDZ106" s="2"/>
      <c r="FEA106" s="2"/>
      <c r="FEB106" s="2"/>
      <c r="FEC106" s="2"/>
      <c r="FED106" s="2"/>
      <c r="FEE106" s="2"/>
      <c r="FEF106" s="2"/>
      <c r="FEG106" s="2"/>
      <c r="FEH106" s="2"/>
      <c r="FEI106" s="2"/>
      <c r="FEJ106" s="2"/>
      <c r="FEK106" s="2"/>
      <c r="FEL106" s="2"/>
      <c r="FEM106" s="2"/>
      <c r="FEN106" s="2"/>
      <c r="FEO106" s="2"/>
      <c r="FEP106" s="2"/>
      <c r="FEQ106" s="2"/>
      <c r="FER106" s="2"/>
      <c r="FES106" s="2"/>
      <c r="FET106" s="2"/>
      <c r="FEU106" s="2"/>
      <c r="FEV106" s="2"/>
      <c r="FEW106" s="2"/>
      <c r="FEX106" s="2"/>
      <c r="FEY106" s="2"/>
      <c r="FEZ106" s="2"/>
      <c r="FFA106" s="2"/>
      <c r="FFB106" s="2"/>
      <c r="FFC106" s="2"/>
      <c r="FFD106" s="2"/>
      <c r="FFE106" s="2"/>
      <c r="FFF106" s="2"/>
      <c r="FFG106" s="2"/>
      <c r="FFH106" s="2"/>
      <c r="FFI106" s="2"/>
      <c r="FFJ106" s="2"/>
      <c r="FFK106" s="2"/>
      <c r="FFL106" s="2"/>
      <c r="FFM106" s="2"/>
      <c r="FFN106" s="2"/>
      <c r="FFO106" s="2"/>
      <c r="FFP106" s="2"/>
      <c r="FFQ106" s="2"/>
      <c r="FFR106" s="2"/>
      <c r="FFS106" s="2"/>
      <c r="FFT106" s="2"/>
      <c r="FFU106" s="2"/>
      <c r="FFV106" s="2"/>
      <c r="FFW106" s="2"/>
      <c r="FFX106" s="2"/>
      <c r="FFY106" s="2"/>
      <c r="FFZ106" s="2"/>
      <c r="FGA106" s="2"/>
      <c r="FGB106" s="2"/>
      <c r="FGC106" s="2"/>
      <c r="FGD106" s="2"/>
      <c r="FGE106" s="2"/>
      <c r="FGF106" s="2"/>
      <c r="FGG106" s="2"/>
      <c r="FGH106" s="2"/>
      <c r="FGI106" s="2"/>
      <c r="FGJ106" s="2"/>
      <c r="FGK106" s="2"/>
      <c r="FGL106" s="2"/>
      <c r="FGM106" s="2"/>
      <c r="FGN106" s="2"/>
      <c r="FGO106" s="2"/>
      <c r="FGP106" s="2"/>
      <c r="FGQ106" s="2"/>
      <c r="FGR106" s="2"/>
      <c r="FGS106" s="2"/>
      <c r="FGT106" s="2"/>
      <c r="FGU106" s="2"/>
      <c r="FGV106" s="2"/>
      <c r="FGW106" s="2"/>
      <c r="FGX106" s="2"/>
      <c r="FGY106" s="2"/>
      <c r="FGZ106" s="2"/>
      <c r="FHA106" s="2"/>
      <c r="FHB106" s="2"/>
      <c r="FHC106" s="2"/>
      <c r="FHD106" s="2"/>
      <c r="FHE106" s="2"/>
      <c r="FHF106" s="2"/>
      <c r="FHG106" s="2"/>
      <c r="FHH106" s="2"/>
      <c r="FHI106" s="2"/>
      <c r="FHJ106" s="2"/>
      <c r="FHK106" s="2"/>
      <c r="FHL106" s="2"/>
      <c r="FHM106" s="2"/>
      <c r="FHN106" s="2"/>
      <c r="FHO106" s="2"/>
      <c r="FHP106" s="2"/>
      <c r="FHQ106" s="2"/>
      <c r="FHR106" s="2"/>
      <c r="FHS106" s="2"/>
      <c r="FHT106" s="2"/>
      <c r="FHU106" s="2"/>
      <c r="FHV106" s="2"/>
      <c r="FHW106" s="2"/>
      <c r="FHX106" s="2"/>
      <c r="FHY106" s="2"/>
      <c r="FHZ106" s="2"/>
      <c r="FIA106" s="2"/>
      <c r="FIB106" s="2"/>
      <c r="FIC106" s="2"/>
      <c r="FID106" s="2"/>
      <c r="FIE106" s="2"/>
      <c r="FIF106" s="2"/>
      <c r="FIG106" s="2"/>
      <c r="FIH106" s="2"/>
      <c r="FII106" s="2"/>
      <c r="FIJ106" s="2"/>
      <c r="FIK106" s="2"/>
      <c r="FIL106" s="2"/>
      <c r="FIM106" s="2"/>
      <c r="FIN106" s="2"/>
      <c r="FIO106" s="2"/>
      <c r="FIP106" s="2"/>
      <c r="FIQ106" s="2"/>
      <c r="FIR106" s="2"/>
      <c r="FIS106" s="2"/>
      <c r="FIT106" s="2"/>
      <c r="FIU106" s="2"/>
      <c r="FIV106" s="2"/>
      <c r="FIW106" s="2"/>
      <c r="FIX106" s="2"/>
      <c r="FIY106" s="2"/>
      <c r="FIZ106" s="2"/>
      <c r="FJA106" s="2"/>
      <c r="FJB106" s="2"/>
      <c r="FJC106" s="2"/>
      <c r="FJD106" s="2"/>
      <c r="FJE106" s="2"/>
      <c r="FJF106" s="2"/>
      <c r="FJG106" s="2"/>
      <c r="FJH106" s="2"/>
      <c r="FJI106" s="2"/>
      <c r="FJJ106" s="2"/>
      <c r="FJK106" s="2"/>
      <c r="FJL106" s="2"/>
      <c r="FJM106" s="2"/>
      <c r="FJN106" s="2"/>
      <c r="FJO106" s="2"/>
      <c r="FJP106" s="2"/>
      <c r="FJQ106" s="2"/>
      <c r="FJR106" s="2"/>
      <c r="FJS106" s="2"/>
      <c r="FJT106" s="2"/>
      <c r="FJU106" s="2"/>
      <c r="FJV106" s="2"/>
      <c r="FJW106" s="2"/>
      <c r="FJX106" s="2"/>
      <c r="FJY106" s="2"/>
      <c r="FJZ106" s="2"/>
      <c r="FKA106" s="2"/>
      <c r="FKB106" s="2"/>
      <c r="FKC106" s="2"/>
      <c r="FKD106" s="2"/>
      <c r="FKE106" s="2"/>
      <c r="FKF106" s="2"/>
      <c r="FKG106" s="2"/>
      <c r="FKH106" s="2"/>
      <c r="FKI106" s="2"/>
      <c r="FKJ106" s="2"/>
      <c r="FKK106" s="2"/>
      <c r="FKL106" s="2"/>
      <c r="FKM106" s="2"/>
      <c r="FKN106" s="2"/>
      <c r="FKO106" s="2"/>
      <c r="FKP106" s="2"/>
      <c r="FKQ106" s="2"/>
      <c r="FKR106" s="2"/>
      <c r="FKS106" s="2"/>
      <c r="FKT106" s="2"/>
      <c r="FKU106" s="2"/>
      <c r="FKV106" s="2"/>
      <c r="FKW106" s="2"/>
      <c r="FKX106" s="2"/>
      <c r="FKY106" s="2"/>
      <c r="FKZ106" s="2"/>
      <c r="FLA106" s="2"/>
      <c r="FLB106" s="2"/>
      <c r="FLC106" s="2"/>
      <c r="FLD106" s="2"/>
      <c r="FLE106" s="2"/>
      <c r="FLF106" s="2"/>
      <c r="FLG106" s="2"/>
      <c r="FLH106" s="2"/>
      <c r="FLI106" s="2"/>
      <c r="FLJ106" s="2"/>
      <c r="FLK106" s="2"/>
      <c r="FLL106" s="2"/>
      <c r="FLM106" s="2"/>
      <c r="FLN106" s="2"/>
      <c r="FLO106" s="2"/>
      <c r="FLP106" s="2"/>
      <c r="FLQ106" s="2"/>
      <c r="FLR106" s="2"/>
      <c r="FLS106" s="2"/>
      <c r="FLT106" s="2"/>
      <c r="FLU106" s="2"/>
      <c r="FLV106" s="2"/>
      <c r="FLW106" s="2"/>
      <c r="FLX106" s="2"/>
      <c r="FLY106" s="2"/>
      <c r="FLZ106" s="2"/>
      <c r="FMA106" s="2"/>
      <c r="FMB106" s="2"/>
      <c r="FMC106" s="2"/>
      <c r="FMD106" s="2"/>
      <c r="FME106" s="2"/>
      <c r="FMF106" s="2"/>
      <c r="FMG106" s="2"/>
      <c r="FMH106" s="2"/>
      <c r="FMI106" s="2"/>
      <c r="FMJ106" s="2"/>
      <c r="FMK106" s="2"/>
      <c r="FML106" s="2"/>
      <c r="FMM106" s="2"/>
      <c r="FMN106" s="2"/>
      <c r="FMO106" s="2"/>
      <c r="FMP106" s="2"/>
      <c r="FMQ106" s="2"/>
      <c r="FMR106" s="2"/>
      <c r="FMS106" s="2"/>
      <c r="FMT106" s="2"/>
      <c r="FMU106" s="2"/>
      <c r="FMV106" s="2"/>
      <c r="FMW106" s="2"/>
      <c r="FMX106" s="2"/>
      <c r="FMY106" s="2"/>
      <c r="FMZ106" s="2"/>
      <c r="FNA106" s="2"/>
      <c r="FNB106" s="2"/>
      <c r="FNC106" s="2"/>
      <c r="FND106" s="2"/>
      <c r="FNE106" s="2"/>
      <c r="FNF106" s="2"/>
      <c r="FNG106" s="2"/>
      <c r="FNH106" s="2"/>
      <c r="FNI106" s="2"/>
      <c r="FNJ106" s="2"/>
      <c r="FNK106" s="2"/>
      <c r="FNL106" s="2"/>
      <c r="FNM106" s="2"/>
      <c r="FNN106" s="2"/>
      <c r="FNO106" s="2"/>
      <c r="FNP106" s="2"/>
      <c r="FNQ106" s="2"/>
      <c r="FNR106" s="2"/>
      <c r="FNS106" s="2"/>
      <c r="FNT106" s="2"/>
      <c r="FNU106" s="2"/>
      <c r="FNV106" s="2"/>
      <c r="FNW106" s="2"/>
      <c r="FNX106" s="2"/>
      <c r="FNY106" s="2"/>
      <c r="FNZ106" s="2"/>
      <c r="FOA106" s="2"/>
      <c r="FOB106" s="2"/>
      <c r="FOC106" s="2"/>
      <c r="FOD106" s="2"/>
      <c r="FOE106" s="2"/>
      <c r="FOF106" s="2"/>
      <c r="FOG106" s="2"/>
      <c r="FOH106" s="2"/>
      <c r="FOI106" s="2"/>
      <c r="FOJ106" s="2"/>
      <c r="FOK106" s="2"/>
      <c r="FOL106" s="2"/>
      <c r="FOM106" s="2"/>
      <c r="FON106" s="2"/>
      <c r="FOO106" s="2"/>
      <c r="FOP106" s="2"/>
      <c r="FOQ106" s="2"/>
      <c r="FOR106" s="2"/>
      <c r="FOS106" s="2"/>
      <c r="FOT106" s="2"/>
      <c r="FOU106" s="2"/>
      <c r="FOV106" s="2"/>
      <c r="FOW106" s="2"/>
      <c r="FOX106" s="2"/>
      <c r="FOY106" s="2"/>
      <c r="FOZ106" s="2"/>
      <c r="FPA106" s="2"/>
      <c r="FPB106" s="2"/>
      <c r="FPC106" s="2"/>
      <c r="FPD106" s="2"/>
      <c r="FPE106" s="2"/>
      <c r="FPF106" s="2"/>
      <c r="FPG106" s="2"/>
      <c r="FPH106" s="2"/>
      <c r="FPI106" s="2"/>
      <c r="FPJ106" s="2"/>
      <c r="FPK106" s="2"/>
      <c r="FPL106" s="2"/>
      <c r="FPM106" s="2"/>
      <c r="FPN106" s="2"/>
      <c r="FPO106" s="2"/>
      <c r="FPP106" s="2"/>
      <c r="FPQ106" s="2"/>
      <c r="FPR106" s="2"/>
      <c r="FPS106" s="2"/>
      <c r="FPT106" s="2"/>
      <c r="FPU106" s="2"/>
      <c r="FPV106" s="2"/>
      <c r="FPW106" s="2"/>
      <c r="FPX106" s="2"/>
      <c r="FPY106" s="2"/>
      <c r="FPZ106" s="2"/>
      <c r="FQA106" s="2"/>
      <c r="FQB106" s="2"/>
      <c r="FQC106" s="2"/>
      <c r="FQD106" s="2"/>
      <c r="FQE106" s="2"/>
      <c r="FQF106" s="2"/>
      <c r="FQG106" s="2"/>
      <c r="FQH106" s="2"/>
      <c r="FQI106" s="2"/>
      <c r="FQJ106" s="2"/>
      <c r="FQK106" s="2"/>
      <c r="FQL106" s="2"/>
      <c r="FQM106" s="2"/>
      <c r="FQN106" s="2"/>
      <c r="FQO106" s="2"/>
      <c r="FQP106" s="2"/>
      <c r="FQQ106" s="2"/>
      <c r="FQR106" s="2"/>
      <c r="FQS106" s="2"/>
      <c r="FQT106" s="2"/>
      <c r="FQU106" s="2"/>
      <c r="FQV106" s="2"/>
      <c r="FQW106" s="2"/>
      <c r="FQX106" s="2"/>
      <c r="FQY106" s="2"/>
      <c r="FQZ106" s="2"/>
      <c r="FRA106" s="2"/>
      <c r="FRB106" s="2"/>
      <c r="FRC106" s="2"/>
      <c r="FRD106" s="2"/>
      <c r="FRE106" s="2"/>
      <c r="FRF106" s="2"/>
      <c r="FRG106" s="2"/>
      <c r="FRH106" s="2"/>
      <c r="FRI106" s="2"/>
      <c r="FRJ106" s="2"/>
      <c r="FRK106" s="2"/>
      <c r="FRL106" s="2"/>
      <c r="FRM106" s="2"/>
      <c r="FRN106" s="2"/>
      <c r="FRO106" s="2"/>
      <c r="FRP106" s="2"/>
      <c r="FRQ106" s="2"/>
      <c r="FRR106" s="2"/>
      <c r="FRS106" s="2"/>
      <c r="FRT106" s="2"/>
      <c r="FRU106" s="2"/>
      <c r="FRV106" s="2"/>
      <c r="FRW106" s="2"/>
      <c r="FRX106" s="2"/>
      <c r="FRY106" s="2"/>
      <c r="FRZ106" s="2"/>
      <c r="FSA106" s="2"/>
      <c r="FSB106" s="2"/>
      <c r="FSC106" s="2"/>
      <c r="FSD106" s="2"/>
      <c r="FSE106" s="2"/>
      <c r="FSF106" s="2"/>
      <c r="FSG106" s="2"/>
      <c r="FSH106" s="2"/>
      <c r="FSI106" s="2"/>
      <c r="FSJ106" s="2"/>
      <c r="FSK106" s="2"/>
      <c r="FSL106" s="2"/>
      <c r="FSM106" s="2"/>
      <c r="FSN106" s="2"/>
      <c r="FSO106" s="2"/>
      <c r="FSP106" s="2"/>
      <c r="FSQ106" s="2"/>
      <c r="FSR106" s="2"/>
      <c r="FSS106" s="2"/>
      <c r="FST106" s="2"/>
      <c r="FSU106" s="2"/>
      <c r="FSV106" s="2"/>
      <c r="FSW106" s="2"/>
      <c r="FSX106" s="2"/>
      <c r="FSY106" s="2"/>
      <c r="FSZ106" s="2"/>
      <c r="FTA106" s="2"/>
      <c r="FTB106" s="2"/>
      <c r="FTC106" s="2"/>
      <c r="FTD106" s="2"/>
      <c r="FTE106" s="2"/>
      <c r="FTF106" s="2"/>
      <c r="FTG106" s="2"/>
      <c r="FTH106" s="2"/>
      <c r="FTI106" s="2"/>
      <c r="FTJ106" s="2"/>
      <c r="FTK106" s="2"/>
      <c r="FTL106" s="2"/>
      <c r="FTM106" s="2"/>
      <c r="FTN106" s="2"/>
      <c r="FTO106" s="2"/>
      <c r="FTP106" s="2"/>
      <c r="FTQ106" s="2"/>
      <c r="FTR106" s="2"/>
      <c r="FTS106" s="2"/>
      <c r="FTT106" s="2"/>
      <c r="FTU106" s="2"/>
      <c r="FTV106" s="2"/>
      <c r="FTW106" s="2"/>
      <c r="FTX106" s="2"/>
      <c r="FTY106" s="2"/>
      <c r="FTZ106" s="2"/>
      <c r="FUA106" s="2"/>
      <c r="FUB106" s="2"/>
      <c r="FUC106" s="2"/>
      <c r="FUD106" s="2"/>
      <c r="FUE106" s="2"/>
      <c r="FUF106" s="2"/>
      <c r="FUG106" s="2"/>
      <c r="FUH106" s="2"/>
      <c r="FUI106" s="2"/>
      <c r="FUJ106" s="2"/>
      <c r="FUK106" s="2"/>
      <c r="FUL106" s="2"/>
      <c r="FUM106" s="2"/>
      <c r="FUN106" s="2"/>
      <c r="FUO106" s="2"/>
      <c r="FUP106" s="2"/>
      <c r="FUQ106" s="2"/>
      <c r="FUR106" s="2"/>
      <c r="FUS106" s="2"/>
      <c r="FUT106" s="2"/>
      <c r="FUU106" s="2"/>
      <c r="FUV106" s="2"/>
      <c r="FUW106" s="2"/>
      <c r="FUX106" s="2"/>
      <c r="FUY106" s="2"/>
      <c r="FUZ106" s="2"/>
      <c r="FVA106" s="2"/>
      <c r="FVB106" s="2"/>
      <c r="FVC106" s="2"/>
      <c r="FVD106" s="2"/>
      <c r="FVE106" s="2"/>
      <c r="FVF106" s="2"/>
      <c r="FVG106" s="2"/>
      <c r="FVH106" s="2"/>
      <c r="FVI106" s="2"/>
      <c r="FVJ106" s="2"/>
      <c r="FVK106" s="2"/>
      <c r="FVL106" s="2"/>
      <c r="FVM106" s="2"/>
      <c r="FVN106" s="2"/>
      <c r="FVO106" s="2"/>
      <c r="FVP106" s="2"/>
      <c r="FVQ106" s="2"/>
      <c r="FVR106" s="2"/>
      <c r="FVS106" s="2"/>
      <c r="FVT106" s="2"/>
      <c r="FVU106" s="2"/>
      <c r="FVV106" s="2"/>
      <c r="FVW106" s="2"/>
      <c r="FVX106" s="2"/>
      <c r="FVY106" s="2"/>
      <c r="FVZ106" s="2"/>
      <c r="FWA106" s="2"/>
      <c r="FWB106" s="2"/>
      <c r="FWC106" s="2"/>
      <c r="FWD106" s="2"/>
      <c r="FWE106" s="2"/>
      <c r="FWF106" s="2"/>
      <c r="FWG106" s="2"/>
      <c r="FWH106" s="2"/>
      <c r="FWI106" s="2"/>
      <c r="FWJ106" s="2"/>
      <c r="FWK106" s="2"/>
      <c r="FWL106" s="2"/>
      <c r="FWM106" s="2"/>
      <c r="FWN106" s="2"/>
      <c r="FWO106" s="2"/>
      <c r="FWP106" s="2"/>
      <c r="FWQ106" s="2"/>
      <c r="FWR106" s="2"/>
      <c r="FWS106" s="2"/>
      <c r="FWT106" s="2"/>
      <c r="FWU106" s="2"/>
      <c r="FWV106" s="2"/>
      <c r="FWW106" s="2"/>
      <c r="FWX106" s="2"/>
      <c r="FWY106" s="2"/>
      <c r="FWZ106" s="2"/>
      <c r="FXA106" s="2"/>
      <c r="FXB106" s="2"/>
      <c r="FXC106" s="2"/>
      <c r="FXD106" s="2"/>
      <c r="FXE106" s="2"/>
      <c r="FXF106" s="2"/>
      <c r="FXG106" s="2"/>
      <c r="FXH106" s="2"/>
      <c r="FXI106" s="2"/>
      <c r="FXJ106" s="2"/>
      <c r="FXK106" s="2"/>
      <c r="FXL106" s="2"/>
      <c r="FXM106" s="2"/>
      <c r="FXN106" s="2"/>
      <c r="FXO106" s="2"/>
      <c r="FXP106" s="2"/>
      <c r="FXQ106" s="2"/>
      <c r="FXR106" s="2"/>
      <c r="FXS106" s="2"/>
      <c r="FXT106" s="2"/>
      <c r="FXU106" s="2"/>
      <c r="FXV106" s="2"/>
      <c r="FXW106" s="2"/>
      <c r="FXX106" s="2"/>
      <c r="FXY106" s="2"/>
      <c r="FXZ106" s="2"/>
      <c r="FYA106" s="2"/>
      <c r="FYB106" s="2"/>
      <c r="FYC106" s="2"/>
      <c r="FYD106" s="2"/>
      <c r="FYE106" s="2"/>
      <c r="FYF106" s="2"/>
      <c r="FYG106" s="2"/>
      <c r="FYH106" s="2"/>
      <c r="FYI106" s="2"/>
      <c r="FYJ106" s="2"/>
      <c r="FYK106" s="2"/>
      <c r="FYL106" s="2"/>
      <c r="FYM106" s="2"/>
      <c r="FYN106" s="2"/>
      <c r="FYO106" s="2"/>
      <c r="FYP106" s="2"/>
      <c r="FYQ106" s="2"/>
      <c r="FYR106" s="2"/>
      <c r="FYS106" s="2"/>
      <c r="FYT106" s="2"/>
      <c r="FYU106" s="2"/>
      <c r="FYV106" s="2"/>
      <c r="FYW106" s="2"/>
      <c r="FYX106" s="2"/>
      <c r="FYY106" s="2"/>
      <c r="FYZ106" s="2"/>
      <c r="FZA106" s="2"/>
      <c r="FZB106" s="2"/>
      <c r="FZC106" s="2"/>
      <c r="FZD106" s="2"/>
      <c r="FZE106" s="2"/>
      <c r="FZF106" s="2"/>
      <c r="FZG106" s="2"/>
      <c r="FZH106" s="2"/>
      <c r="FZI106" s="2"/>
      <c r="FZJ106" s="2"/>
      <c r="FZK106" s="2"/>
      <c r="FZL106" s="2"/>
      <c r="FZM106" s="2"/>
      <c r="FZN106" s="2"/>
      <c r="FZO106" s="2"/>
      <c r="FZP106" s="2"/>
      <c r="FZQ106" s="2"/>
      <c r="FZR106" s="2"/>
      <c r="FZS106" s="2"/>
      <c r="FZT106" s="2"/>
      <c r="FZU106" s="2"/>
      <c r="FZV106" s="2"/>
      <c r="FZW106" s="2"/>
      <c r="FZX106" s="2"/>
      <c r="FZY106" s="2"/>
      <c r="FZZ106" s="2"/>
      <c r="GAA106" s="2"/>
      <c r="GAB106" s="2"/>
      <c r="GAC106" s="2"/>
      <c r="GAD106" s="2"/>
      <c r="GAE106" s="2"/>
      <c r="GAF106" s="2"/>
      <c r="GAG106" s="2"/>
      <c r="GAH106" s="2"/>
      <c r="GAI106" s="2"/>
      <c r="GAJ106" s="2"/>
      <c r="GAK106" s="2"/>
      <c r="GAL106" s="2"/>
      <c r="GAM106" s="2"/>
      <c r="GAN106" s="2"/>
      <c r="GAO106" s="2"/>
      <c r="GAP106" s="2"/>
      <c r="GAQ106" s="2"/>
      <c r="GAR106" s="2"/>
      <c r="GAS106" s="2"/>
      <c r="GAT106" s="2"/>
      <c r="GAU106" s="2"/>
      <c r="GAV106" s="2"/>
      <c r="GAW106" s="2"/>
      <c r="GAX106" s="2"/>
      <c r="GAY106" s="2"/>
      <c r="GAZ106" s="2"/>
      <c r="GBA106" s="2"/>
      <c r="GBB106" s="2"/>
      <c r="GBC106" s="2"/>
      <c r="GBD106" s="2"/>
      <c r="GBE106" s="2"/>
      <c r="GBF106" s="2"/>
      <c r="GBG106" s="2"/>
      <c r="GBH106" s="2"/>
      <c r="GBI106" s="2"/>
      <c r="GBJ106" s="2"/>
      <c r="GBK106" s="2"/>
      <c r="GBL106" s="2"/>
      <c r="GBM106" s="2"/>
      <c r="GBN106" s="2"/>
      <c r="GBO106" s="2"/>
      <c r="GBP106" s="2"/>
      <c r="GBQ106" s="2"/>
      <c r="GBR106" s="2"/>
      <c r="GBS106" s="2"/>
      <c r="GBT106" s="2"/>
      <c r="GBU106" s="2"/>
      <c r="GBV106" s="2"/>
      <c r="GBW106" s="2"/>
      <c r="GBX106" s="2"/>
      <c r="GBY106" s="2"/>
      <c r="GBZ106" s="2"/>
      <c r="GCA106" s="2"/>
      <c r="GCB106" s="2"/>
      <c r="GCC106" s="2"/>
      <c r="GCD106" s="2"/>
      <c r="GCE106" s="2"/>
      <c r="GCF106" s="2"/>
      <c r="GCG106" s="2"/>
      <c r="GCH106" s="2"/>
      <c r="GCI106" s="2"/>
      <c r="GCJ106" s="2"/>
      <c r="GCK106" s="2"/>
      <c r="GCL106" s="2"/>
      <c r="GCM106" s="2"/>
      <c r="GCN106" s="2"/>
      <c r="GCO106" s="2"/>
      <c r="GCP106" s="2"/>
      <c r="GCQ106" s="2"/>
      <c r="GCR106" s="2"/>
      <c r="GCS106" s="2"/>
      <c r="GCT106" s="2"/>
      <c r="GCU106" s="2"/>
      <c r="GCV106" s="2"/>
      <c r="GCW106" s="2"/>
      <c r="GCX106" s="2"/>
      <c r="GCY106" s="2"/>
      <c r="GCZ106" s="2"/>
      <c r="GDA106" s="2"/>
      <c r="GDB106" s="2"/>
      <c r="GDC106" s="2"/>
      <c r="GDD106" s="2"/>
      <c r="GDE106" s="2"/>
      <c r="GDF106" s="2"/>
      <c r="GDG106" s="2"/>
      <c r="GDH106" s="2"/>
      <c r="GDI106" s="2"/>
      <c r="GDJ106" s="2"/>
      <c r="GDK106" s="2"/>
      <c r="GDL106" s="2"/>
      <c r="GDM106" s="2"/>
      <c r="GDN106" s="2"/>
      <c r="GDO106" s="2"/>
      <c r="GDP106" s="2"/>
      <c r="GDQ106" s="2"/>
      <c r="GDR106" s="2"/>
      <c r="GDS106" s="2"/>
      <c r="GDT106" s="2"/>
      <c r="GDU106" s="2"/>
      <c r="GDV106" s="2"/>
      <c r="GDW106" s="2"/>
      <c r="GDX106" s="2"/>
      <c r="GDY106" s="2"/>
      <c r="GDZ106" s="2"/>
      <c r="GEA106" s="2"/>
      <c r="GEB106" s="2"/>
      <c r="GEC106" s="2"/>
      <c r="GED106" s="2"/>
      <c r="GEE106" s="2"/>
      <c r="GEF106" s="2"/>
      <c r="GEG106" s="2"/>
      <c r="GEH106" s="2"/>
      <c r="GEI106" s="2"/>
      <c r="GEJ106" s="2"/>
      <c r="GEK106" s="2"/>
      <c r="GEL106" s="2"/>
      <c r="GEM106" s="2"/>
      <c r="GEN106" s="2"/>
      <c r="GEO106" s="2"/>
      <c r="GEP106" s="2"/>
      <c r="GEQ106" s="2"/>
      <c r="GER106" s="2"/>
      <c r="GES106" s="2"/>
      <c r="GET106" s="2"/>
      <c r="GEU106" s="2"/>
      <c r="GEV106" s="2"/>
      <c r="GEW106" s="2"/>
      <c r="GEX106" s="2"/>
      <c r="GEY106" s="2"/>
      <c r="GEZ106" s="2"/>
      <c r="GFA106" s="2"/>
      <c r="GFB106" s="2"/>
      <c r="GFC106" s="2"/>
      <c r="GFD106" s="2"/>
      <c r="GFE106" s="2"/>
      <c r="GFF106" s="2"/>
      <c r="GFG106" s="2"/>
      <c r="GFH106" s="2"/>
      <c r="GFI106" s="2"/>
      <c r="GFJ106" s="2"/>
      <c r="GFK106" s="2"/>
      <c r="GFL106" s="2"/>
      <c r="GFM106" s="2"/>
      <c r="GFN106" s="2"/>
      <c r="GFO106" s="2"/>
      <c r="GFP106" s="2"/>
      <c r="GFQ106" s="2"/>
      <c r="GFR106" s="2"/>
      <c r="GFS106" s="2"/>
      <c r="GFT106" s="2"/>
      <c r="GFU106" s="2"/>
      <c r="GFV106" s="2"/>
      <c r="GFW106" s="2"/>
      <c r="GFX106" s="2"/>
      <c r="GFY106" s="2"/>
      <c r="GFZ106" s="2"/>
      <c r="GGA106" s="2"/>
      <c r="GGB106" s="2"/>
      <c r="GGC106" s="2"/>
      <c r="GGD106" s="2"/>
      <c r="GGE106" s="2"/>
      <c r="GGF106" s="2"/>
      <c r="GGG106" s="2"/>
      <c r="GGH106" s="2"/>
      <c r="GGI106" s="2"/>
      <c r="GGJ106" s="2"/>
      <c r="GGK106" s="2"/>
      <c r="GGL106" s="2"/>
      <c r="GGM106" s="2"/>
      <c r="GGN106" s="2"/>
      <c r="GGO106" s="2"/>
      <c r="GGP106" s="2"/>
      <c r="GGQ106" s="2"/>
      <c r="GGR106" s="2"/>
      <c r="GGS106" s="2"/>
      <c r="GGT106" s="2"/>
      <c r="GGU106" s="2"/>
      <c r="GGV106" s="2"/>
      <c r="GGW106" s="2"/>
      <c r="GGX106" s="2"/>
      <c r="GGY106" s="2"/>
      <c r="GGZ106" s="2"/>
      <c r="GHA106" s="2"/>
      <c r="GHB106" s="2"/>
      <c r="GHC106" s="2"/>
      <c r="GHD106" s="2"/>
      <c r="GHE106" s="2"/>
      <c r="GHF106" s="2"/>
      <c r="GHG106" s="2"/>
      <c r="GHH106" s="2"/>
      <c r="GHI106" s="2"/>
      <c r="GHJ106" s="2"/>
      <c r="GHK106" s="2"/>
      <c r="GHL106" s="2"/>
      <c r="GHM106" s="2"/>
      <c r="GHN106" s="2"/>
      <c r="GHO106" s="2"/>
      <c r="GHP106" s="2"/>
      <c r="GHQ106" s="2"/>
      <c r="GHR106" s="2"/>
      <c r="GHS106" s="2"/>
      <c r="GHT106" s="2"/>
      <c r="GHU106" s="2"/>
      <c r="GHV106" s="2"/>
      <c r="GHW106" s="2"/>
      <c r="GHX106" s="2"/>
      <c r="GHY106" s="2"/>
      <c r="GHZ106" s="2"/>
      <c r="GIA106" s="2"/>
      <c r="GIB106" s="2"/>
      <c r="GIC106" s="2"/>
      <c r="GID106" s="2"/>
      <c r="GIE106" s="2"/>
      <c r="GIF106" s="2"/>
      <c r="GIG106" s="2"/>
      <c r="GIH106" s="2"/>
      <c r="GII106" s="2"/>
      <c r="GIJ106" s="2"/>
      <c r="GIK106" s="2"/>
      <c r="GIL106" s="2"/>
      <c r="GIM106" s="2"/>
      <c r="GIN106" s="2"/>
      <c r="GIO106" s="2"/>
      <c r="GIP106" s="2"/>
      <c r="GIQ106" s="2"/>
      <c r="GIR106" s="2"/>
      <c r="GIS106" s="2"/>
      <c r="GIT106" s="2"/>
      <c r="GIU106" s="2"/>
      <c r="GIV106" s="2"/>
      <c r="GIW106" s="2"/>
      <c r="GIX106" s="2"/>
      <c r="GIY106" s="2"/>
      <c r="GIZ106" s="2"/>
      <c r="GJA106" s="2"/>
      <c r="GJB106" s="2"/>
      <c r="GJC106" s="2"/>
      <c r="GJD106" s="2"/>
      <c r="GJE106" s="2"/>
      <c r="GJF106" s="2"/>
      <c r="GJG106" s="2"/>
      <c r="GJH106" s="2"/>
      <c r="GJI106" s="2"/>
      <c r="GJJ106" s="2"/>
      <c r="GJK106" s="2"/>
      <c r="GJL106" s="2"/>
      <c r="GJM106" s="2"/>
      <c r="GJN106" s="2"/>
      <c r="GJO106" s="2"/>
      <c r="GJP106" s="2"/>
      <c r="GJQ106" s="2"/>
      <c r="GJR106" s="2"/>
      <c r="GJS106" s="2"/>
      <c r="GJT106" s="2"/>
      <c r="GJU106" s="2"/>
      <c r="GJV106" s="2"/>
      <c r="GJW106" s="2"/>
      <c r="GJX106" s="2"/>
      <c r="GJY106" s="2"/>
      <c r="GJZ106" s="2"/>
      <c r="GKA106" s="2"/>
      <c r="GKB106" s="2"/>
      <c r="GKC106" s="2"/>
      <c r="GKD106" s="2"/>
      <c r="GKE106" s="2"/>
      <c r="GKF106" s="2"/>
      <c r="GKG106" s="2"/>
      <c r="GKH106" s="2"/>
      <c r="GKI106" s="2"/>
      <c r="GKJ106" s="2"/>
      <c r="GKK106" s="2"/>
      <c r="GKL106" s="2"/>
      <c r="GKM106" s="2"/>
      <c r="GKN106" s="2"/>
      <c r="GKO106" s="2"/>
      <c r="GKP106" s="2"/>
      <c r="GKQ106" s="2"/>
      <c r="GKR106" s="2"/>
      <c r="GKS106" s="2"/>
      <c r="GKT106" s="2"/>
      <c r="GKU106" s="2"/>
      <c r="GKV106" s="2"/>
      <c r="GKW106" s="2"/>
      <c r="GKX106" s="2"/>
      <c r="GKY106" s="2"/>
      <c r="GKZ106" s="2"/>
      <c r="GLA106" s="2"/>
      <c r="GLB106" s="2"/>
      <c r="GLC106" s="2"/>
      <c r="GLD106" s="2"/>
      <c r="GLE106" s="2"/>
      <c r="GLF106" s="2"/>
      <c r="GLG106" s="2"/>
      <c r="GLH106" s="2"/>
      <c r="GLI106" s="2"/>
      <c r="GLJ106" s="2"/>
      <c r="GLK106" s="2"/>
      <c r="GLL106" s="2"/>
      <c r="GLM106" s="2"/>
      <c r="GLN106" s="2"/>
      <c r="GLO106" s="2"/>
      <c r="GLP106" s="2"/>
      <c r="GLQ106" s="2"/>
      <c r="GLR106" s="2"/>
      <c r="GLS106" s="2"/>
      <c r="GLT106" s="2"/>
      <c r="GLU106" s="2"/>
      <c r="GLV106" s="2"/>
      <c r="GLW106" s="2"/>
      <c r="GLX106" s="2"/>
      <c r="GLY106" s="2"/>
      <c r="GLZ106" s="2"/>
      <c r="GMA106" s="2"/>
      <c r="GMB106" s="2"/>
      <c r="GMC106" s="2"/>
      <c r="GMD106" s="2"/>
      <c r="GME106" s="2"/>
      <c r="GMF106" s="2"/>
      <c r="GMG106" s="2"/>
      <c r="GMH106" s="2"/>
      <c r="GMI106" s="2"/>
      <c r="GMJ106" s="2"/>
      <c r="GMK106" s="2"/>
      <c r="GML106" s="2"/>
      <c r="GMM106" s="2"/>
      <c r="GMN106" s="2"/>
      <c r="GMO106" s="2"/>
      <c r="GMP106" s="2"/>
      <c r="GMQ106" s="2"/>
      <c r="GMR106" s="2"/>
      <c r="GMS106" s="2"/>
      <c r="GMT106" s="2"/>
      <c r="GMU106" s="2"/>
      <c r="GMV106" s="2"/>
      <c r="GMW106" s="2"/>
      <c r="GMX106" s="2"/>
      <c r="GMY106" s="2"/>
      <c r="GMZ106" s="2"/>
      <c r="GNA106" s="2"/>
      <c r="GNB106" s="2"/>
      <c r="GNC106" s="2"/>
      <c r="GND106" s="2"/>
      <c r="GNE106" s="2"/>
      <c r="GNF106" s="2"/>
      <c r="GNG106" s="2"/>
      <c r="GNH106" s="2"/>
      <c r="GNI106" s="2"/>
      <c r="GNJ106" s="2"/>
      <c r="GNK106" s="2"/>
      <c r="GNL106" s="2"/>
      <c r="GNM106" s="2"/>
      <c r="GNN106" s="2"/>
      <c r="GNO106" s="2"/>
      <c r="GNP106" s="2"/>
      <c r="GNQ106" s="2"/>
      <c r="GNR106" s="2"/>
      <c r="GNS106" s="2"/>
      <c r="GNT106" s="2"/>
      <c r="GNU106" s="2"/>
      <c r="GNV106" s="2"/>
      <c r="GNW106" s="2"/>
      <c r="GNX106" s="2"/>
      <c r="GNY106" s="2"/>
      <c r="GNZ106" s="2"/>
      <c r="GOA106" s="2"/>
      <c r="GOB106" s="2"/>
      <c r="GOC106" s="2"/>
      <c r="GOD106" s="2"/>
      <c r="GOE106" s="2"/>
      <c r="GOF106" s="2"/>
      <c r="GOG106" s="2"/>
      <c r="GOH106" s="2"/>
      <c r="GOI106" s="2"/>
      <c r="GOJ106" s="2"/>
      <c r="GOK106" s="2"/>
      <c r="GOL106" s="2"/>
      <c r="GOM106" s="2"/>
      <c r="GON106" s="2"/>
      <c r="GOO106" s="2"/>
      <c r="GOP106" s="2"/>
      <c r="GOQ106" s="2"/>
      <c r="GOR106" s="2"/>
      <c r="GOS106" s="2"/>
      <c r="GOT106" s="2"/>
      <c r="GOU106" s="2"/>
      <c r="GOV106" s="2"/>
      <c r="GOW106" s="2"/>
      <c r="GOX106" s="2"/>
      <c r="GOY106" s="2"/>
      <c r="GOZ106" s="2"/>
      <c r="GPA106" s="2"/>
      <c r="GPB106" s="2"/>
      <c r="GPC106" s="2"/>
      <c r="GPD106" s="2"/>
      <c r="GPE106" s="2"/>
      <c r="GPF106" s="2"/>
      <c r="GPG106" s="2"/>
      <c r="GPH106" s="2"/>
      <c r="GPI106" s="2"/>
      <c r="GPJ106" s="2"/>
      <c r="GPK106" s="2"/>
      <c r="GPL106" s="2"/>
      <c r="GPM106" s="2"/>
      <c r="GPN106" s="2"/>
      <c r="GPO106" s="2"/>
      <c r="GPP106" s="2"/>
      <c r="GPQ106" s="2"/>
      <c r="GPR106" s="2"/>
      <c r="GPS106" s="2"/>
      <c r="GPT106" s="2"/>
      <c r="GPU106" s="2"/>
      <c r="GPV106" s="2"/>
      <c r="GPW106" s="2"/>
      <c r="GPX106" s="2"/>
      <c r="GPY106" s="2"/>
      <c r="GPZ106" s="2"/>
      <c r="GQA106" s="2"/>
      <c r="GQB106" s="2"/>
      <c r="GQC106" s="2"/>
      <c r="GQD106" s="2"/>
      <c r="GQE106" s="2"/>
      <c r="GQF106" s="2"/>
      <c r="GQG106" s="2"/>
      <c r="GQH106" s="2"/>
      <c r="GQI106" s="2"/>
      <c r="GQJ106" s="2"/>
      <c r="GQK106" s="2"/>
      <c r="GQL106" s="2"/>
      <c r="GQM106" s="2"/>
      <c r="GQN106" s="2"/>
      <c r="GQO106" s="2"/>
      <c r="GQP106" s="2"/>
      <c r="GQQ106" s="2"/>
      <c r="GQR106" s="2"/>
      <c r="GQS106" s="2"/>
      <c r="GQT106" s="2"/>
      <c r="GQU106" s="2"/>
      <c r="GQV106" s="2"/>
      <c r="GQW106" s="2"/>
      <c r="GQX106" s="2"/>
      <c r="GQY106" s="2"/>
      <c r="GQZ106" s="2"/>
      <c r="GRA106" s="2"/>
      <c r="GRB106" s="2"/>
      <c r="GRC106" s="2"/>
      <c r="GRD106" s="2"/>
      <c r="GRE106" s="2"/>
      <c r="GRF106" s="2"/>
      <c r="GRG106" s="2"/>
      <c r="GRH106" s="2"/>
      <c r="GRI106" s="2"/>
      <c r="GRJ106" s="2"/>
      <c r="GRK106" s="2"/>
      <c r="GRL106" s="2"/>
      <c r="GRM106" s="2"/>
      <c r="GRN106" s="2"/>
      <c r="GRO106" s="2"/>
      <c r="GRP106" s="2"/>
      <c r="GRQ106" s="2"/>
      <c r="GRR106" s="2"/>
      <c r="GRS106" s="2"/>
      <c r="GRT106" s="2"/>
      <c r="GRU106" s="2"/>
      <c r="GRV106" s="2"/>
      <c r="GRW106" s="2"/>
      <c r="GRX106" s="2"/>
      <c r="GRY106" s="2"/>
      <c r="GRZ106" s="2"/>
      <c r="GSA106" s="2"/>
      <c r="GSB106" s="2"/>
      <c r="GSC106" s="2"/>
      <c r="GSD106" s="2"/>
      <c r="GSE106" s="2"/>
      <c r="GSF106" s="2"/>
      <c r="GSG106" s="2"/>
      <c r="GSH106" s="2"/>
      <c r="GSI106" s="2"/>
      <c r="GSJ106" s="2"/>
      <c r="GSK106" s="2"/>
      <c r="GSL106" s="2"/>
      <c r="GSM106" s="2"/>
      <c r="GSN106" s="2"/>
      <c r="GSO106" s="2"/>
      <c r="GSP106" s="2"/>
      <c r="GSQ106" s="2"/>
      <c r="GSR106" s="2"/>
      <c r="GSS106" s="2"/>
      <c r="GST106" s="2"/>
      <c r="GSU106" s="2"/>
      <c r="GSV106" s="2"/>
      <c r="GSW106" s="2"/>
      <c r="GSX106" s="2"/>
      <c r="GSY106" s="2"/>
      <c r="GSZ106" s="2"/>
      <c r="GTA106" s="2"/>
      <c r="GTB106" s="2"/>
      <c r="GTC106" s="2"/>
      <c r="GTD106" s="2"/>
      <c r="GTE106" s="2"/>
      <c r="GTF106" s="2"/>
      <c r="GTG106" s="2"/>
      <c r="GTH106" s="2"/>
      <c r="GTI106" s="2"/>
      <c r="GTJ106" s="2"/>
      <c r="GTK106" s="2"/>
      <c r="GTL106" s="2"/>
      <c r="GTM106" s="2"/>
      <c r="GTN106" s="2"/>
      <c r="GTO106" s="2"/>
      <c r="GTP106" s="2"/>
      <c r="GTQ106" s="2"/>
      <c r="GTR106" s="2"/>
      <c r="GTS106" s="2"/>
      <c r="GTT106" s="2"/>
      <c r="GTU106" s="2"/>
      <c r="GTV106" s="2"/>
      <c r="GTW106" s="2"/>
      <c r="GTX106" s="2"/>
      <c r="GTY106" s="2"/>
      <c r="GTZ106" s="2"/>
      <c r="GUA106" s="2"/>
      <c r="GUB106" s="2"/>
      <c r="GUC106" s="2"/>
      <c r="GUD106" s="2"/>
      <c r="GUE106" s="2"/>
      <c r="GUF106" s="2"/>
      <c r="GUG106" s="2"/>
      <c r="GUH106" s="2"/>
      <c r="GUI106" s="2"/>
      <c r="GUJ106" s="2"/>
      <c r="GUK106" s="2"/>
      <c r="GUL106" s="2"/>
      <c r="GUM106" s="2"/>
      <c r="GUN106" s="2"/>
      <c r="GUO106" s="2"/>
      <c r="GUP106" s="2"/>
      <c r="GUQ106" s="2"/>
      <c r="GUR106" s="2"/>
      <c r="GUS106" s="2"/>
      <c r="GUT106" s="2"/>
      <c r="GUU106" s="2"/>
      <c r="GUV106" s="2"/>
      <c r="GUW106" s="2"/>
      <c r="GUX106" s="2"/>
      <c r="GUY106" s="2"/>
      <c r="GUZ106" s="2"/>
      <c r="GVA106" s="2"/>
      <c r="GVB106" s="2"/>
      <c r="GVC106" s="2"/>
      <c r="GVD106" s="2"/>
      <c r="GVE106" s="2"/>
      <c r="GVF106" s="2"/>
      <c r="GVG106" s="2"/>
      <c r="GVH106" s="2"/>
      <c r="GVI106" s="2"/>
      <c r="GVJ106" s="2"/>
      <c r="GVK106" s="2"/>
      <c r="GVL106" s="2"/>
      <c r="GVM106" s="2"/>
      <c r="GVN106" s="2"/>
      <c r="GVO106" s="2"/>
      <c r="GVP106" s="2"/>
      <c r="GVQ106" s="2"/>
      <c r="GVR106" s="2"/>
      <c r="GVS106" s="2"/>
      <c r="GVT106" s="2"/>
      <c r="GVU106" s="2"/>
      <c r="GVV106" s="2"/>
      <c r="GVW106" s="2"/>
      <c r="GVX106" s="2"/>
      <c r="GVY106" s="2"/>
      <c r="GVZ106" s="2"/>
      <c r="GWA106" s="2"/>
      <c r="GWB106" s="2"/>
      <c r="GWC106" s="2"/>
      <c r="GWD106" s="2"/>
      <c r="GWE106" s="2"/>
      <c r="GWF106" s="2"/>
      <c r="GWG106" s="2"/>
      <c r="GWH106" s="2"/>
      <c r="GWI106" s="2"/>
      <c r="GWJ106" s="2"/>
      <c r="GWK106" s="2"/>
      <c r="GWL106" s="2"/>
      <c r="GWM106" s="2"/>
      <c r="GWN106" s="2"/>
      <c r="GWO106" s="2"/>
      <c r="GWP106" s="2"/>
      <c r="GWQ106" s="2"/>
      <c r="GWR106" s="2"/>
      <c r="GWS106" s="2"/>
      <c r="GWT106" s="2"/>
      <c r="GWU106" s="2"/>
      <c r="GWV106" s="2"/>
      <c r="GWW106" s="2"/>
      <c r="GWX106" s="2"/>
      <c r="GWY106" s="2"/>
      <c r="GWZ106" s="2"/>
      <c r="GXA106" s="2"/>
      <c r="GXB106" s="2"/>
      <c r="GXC106" s="2"/>
      <c r="GXD106" s="2"/>
      <c r="GXE106" s="2"/>
      <c r="GXF106" s="2"/>
      <c r="GXG106" s="2"/>
      <c r="GXH106" s="2"/>
      <c r="GXI106" s="2"/>
      <c r="GXJ106" s="2"/>
      <c r="GXK106" s="2"/>
      <c r="GXL106" s="2"/>
      <c r="GXM106" s="2"/>
      <c r="GXN106" s="2"/>
      <c r="GXO106" s="2"/>
      <c r="GXP106" s="2"/>
      <c r="GXQ106" s="2"/>
      <c r="GXR106" s="2"/>
      <c r="GXS106" s="2"/>
      <c r="GXT106" s="2"/>
      <c r="GXU106" s="2"/>
      <c r="GXV106" s="2"/>
      <c r="GXW106" s="2"/>
      <c r="GXX106" s="2"/>
      <c r="GXY106" s="2"/>
      <c r="GXZ106" s="2"/>
      <c r="GYA106" s="2"/>
      <c r="GYB106" s="2"/>
      <c r="GYC106" s="2"/>
      <c r="GYD106" s="2"/>
      <c r="GYE106" s="2"/>
      <c r="GYF106" s="2"/>
      <c r="GYG106" s="2"/>
      <c r="GYH106" s="2"/>
      <c r="GYI106" s="2"/>
      <c r="GYJ106" s="2"/>
      <c r="GYK106" s="2"/>
      <c r="GYL106" s="2"/>
      <c r="GYM106" s="2"/>
      <c r="GYN106" s="2"/>
      <c r="GYO106" s="2"/>
      <c r="GYP106" s="2"/>
      <c r="GYQ106" s="2"/>
      <c r="GYR106" s="2"/>
      <c r="GYS106" s="2"/>
      <c r="GYT106" s="2"/>
      <c r="GYU106" s="2"/>
      <c r="GYV106" s="2"/>
      <c r="GYW106" s="2"/>
      <c r="GYX106" s="2"/>
      <c r="GYY106" s="2"/>
      <c r="GYZ106" s="2"/>
      <c r="GZA106" s="2"/>
      <c r="GZB106" s="2"/>
      <c r="GZC106" s="2"/>
      <c r="GZD106" s="2"/>
      <c r="GZE106" s="2"/>
      <c r="GZF106" s="2"/>
      <c r="GZG106" s="2"/>
      <c r="GZH106" s="2"/>
      <c r="GZI106" s="2"/>
      <c r="GZJ106" s="2"/>
      <c r="GZK106" s="2"/>
      <c r="GZL106" s="2"/>
      <c r="GZM106" s="2"/>
      <c r="GZN106" s="2"/>
      <c r="GZO106" s="2"/>
      <c r="GZP106" s="2"/>
      <c r="GZQ106" s="2"/>
      <c r="GZR106" s="2"/>
      <c r="GZS106" s="2"/>
      <c r="GZT106" s="2"/>
      <c r="GZU106" s="2"/>
      <c r="GZV106" s="2"/>
      <c r="GZW106" s="2"/>
      <c r="GZX106" s="2"/>
      <c r="GZY106" s="2"/>
      <c r="GZZ106" s="2"/>
      <c r="HAA106" s="2"/>
      <c r="HAB106" s="2"/>
      <c r="HAC106" s="2"/>
      <c r="HAD106" s="2"/>
      <c r="HAE106" s="2"/>
      <c r="HAF106" s="2"/>
      <c r="HAG106" s="2"/>
      <c r="HAH106" s="2"/>
      <c r="HAI106" s="2"/>
      <c r="HAJ106" s="2"/>
      <c r="HAK106" s="2"/>
      <c r="HAL106" s="2"/>
      <c r="HAM106" s="2"/>
      <c r="HAN106" s="2"/>
      <c r="HAO106" s="2"/>
      <c r="HAP106" s="2"/>
      <c r="HAQ106" s="2"/>
      <c r="HAR106" s="2"/>
      <c r="HAS106" s="2"/>
      <c r="HAT106" s="2"/>
      <c r="HAU106" s="2"/>
      <c r="HAV106" s="2"/>
      <c r="HAW106" s="2"/>
      <c r="HAX106" s="2"/>
      <c r="HAY106" s="2"/>
      <c r="HAZ106" s="2"/>
      <c r="HBA106" s="2"/>
      <c r="HBB106" s="2"/>
      <c r="HBC106" s="2"/>
      <c r="HBD106" s="2"/>
      <c r="HBE106" s="2"/>
      <c r="HBF106" s="2"/>
      <c r="HBG106" s="2"/>
      <c r="HBH106" s="2"/>
      <c r="HBI106" s="2"/>
      <c r="HBJ106" s="2"/>
      <c r="HBK106" s="2"/>
      <c r="HBL106" s="2"/>
      <c r="HBM106" s="2"/>
      <c r="HBN106" s="2"/>
      <c r="HBO106" s="2"/>
      <c r="HBP106" s="2"/>
      <c r="HBQ106" s="2"/>
      <c r="HBR106" s="2"/>
      <c r="HBS106" s="2"/>
      <c r="HBT106" s="2"/>
      <c r="HBU106" s="2"/>
      <c r="HBV106" s="2"/>
      <c r="HBW106" s="2"/>
      <c r="HBX106" s="2"/>
      <c r="HBY106" s="2"/>
      <c r="HBZ106" s="2"/>
      <c r="HCA106" s="2"/>
      <c r="HCB106" s="2"/>
      <c r="HCC106" s="2"/>
      <c r="HCD106" s="2"/>
      <c r="HCE106" s="2"/>
      <c r="HCF106" s="2"/>
      <c r="HCG106" s="2"/>
      <c r="HCH106" s="2"/>
      <c r="HCI106" s="2"/>
      <c r="HCJ106" s="2"/>
      <c r="HCK106" s="2"/>
      <c r="HCL106" s="2"/>
      <c r="HCM106" s="2"/>
      <c r="HCN106" s="2"/>
      <c r="HCO106" s="2"/>
      <c r="HCP106" s="2"/>
      <c r="HCQ106" s="2"/>
      <c r="HCR106" s="2"/>
      <c r="HCS106" s="2"/>
      <c r="HCT106" s="2"/>
      <c r="HCU106" s="2"/>
      <c r="HCV106" s="2"/>
      <c r="HCW106" s="2"/>
      <c r="HCX106" s="2"/>
      <c r="HCY106" s="2"/>
      <c r="HCZ106" s="2"/>
      <c r="HDA106" s="2"/>
      <c r="HDB106" s="2"/>
      <c r="HDC106" s="2"/>
      <c r="HDD106" s="2"/>
      <c r="HDE106" s="2"/>
      <c r="HDF106" s="2"/>
      <c r="HDG106" s="2"/>
      <c r="HDH106" s="2"/>
      <c r="HDI106" s="2"/>
      <c r="HDJ106" s="2"/>
      <c r="HDK106" s="2"/>
      <c r="HDL106" s="2"/>
      <c r="HDM106" s="2"/>
      <c r="HDN106" s="2"/>
      <c r="HDO106" s="2"/>
      <c r="HDP106" s="2"/>
      <c r="HDQ106" s="2"/>
      <c r="HDR106" s="2"/>
      <c r="HDS106" s="2"/>
      <c r="HDT106" s="2"/>
      <c r="HDU106" s="2"/>
      <c r="HDV106" s="2"/>
      <c r="HDW106" s="2"/>
      <c r="HDX106" s="2"/>
      <c r="HDY106" s="2"/>
      <c r="HDZ106" s="2"/>
      <c r="HEA106" s="2"/>
      <c r="HEB106" s="2"/>
      <c r="HEC106" s="2"/>
      <c r="HED106" s="2"/>
      <c r="HEE106" s="2"/>
      <c r="HEF106" s="2"/>
      <c r="HEG106" s="2"/>
      <c r="HEH106" s="2"/>
      <c r="HEI106" s="2"/>
      <c r="HEJ106" s="2"/>
      <c r="HEK106" s="2"/>
      <c r="HEL106" s="2"/>
      <c r="HEM106" s="2"/>
      <c r="HEN106" s="2"/>
      <c r="HEO106" s="2"/>
      <c r="HEP106" s="2"/>
      <c r="HEQ106" s="2"/>
      <c r="HER106" s="2"/>
      <c r="HES106" s="2"/>
      <c r="HET106" s="2"/>
      <c r="HEU106" s="2"/>
      <c r="HEV106" s="2"/>
      <c r="HEW106" s="2"/>
      <c r="HEX106" s="2"/>
      <c r="HEY106" s="2"/>
      <c r="HEZ106" s="2"/>
      <c r="HFA106" s="2"/>
      <c r="HFB106" s="2"/>
      <c r="HFC106" s="2"/>
      <c r="HFD106" s="2"/>
      <c r="HFE106" s="2"/>
      <c r="HFF106" s="2"/>
      <c r="HFG106" s="2"/>
      <c r="HFH106" s="2"/>
      <c r="HFI106" s="2"/>
      <c r="HFJ106" s="2"/>
      <c r="HFK106" s="2"/>
      <c r="HFL106" s="2"/>
      <c r="HFM106" s="2"/>
      <c r="HFN106" s="2"/>
      <c r="HFO106" s="2"/>
      <c r="HFP106" s="2"/>
      <c r="HFQ106" s="2"/>
      <c r="HFR106" s="2"/>
      <c r="HFS106" s="2"/>
      <c r="HFT106" s="2"/>
      <c r="HFU106" s="2"/>
      <c r="HFV106" s="2"/>
      <c r="HFW106" s="2"/>
      <c r="HFX106" s="2"/>
      <c r="HFY106" s="2"/>
      <c r="HFZ106" s="2"/>
      <c r="HGA106" s="2"/>
      <c r="HGB106" s="2"/>
      <c r="HGC106" s="2"/>
      <c r="HGD106" s="2"/>
      <c r="HGE106" s="2"/>
      <c r="HGF106" s="2"/>
      <c r="HGG106" s="2"/>
      <c r="HGH106" s="2"/>
      <c r="HGI106" s="2"/>
      <c r="HGJ106" s="2"/>
      <c r="HGK106" s="2"/>
      <c r="HGL106" s="2"/>
      <c r="HGM106" s="2"/>
      <c r="HGN106" s="2"/>
      <c r="HGO106" s="2"/>
      <c r="HGP106" s="2"/>
      <c r="HGQ106" s="2"/>
      <c r="HGR106" s="2"/>
      <c r="HGS106" s="2"/>
      <c r="HGT106" s="2"/>
      <c r="HGU106" s="2"/>
      <c r="HGV106" s="2"/>
      <c r="HGW106" s="2"/>
      <c r="HGX106" s="2"/>
      <c r="HGY106" s="2"/>
      <c r="HGZ106" s="2"/>
      <c r="HHA106" s="2"/>
      <c r="HHB106" s="2"/>
      <c r="HHC106" s="2"/>
      <c r="HHD106" s="2"/>
      <c r="HHE106" s="2"/>
      <c r="HHF106" s="2"/>
      <c r="HHG106" s="2"/>
      <c r="HHH106" s="2"/>
      <c r="HHI106" s="2"/>
      <c r="HHJ106" s="2"/>
      <c r="HHK106" s="2"/>
      <c r="HHL106" s="2"/>
      <c r="HHM106" s="2"/>
      <c r="HHN106" s="2"/>
      <c r="HHO106" s="2"/>
      <c r="HHP106" s="2"/>
      <c r="HHQ106" s="2"/>
      <c r="HHR106" s="2"/>
      <c r="HHS106" s="2"/>
      <c r="HHT106" s="2"/>
      <c r="HHU106" s="2"/>
      <c r="HHV106" s="2"/>
      <c r="HHW106" s="2"/>
      <c r="HHX106" s="2"/>
      <c r="HHY106" s="2"/>
      <c r="HHZ106" s="2"/>
      <c r="HIA106" s="2"/>
      <c r="HIB106" s="2"/>
      <c r="HIC106" s="2"/>
      <c r="HID106" s="2"/>
      <c r="HIE106" s="2"/>
      <c r="HIF106" s="2"/>
      <c r="HIG106" s="2"/>
      <c r="HIH106" s="2"/>
      <c r="HII106" s="2"/>
      <c r="HIJ106" s="2"/>
      <c r="HIK106" s="2"/>
      <c r="HIL106" s="2"/>
      <c r="HIM106" s="2"/>
      <c r="HIN106" s="2"/>
      <c r="HIO106" s="2"/>
      <c r="HIP106" s="2"/>
      <c r="HIQ106" s="2"/>
      <c r="HIR106" s="2"/>
      <c r="HIS106" s="2"/>
      <c r="HIT106" s="2"/>
      <c r="HIU106" s="2"/>
      <c r="HIV106" s="2"/>
      <c r="HIW106" s="2"/>
      <c r="HIX106" s="2"/>
      <c r="HIY106" s="2"/>
      <c r="HIZ106" s="2"/>
      <c r="HJA106" s="2"/>
      <c r="HJB106" s="2"/>
      <c r="HJC106" s="2"/>
      <c r="HJD106" s="2"/>
      <c r="HJE106" s="2"/>
      <c r="HJF106" s="2"/>
      <c r="HJG106" s="2"/>
      <c r="HJH106" s="2"/>
      <c r="HJI106" s="2"/>
      <c r="HJJ106" s="2"/>
      <c r="HJK106" s="2"/>
      <c r="HJL106" s="2"/>
      <c r="HJM106" s="2"/>
      <c r="HJN106" s="2"/>
      <c r="HJO106" s="2"/>
      <c r="HJP106" s="2"/>
      <c r="HJQ106" s="2"/>
      <c r="HJR106" s="2"/>
      <c r="HJS106" s="2"/>
      <c r="HJT106" s="2"/>
      <c r="HJU106" s="2"/>
      <c r="HJV106" s="2"/>
      <c r="HJW106" s="2"/>
      <c r="HJX106" s="2"/>
      <c r="HJY106" s="2"/>
      <c r="HJZ106" s="2"/>
      <c r="HKA106" s="2"/>
      <c r="HKB106" s="2"/>
      <c r="HKC106" s="2"/>
      <c r="HKD106" s="2"/>
      <c r="HKE106" s="2"/>
      <c r="HKF106" s="2"/>
      <c r="HKG106" s="2"/>
      <c r="HKH106" s="2"/>
      <c r="HKI106" s="2"/>
      <c r="HKJ106" s="2"/>
      <c r="HKK106" s="2"/>
      <c r="HKL106" s="2"/>
      <c r="HKM106" s="2"/>
      <c r="HKN106" s="2"/>
      <c r="HKO106" s="2"/>
      <c r="HKP106" s="2"/>
      <c r="HKQ106" s="2"/>
      <c r="HKR106" s="2"/>
      <c r="HKS106" s="2"/>
      <c r="HKT106" s="2"/>
      <c r="HKU106" s="2"/>
      <c r="HKV106" s="2"/>
      <c r="HKW106" s="2"/>
      <c r="HKX106" s="2"/>
      <c r="HKY106" s="2"/>
      <c r="HKZ106" s="2"/>
      <c r="HLA106" s="2"/>
      <c r="HLB106" s="2"/>
      <c r="HLC106" s="2"/>
      <c r="HLD106" s="2"/>
      <c r="HLE106" s="2"/>
      <c r="HLF106" s="2"/>
      <c r="HLG106" s="2"/>
      <c r="HLH106" s="2"/>
      <c r="HLI106" s="2"/>
      <c r="HLJ106" s="2"/>
      <c r="HLK106" s="2"/>
      <c r="HLL106" s="2"/>
      <c r="HLM106" s="2"/>
      <c r="HLN106" s="2"/>
      <c r="HLO106" s="2"/>
      <c r="HLP106" s="2"/>
      <c r="HLQ106" s="2"/>
      <c r="HLR106" s="2"/>
      <c r="HLS106" s="2"/>
      <c r="HLT106" s="2"/>
      <c r="HLU106" s="2"/>
      <c r="HLV106" s="2"/>
      <c r="HLW106" s="2"/>
      <c r="HLX106" s="2"/>
      <c r="HLY106" s="2"/>
      <c r="HLZ106" s="2"/>
      <c r="HMA106" s="2"/>
      <c r="HMB106" s="2"/>
      <c r="HMC106" s="2"/>
      <c r="HMD106" s="2"/>
      <c r="HME106" s="2"/>
      <c r="HMF106" s="2"/>
      <c r="HMG106" s="2"/>
      <c r="HMH106" s="2"/>
      <c r="HMI106" s="2"/>
      <c r="HMJ106" s="2"/>
      <c r="HMK106" s="2"/>
      <c r="HML106" s="2"/>
      <c r="HMM106" s="2"/>
      <c r="HMN106" s="2"/>
      <c r="HMO106" s="2"/>
      <c r="HMP106" s="2"/>
      <c r="HMQ106" s="2"/>
      <c r="HMR106" s="2"/>
      <c r="HMS106" s="2"/>
      <c r="HMT106" s="2"/>
      <c r="HMU106" s="2"/>
      <c r="HMV106" s="2"/>
      <c r="HMW106" s="2"/>
      <c r="HMX106" s="2"/>
      <c r="HMY106" s="2"/>
      <c r="HMZ106" s="2"/>
      <c r="HNA106" s="2"/>
      <c r="HNB106" s="2"/>
      <c r="HNC106" s="2"/>
      <c r="HND106" s="2"/>
      <c r="HNE106" s="2"/>
      <c r="HNF106" s="2"/>
      <c r="HNG106" s="2"/>
      <c r="HNH106" s="2"/>
      <c r="HNI106" s="2"/>
      <c r="HNJ106" s="2"/>
      <c r="HNK106" s="2"/>
      <c r="HNL106" s="2"/>
      <c r="HNM106" s="2"/>
      <c r="HNN106" s="2"/>
      <c r="HNO106" s="2"/>
      <c r="HNP106" s="2"/>
      <c r="HNQ106" s="2"/>
      <c r="HNR106" s="2"/>
      <c r="HNS106" s="2"/>
      <c r="HNT106" s="2"/>
      <c r="HNU106" s="2"/>
      <c r="HNV106" s="2"/>
      <c r="HNW106" s="2"/>
      <c r="HNX106" s="2"/>
      <c r="HNY106" s="2"/>
      <c r="HNZ106" s="2"/>
      <c r="HOA106" s="2"/>
      <c r="HOB106" s="2"/>
      <c r="HOC106" s="2"/>
      <c r="HOD106" s="2"/>
      <c r="HOE106" s="2"/>
      <c r="HOF106" s="2"/>
      <c r="HOG106" s="2"/>
      <c r="HOH106" s="2"/>
      <c r="HOI106" s="2"/>
      <c r="HOJ106" s="2"/>
      <c r="HOK106" s="2"/>
      <c r="HOL106" s="2"/>
      <c r="HOM106" s="2"/>
      <c r="HON106" s="2"/>
      <c r="HOO106" s="2"/>
      <c r="HOP106" s="2"/>
      <c r="HOQ106" s="2"/>
      <c r="HOR106" s="2"/>
      <c r="HOS106" s="2"/>
      <c r="HOT106" s="2"/>
      <c r="HOU106" s="2"/>
      <c r="HOV106" s="2"/>
      <c r="HOW106" s="2"/>
      <c r="HOX106" s="2"/>
      <c r="HOY106" s="2"/>
      <c r="HOZ106" s="2"/>
      <c r="HPA106" s="2"/>
      <c r="HPB106" s="2"/>
      <c r="HPC106" s="2"/>
      <c r="HPD106" s="2"/>
      <c r="HPE106" s="2"/>
      <c r="HPF106" s="2"/>
      <c r="HPG106" s="2"/>
      <c r="HPH106" s="2"/>
      <c r="HPI106" s="2"/>
      <c r="HPJ106" s="2"/>
      <c r="HPK106" s="2"/>
      <c r="HPL106" s="2"/>
      <c r="HPM106" s="2"/>
      <c r="HPN106" s="2"/>
      <c r="HPO106" s="2"/>
      <c r="HPP106" s="2"/>
      <c r="HPQ106" s="2"/>
      <c r="HPR106" s="2"/>
      <c r="HPS106" s="2"/>
      <c r="HPT106" s="2"/>
      <c r="HPU106" s="2"/>
      <c r="HPV106" s="2"/>
      <c r="HPW106" s="2"/>
      <c r="HPX106" s="2"/>
      <c r="HPY106" s="2"/>
      <c r="HPZ106" s="2"/>
      <c r="HQA106" s="2"/>
      <c r="HQB106" s="2"/>
      <c r="HQC106" s="2"/>
      <c r="HQD106" s="2"/>
      <c r="HQE106" s="2"/>
      <c r="HQF106" s="2"/>
      <c r="HQG106" s="2"/>
      <c r="HQH106" s="2"/>
      <c r="HQI106" s="2"/>
      <c r="HQJ106" s="2"/>
      <c r="HQK106" s="2"/>
      <c r="HQL106" s="2"/>
      <c r="HQM106" s="2"/>
      <c r="HQN106" s="2"/>
      <c r="HQO106" s="2"/>
      <c r="HQP106" s="2"/>
      <c r="HQQ106" s="2"/>
      <c r="HQR106" s="2"/>
      <c r="HQS106" s="2"/>
      <c r="HQT106" s="2"/>
      <c r="HQU106" s="2"/>
      <c r="HQV106" s="2"/>
      <c r="HQW106" s="2"/>
      <c r="HQX106" s="2"/>
      <c r="HQY106" s="2"/>
      <c r="HQZ106" s="2"/>
      <c r="HRA106" s="2"/>
      <c r="HRB106" s="2"/>
      <c r="HRC106" s="2"/>
      <c r="HRD106" s="2"/>
      <c r="HRE106" s="2"/>
      <c r="HRF106" s="2"/>
      <c r="HRG106" s="2"/>
      <c r="HRH106" s="2"/>
      <c r="HRI106" s="2"/>
      <c r="HRJ106" s="2"/>
      <c r="HRK106" s="2"/>
      <c r="HRL106" s="2"/>
      <c r="HRM106" s="2"/>
      <c r="HRN106" s="2"/>
      <c r="HRO106" s="2"/>
      <c r="HRP106" s="2"/>
      <c r="HRQ106" s="2"/>
      <c r="HRR106" s="2"/>
      <c r="HRS106" s="2"/>
      <c r="HRT106" s="2"/>
      <c r="HRU106" s="2"/>
      <c r="HRV106" s="2"/>
      <c r="HRW106" s="2"/>
      <c r="HRX106" s="2"/>
      <c r="HRY106" s="2"/>
      <c r="HRZ106" s="2"/>
      <c r="HSA106" s="2"/>
      <c r="HSB106" s="2"/>
      <c r="HSC106" s="2"/>
      <c r="HSD106" s="2"/>
      <c r="HSE106" s="2"/>
      <c r="HSF106" s="2"/>
      <c r="HSG106" s="2"/>
      <c r="HSH106" s="2"/>
      <c r="HSI106" s="2"/>
      <c r="HSJ106" s="2"/>
      <c r="HSK106" s="2"/>
      <c r="HSL106" s="2"/>
      <c r="HSM106" s="2"/>
      <c r="HSN106" s="2"/>
      <c r="HSO106" s="2"/>
      <c r="HSP106" s="2"/>
      <c r="HSQ106" s="2"/>
      <c r="HSR106" s="2"/>
      <c r="HSS106" s="2"/>
      <c r="HST106" s="2"/>
      <c r="HSU106" s="2"/>
      <c r="HSV106" s="2"/>
      <c r="HSW106" s="2"/>
      <c r="HSX106" s="2"/>
      <c r="HSY106" s="2"/>
      <c r="HSZ106" s="2"/>
      <c r="HTA106" s="2"/>
      <c r="HTB106" s="2"/>
      <c r="HTC106" s="2"/>
      <c r="HTD106" s="2"/>
      <c r="HTE106" s="2"/>
      <c r="HTF106" s="2"/>
      <c r="HTG106" s="2"/>
      <c r="HTH106" s="2"/>
      <c r="HTI106" s="2"/>
      <c r="HTJ106" s="2"/>
      <c r="HTK106" s="2"/>
      <c r="HTL106" s="2"/>
      <c r="HTM106" s="2"/>
      <c r="HTN106" s="2"/>
      <c r="HTO106" s="2"/>
      <c r="HTP106" s="2"/>
      <c r="HTQ106" s="2"/>
      <c r="HTR106" s="2"/>
      <c r="HTS106" s="2"/>
      <c r="HTT106" s="2"/>
      <c r="HTU106" s="2"/>
      <c r="HTV106" s="2"/>
      <c r="HTW106" s="2"/>
      <c r="HTX106" s="2"/>
      <c r="HTY106" s="2"/>
      <c r="HTZ106" s="2"/>
      <c r="HUA106" s="2"/>
      <c r="HUB106" s="2"/>
      <c r="HUC106" s="2"/>
      <c r="HUD106" s="2"/>
      <c r="HUE106" s="2"/>
      <c r="HUF106" s="2"/>
      <c r="HUG106" s="2"/>
      <c r="HUH106" s="2"/>
      <c r="HUI106" s="2"/>
      <c r="HUJ106" s="2"/>
      <c r="HUK106" s="2"/>
      <c r="HUL106" s="2"/>
      <c r="HUM106" s="2"/>
      <c r="HUN106" s="2"/>
      <c r="HUO106" s="2"/>
      <c r="HUP106" s="2"/>
      <c r="HUQ106" s="2"/>
      <c r="HUR106" s="2"/>
      <c r="HUS106" s="2"/>
      <c r="HUT106" s="2"/>
      <c r="HUU106" s="2"/>
      <c r="HUV106" s="2"/>
      <c r="HUW106" s="2"/>
      <c r="HUX106" s="2"/>
      <c r="HUY106" s="2"/>
      <c r="HUZ106" s="2"/>
      <c r="HVA106" s="2"/>
      <c r="HVB106" s="2"/>
      <c r="HVC106" s="2"/>
      <c r="HVD106" s="2"/>
      <c r="HVE106" s="2"/>
      <c r="HVF106" s="2"/>
      <c r="HVG106" s="2"/>
      <c r="HVH106" s="2"/>
      <c r="HVI106" s="2"/>
      <c r="HVJ106" s="2"/>
      <c r="HVK106" s="2"/>
      <c r="HVL106" s="2"/>
      <c r="HVM106" s="2"/>
      <c r="HVN106" s="2"/>
      <c r="HVO106" s="2"/>
      <c r="HVP106" s="2"/>
      <c r="HVQ106" s="2"/>
      <c r="HVR106" s="2"/>
      <c r="HVS106" s="2"/>
      <c r="HVT106" s="2"/>
      <c r="HVU106" s="2"/>
      <c r="HVV106" s="2"/>
      <c r="HVW106" s="2"/>
      <c r="HVX106" s="2"/>
      <c r="HVY106" s="2"/>
      <c r="HVZ106" s="2"/>
      <c r="HWA106" s="2"/>
      <c r="HWB106" s="2"/>
      <c r="HWC106" s="2"/>
      <c r="HWD106" s="2"/>
      <c r="HWE106" s="2"/>
      <c r="HWF106" s="2"/>
      <c r="HWG106" s="2"/>
      <c r="HWH106" s="2"/>
      <c r="HWI106" s="2"/>
      <c r="HWJ106" s="2"/>
      <c r="HWK106" s="2"/>
      <c r="HWL106" s="2"/>
      <c r="HWM106" s="2"/>
      <c r="HWN106" s="2"/>
      <c r="HWO106" s="2"/>
      <c r="HWP106" s="2"/>
      <c r="HWQ106" s="2"/>
      <c r="HWR106" s="2"/>
      <c r="HWS106" s="2"/>
      <c r="HWT106" s="2"/>
      <c r="HWU106" s="2"/>
      <c r="HWV106" s="2"/>
      <c r="HWW106" s="2"/>
      <c r="HWX106" s="2"/>
      <c r="HWY106" s="2"/>
      <c r="HWZ106" s="2"/>
      <c r="HXA106" s="2"/>
      <c r="HXB106" s="2"/>
      <c r="HXC106" s="2"/>
      <c r="HXD106" s="2"/>
      <c r="HXE106" s="2"/>
      <c r="HXF106" s="2"/>
      <c r="HXG106" s="2"/>
      <c r="HXH106" s="2"/>
      <c r="HXI106" s="2"/>
      <c r="HXJ106" s="2"/>
      <c r="HXK106" s="2"/>
      <c r="HXL106" s="2"/>
      <c r="HXM106" s="2"/>
      <c r="HXN106" s="2"/>
      <c r="HXO106" s="2"/>
      <c r="HXP106" s="2"/>
      <c r="HXQ106" s="2"/>
      <c r="HXR106" s="2"/>
      <c r="HXS106" s="2"/>
      <c r="HXT106" s="2"/>
      <c r="HXU106" s="2"/>
      <c r="HXV106" s="2"/>
      <c r="HXW106" s="2"/>
      <c r="HXX106" s="2"/>
      <c r="HXY106" s="2"/>
      <c r="HXZ106" s="2"/>
      <c r="HYA106" s="2"/>
      <c r="HYB106" s="2"/>
      <c r="HYC106" s="2"/>
      <c r="HYD106" s="2"/>
      <c r="HYE106" s="2"/>
      <c r="HYF106" s="2"/>
      <c r="HYG106" s="2"/>
      <c r="HYH106" s="2"/>
      <c r="HYI106" s="2"/>
      <c r="HYJ106" s="2"/>
      <c r="HYK106" s="2"/>
      <c r="HYL106" s="2"/>
      <c r="HYM106" s="2"/>
      <c r="HYN106" s="2"/>
      <c r="HYO106" s="2"/>
      <c r="HYP106" s="2"/>
      <c r="HYQ106" s="2"/>
      <c r="HYR106" s="2"/>
      <c r="HYS106" s="2"/>
      <c r="HYT106" s="2"/>
      <c r="HYU106" s="2"/>
      <c r="HYV106" s="2"/>
      <c r="HYW106" s="2"/>
      <c r="HYX106" s="2"/>
      <c r="HYY106" s="2"/>
      <c r="HYZ106" s="2"/>
      <c r="HZA106" s="2"/>
      <c r="HZB106" s="2"/>
      <c r="HZC106" s="2"/>
      <c r="HZD106" s="2"/>
      <c r="HZE106" s="2"/>
      <c r="HZF106" s="2"/>
      <c r="HZG106" s="2"/>
      <c r="HZH106" s="2"/>
      <c r="HZI106" s="2"/>
      <c r="HZJ106" s="2"/>
      <c r="HZK106" s="2"/>
      <c r="HZL106" s="2"/>
      <c r="HZM106" s="2"/>
      <c r="HZN106" s="2"/>
      <c r="HZO106" s="2"/>
      <c r="HZP106" s="2"/>
      <c r="HZQ106" s="2"/>
      <c r="HZR106" s="2"/>
      <c r="HZS106" s="2"/>
      <c r="HZT106" s="2"/>
      <c r="HZU106" s="2"/>
      <c r="HZV106" s="2"/>
      <c r="HZW106" s="2"/>
      <c r="HZX106" s="2"/>
      <c r="HZY106" s="2"/>
      <c r="HZZ106" s="2"/>
      <c r="IAA106" s="2"/>
      <c r="IAB106" s="2"/>
      <c r="IAC106" s="2"/>
      <c r="IAD106" s="2"/>
      <c r="IAE106" s="2"/>
      <c r="IAF106" s="2"/>
      <c r="IAG106" s="2"/>
      <c r="IAH106" s="2"/>
      <c r="IAI106" s="2"/>
      <c r="IAJ106" s="2"/>
      <c r="IAK106" s="2"/>
      <c r="IAL106" s="2"/>
      <c r="IAM106" s="2"/>
      <c r="IAN106" s="2"/>
      <c r="IAO106" s="2"/>
      <c r="IAP106" s="2"/>
      <c r="IAQ106" s="2"/>
      <c r="IAR106" s="2"/>
      <c r="IAS106" s="2"/>
      <c r="IAT106" s="2"/>
      <c r="IAU106" s="2"/>
      <c r="IAV106" s="2"/>
      <c r="IAW106" s="2"/>
      <c r="IAX106" s="2"/>
      <c r="IAY106" s="2"/>
      <c r="IAZ106" s="2"/>
      <c r="IBA106" s="2"/>
      <c r="IBB106" s="2"/>
      <c r="IBC106" s="2"/>
      <c r="IBD106" s="2"/>
      <c r="IBE106" s="2"/>
      <c r="IBF106" s="2"/>
      <c r="IBG106" s="2"/>
      <c r="IBH106" s="2"/>
      <c r="IBI106" s="2"/>
      <c r="IBJ106" s="2"/>
      <c r="IBK106" s="2"/>
      <c r="IBL106" s="2"/>
      <c r="IBM106" s="2"/>
      <c r="IBN106" s="2"/>
      <c r="IBO106" s="2"/>
      <c r="IBP106" s="2"/>
      <c r="IBQ106" s="2"/>
      <c r="IBR106" s="2"/>
      <c r="IBS106" s="2"/>
      <c r="IBT106" s="2"/>
      <c r="IBU106" s="2"/>
      <c r="IBV106" s="2"/>
      <c r="IBW106" s="2"/>
      <c r="IBX106" s="2"/>
      <c r="IBY106" s="2"/>
      <c r="IBZ106" s="2"/>
      <c r="ICA106" s="2"/>
      <c r="ICB106" s="2"/>
      <c r="ICC106" s="2"/>
      <c r="ICD106" s="2"/>
      <c r="ICE106" s="2"/>
      <c r="ICF106" s="2"/>
      <c r="ICG106" s="2"/>
      <c r="ICH106" s="2"/>
      <c r="ICI106" s="2"/>
      <c r="ICJ106" s="2"/>
      <c r="ICK106" s="2"/>
      <c r="ICL106" s="2"/>
      <c r="ICM106" s="2"/>
      <c r="ICN106" s="2"/>
      <c r="ICO106" s="2"/>
      <c r="ICP106" s="2"/>
      <c r="ICQ106" s="2"/>
      <c r="ICR106" s="2"/>
      <c r="ICS106" s="2"/>
      <c r="ICT106" s="2"/>
      <c r="ICU106" s="2"/>
      <c r="ICV106" s="2"/>
      <c r="ICW106" s="2"/>
      <c r="ICX106" s="2"/>
      <c r="ICY106" s="2"/>
      <c r="ICZ106" s="2"/>
      <c r="IDA106" s="2"/>
      <c r="IDB106" s="2"/>
      <c r="IDC106" s="2"/>
      <c r="IDD106" s="2"/>
      <c r="IDE106" s="2"/>
      <c r="IDF106" s="2"/>
      <c r="IDG106" s="2"/>
      <c r="IDH106" s="2"/>
      <c r="IDI106" s="2"/>
      <c r="IDJ106" s="2"/>
      <c r="IDK106" s="2"/>
      <c r="IDL106" s="2"/>
      <c r="IDM106" s="2"/>
      <c r="IDN106" s="2"/>
      <c r="IDO106" s="2"/>
      <c r="IDP106" s="2"/>
      <c r="IDQ106" s="2"/>
      <c r="IDR106" s="2"/>
      <c r="IDS106" s="2"/>
      <c r="IDT106" s="2"/>
      <c r="IDU106" s="2"/>
      <c r="IDV106" s="2"/>
      <c r="IDW106" s="2"/>
      <c r="IDX106" s="2"/>
      <c r="IDY106" s="2"/>
      <c r="IDZ106" s="2"/>
      <c r="IEA106" s="2"/>
      <c r="IEB106" s="2"/>
      <c r="IEC106" s="2"/>
      <c r="IED106" s="2"/>
      <c r="IEE106" s="2"/>
      <c r="IEF106" s="2"/>
      <c r="IEG106" s="2"/>
      <c r="IEH106" s="2"/>
      <c r="IEI106" s="2"/>
      <c r="IEJ106" s="2"/>
      <c r="IEK106" s="2"/>
      <c r="IEL106" s="2"/>
      <c r="IEM106" s="2"/>
      <c r="IEN106" s="2"/>
      <c r="IEO106" s="2"/>
      <c r="IEP106" s="2"/>
      <c r="IEQ106" s="2"/>
      <c r="IER106" s="2"/>
      <c r="IES106" s="2"/>
      <c r="IET106" s="2"/>
      <c r="IEU106" s="2"/>
      <c r="IEV106" s="2"/>
      <c r="IEW106" s="2"/>
      <c r="IEX106" s="2"/>
      <c r="IEY106" s="2"/>
      <c r="IEZ106" s="2"/>
      <c r="IFA106" s="2"/>
      <c r="IFB106" s="2"/>
      <c r="IFC106" s="2"/>
      <c r="IFD106" s="2"/>
      <c r="IFE106" s="2"/>
      <c r="IFF106" s="2"/>
      <c r="IFG106" s="2"/>
      <c r="IFH106" s="2"/>
      <c r="IFI106" s="2"/>
      <c r="IFJ106" s="2"/>
      <c r="IFK106" s="2"/>
      <c r="IFL106" s="2"/>
      <c r="IFM106" s="2"/>
      <c r="IFN106" s="2"/>
      <c r="IFO106" s="2"/>
      <c r="IFP106" s="2"/>
      <c r="IFQ106" s="2"/>
      <c r="IFR106" s="2"/>
      <c r="IFS106" s="2"/>
      <c r="IFT106" s="2"/>
      <c r="IFU106" s="2"/>
      <c r="IFV106" s="2"/>
      <c r="IFW106" s="2"/>
      <c r="IFX106" s="2"/>
      <c r="IFY106" s="2"/>
      <c r="IFZ106" s="2"/>
      <c r="IGA106" s="2"/>
      <c r="IGB106" s="2"/>
      <c r="IGC106" s="2"/>
      <c r="IGD106" s="2"/>
      <c r="IGE106" s="2"/>
      <c r="IGF106" s="2"/>
      <c r="IGG106" s="2"/>
      <c r="IGH106" s="2"/>
      <c r="IGI106" s="2"/>
      <c r="IGJ106" s="2"/>
      <c r="IGK106" s="2"/>
      <c r="IGL106" s="2"/>
      <c r="IGM106" s="2"/>
      <c r="IGN106" s="2"/>
      <c r="IGO106" s="2"/>
      <c r="IGP106" s="2"/>
      <c r="IGQ106" s="2"/>
      <c r="IGR106" s="2"/>
      <c r="IGS106" s="2"/>
      <c r="IGT106" s="2"/>
      <c r="IGU106" s="2"/>
      <c r="IGV106" s="2"/>
      <c r="IGW106" s="2"/>
      <c r="IGX106" s="2"/>
      <c r="IGY106" s="2"/>
      <c r="IGZ106" s="2"/>
      <c r="IHA106" s="2"/>
      <c r="IHB106" s="2"/>
      <c r="IHC106" s="2"/>
      <c r="IHD106" s="2"/>
      <c r="IHE106" s="2"/>
      <c r="IHF106" s="2"/>
      <c r="IHG106" s="2"/>
      <c r="IHH106" s="2"/>
      <c r="IHI106" s="2"/>
      <c r="IHJ106" s="2"/>
      <c r="IHK106" s="2"/>
      <c r="IHL106" s="2"/>
      <c r="IHM106" s="2"/>
      <c r="IHN106" s="2"/>
      <c r="IHO106" s="2"/>
      <c r="IHP106" s="2"/>
      <c r="IHQ106" s="2"/>
      <c r="IHR106" s="2"/>
      <c r="IHS106" s="2"/>
      <c r="IHT106" s="2"/>
      <c r="IHU106" s="2"/>
      <c r="IHV106" s="2"/>
      <c r="IHW106" s="2"/>
      <c r="IHX106" s="2"/>
      <c r="IHY106" s="2"/>
      <c r="IHZ106" s="2"/>
      <c r="IIA106" s="2"/>
      <c r="IIB106" s="2"/>
      <c r="IIC106" s="2"/>
      <c r="IID106" s="2"/>
      <c r="IIE106" s="2"/>
      <c r="IIF106" s="2"/>
      <c r="IIG106" s="2"/>
      <c r="IIH106" s="2"/>
      <c r="III106" s="2"/>
      <c r="IIJ106" s="2"/>
      <c r="IIK106" s="2"/>
      <c r="IIL106" s="2"/>
      <c r="IIM106" s="2"/>
      <c r="IIN106" s="2"/>
      <c r="IIO106" s="2"/>
      <c r="IIP106" s="2"/>
      <c r="IIQ106" s="2"/>
      <c r="IIR106" s="2"/>
      <c r="IIS106" s="2"/>
      <c r="IIT106" s="2"/>
      <c r="IIU106" s="2"/>
      <c r="IIV106" s="2"/>
      <c r="IIW106" s="2"/>
      <c r="IIX106" s="2"/>
      <c r="IIY106" s="2"/>
      <c r="IIZ106" s="2"/>
      <c r="IJA106" s="2"/>
      <c r="IJB106" s="2"/>
      <c r="IJC106" s="2"/>
      <c r="IJD106" s="2"/>
      <c r="IJE106" s="2"/>
      <c r="IJF106" s="2"/>
      <c r="IJG106" s="2"/>
      <c r="IJH106" s="2"/>
      <c r="IJI106" s="2"/>
      <c r="IJJ106" s="2"/>
      <c r="IJK106" s="2"/>
      <c r="IJL106" s="2"/>
      <c r="IJM106" s="2"/>
      <c r="IJN106" s="2"/>
      <c r="IJO106" s="2"/>
      <c r="IJP106" s="2"/>
      <c r="IJQ106" s="2"/>
      <c r="IJR106" s="2"/>
      <c r="IJS106" s="2"/>
      <c r="IJT106" s="2"/>
      <c r="IJU106" s="2"/>
      <c r="IJV106" s="2"/>
      <c r="IJW106" s="2"/>
      <c r="IJX106" s="2"/>
      <c r="IJY106" s="2"/>
      <c r="IJZ106" s="2"/>
      <c r="IKA106" s="2"/>
      <c r="IKB106" s="2"/>
      <c r="IKC106" s="2"/>
      <c r="IKD106" s="2"/>
      <c r="IKE106" s="2"/>
      <c r="IKF106" s="2"/>
      <c r="IKG106" s="2"/>
      <c r="IKH106" s="2"/>
      <c r="IKI106" s="2"/>
      <c r="IKJ106" s="2"/>
      <c r="IKK106" s="2"/>
      <c r="IKL106" s="2"/>
      <c r="IKM106" s="2"/>
      <c r="IKN106" s="2"/>
      <c r="IKO106" s="2"/>
      <c r="IKP106" s="2"/>
      <c r="IKQ106" s="2"/>
      <c r="IKR106" s="2"/>
      <c r="IKS106" s="2"/>
      <c r="IKT106" s="2"/>
      <c r="IKU106" s="2"/>
      <c r="IKV106" s="2"/>
      <c r="IKW106" s="2"/>
      <c r="IKX106" s="2"/>
      <c r="IKY106" s="2"/>
      <c r="IKZ106" s="2"/>
      <c r="ILA106" s="2"/>
      <c r="ILB106" s="2"/>
      <c r="ILC106" s="2"/>
      <c r="ILD106" s="2"/>
      <c r="ILE106" s="2"/>
      <c r="ILF106" s="2"/>
      <c r="ILG106" s="2"/>
      <c r="ILH106" s="2"/>
      <c r="ILI106" s="2"/>
      <c r="ILJ106" s="2"/>
      <c r="ILK106" s="2"/>
      <c r="ILL106" s="2"/>
      <c r="ILM106" s="2"/>
      <c r="ILN106" s="2"/>
      <c r="ILO106" s="2"/>
      <c r="ILP106" s="2"/>
      <c r="ILQ106" s="2"/>
      <c r="ILR106" s="2"/>
      <c r="ILS106" s="2"/>
      <c r="ILT106" s="2"/>
      <c r="ILU106" s="2"/>
      <c r="ILV106" s="2"/>
      <c r="ILW106" s="2"/>
      <c r="ILX106" s="2"/>
      <c r="ILY106" s="2"/>
      <c r="ILZ106" s="2"/>
      <c r="IMA106" s="2"/>
      <c r="IMB106" s="2"/>
      <c r="IMC106" s="2"/>
      <c r="IMD106" s="2"/>
      <c r="IME106" s="2"/>
      <c r="IMF106" s="2"/>
      <c r="IMG106" s="2"/>
      <c r="IMH106" s="2"/>
      <c r="IMI106" s="2"/>
      <c r="IMJ106" s="2"/>
      <c r="IMK106" s="2"/>
      <c r="IML106" s="2"/>
      <c r="IMM106" s="2"/>
      <c r="IMN106" s="2"/>
      <c r="IMO106" s="2"/>
      <c r="IMP106" s="2"/>
      <c r="IMQ106" s="2"/>
      <c r="IMR106" s="2"/>
      <c r="IMS106" s="2"/>
      <c r="IMT106" s="2"/>
      <c r="IMU106" s="2"/>
      <c r="IMV106" s="2"/>
      <c r="IMW106" s="2"/>
      <c r="IMX106" s="2"/>
      <c r="IMY106" s="2"/>
      <c r="IMZ106" s="2"/>
      <c r="INA106" s="2"/>
      <c r="INB106" s="2"/>
      <c r="INC106" s="2"/>
      <c r="IND106" s="2"/>
      <c r="INE106" s="2"/>
      <c r="INF106" s="2"/>
      <c r="ING106" s="2"/>
      <c r="INH106" s="2"/>
      <c r="INI106" s="2"/>
      <c r="INJ106" s="2"/>
      <c r="INK106" s="2"/>
      <c r="INL106" s="2"/>
      <c r="INM106" s="2"/>
      <c r="INN106" s="2"/>
      <c r="INO106" s="2"/>
      <c r="INP106" s="2"/>
      <c r="INQ106" s="2"/>
      <c r="INR106" s="2"/>
      <c r="INS106" s="2"/>
      <c r="INT106" s="2"/>
      <c r="INU106" s="2"/>
      <c r="INV106" s="2"/>
      <c r="INW106" s="2"/>
      <c r="INX106" s="2"/>
      <c r="INY106" s="2"/>
      <c r="INZ106" s="2"/>
      <c r="IOA106" s="2"/>
      <c r="IOB106" s="2"/>
      <c r="IOC106" s="2"/>
      <c r="IOD106" s="2"/>
      <c r="IOE106" s="2"/>
      <c r="IOF106" s="2"/>
      <c r="IOG106" s="2"/>
      <c r="IOH106" s="2"/>
      <c r="IOI106" s="2"/>
      <c r="IOJ106" s="2"/>
      <c r="IOK106" s="2"/>
      <c r="IOL106" s="2"/>
      <c r="IOM106" s="2"/>
      <c r="ION106" s="2"/>
      <c r="IOO106" s="2"/>
      <c r="IOP106" s="2"/>
      <c r="IOQ106" s="2"/>
      <c r="IOR106" s="2"/>
      <c r="IOS106" s="2"/>
      <c r="IOT106" s="2"/>
      <c r="IOU106" s="2"/>
      <c r="IOV106" s="2"/>
      <c r="IOW106" s="2"/>
      <c r="IOX106" s="2"/>
      <c r="IOY106" s="2"/>
      <c r="IOZ106" s="2"/>
      <c r="IPA106" s="2"/>
      <c r="IPB106" s="2"/>
      <c r="IPC106" s="2"/>
      <c r="IPD106" s="2"/>
      <c r="IPE106" s="2"/>
      <c r="IPF106" s="2"/>
      <c r="IPG106" s="2"/>
      <c r="IPH106" s="2"/>
      <c r="IPI106" s="2"/>
      <c r="IPJ106" s="2"/>
      <c r="IPK106" s="2"/>
      <c r="IPL106" s="2"/>
      <c r="IPM106" s="2"/>
      <c r="IPN106" s="2"/>
      <c r="IPO106" s="2"/>
      <c r="IPP106" s="2"/>
      <c r="IPQ106" s="2"/>
      <c r="IPR106" s="2"/>
      <c r="IPS106" s="2"/>
      <c r="IPT106" s="2"/>
      <c r="IPU106" s="2"/>
      <c r="IPV106" s="2"/>
      <c r="IPW106" s="2"/>
      <c r="IPX106" s="2"/>
      <c r="IPY106" s="2"/>
      <c r="IPZ106" s="2"/>
      <c r="IQA106" s="2"/>
      <c r="IQB106" s="2"/>
      <c r="IQC106" s="2"/>
      <c r="IQD106" s="2"/>
      <c r="IQE106" s="2"/>
      <c r="IQF106" s="2"/>
      <c r="IQG106" s="2"/>
      <c r="IQH106" s="2"/>
      <c r="IQI106" s="2"/>
      <c r="IQJ106" s="2"/>
      <c r="IQK106" s="2"/>
      <c r="IQL106" s="2"/>
      <c r="IQM106" s="2"/>
      <c r="IQN106" s="2"/>
      <c r="IQO106" s="2"/>
      <c r="IQP106" s="2"/>
      <c r="IQQ106" s="2"/>
      <c r="IQR106" s="2"/>
      <c r="IQS106" s="2"/>
      <c r="IQT106" s="2"/>
      <c r="IQU106" s="2"/>
      <c r="IQV106" s="2"/>
      <c r="IQW106" s="2"/>
      <c r="IQX106" s="2"/>
      <c r="IQY106" s="2"/>
      <c r="IQZ106" s="2"/>
      <c r="IRA106" s="2"/>
      <c r="IRB106" s="2"/>
      <c r="IRC106" s="2"/>
      <c r="IRD106" s="2"/>
      <c r="IRE106" s="2"/>
      <c r="IRF106" s="2"/>
      <c r="IRG106" s="2"/>
      <c r="IRH106" s="2"/>
      <c r="IRI106" s="2"/>
      <c r="IRJ106" s="2"/>
      <c r="IRK106" s="2"/>
      <c r="IRL106" s="2"/>
      <c r="IRM106" s="2"/>
      <c r="IRN106" s="2"/>
      <c r="IRO106" s="2"/>
      <c r="IRP106" s="2"/>
      <c r="IRQ106" s="2"/>
      <c r="IRR106" s="2"/>
      <c r="IRS106" s="2"/>
      <c r="IRT106" s="2"/>
      <c r="IRU106" s="2"/>
      <c r="IRV106" s="2"/>
      <c r="IRW106" s="2"/>
      <c r="IRX106" s="2"/>
      <c r="IRY106" s="2"/>
      <c r="IRZ106" s="2"/>
      <c r="ISA106" s="2"/>
      <c r="ISB106" s="2"/>
      <c r="ISC106" s="2"/>
      <c r="ISD106" s="2"/>
      <c r="ISE106" s="2"/>
      <c r="ISF106" s="2"/>
      <c r="ISG106" s="2"/>
      <c r="ISH106" s="2"/>
      <c r="ISI106" s="2"/>
      <c r="ISJ106" s="2"/>
      <c r="ISK106" s="2"/>
      <c r="ISL106" s="2"/>
      <c r="ISM106" s="2"/>
      <c r="ISN106" s="2"/>
      <c r="ISO106" s="2"/>
      <c r="ISP106" s="2"/>
      <c r="ISQ106" s="2"/>
      <c r="ISR106" s="2"/>
      <c r="ISS106" s="2"/>
      <c r="IST106" s="2"/>
      <c r="ISU106" s="2"/>
      <c r="ISV106" s="2"/>
      <c r="ISW106" s="2"/>
      <c r="ISX106" s="2"/>
      <c r="ISY106" s="2"/>
      <c r="ISZ106" s="2"/>
      <c r="ITA106" s="2"/>
      <c r="ITB106" s="2"/>
      <c r="ITC106" s="2"/>
      <c r="ITD106" s="2"/>
      <c r="ITE106" s="2"/>
      <c r="ITF106" s="2"/>
      <c r="ITG106" s="2"/>
      <c r="ITH106" s="2"/>
      <c r="ITI106" s="2"/>
      <c r="ITJ106" s="2"/>
      <c r="ITK106" s="2"/>
      <c r="ITL106" s="2"/>
      <c r="ITM106" s="2"/>
      <c r="ITN106" s="2"/>
      <c r="ITO106" s="2"/>
      <c r="ITP106" s="2"/>
      <c r="ITQ106" s="2"/>
      <c r="ITR106" s="2"/>
      <c r="ITS106" s="2"/>
      <c r="ITT106" s="2"/>
      <c r="ITU106" s="2"/>
      <c r="ITV106" s="2"/>
      <c r="ITW106" s="2"/>
      <c r="ITX106" s="2"/>
      <c r="ITY106" s="2"/>
      <c r="ITZ106" s="2"/>
      <c r="IUA106" s="2"/>
      <c r="IUB106" s="2"/>
      <c r="IUC106" s="2"/>
      <c r="IUD106" s="2"/>
      <c r="IUE106" s="2"/>
      <c r="IUF106" s="2"/>
      <c r="IUG106" s="2"/>
      <c r="IUH106" s="2"/>
      <c r="IUI106" s="2"/>
      <c r="IUJ106" s="2"/>
      <c r="IUK106" s="2"/>
      <c r="IUL106" s="2"/>
      <c r="IUM106" s="2"/>
      <c r="IUN106" s="2"/>
      <c r="IUO106" s="2"/>
      <c r="IUP106" s="2"/>
      <c r="IUQ106" s="2"/>
      <c r="IUR106" s="2"/>
      <c r="IUS106" s="2"/>
      <c r="IUT106" s="2"/>
      <c r="IUU106" s="2"/>
      <c r="IUV106" s="2"/>
      <c r="IUW106" s="2"/>
      <c r="IUX106" s="2"/>
      <c r="IUY106" s="2"/>
      <c r="IUZ106" s="2"/>
      <c r="IVA106" s="2"/>
      <c r="IVB106" s="2"/>
      <c r="IVC106" s="2"/>
      <c r="IVD106" s="2"/>
      <c r="IVE106" s="2"/>
      <c r="IVF106" s="2"/>
      <c r="IVG106" s="2"/>
      <c r="IVH106" s="2"/>
      <c r="IVI106" s="2"/>
      <c r="IVJ106" s="2"/>
      <c r="IVK106" s="2"/>
      <c r="IVL106" s="2"/>
      <c r="IVM106" s="2"/>
      <c r="IVN106" s="2"/>
      <c r="IVO106" s="2"/>
      <c r="IVP106" s="2"/>
      <c r="IVQ106" s="2"/>
      <c r="IVR106" s="2"/>
      <c r="IVS106" s="2"/>
      <c r="IVT106" s="2"/>
      <c r="IVU106" s="2"/>
      <c r="IVV106" s="2"/>
      <c r="IVW106" s="2"/>
      <c r="IVX106" s="2"/>
      <c r="IVY106" s="2"/>
      <c r="IVZ106" s="2"/>
      <c r="IWA106" s="2"/>
      <c r="IWB106" s="2"/>
      <c r="IWC106" s="2"/>
      <c r="IWD106" s="2"/>
      <c r="IWE106" s="2"/>
      <c r="IWF106" s="2"/>
      <c r="IWG106" s="2"/>
      <c r="IWH106" s="2"/>
      <c r="IWI106" s="2"/>
      <c r="IWJ106" s="2"/>
      <c r="IWK106" s="2"/>
      <c r="IWL106" s="2"/>
      <c r="IWM106" s="2"/>
      <c r="IWN106" s="2"/>
      <c r="IWO106" s="2"/>
      <c r="IWP106" s="2"/>
      <c r="IWQ106" s="2"/>
      <c r="IWR106" s="2"/>
      <c r="IWS106" s="2"/>
      <c r="IWT106" s="2"/>
      <c r="IWU106" s="2"/>
      <c r="IWV106" s="2"/>
      <c r="IWW106" s="2"/>
      <c r="IWX106" s="2"/>
      <c r="IWY106" s="2"/>
      <c r="IWZ106" s="2"/>
      <c r="IXA106" s="2"/>
      <c r="IXB106" s="2"/>
      <c r="IXC106" s="2"/>
      <c r="IXD106" s="2"/>
      <c r="IXE106" s="2"/>
      <c r="IXF106" s="2"/>
      <c r="IXG106" s="2"/>
      <c r="IXH106" s="2"/>
      <c r="IXI106" s="2"/>
      <c r="IXJ106" s="2"/>
      <c r="IXK106" s="2"/>
      <c r="IXL106" s="2"/>
      <c r="IXM106" s="2"/>
      <c r="IXN106" s="2"/>
      <c r="IXO106" s="2"/>
      <c r="IXP106" s="2"/>
      <c r="IXQ106" s="2"/>
      <c r="IXR106" s="2"/>
      <c r="IXS106" s="2"/>
      <c r="IXT106" s="2"/>
      <c r="IXU106" s="2"/>
      <c r="IXV106" s="2"/>
      <c r="IXW106" s="2"/>
      <c r="IXX106" s="2"/>
      <c r="IXY106" s="2"/>
      <c r="IXZ106" s="2"/>
      <c r="IYA106" s="2"/>
      <c r="IYB106" s="2"/>
      <c r="IYC106" s="2"/>
      <c r="IYD106" s="2"/>
      <c r="IYE106" s="2"/>
      <c r="IYF106" s="2"/>
      <c r="IYG106" s="2"/>
      <c r="IYH106" s="2"/>
      <c r="IYI106" s="2"/>
      <c r="IYJ106" s="2"/>
      <c r="IYK106" s="2"/>
      <c r="IYL106" s="2"/>
      <c r="IYM106" s="2"/>
      <c r="IYN106" s="2"/>
      <c r="IYO106" s="2"/>
      <c r="IYP106" s="2"/>
      <c r="IYQ106" s="2"/>
      <c r="IYR106" s="2"/>
      <c r="IYS106" s="2"/>
      <c r="IYT106" s="2"/>
      <c r="IYU106" s="2"/>
      <c r="IYV106" s="2"/>
      <c r="IYW106" s="2"/>
      <c r="IYX106" s="2"/>
      <c r="IYY106" s="2"/>
      <c r="IYZ106" s="2"/>
      <c r="IZA106" s="2"/>
      <c r="IZB106" s="2"/>
      <c r="IZC106" s="2"/>
      <c r="IZD106" s="2"/>
      <c r="IZE106" s="2"/>
      <c r="IZF106" s="2"/>
      <c r="IZG106" s="2"/>
      <c r="IZH106" s="2"/>
      <c r="IZI106" s="2"/>
      <c r="IZJ106" s="2"/>
      <c r="IZK106" s="2"/>
      <c r="IZL106" s="2"/>
      <c r="IZM106" s="2"/>
      <c r="IZN106" s="2"/>
      <c r="IZO106" s="2"/>
      <c r="IZP106" s="2"/>
      <c r="IZQ106" s="2"/>
      <c r="IZR106" s="2"/>
      <c r="IZS106" s="2"/>
      <c r="IZT106" s="2"/>
      <c r="IZU106" s="2"/>
      <c r="IZV106" s="2"/>
      <c r="IZW106" s="2"/>
      <c r="IZX106" s="2"/>
      <c r="IZY106" s="2"/>
      <c r="IZZ106" s="2"/>
      <c r="JAA106" s="2"/>
      <c r="JAB106" s="2"/>
      <c r="JAC106" s="2"/>
      <c r="JAD106" s="2"/>
      <c r="JAE106" s="2"/>
      <c r="JAF106" s="2"/>
      <c r="JAG106" s="2"/>
      <c r="JAH106" s="2"/>
      <c r="JAI106" s="2"/>
      <c r="JAJ106" s="2"/>
      <c r="JAK106" s="2"/>
      <c r="JAL106" s="2"/>
      <c r="JAM106" s="2"/>
      <c r="JAN106" s="2"/>
      <c r="JAO106" s="2"/>
      <c r="JAP106" s="2"/>
      <c r="JAQ106" s="2"/>
      <c r="JAR106" s="2"/>
      <c r="JAS106" s="2"/>
      <c r="JAT106" s="2"/>
      <c r="JAU106" s="2"/>
      <c r="JAV106" s="2"/>
      <c r="JAW106" s="2"/>
      <c r="JAX106" s="2"/>
      <c r="JAY106" s="2"/>
      <c r="JAZ106" s="2"/>
      <c r="JBA106" s="2"/>
      <c r="JBB106" s="2"/>
      <c r="JBC106" s="2"/>
      <c r="JBD106" s="2"/>
      <c r="JBE106" s="2"/>
      <c r="JBF106" s="2"/>
      <c r="JBG106" s="2"/>
      <c r="JBH106" s="2"/>
      <c r="JBI106" s="2"/>
      <c r="JBJ106" s="2"/>
      <c r="JBK106" s="2"/>
      <c r="JBL106" s="2"/>
      <c r="JBM106" s="2"/>
      <c r="JBN106" s="2"/>
      <c r="JBO106" s="2"/>
      <c r="JBP106" s="2"/>
      <c r="JBQ106" s="2"/>
      <c r="JBR106" s="2"/>
      <c r="JBS106" s="2"/>
      <c r="JBT106" s="2"/>
      <c r="JBU106" s="2"/>
      <c r="JBV106" s="2"/>
      <c r="JBW106" s="2"/>
      <c r="JBX106" s="2"/>
      <c r="JBY106" s="2"/>
      <c r="JBZ106" s="2"/>
      <c r="JCA106" s="2"/>
      <c r="JCB106" s="2"/>
      <c r="JCC106" s="2"/>
      <c r="JCD106" s="2"/>
      <c r="JCE106" s="2"/>
      <c r="JCF106" s="2"/>
      <c r="JCG106" s="2"/>
      <c r="JCH106" s="2"/>
      <c r="JCI106" s="2"/>
      <c r="JCJ106" s="2"/>
      <c r="JCK106" s="2"/>
      <c r="JCL106" s="2"/>
      <c r="JCM106" s="2"/>
      <c r="JCN106" s="2"/>
      <c r="JCO106" s="2"/>
      <c r="JCP106" s="2"/>
      <c r="JCQ106" s="2"/>
      <c r="JCR106" s="2"/>
      <c r="JCS106" s="2"/>
      <c r="JCT106" s="2"/>
      <c r="JCU106" s="2"/>
      <c r="JCV106" s="2"/>
      <c r="JCW106" s="2"/>
      <c r="JCX106" s="2"/>
      <c r="JCY106" s="2"/>
      <c r="JCZ106" s="2"/>
      <c r="JDA106" s="2"/>
      <c r="JDB106" s="2"/>
      <c r="JDC106" s="2"/>
      <c r="JDD106" s="2"/>
      <c r="JDE106" s="2"/>
      <c r="JDF106" s="2"/>
      <c r="JDG106" s="2"/>
      <c r="JDH106" s="2"/>
      <c r="JDI106" s="2"/>
      <c r="JDJ106" s="2"/>
      <c r="JDK106" s="2"/>
      <c r="JDL106" s="2"/>
      <c r="JDM106" s="2"/>
      <c r="JDN106" s="2"/>
      <c r="JDO106" s="2"/>
      <c r="JDP106" s="2"/>
      <c r="JDQ106" s="2"/>
      <c r="JDR106" s="2"/>
      <c r="JDS106" s="2"/>
      <c r="JDT106" s="2"/>
      <c r="JDU106" s="2"/>
      <c r="JDV106" s="2"/>
      <c r="JDW106" s="2"/>
      <c r="JDX106" s="2"/>
      <c r="JDY106" s="2"/>
      <c r="JDZ106" s="2"/>
      <c r="JEA106" s="2"/>
      <c r="JEB106" s="2"/>
      <c r="JEC106" s="2"/>
      <c r="JED106" s="2"/>
      <c r="JEE106" s="2"/>
      <c r="JEF106" s="2"/>
      <c r="JEG106" s="2"/>
      <c r="JEH106" s="2"/>
      <c r="JEI106" s="2"/>
      <c r="JEJ106" s="2"/>
      <c r="JEK106" s="2"/>
      <c r="JEL106" s="2"/>
      <c r="JEM106" s="2"/>
      <c r="JEN106" s="2"/>
      <c r="JEO106" s="2"/>
      <c r="JEP106" s="2"/>
      <c r="JEQ106" s="2"/>
      <c r="JER106" s="2"/>
      <c r="JES106" s="2"/>
      <c r="JET106" s="2"/>
      <c r="JEU106" s="2"/>
      <c r="JEV106" s="2"/>
      <c r="JEW106" s="2"/>
      <c r="JEX106" s="2"/>
      <c r="JEY106" s="2"/>
      <c r="JEZ106" s="2"/>
      <c r="JFA106" s="2"/>
      <c r="JFB106" s="2"/>
      <c r="JFC106" s="2"/>
      <c r="JFD106" s="2"/>
      <c r="JFE106" s="2"/>
      <c r="JFF106" s="2"/>
      <c r="JFG106" s="2"/>
      <c r="JFH106" s="2"/>
      <c r="JFI106" s="2"/>
      <c r="JFJ106" s="2"/>
      <c r="JFK106" s="2"/>
      <c r="JFL106" s="2"/>
      <c r="JFM106" s="2"/>
      <c r="JFN106" s="2"/>
      <c r="JFO106" s="2"/>
      <c r="JFP106" s="2"/>
      <c r="JFQ106" s="2"/>
      <c r="JFR106" s="2"/>
      <c r="JFS106" s="2"/>
      <c r="JFT106" s="2"/>
      <c r="JFU106" s="2"/>
      <c r="JFV106" s="2"/>
      <c r="JFW106" s="2"/>
      <c r="JFX106" s="2"/>
      <c r="JFY106" s="2"/>
      <c r="JFZ106" s="2"/>
      <c r="JGA106" s="2"/>
      <c r="JGB106" s="2"/>
      <c r="JGC106" s="2"/>
      <c r="JGD106" s="2"/>
      <c r="JGE106" s="2"/>
      <c r="JGF106" s="2"/>
      <c r="JGG106" s="2"/>
      <c r="JGH106" s="2"/>
      <c r="JGI106" s="2"/>
      <c r="JGJ106" s="2"/>
      <c r="JGK106" s="2"/>
      <c r="JGL106" s="2"/>
      <c r="JGM106" s="2"/>
      <c r="JGN106" s="2"/>
      <c r="JGO106" s="2"/>
      <c r="JGP106" s="2"/>
      <c r="JGQ106" s="2"/>
      <c r="JGR106" s="2"/>
      <c r="JGS106" s="2"/>
      <c r="JGT106" s="2"/>
      <c r="JGU106" s="2"/>
      <c r="JGV106" s="2"/>
      <c r="JGW106" s="2"/>
      <c r="JGX106" s="2"/>
      <c r="JGY106" s="2"/>
      <c r="JGZ106" s="2"/>
      <c r="JHA106" s="2"/>
      <c r="JHB106" s="2"/>
      <c r="JHC106" s="2"/>
      <c r="JHD106" s="2"/>
      <c r="JHE106" s="2"/>
      <c r="JHF106" s="2"/>
      <c r="JHG106" s="2"/>
      <c r="JHH106" s="2"/>
      <c r="JHI106" s="2"/>
      <c r="JHJ106" s="2"/>
      <c r="JHK106" s="2"/>
      <c r="JHL106" s="2"/>
      <c r="JHM106" s="2"/>
      <c r="JHN106" s="2"/>
      <c r="JHO106" s="2"/>
      <c r="JHP106" s="2"/>
      <c r="JHQ106" s="2"/>
      <c r="JHR106" s="2"/>
      <c r="JHS106" s="2"/>
      <c r="JHT106" s="2"/>
      <c r="JHU106" s="2"/>
      <c r="JHV106" s="2"/>
      <c r="JHW106" s="2"/>
      <c r="JHX106" s="2"/>
      <c r="JHY106" s="2"/>
      <c r="JHZ106" s="2"/>
      <c r="JIA106" s="2"/>
      <c r="JIB106" s="2"/>
      <c r="JIC106" s="2"/>
      <c r="JID106" s="2"/>
      <c r="JIE106" s="2"/>
      <c r="JIF106" s="2"/>
      <c r="JIG106" s="2"/>
      <c r="JIH106" s="2"/>
      <c r="JII106" s="2"/>
      <c r="JIJ106" s="2"/>
      <c r="JIK106" s="2"/>
      <c r="JIL106" s="2"/>
      <c r="JIM106" s="2"/>
      <c r="JIN106" s="2"/>
      <c r="JIO106" s="2"/>
      <c r="JIP106" s="2"/>
      <c r="JIQ106" s="2"/>
      <c r="JIR106" s="2"/>
      <c r="JIS106" s="2"/>
      <c r="JIT106" s="2"/>
      <c r="JIU106" s="2"/>
      <c r="JIV106" s="2"/>
      <c r="JIW106" s="2"/>
      <c r="JIX106" s="2"/>
      <c r="JIY106" s="2"/>
      <c r="JIZ106" s="2"/>
      <c r="JJA106" s="2"/>
      <c r="JJB106" s="2"/>
      <c r="JJC106" s="2"/>
      <c r="JJD106" s="2"/>
      <c r="JJE106" s="2"/>
      <c r="JJF106" s="2"/>
      <c r="JJG106" s="2"/>
      <c r="JJH106" s="2"/>
      <c r="JJI106" s="2"/>
      <c r="JJJ106" s="2"/>
      <c r="JJK106" s="2"/>
      <c r="JJL106" s="2"/>
      <c r="JJM106" s="2"/>
      <c r="JJN106" s="2"/>
      <c r="JJO106" s="2"/>
      <c r="JJP106" s="2"/>
      <c r="JJQ106" s="2"/>
      <c r="JJR106" s="2"/>
      <c r="JJS106" s="2"/>
      <c r="JJT106" s="2"/>
      <c r="JJU106" s="2"/>
      <c r="JJV106" s="2"/>
      <c r="JJW106" s="2"/>
      <c r="JJX106" s="2"/>
      <c r="JJY106" s="2"/>
      <c r="JJZ106" s="2"/>
      <c r="JKA106" s="2"/>
      <c r="JKB106" s="2"/>
      <c r="JKC106" s="2"/>
      <c r="JKD106" s="2"/>
      <c r="JKE106" s="2"/>
      <c r="JKF106" s="2"/>
      <c r="JKG106" s="2"/>
      <c r="JKH106" s="2"/>
      <c r="JKI106" s="2"/>
      <c r="JKJ106" s="2"/>
      <c r="JKK106" s="2"/>
      <c r="JKL106" s="2"/>
      <c r="JKM106" s="2"/>
      <c r="JKN106" s="2"/>
      <c r="JKO106" s="2"/>
      <c r="JKP106" s="2"/>
      <c r="JKQ106" s="2"/>
      <c r="JKR106" s="2"/>
      <c r="JKS106" s="2"/>
      <c r="JKT106" s="2"/>
      <c r="JKU106" s="2"/>
      <c r="JKV106" s="2"/>
      <c r="JKW106" s="2"/>
      <c r="JKX106" s="2"/>
      <c r="JKY106" s="2"/>
      <c r="JKZ106" s="2"/>
      <c r="JLA106" s="2"/>
      <c r="JLB106" s="2"/>
      <c r="JLC106" s="2"/>
      <c r="JLD106" s="2"/>
      <c r="JLE106" s="2"/>
      <c r="JLF106" s="2"/>
      <c r="JLG106" s="2"/>
      <c r="JLH106" s="2"/>
      <c r="JLI106" s="2"/>
      <c r="JLJ106" s="2"/>
      <c r="JLK106" s="2"/>
      <c r="JLL106" s="2"/>
      <c r="JLM106" s="2"/>
      <c r="JLN106" s="2"/>
      <c r="JLO106" s="2"/>
      <c r="JLP106" s="2"/>
      <c r="JLQ106" s="2"/>
      <c r="JLR106" s="2"/>
      <c r="JLS106" s="2"/>
      <c r="JLT106" s="2"/>
      <c r="JLU106" s="2"/>
      <c r="JLV106" s="2"/>
      <c r="JLW106" s="2"/>
      <c r="JLX106" s="2"/>
      <c r="JLY106" s="2"/>
      <c r="JLZ106" s="2"/>
      <c r="JMA106" s="2"/>
      <c r="JMB106" s="2"/>
      <c r="JMC106" s="2"/>
      <c r="JMD106" s="2"/>
      <c r="JME106" s="2"/>
      <c r="JMF106" s="2"/>
      <c r="JMG106" s="2"/>
      <c r="JMH106" s="2"/>
      <c r="JMI106" s="2"/>
      <c r="JMJ106" s="2"/>
      <c r="JMK106" s="2"/>
      <c r="JML106" s="2"/>
      <c r="JMM106" s="2"/>
      <c r="JMN106" s="2"/>
      <c r="JMO106" s="2"/>
      <c r="JMP106" s="2"/>
      <c r="JMQ106" s="2"/>
      <c r="JMR106" s="2"/>
      <c r="JMS106" s="2"/>
      <c r="JMT106" s="2"/>
      <c r="JMU106" s="2"/>
      <c r="JMV106" s="2"/>
      <c r="JMW106" s="2"/>
      <c r="JMX106" s="2"/>
      <c r="JMY106" s="2"/>
      <c r="JMZ106" s="2"/>
      <c r="JNA106" s="2"/>
      <c r="JNB106" s="2"/>
      <c r="JNC106" s="2"/>
      <c r="JND106" s="2"/>
      <c r="JNE106" s="2"/>
      <c r="JNF106" s="2"/>
      <c r="JNG106" s="2"/>
      <c r="JNH106" s="2"/>
      <c r="JNI106" s="2"/>
      <c r="JNJ106" s="2"/>
      <c r="JNK106" s="2"/>
      <c r="JNL106" s="2"/>
      <c r="JNM106" s="2"/>
      <c r="JNN106" s="2"/>
      <c r="JNO106" s="2"/>
      <c r="JNP106" s="2"/>
      <c r="JNQ106" s="2"/>
      <c r="JNR106" s="2"/>
      <c r="JNS106" s="2"/>
      <c r="JNT106" s="2"/>
      <c r="JNU106" s="2"/>
      <c r="JNV106" s="2"/>
      <c r="JNW106" s="2"/>
      <c r="JNX106" s="2"/>
      <c r="JNY106" s="2"/>
      <c r="JNZ106" s="2"/>
      <c r="JOA106" s="2"/>
      <c r="JOB106" s="2"/>
      <c r="JOC106" s="2"/>
      <c r="JOD106" s="2"/>
      <c r="JOE106" s="2"/>
      <c r="JOF106" s="2"/>
      <c r="JOG106" s="2"/>
      <c r="JOH106" s="2"/>
      <c r="JOI106" s="2"/>
      <c r="JOJ106" s="2"/>
      <c r="JOK106" s="2"/>
      <c r="JOL106" s="2"/>
      <c r="JOM106" s="2"/>
      <c r="JON106" s="2"/>
      <c r="JOO106" s="2"/>
      <c r="JOP106" s="2"/>
      <c r="JOQ106" s="2"/>
      <c r="JOR106" s="2"/>
      <c r="JOS106" s="2"/>
      <c r="JOT106" s="2"/>
      <c r="JOU106" s="2"/>
      <c r="JOV106" s="2"/>
      <c r="JOW106" s="2"/>
      <c r="JOX106" s="2"/>
      <c r="JOY106" s="2"/>
      <c r="JOZ106" s="2"/>
      <c r="JPA106" s="2"/>
      <c r="JPB106" s="2"/>
      <c r="JPC106" s="2"/>
      <c r="JPD106" s="2"/>
      <c r="JPE106" s="2"/>
      <c r="JPF106" s="2"/>
      <c r="JPG106" s="2"/>
      <c r="JPH106" s="2"/>
      <c r="JPI106" s="2"/>
      <c r="JPJ106" s="2"/>
      <c r="JPK106" s="2"/>
      <c r="JPL106" s="2"/>
      <c r="JPM106" s="2"/>
      <c r="JPN106" s="2"/>
      <c r="JPO106" s="2"/>
      <c r="JPP106" s="2"/>
      <c r="JPQ106" s="2"/>
      <c r="JPR106" s="2"/>
      <c r="JPS106" s="2"/>
      <c r="JPT106" s="2"/>
      <c r="JPU106" s="2"/>
      <c r="JPV106" s="2"/>
      <c r="JPW106" s="2"/>
      <c r="JPX106" s="2"/>
      <c r="JPY106" s="2"/>
      <c r="JPZ106" s="2"/>
      <c r="JQA106" s="2"/>
      <c r="JQB106" s="2"/>
      <c r="JQC106" s="2"/>
      <c r="JQD106" s="2"/>
      <c r="JQE106" s="2"/>
      <c r="JQF106" s="2"/>
      <c r="JQG106" s="2"/>
      <c r="JQH106" s="2"/>
      <c r="JQI106" s="2"/>
      <c r="JQJ106" s="2"/>
      <c r="JQK106" s="2"/>
      <c r="JQL106" s="2"/>
      <c r="JQM106" s="2"/>
      <c r="JQN106" s="2"/>
      <c r="JQO106" s="2"/>
      <c r="JQP106" s="2"/>
      <c r="JQQ106" s="2"/>
      <c r="JQR106" s="2"/>
      <c r="JQS106" s="2"/>
      <c r="JQT106" s="2"/>
      <c r="JQU106" s="2"/>
      <c r="JQV106" s="2"/>
      <c r="JQW106" s="2"/>
      <c r="JQX106" s="2"/>
      <c r="JQY106" s="2"/>
      <c r="JQZ106" s="2"/>
      <c r="JRA106" s="2"/>
      <c r="JRB106" s="2"/>
      <c r="JRC106" s="2"/>
      <c r="JRD106" s="2"/>
      <c r="JRE106" s="2"/>
      <c r="JRF106" s="2"/>
      <c r="JRG106" s="2"/>
      <c r="JRH106" s="2"/>
      <c r="JRI106" s="2"/>
      <c r="JRJ106" s="2"/>
      <c r="JRK106" s="2"/>
      <c r="JRL106" s="2"/>
      <c r="JRM106" s="2"/>
      <c r="JRN106" s="2"/>
      <c r="JRO106" s="2"/>
      <c r="JRP106" s="2"/>
      <c r="JRQ106" s="2"/>
      <c r="JRR106" s="2"/>
      <c r="JRS106" s="2"/>
      <c r="JRT106" s="2"/>
      <c r="JRU106" s="2"/>
      <c r="JRV106" s="2"/>
      <c r="JRW106" s="2"/>
      <c r="JRX106" s="2"/>
      <c r="JRY106" s="2"/>
      <c r="JRZ106" s="2"/>
      <c r="JSA106" s="2"/>
      <c r="JSB106" s="2"/>
      <c r="JSC106" s="2"/>
      <c r="JSD106" s="2"/>
      <c r="JSE106" s="2"/>
      <c r="JSF106" s="2"/>
      <c r="JSG106" s="2"/>
      <c r="JSH106" s="2"/>
      <c r="JSI106" s="2"/>
      <c r="JSJ106" s="2"/>
      <c r="JSK106" s="2"/>
      <c r="JSL106" s="2"/>
      <c r="JSM106" s="2"/>
      <c r="JSN106" s="2"/>
      <c r="JSO106" s="2"/>
      <c r="JSP106" s="2"/>
      <c r="JSQ106" s="2"/>
      <c r="JSR106" s="2"/>
      <c r="JSS106" s="2"/>
      <c r="JST106" s="2"/>
      <c r="JSU106" s="2"/>
      <c r="JSV106" s="2"/>
      <c r="JSW106" s="2"/>
      <c r="JSX106" s="2"/>
      <c r="JSY106" s="2"/>
      <c r="JSZ106" s="2"/>
      <c r="JTA106" s="2"/>
      <c r="JTB106" s="2"/>
      <c r="JTC106" s="2"/>
      <c r="JTD106" s="2"/>
      <c r="JTE106" s="2"/>
      <c r="JTF106" s="2"/>
      <c r="JTG106" s="2"/>
      <c r="JTH106" s="2"/>
      <c r="JTI106" s="2"/>
      <c r="JTJ106" s="2"/>
      <c r="JTK106" s="2"/>
      <c r="JTL106" s="2"/>
      <c r="JTM106" s="2"/>
      <c r="JTN106" s="2"/>
      <c r="JTO106" s="2"/>
      <c r="JTP106" s="2"/>
      <c r="JTQ106" s="2"/>
      <c r="JTR106" s="2"/>
      <c r="JTS106" s="2"/>
      <c r="JTT106" s="2"/>
      <c r="JTU106" s="2"/>
      <c r="JTV106" s="2"/>
      <c r="JTW106" s="2"/>
      <c r="JTX106" s="2"/>
      <c r="JTY106" s="2"/>
      <c r="JTZ106" s="2"/>
      <c r="JUA106" s="2"/>
      <c r="JUB106" s="2"/>
      <c r="JUC106" s="2"/>
      <c r="JUD106" s="2"/>
      <c r="JUE106" s="2"/>
      <c r="JUF106" s="2"/>
      <c r="JUG106" s="2"/>
      <c r="JUH106" s="2"/>
      <c r="JUI106" s="2"/>
      <c r="JUJ106" s="2"/>
      <c r="JUK106" s="2"/>
      <c r="JUL106" s="2"/>
      <c r="JUM106" s="2"/>
      <c r="JUN106" s="2"/>
      <c r="JUO106" s="2"/>
      <c r="JUP106" s="2"/>
      <c r="JUQ106" s="2"/>
      <c r="JUR106" s="2"/>
      <c r="JUS106" s="2"/>
      <c r="JUT106" s="2"/>
      <c r="JUU106" s="2"/>
      <c r="JUV106" s="2"/>
      <c r="JUW106" s="2"/>
      <c r="JUX106" s="2"/>
      <c r="JUY106" s="2"/>
      <c r="JUZ106" s="2"/>
      <c r="JVA106" s="2"/>
      <c r="JVB106" s="2"/>
      <c r="JVC106" s="2"/>
      <c r="JVD106" s="2"/>
      <c r="JVE106" s="2"/>
      <c r="JVF106" s="2"/>
      <c r="JVG106" s="2"/>
      <c r="JVH106" s="2"/>
      <c r="JVI106" s="2"/>
      <c r="JVJ106" s="2"/>
      <c r="JVK106" s="2"/>
      <c r="JVL106" s="2"/>
      <c r="JVM106" s="2"/>
      <c r="JVN106" s="2"/>
      <c r="JVO106" s="2"/>
      <c r="JVP106" s="2"/>
      <c r="JVQ106" s="2"/>
      <c r="JVR106" s="2"/>
      <c r="JVS106" s="2"/>
      <c r="JVT106" s="2"/>
      <c r="JVU106" s="2"/>
      <c r="JVV106" s="2"/>
      <c r="JVW106" s="2"/>
      <c r="JVX106" s="2"/>
      <c r="JVY106" s="2"/>
      <c r="JVZ106" s="2"/>
      <c r="JWA106" s="2"/>
      <c r="JWB106" s="2"/>
      <c r="JWC106" s="2"/>
      <c r="JWD106" s="2"/>
      <c r="JWE106" s="2"/>
      <c r="JWF106" s="2"/>
      <c r="JWG106" s="2"/>
      <c r="JWH106" s="2"/>
      <c r="JWI106" s="2"/>
      <c r="JWJ106" s="2"/>
      <c r="JWK106" s="2"/>
      <c r="JWL106" s="2"/>
      <c r="JWM106" s="2"/>
      <c r="JWN106" s="2"/>
      <c r="JWO106" s="2"/>
      <c r="JWP106" s="2"/>
      <c r="JWQ106" s="2"/>
      <c r="JWR106" s="2"/>
      <c r="JWS106" s="2"/>
      <c r="JWT106" s="2"/>
      <c r="JWU106" s="2"/>
      <c r="JWV106" s="2"/>
      <c r="JWW106" s="2"/>
      <c r="JWX106" s="2"/>
      <c r="JWY106" s="2"/>
      <c r="JWZ106" s="2"/>
      <c r="JXA106" s="2"/>
      <c r="JXB106" s="2"/>
      <c r="JXC106" s="2"/>
      <c r="JXD106" s="2"/>
      <c r="JXE106" s="2"/>
      <c r="JXF106" s="2"/>
      <c r="JXG106" s="2"/>
      <c r="JXH106" s="2"/>
      <c r="JXI106" s="2"/>
      <c r="JXJ106" s="2"/>
      <c r="JXK106" s="2"/>
      <c r="JXL106" s="2"/>
      <c r="JXM106" s="2"/>
      <c r="JXN106" s="2"/>
      <c r="JXO106" s="2"/>
      <c r="JXP106" s="2"/>
      <c r="JXQ106" s="2"/>
      <c r="JXR106" s="2"/>
      <c r="JXS106" s="2"/>
      <c r="JXT106" s="2"/>
      <c r="JXU106" s="2"/>
      <c r="JXV106" s="2"/>
      <c r="JXW106" s="2"/>
      <c r="JXX106" s="2"/>
      <c r="JXY106" s="2"/>
      <c r="JXZ106" s="2"/>
      <c r="JYA106" s="2"/>
      <c r="JYB106" s="2"/>
      <c r="JYC106" s="2"/>
      <c r="JYD106" s="2"/>
      <c r="JYE106" s="2"/>
      <c r="JYF106" s="2"/>
      <c r="JYG106" s="2"/>
      <c r="JYH106" s="2"/>
      <c r="JYI106" s="2"/>
      <c r="JYJ106" s="2"/>
      <c r="JYK106" s="2"/>
      <c r="JYL106" s="2"/>
      <c r="JYM106" s="2"/>
      <c r="JYN106" s="2"/>
      <c r="JYO106" s="2"/>
      <c r="JYP106" s="2"/>
      <c r="JYQ106" s="2"/>
      <c r="JYR106" s="2"/>
      <c r="JYS106" s="2"/>
      <c r="JYT106" s="2"/>
      <c r="JYU106" s="2"/>
      <c r="JYV106" s="2"/>
      <c r="JYW106" s="2"/>
      <c r="JYX106" s="2"/>
      <c r="JYY106" s="2"/>
      <c r="JYZ106" s="2"/>
      <c r="JZA106" s="2"/>
      <c r="JZB106" s="2"/>
      <c r="JZC106" s="2"/>
      <c r="JZD106" s="2"/>
      <c r="JZE106" s="2"/>
      <c r="JZF106" s="2"/>
      <c r="JZG106" s="2"/>
      <c r="JZH106" s="2"/>
      <c r="JZI106" s="2"/>
      <c r="JZJ106" s="2"/>
      <c r="JZK106" s="2"/>
      <c r="JZL106" s="2"/>
      <c r="JZM106" s="2"/>
      <c r="JZN106" s="2"/>
      <c r="JZO106" s="2"/>
      <c r="JZP106" s="2"/>
      <c r="JZQ106" s="2"/>
      <c r="JZR106" s="2"/>
      <c r="JZS106" s="2"/>
      <c r="JZT106" s="2"/>
      <c r="JZU106" s="2"/>
      <c r="JZV106" s="2"/>
      <c r="JZW106" s="2"/>
      <c r="JZX106" s="2"/>
      <c r="JZY106" s="2"/>
      <c r="JZZ106" s="2"/>
      <c r="KAA106" s="2"/>
      <c r="KAB106" s="2"/>
      <c r="KAC106" s="2"/>
      <c r="KAD106" s="2"/>
      <c r="KAE106" s="2"/>
      <c r="KAF106" s="2"/>
      <c r="KAG106" s="2"/>
      <c r="KAH106" s="2"/>
      <c r="KAI106" s="2"/>
      <c r="KAJ106" s="2"/>
      <c r="KAK106" s="2"/>
      <c r="KAL106" s="2"/>
      <c r="KAM106" s="2"/>
      <c r="KAN106" s="2"/>
      <c r="KAO106" s="2"/>
      <c r="KAP106" s="2"/>
      <c r="KAQ106" s="2"/>
      <c r="KAR106" s="2"/>
      <c r="KAS106" s="2"/>
      <c r="KAT106" s="2"/>
      <c r="KAU106" s="2"/>
      <c r="KAV106" s="2"/>
      <c r="KAW106" s="2"/>
      <c r="KAX106" s="2"/>
      <c r="KAY106" s="2"/>
      <c r="KAZ106" s="2"/>
      <c r="KBA106" s="2"/>
      <c r="KBB106" s="2"/>
      <c r="KBC106" s="2"/>
      <c r="KBD106" s="2"/>
      <c r="KBE106" s="2"/>
      <c r="KBF106" s="2"/>
      <c r="KBG106" s="2"/>
      <c r="KBH106" s="2"/>
      <c r="KBI106" s="2"/>
      <c r="KBJ106" s="2"/>
      <c r="KBK106" s="2"/>
      <c r="KBL106" s="2"/>
      <c r="KBM106" s="2"/>
      <c r="KBN106" s="2"/>
      <c r="KBO106" s="2"/>
      <c r="KBP106" s="2"/>
      <c r="KBQ106" s="2"/>
      <c r="KBR106" s="2"/>
      <c r="KBS106" s="2"/>
      <c r="KBT106" s="2"/>
      <c r="KBU106" s="2"/>
      <c r="KBV106" s="2"/>
      <c r="KBW106" s="2"/>
      <c r="KBX106" s="2"/>
      <c r="KBY106" s="2"/>
      <c r="KBZ106" s="2"/>
      <c r="KCA106" s="2"/>
      <c r="KCB106" s="2"/>
      <c r="KCC106" s="2"/>
      <c r="KCD106" s="2"/>
      <c r="KCE106" s="2"/>
      <c r="KCF106" s="2"/>
      <c r="KCG106" s="2"/>
      <c r="KCH106" s="2"/>
      <c r="KCI106" s="2"/>
      <c r="KCJ106" s="2"/>
      <c r="KCK106" s="2"/>
      <c r="KCL106" s="2"/>
      <c r="KCM106" s="2"/>
      <c r="KCN106" s="2"/>
      <c r="KCO106" s="2"/>
      <c r="KCP106" s="2"/>
      <c r="KCQ106" s="2"/>
      <c r="KCR106" s="2"/>
      <c r="KCS106" s="2"/>
      <c r="KCT106" s="2"/>
      <c r="KCU106" s="2"/>
      <c r="KCV106" s="2"/>
      <c r="KCW106" s="2"/>
      <c r="KCX106" s="2"/>
      <c r="KCY106" s="2"/>
      <c r="KCZ106" s="2"/>
      <c r="KDA106" s="2"/>
      <c r="KDB106" s="2"/>
      <c r="KDC106" s="2"/>
      <c r="KDD106" s="2"/>
      <c r="KDE106" s="2"/>
      <c r="KDF106" s="2"/>
      <c r="KDG106" s="2"/>
      <c r="KDH106" s="2"/>
      <c r="KDI106" s="2"/>
      <c r="KDJ106" s="2"/>
      <c r="KDK106" s="2"/>
      <c r="KDL106" s="2"/>
      <c r="KDM106" s="2"/>
      <c r="KDN106" s="2"/>
      <c r="KDO106" s="2"/>
      <c r="KDP106" s="2"/>
      <c r="KDQ106" s="2"/>
      <c r="KDR106" s="2"/>
      <c r="KDS106" s="2"/>
      <c r="KDT106" s="2"/>
      <c r="KDU106" s="2"/>
      <c r="KDV106" s="2"/>
      <c r="KDW106" s="2"/>
      <c r="KDX106" s="2"/>
      <c r="KDY106" s="2"/>
      <c r="KDZ106" s="2"/>
      <c r="KEA106" s="2"/>
      <c r="KEB106" s="2"/>
      <c r="KEC106" s="2"/>
      <c r="KED106" s="2"/>
      <c r="KEE106" s="2"/>
      <c r="KEF106" s="2"/>
      <c r="KEG106" s="2"/>
      <c r="KEH106" s="2"/>
      <c r="KEI106" s="2"/>
      <c r="KEJ106" s="2"/>
      <c r="KEK106" s="2"/>
      <c r="KEL106" s="2"/>
      <c r="KEM106" s="2"/>
      <c r="KEN106" s="2"/>
      <c r="KEO106" s="2"/>
      <c r="KEP106" s="2"/>
      <c r="KEQ106" s="2"/>
      <c r="KER106" s="2"/>
      <c r="KES106" s="2"/>
      <c r="KET106" s="2"/>
      <c r="KEU106" s="2"/>
      <c r="KEV106" s="2"/>
      <c r="KEW106" s="2"/>
      <c r="KEX106" s="2"/>
      <c r="KEY106" s="2"/>
      <c r="KEZ106" s="2"/>
      <c r="KFA106" s="2"/>
      <c r="KFB106" s="2"/>
      <c r="KFC106" s="2"/>
      <c r="KFD106" s="2"/>
      <c r="KFE106" s="2"/>
      <c r="KFF106" s="2"/>
      <c r="KFG106" s="2"/>
      <c r="KFH106" s="2"/>
      <c r="KFI106" s="2"/>
      <c r="KFJ106" s="2"/>
      <c r="KFK106" s="2"/>
      <c r="KFL106" s="2"/>
      <c r="KFM106" s="2"/>
      <c r="KFN106" s="2"/>
      <c r="KFO106" s="2"/>
      <c r="KFP106" s="2"/>
      <c r="KFQ106" s="2"/>
      <c r="KFR106" s="2"/>
      <c r="KFS106" s="2"/>
      <c r="KFT106" s="2"/>
      <c r="KFU106" s="2"/>
      <c r="KFV106" s="2"/>
      <c r="KFW106" s="2"/>
      <c r="KFX106" s="2"/>
      <c r="KFY106" s="2"/>
      <c r="KFZ106" s="2"/>
      <c r="KGA106" s="2"/>
      <c r="KGB106" s="2"/>
      <c r="KGC106" s="2"/>
      <c r="KGD106" s="2"/>
      <c r="KGE106" s="2"/>
      <c r="KGF106" s="2"/>
      <c r="KGG106" s="2"/>
      <c r="KGH106" s="2"/>
      <c r="KGI106" s="2"/>
      <c r="KGJ106" s="2"/>
      <c r="KGK106" s="2"/>
      <c r="KGL106" s="2"/>
      <c r="KGM106" s="2"/>
      <c r="KGN106" s="2"/>
      <c r="KGO106" s="2"/>
      <c r="KGP106" s="2"/>
      <c r="KGQ106" s="2"/>
      <c r="KGR106" s="2"/>
      <c r="KGS106" s="2"/>
      <c r="KGT106" s="2"/>
      <c r="KGU106" s="2"/>
      <c r="KGV106" s="2"/>
      <c r="KGW106" s="2"/>
      <c r="KGX106" s="2"/>
      <c r="KGY106" s="2"/>
      <c r="KGZ106" s="2"/>
      <c r="KHA106" s="2"/>
      <c r="KHB106" s="2"/>
      <c r="KHC106" s="2"/>
      <c r="KHD106" s="2"/>
      <c r="KHE106" s="2"/>
      <c r="KHF106" s="2"/>
      <c r="KHG106" s="2"/>
      <c r="KHH106" s="2"/>
      <c r="KHI106" s="2"/>
      <c r="KHJ106" s="2"/>
      <c r="KHK106" s="2"/>
      <c r="KHL106" s="2"/>
      <c r="KHM106" s="2"/>
      <c r="KHN106" s="2"/>
      <c r="KHO106" s="2"/>
      <c r="KHP106" s="2"/>
      <c r="KHQ106" s="2"/>
      <c r="KHR106" s="2"/>
      <c r="KHS106" s="2"/>
      <c r="KHT106" s="2"/>
      <c r="KHU106" s="2"/>
      <c r="KHV106" s="2"/>
      <c r="KHW106" s="2"/>
      <c r="KHX106" s="2"/>
      <c r="KHY106" s="2"/>
      <c r="KHZ106" s="2"/>
      <c r="KIA106" s="2"/>
      <c r="KIB106" s="2"/>
      <c r="KIC106" s="2"/>
      <c r="KID106" s="2"/>
      <c r="KIE106" s="2"/>
      <c r="KIF106" s="2"/>
      <c r="KIG106" s="2"/>
      <c r="KIH106" s="2"/>
      <c r="KII106" s="2"/>
      <c r="KIJ106" s="2"/>
      <c r="KIK106" s="2"/>
      <c r="KIL106" s="2"/>
      <c r="KIM106" s="2"/>
      <c r="KIN106" s="2"/>
      <c r="KIO106" s="2"/>
      <c r="KIP106" s="2"/>
      <c r="KIQ106" s="2"/>
      <c r="KIR106" s="2"/>
      <c r="KIS106" s="2"/>
      <c r="KIT106" s="2"/>
      <c r="KIU106" s="2"/>
      <c r="KIV106" s="2"/>
      <c r="KIW106" s="2"/>
      <c r="KIX106" s="2"/>
      <c r="KIY106" s="2"/>
      <c r="KIZ106" s="2"/>
      <c r="KJA106" s="2"/>
      <c r="KJB106" s="2"/>
      <c r="KJC106" s="2"/>
      <c r="KJD106" s="2"/>
      <c r="KJE106" s="2"/>
      <c r="KJF106" s="2"/>
      <c r="KJG106" s="2"/>
      <c r="KJH106" s="2"/>
      <c r="KJI106" s="2"/>
      <c r="KJJ106" s="2"/>
      <c r="KJK106" s="2"/>
      <c r="KJL106" s="2"/>
      <c r="KJM106" s="2"/>
      <c r="KJN106" s="2"/>
      <c r="KJO106" s="2"/>
      <c r="KJP106" s="2"/>
      <c r="KJQ106" s="2"/>
      <c r="KJR106" s="2"/>
      <c r="KJS106" s="2"/>
      <c r="KJT106" s="2"/>
      <c r="KJU106" s="2"/>
      <c r="KJV106" s="2"/>
      <c r="KJW106" s="2"/>
      <c r="KJX106" s="2"/>
      <c r="KJY106" s="2"/>
      <c r="KJZ106" s="2"/>
      <c r="KKA106" s="2"/>
      <c r="KKB106" s="2"/>
      <c r="KKC106" s="2"/>
      <c r="KKD106" s="2"/>
      <c r="KKE106" s="2"/>
      <c r="KKF106" s="2"/>
      <c r="KKG106" s="2"/>
      <c r="KKH106" s="2"/>
      <c r="KKI106" s="2"/>
      <c r="KKJ106" s="2"/>
      <c r="KKK106" s="2"/>
      <c r="KKL106" s="2"/>
      <c r="KKM106" s="2"/>
      <c r="KKN106" s="2"/>
      <c r="KKO106" s="2"/>
      <c r="KKP106" s="2"/>
      <c r="KKQ106" s="2"/>
      <c r="KKR106" s="2"/>
      <c r="KKS106" s="2"/>
      <c r="KKT106" s="2"/>
      <c r="KKU106" s="2"/>
      <c r="KKV106" s="2"/>
      <c r="KKW106" s="2"/>
      <c r="KKX106" s="2"/>
      <c r="KKY106" s="2"/>
      <c r="KKZ106" s="2"/>
      <c r="KLA106" s="2"/>
      <c r="KLB106" s="2"/>
      <c r="KLC106" s="2"/>
      <c r="KLD106" s="2"/>
      <c r="KLE106" s="2"/>
      <c r="KLF106" s="2"/>
      <c r="KLG106" s="2"/>
      <c r="KLH106" s="2"/>
      <c r="KLI106" s="2"/>
      <c r="KLJ106" s="2"/>
      <c r="KLK106" s="2"/>
      <c r="KLL106" s="2"/>
      <c r="KLM106" s="2"/>
      <c r="KLN106" s="2"/>
      <c r="KLO106" s="2"/>
      <c r="KLP106" s="2"/>
      <c r="KLQ106" s="2"/>
      <c r="KLR106" s="2"/>
      <c r="KLS106" s="2"/>
      <c r="KLT106" s="2"/>
      <c r="KLU106" s="2"/>
      <c r="KLV106" s="2"/>
      <c r="KLW106" s="2"/>
      <c r="KLX106" s="2"/>
      <c r="KLY106" s="2"/>
      <c r="KLZ106" s="2"/>
      <c r="KMA106" s="2"/>
      <c r="KMB106" s="2"/>
      <c r="KMC106" s="2"/>
      <c r="KMD106" s="2"/>
      <c r="KME106" s="2"/>
      <c r="KMF106" s="2"/>
      <c r="KMG106" s="2"/>
      <c r="KMH106" s="2"/>
      <c r="KMI106" s="2"/>
      <c r="KMJ106" s="2"/>
      <c r="KMK106" s="2"/>
      <c r="KML106" s="2"/>
      <c r="KMM106" s="2"/>
      <c r="KMN106" s="2"/>
      <c r="KMO106" s="2"/>
      <c r="KMP106" s="2"/>
      <c r="KMQ106" s="2"/>
      <c r="KMR106" s="2"/>
      <c r="KMS106" s="2"/>
      <c r="KMT106" s="2"/>
      <c r="KMU106" s="2"/>
      <c r="KMV106" s="2"/>
      <c r="KMW106" s="2"/>
      <c r="KMX106" s="2"/>
      <c r="KMY106" s="2"/>
      <c r="KMZ106" s="2"/>
      <c r="KNA106" s="2"/>
      <c r="KNB106" s="2"/>
      <c r="KNC106" s="2"/>
      <c r="KND106" s="2"/>
      <c r="KNE106" s="2"/>
      <c r="KNF106" s="2"/>
      <c r="KNG106" s="2"/>
      <c r="KNH106" s="2"/>
      <c r="KNI106" s="2"/>
      <c r="KNJ106" s="2"/>
      <c r="KNK106" s="2"/>
      <c r="KNL106" s="2"/>
      <c r="KNM106" s="2"/>
      <c r="KNN106" s="2"/>
      <c r="KNO106" s="2"/>
      <c r="KNP106" s="2"/>
      <c r="KNQ106" s="2"/>
      <c r="KNR106" s="2"/>
      <c r="KNS106" s="2"/>
      <c r="KNT106" s="2"/>
      <c r="KNU106" s="2"/>
      <c r="KNV106" s="2"/>
      <c r="KNW106" s="2"/>
      <c r="KNX106" s="2"/>
      <c r="KNY106" s="2"/>
      <c r="KNZ106" s="2"/>
      <c r="KOA106" s="2"/>
      <c r="KOB106" s="2"/>
      <c r="KOC106" s="2"/>
      <c r="KOD106" s="2"/>
      <c r="KOE106" s="2"/>
      <c r="KOF106" s="2"/>
      <c r="KOG106" s="2"/>
      <c r="KOH106" s="2"/>
      <c r="KOI106" s="2"/>
      <c r="KOJ106" s="2"/>
      <c r="KOK106" s="2"/>
      <c r="KOL106" s="2"/>
      <c r="KOM106" s="2"/>
      <c r="KON106" s="2"/>
      <c r="KOO106" s="2"/>
      <c r="KOP106" s="2"/>
      <c r="KOQ106" s="2"/>
      <c r="KOR106" s="2"/>
      <c r="KOS106" s="2"/>
      <c r="KOT106" s="2"/>
      <c r="KOU106" s="2"/>
      <c r="KOV106" s="2"/>
      <c r="KOW106" s="2"/>
      <c r="KOX106" s="2"/>
      <c r="KOY106" s="2"/>
      <c r="KOZ106" s="2"/>
      <c r="KPA106" s="2"/>
      <c r="KPB106" s="2"/>
      <c r="KPC106" s="2"/>
      <c r="KPD106" s="2"/>
      <c r="KPE106" s="2"/>
      <c r="KPF106" s="2"/>
      <c r="KPG106" s="2"/>
      <c r="KPH106" s="2"/>
      <c r="KPI106" s="2"/>
      <c r="KPJ106" s="2"/>
      <c r="KPK106" s="2"/>
      <c r="KPL106" s="2"/>
      <c r="KPM106" s="2"/>
      <c r="KPN106" s="2"/>
      <c r="KPO106" s="2"/>
      <c r="KPP106" s="2"/>
      <c r="KPQ106" s="2"/>
      <c r="KPR106" s="2"/>
      <c r="KPS106" s="2"/>
      <c r="KPT106" s="2"/>
      <c r="KPU106" s="2"/>
      <c r="KPV106" s="2"/>
      <c r="KPW106" s="2"/>
      <c r="KPX106" s="2"/>
      <c r="KPY106" s="2"/>
      <c r="KPZ106" s="2"/>
      <c r="KQA106" s="2"/>
      <c r="KQB106" s="2"/>
      <c r="KQC106" s="2"/>
      <c r="KQD106" s="2"/>
      <c r="KQE106" s="2"/>
      <c r="KQF106" s="2"/>
      <c r="KQG106" s="2"/>
      <c r="KQH106" s="2"/>
      <c r="KQI106" s="2"/>
      <c r="KQJ106" s="2"/>
      <c r="KQK106" s="2"/>
      <c r="KQL106" s="2"/>
      <c r="KQM106" s="2"/>
      <c r="KQN106" s="2"/>
      <c r="KQO106" s="2"/>
      <c r="KQP106" s="2"/>
      <c r="KQQ106" s="2"/>
      <c r="KQR106" s="2"/>
      <c r="KQS106" s="2"/>
      <c r="KQT106" s="2"/>
      <c r="KQU106" s="2"/>
      <c r="KQV106" s="2"/>
      <c r="KQW106" s="2"/>
      <c r="KQX106" s="2"/>
      <c r="KQY106" s="2"/>
      <c r="KQZ106" s="2"/>
      <c r="KRA106" s="2"/>
      <c r="KRB106" s="2"/>
      <c r="KRC106" s="2"/>
      <c r="KRD106" s="2"/>
      <c r="KRE106" s="2"/>
      <c r="KRF106" s="2"/>
      <c r="KRG106" s="2"/>
      <c r="KRH106" s="2"/>
      <c r="KRI106" s="2"/>
      <c r="KRJ106" s="2"/>
      <c r="KRK106" s="2"/>
      <c r="KRL106" s="2"/>
      <c r="KRM106" s="2"/>
      <c r="KRN106" s="2"/>
      <c r="KRO106" s="2"/>
      <c r="KRP106" s="2"/>
      <c r="KRQ106" s="2"/>
      <c r="KRR106" s="2"/>
      <c r="KRS106" s="2"/>
      <c r="KRT106" s="2"/>
      <c r="KRU106" s="2"/>
      <c r="KRV106" s="2"/>
      <c r="KRW106" s="2"/>
      <c r="KRX106" s="2"/>
      <c r="KRY106" s="2"/>
      <c r="KRZ106" s="2"/>
      <c r="KSA106" s="2"/>
      <c r="KSB106" s="2"/>
      <c r="KSC106" s="2"/>
      <c r="KSD106" s="2"/>
      <c r="KSE106" s="2"/>
      <c r="KSF106" s="2"/>
      <c r="KSG106" s="2"/>
      <c r="KSH106" s="2"/>
      <c r="KSI106" s="2"/>
      <c r="KSJ106" s="2"/>
      <c r="KSK106" s="2"/>
      <c r="KSL106" s="2"/>
      <c r="KSM106" s="2"/>
      <c r="KSN106" s="2"/>
      <c r="KSO106" s="2"/>
      <c r="KSP106" s="2"/>
      <c r="KSQ106" s="2"/>
      <c r="KSR106" s="2"/>
      <c r="KSS106" s="2"/>
      <c r="KST106" s="2"/>
      <c r="KSU106" s="2"/>
      <c r="KSV106" s="2"/>
      <c r="KSW106" s="2"/>
      <c r="KSX106" s="2"/>
      <c r="KSY106" s="2"/>
      <c r="KSZ106" s="2"/>
      <c r="KTA106" s="2"/>
      <c r="KTB106" s="2"/>
      <c r="KTC106" s="2"/>
      <c r="KTD106" s="2"/>
      <c r="KTE106" s="2"/>
      <c r="KTF106" s="2"/>
      <c r="KTG106" s="2"/>
      <c r="KTH106" s="2"/>
      <c r="KTI106" s="2"/>
      <c r="KTJ106" s="2"/>
      <c r="KTK106" s="2"/>
      <c r="KTL106" s="2"/>
      <c r="KTM106" s="2"/>
      <c r="KTN106" s="2"/>
      <c r="KTO106" s="2"/>
      <c r="KTP106" s="2"/>
      <c r="KTQ106" s="2"/>
      <c r="KTR106" s="2"/>
      <c r="KTS106" s="2"/>
      <c r="KTT106" s="2"/>
      <c r="KTU106" s="2"/>
      <c r="KTV106" s="2"/>
      <c r="KTW106" s="2"/>
      <c r="KTX106" s="2"/>
      <c r="KTY106" s="2"/>
      <c r="KTZ106" s="2"/>
      <c r="KUA106" s="2"/>
      <c r="KUB106" s="2"/>
      <c r="KUC106" s="2"/>
      <c r="KUD106" s="2"/>
      <c r="KUE106" s="2"/>
      <c r="KUF106" s="2"/>
      <c r="KUG106" s="2"/>
      <c r="KUH106" s="2"/>
      <c r="KUI106" s="2"/>
      <c r="KUJ106" s="2"/>
      <c r="KUK106" s="2"/>
      <c r="KUL106" s="2"/>
      <c r="KUM106" s="2"/>
      <c r="KUN106" s="2"/>
      <c r="KUO106" s="2"/>
      <c r="KUP106" s="2"/>
      <c r="KUQ106" s="2"/>
      <c r="KUR106" s="2"/>
      <c r="KUS106" s="2"/>
      <c r="KUT106" s="2"/>
      <c r="KUU106" s="2"/>
      <c r="KUV106" s="2"/>
      <c r="KUW106" s="2"/>
      <c r="KUX106" s="2"/>
      <c r="KUY106" s="2"/>
      <c r="KUZ106" s="2"/>
      <c r="KVA106" s="2"/>
      <c r="KVB106" s="2"/>
      <c r="KVC106" s="2"/>
      <c r="KVD106" s="2"/>
      <c r="KVE106" s="2"/>
      <c r="KVF106" s="2"/>
      <c r="KVG106" s="2"/>
      <c r="KVH106" s="2"/>
      <c r="KVI106" s="2"/>
      <c r="KVJ106" s="2"/>
      <c r="KVK106" s="2"/>
      <c r="KVL106" s="2"/>
      <c r="KVM106" s="2"/>
      <c r="KVN106" s="2"/>
      <c r="KVO106" s="2"/>
      <c r="KVP106" s="2"/>
      <c r="KVQ106" s="2"/>
      <c r="KVR106" s="2"/>
      <c r="KVS106" s="2"/>
      <c r="KVT106" s="2"/>
      <c r="KVU106" s="2"/>
      <c r="KVV106" s="2"/>
      <c r="KVW106" s="2"/>
      <c r="KVX106" s="2"/>
      <c r="KVY106" s="2"/>
      <c r="KVZ106" s="2"/>
      <c r="KWA106" s="2"/>
      <c r="KWB106" s="2"/>
      <c r="KWC106" s="2"/>
      <c r="KWD106" s="2"/>
      <c r="KWE106" s="2"/>
      <c r="KWF106" s="2"/>
      <c r="KWG106" s="2"/>
      <c r="KWH106" s="2"/>
      <c r="KWI106" s="2"/>
      <c r="KWJ106" s="2"/>
      <c r="KWK106" s="2"/>
      <c r="KWL106" s="2"/>
      <c r="KWM106" s="2"/>
      <c r="KWN106" s="2"/>
      <c r="KWO106" s="2"/>
      <c r="KWP106" s="2"/>
      <c r="KWQ106" s="2"/>
      <c r="KWR106" s="2"/>
      <c r="KWS106" s="2"/>
      <c r="KWT106" s="2"/>
      <c r="KWU106" s="2"/>
      <c r="KWV106" s="2"/>
      <c r="KWW106" s="2"/>
      <c r="KWX106" s="2"/>
      <c r="KWY106" s="2"/>
      <c r="KWZ106" s="2"/>
      <c r="KXA106" s="2"/>
      <c r="KXB106" s="2"/>
      <c r="KXC106" s="2"/>
      <c r="KXD106" s="2"/>
      <c r="KXE106" s="2"/>
      <c r="KXF106" s="2"/>
      <c r="KXG106" s="2"/>
      <c r="KXH106" s="2"/>
      <c r="KXI106" s="2"/>
      <c r="KXJ106" s="2"/>
      <c r="KXK106" s="2"/>
      <c r="KXL106" s="2"/>
      <c r="KXM106" s="2"/>
      <c r="KXN106" s="2"/>
      <c r="KXO106" s="2"/>
      <c r="KXP106" s="2"/>
      <c r="KXQ106" s="2"/>
      <c r="KXR106" s="2"/>
      <c r="KXS106" s="2"/>
      <c r="KXT106" s="2"/>
      <c r="KXU106" s="2"/>
      <c r="KXV106" s="2"/>
      <c r="KXW106" s="2"/>
      <c r="KXX106" s="2"/>
      <c r="KXY106" s="2"/>
      <c r="KXZ106" s="2"/>
      <c r="KYA106" s="2"/>
      <c r="KYB106" s="2"/>
      <c r="KYC106" s="2"/>
      <c r="KYD106" s="2"/>
      <c r="KYE106" s="2"/>
      <c r="KYF106" s="2"/>
      <c r="KYG106" s="2"/>
      <c r="KYH106" s="2"/>
      <c r="KYI106" s="2"/>
      <c r="KYJ106" s="2"/>
      <c r="KYK106" s="2"/>
      <c r="KYL106" s="2"/>
      <c r="KYM106" s="2"/>
      <c r="KYN106" s="2"/>
      <c r="KYO106" s="2"/>
      <c r="KYP106" s="2"/>
      <c r="KYQ106" s="2"/>
      <c r="KYR106" s="2"/>
      <c r="KYS106" s="2"/>
      <c r="KYT106" s="2"/>
      <c r="KYU106" s="2"/>
      <c r="KYV106" s="2"/>
      <c r="KYW106" s="2"/>
      <c r="KYX106" s="2"/>
      <c r="KYY106" s="2"/>
      <c r="KYZ106" s="2"/>
      <c r="KZA106" s="2"/>
      <c r="KZB106" s="2"/>
      <c r="KZC106" s="2"/>
      <c r="KZD106" s="2"/>
      <c r="KZE106" s="2"/>
      <c r="KZF106" s="2"/>
      <c r="KZG106" s="2"/>
      <c r="KZH106" s="2"/>
      <c r="KZI106" s="2"/>
      <c r="KZJ106" s="2"/>
      <c r="KZK106" s="2"/>
      <c r="KZL106" s="2"/>
      <c r="KZM106" s="2"/>
      <c r="KZN106" s="2"/>
      <c r="KZO106" s="2"/>
      <c r="KZP106" s="2"/>
      <c r="KZQ106" s="2"/>
      <c r="KZR106" s="2"/>
      <c r="KZS106" s="2"/>
      <c r="KZT106" s="2"/>
      <c r="KZU106" s="2"/>
      <c r="KZV106" s="2"/>
      <c r="KZW106" s="2"/>
      <c r="KZX106" s="2"/>
      <c r="KZY106" s="2"/>
      <c r="KZZ106" s="2"/>
      <c r="LAA106" s="2"/>
      <c r="LAB106" s="2"/>
      <c r="LAC106" s="2"/>
      <c r="LAD106" s="2"/>
      <c r="LAE106" s="2"/>
      <c r="LAF106" s="2"/>
      <c r="LAG106" s="2"/>
      <c r="LAH106" s="2"/>
      <c r="LAI106" s="2"/>
      <c r="LAJ106" s="2"/>
      <c r="LAK106" s="2"/>
      <c r="LAL106" s="2"/>
      <c r="LAM106" s="2"/>
      <c r="LAN106" s="2"/>
      <c r="LAO106" s="2"/>
      <c r="LAP106" s="2"/>
      <c r="LAQ106" s="2"/>
      <c r="LAR106" s="2"/>
      <c r="LAS106" s="2"/>
      <c r="LAT106" s="2"/>
      <c r="LAU106" s="2"/>
      <c r="LAV106" s="2"/>
      <c r="LAW106" s="2"/>
      <c r="LAX106" s="2"/>
      <c r="LAY106" s="2"/>
      <c r="LAZ106" s="2"/>
      <c r="LBA106" s="2"/>
      <c r="LBB106" s="2"/>
      <c r="LBC106" s="2"/>
      <c r="LBD106" s="2"/>
      <c r="LBE106" s="2"/>
      <c r="LBF106" s="2"/>
      <c r="LBG106" s="2"/>
      <c r="LBH106" s="2"/>
      <c r="LBI106" s="2"/>
      <c r="LBJ106" s="2"/>
      <c r="LBK106" s="2"/>
      <c r="LBL106" s="2"/>
      <c r="LBM106" s="2"/>
      <c r="LBN106" s="2"/>
      <c r="LBO106" s="2"/>
      <c r="LBP106" s="2"/>
      <c r="LBQ106" s="2"/>
      <c r="LBR106" s="2"/>
      <c r="LBS106" s="2"/>
      <c r="LBT106" s="2"/>
      <c r="LBU106" s="2"/>
      <c r="LBV106" s="2"/>
      <c r="LBW106" s="2"/>
      <c r="LBX106" s="2"/>
      <c r="LBY106" s="2"/>
      <c r="LBZ106" s="2"/>
      <c r="LCA106" s="2"/>
      <c r="LCB106" s="2"/>
      <c r="LCC106" s="2"/>
      <c r="LCD106" s="2"/>
      <c r="LCE106" s="2"/>
      <c r="LCF106" s="2"/>
      <c r="LCG106" s="2"/>
      <c r="LCH106" s="2"/>
      <c r="LCI106" s="2"/>
      <c r="LCJ106" s="2"/>
      <c r="LCK106" s="2"/>
      <c r="LCL106" s="2"/>
      <c r="LCM106" s="2"/>
      <c r="LCN106" s="2"/>
      <c r="LCO106" s="2"/>
      <c r="LCP106" s="2"/>
      <c r="LCQ106" s="2"/>
      <c r="LCR106" s="2"/>
      <c r="LCS106" s="2"/>
      <c r="LCT106" s="2"/>
      <c r="LCU106" s="2"/>
      <c r="LCV106" s="2"/>
      <c r="LCW106" s="2"/>
      <c r="LCX106" s="2"/>
      <c r="LCY106" s="2"/>
      <c r="LCZ106" s="2"/>
      <c r="LDA106" s="2"/>
      <c r="LDB106" s="2"/>
      <c r="LDC106" s="2"/>
      <c r="LDD106" s="2"/>
      <c r="LDE106" s="2"/>
      <c r="LDF106" s="2"/>
      <c r="LDG106" s="2"/>
      <c r="LDH106" s="2"/>
      <c r="LDI106" s="2"/>
      <c r="LDJ106" s="2"/>
      <c r="LDK106" s="2"/>
      <c r="LDL106" s="2"/>
      <c r="LDM106" s="2"/>
      <c r="LDN106" s="2"/>
      <c r="LDO106" s="2"/>
      <c r="LDP106" s="2"/>
      <c r="LDQ106" s="2"/>
      <c r="LDR106" s="2"/>
      <c r="LDS106" s="2"/>
      <c r="LDT106" s="2"/>
      <c r="LDU106" s="2"/>
      <c r="LDV106" s="2"/>
      <c r="LDW106" s="2"/>
      <c r="LDX106" s="2"/>
      <c r="LDY106" s="2"/>
      <c r="LDZ106" s="2"/>
      <c r="LEA106" s="2"/>
      <c r="LEB106" s="2"/>
      <c r="LEC106" s="2"/>
      <c r="LED106" s="2"/>
      <c r="LEE106" s="2"/>
      <c r="LEF106" s="2"/>
      <c r="LEG106" s="2"/>
      <c r="LEH106" s="2"/>
      <c r="LEI106" s="2"/>
      <c r="LEJ106" s="2"/>
      <c r="LEK106" s="2"/>
      <c r="LEL106" s="2"/>
      <c r="LEM106" s="2"/>
      <c r="LEN106" s="2"/>
      <c r="LEO106" s="2"/>
      <c r="LEP106" s="2"/>
      <c r="LEQ106" s="2"/>
      <c r="LER106" s="2"/>
      <c r="LES106" s="2"/>
      <c r="LET106" s="2"/>
      <c r="LEU106" s="2"/>
      <c r="LEV106" s="2"/>
      <c r="LEW106" s="2"/>
      <c r="LEX106" s="2"/>
      <c r="LEY106" s="2"/>
      <c r="LEZ106" s="2"/>
      <c r="LFA106" s="2"/>
      <c r="LFB106" s="2"/>
      <c r="LFC106" s="2"/>
      <c r="LFD106" s="2"/>
      <c r="LFE106" s="2"/>
      <c r="LFF106" s="2"/>
      <c r="LFG106" s="2"/>
      <c r="LFH106" s="2"/>
      <c r="LFI106" s="2"/>
      <c r="LFJ106" s="2"/>
      <c r="LFK106" s="2"/>
      <c r="LFL106" s="2"/>
      <c r="LFM106" s="2"/>
      <c r="LFN106" s="2"/>
      <c r="LFO106" s="2"/>
      <c r="LFP106" s="2"/>
      <c r="LFQ106" s="2"/>
      <c r="LFR106" s="2"/>
      <c r="LFS106" s="2"/>
      <c r="LFT106" s="2"/>
      <c r="LFU106" s="2"/>
      <c r="LFV106" s="2"/>
      <c r="LFW106" s="2"/>
      <c r="LFX106" s="2"/>
      <c r="LFY106" s="2"/>
      <c r="LFZ106" s="2"/>
      <c r="LGA106" s="2"/>
      <c r="LGB106" s="2"/>
      <c r="LGC106" s="2"/>
      <c r="LGD106" s="2"/>
      <c r="LGE106" s="2"/>
      <c r="LGF106" s="2"/>
      <c r="LGG106" s="2"/>
      <c r="LGH106" s="2"/>
      <c r="LGI106" s="2"/>
      <c r="LGJ106" s="2"/>
      <c r="LGK106" s="2"/>
      <c r="LGL106" s="2"/>
      <c r="LGM106" s="2"/>
      <c r="LGN106" s="2"/>
      <c r="LGO106" s="2"/>
      <c r="LGP106" s="2"/>
      <c r="LGQ106" s="2"/>
      <c r="LGR106" s="2"/>
      <c r="LGS106" s="2"/>
      <c r="LGT106" s="2"/>
      <c r="LGU106" s="2"/>
      <c r="LGV106" s="2"/>
      <c r="LGW106" s="2"/>
      <c r="LGX106" s="2"/>
      <c r="LGY106" s="2"/>
      <c r="LGZ106" s="2"/>
      <c r="LHA106" s="2"/>
      <c r="LHB106" s="2"/>
      <c r="LHC106" s="2"/>
      <c r="LHD106" s="2"/>
      <c r="LHE106" s="2"/>
      <c r="LHF106" s="2"/>
      <c r="LHG106" s="2"/>
      <c r="LHH106" s="2"/>
      <c r="LHI106" s="2"/>
      <c r="LHJ106" s="2"/>
      <c r="LHK106" s="2"/>
      <c r="LHL106" s="2"/>
      <c r="LHM106" s="2"/>
      <c r="LHN106" s="2"/>
      <c r="LHO106" s="2"/>
      <c r="LHP106" s="2"/>
      <c r="LHQ106" s="2"/>
      <c r="LHR106" s="2"/>
      <c r="LHS106" s="2"/>
      <c r="LHT106" s="2"/>
      <c r="LHU106" s="2"/>
      <c r="LHV106" s="2"/>
      <c r="LHW106" s="2"/>
      <c r="LHX106" s="2"/>
      <c r="LHY106" s="2"/>
      <c r="LHZ106" s="2"/>
      <c r="LIA106" s="2"/>
      <c r="LIB106" s="2"/>
      <c r="LIC106" s="2"/>
      <c r="LID106" s="2"/>
      <c r="LIE106" s="2"/>
      <c r="LIF106" s="2"/>
      <c r="LIG106" s="2"/>
      <c r="LIH106" s="2"/>
      <c r="LII106" s="2"/>
      <c r="LIJ106" s="2"/>
      <c r="LIK106" s="2"/>
      <c r="LIL106" s="2"/>
      <c r="LIM106" s="2"/>
      <c r="LIN106" s="2"/>
      <c r="LIO106" s="2"/>
      <c r="LIP106" s="2"/>
      <c r="LIQ106" s="2"/>
      <c r="LIR106" s="2"/>
      <c r="LIS106" s="2"/>
      <c r="LIT106" s="2"/>
      <c r="LIU106" s="2"/>
      <c r="LIV106" s="2"/>
      <c r="LIW106" s="2"/>
      <c r="LIX106" s="2"/>
      <c r="LIY106" s="2"/>
      <c r="LIZ106" s="2"/>
      <c r="LJA106" s="2"/>
      <c r="LJB106" s="2"/>
      <c r="LJC106" s="2"/>
      <c r="LJD106" s="2"/>
      <c r="LJE106" s="2"/>
      <c r="LJF106" s="2"/>
      <c r="LJG106" s="2"/>
      <c r="LJH106" s="2"/>
      <c r="LJI106" s="2"/>
      <c r="LJJ106" s="2"/>
      <c r="LJK106" s="2"/>
      <c r="LJL106" s="2"/>
      <c r="LJM106" s="2"/>
      <c r="LJN106" s="2"/>
      <c r="LJO106" s="2"/>
      <c r="LJP106" s="2"/>
      <c r="LJQ106" s="2"/>
      <c r="LJR106" s="2"/>
      <c r="LJS106" s="2"/>
      <c r="LJT106" s="2"/>
      <c r="LJU106" s="2"/>
      <c r="LJV106" s="2"/>
      <c r="LJW106" s="2"/>
      <c r="LJX106" s="2"/>
      <c r="LJY106" s="2"/>
      <c r="LJZ106" s="2"/>
      <c r="LKA106" s="2"/>
      <c r="LKB106" s="2"/>
      <c r="LKC106" s="2"/>
      <c r="LKD106" s="2"/>
      <c r="LKE106" s="2"/>
      <c r="LKF106" s="2"/>
      <c r="LKG106" s="2"/>
      <c r="LKH106" s="2"/>
      <c r="LKI106" s="2"/>
      <c r="LKJ106" s="2"/>
      <c r="LKK106" s="2"/>
      <c r="LKL106" s="2"/>
      <c r="LKM106" s="2"/>
      <c r="LKN106" s="2"/>
      <c r="LKO106" s="2"/>
      <c r="LKP106" s="2"/>
      <c r="LKQ106" s="2"/>
      <c r="LKR106" s="2"/>
      <c r="LKS106" s="2"/>
      <c r="LKT106" s="2"/>
      <c r="LKU106" s="2"/>
      <c r="LKV106" s="2"/>
      <c r="LKW106" s="2"/>
      <c r="LKX106" s="2"/>
      <c r="LKY106" s="2"/>
      <c r="LKZ106" s="2"/>
      <c r="LLA106" s="2"/>
      <c r="LLB106" s="2"/>
      <c r="LLC106" s="2"/>
      <c r="LLD106" s="2"/>
      <c r="LLE106" s="2"/>
      <c r="LLF106" s="2"/>
      <c r="LLG106" s="2"/>
      <c r="LLH106" s="2"/>
      <c r="LLI106" s="2"/>
      <c r="LLJ106" s="2"/>
      <c r="LLK106" s="2"/>
      <c r="LLL106" s="2"/>
      <c r="LLM106" s="2"/>
      <c r="LLN106" s="2"/>
      <c r="LLO106" s="2"/>
      <c r="LLP106" s="2"/>
      <c r="LLQ106" s="2"/>
      <c r="LLR106" s="2"/>
      <c r="LLS106" s="2"/>
      <c r="LLT106" s="2"/>
      <c r="LLU106" s="2"/>
      <c r="LLV106" s="2"/>
      <c r="LLW106" s="2"/>
      <c r="LLX106" s="2"/>
      <c r="LLY106" s="2"/>
      <c r="LLZ106" s="2"/>
      <c r="LMA106" s="2"/>
      <c r="LMB106" s="2"/>
      <c r="LMC106" s="2"/>
      <c r="LMD106" s="2"/>
      <c r="LME106" s="2"/>
      <c r="LMF106" s="2"/>
      <c r="LMG106" s="2"/>
      <c r="LMH106" s="2"/>
      <c r="LMI106" s="2"/>
      <c r="LMJ106" s="2"/>
      <c r="LMK106" s="2"/>
      <c r="LML106" s="2"/>
      <c r="LMM106" s="2"/>
      <c r="LMN106" s="2"/>
      <c r="LMO106" s="2"/>
      <c r="LMP106" s="2"/>
      <c r="LMQ106" s="2"/>
      <c r="LMR106" s="2"/>
      <c r="LMS106" s="2"/>
      <c r="LMT106" s="2"/>
      <c r="LMU106" s="2"/>
      <c r="LMV106" s="2"/>
      <c r="LMW106" s="2"/>
      <c r="LMX106" s="2"/>
      <c r="LMY106" s="2"/>
      <c r="LMZ106" s="2"/>
      <c r="LNA106" s="2"/>
      <c r="LNB106" s="2"/>
      <c r="LNC106" s="2"/>
      <c r="LND106" s="2"/>
      <c r="LNE106" s="2"/>
      <c r="LNF106" s="2"/>
      <c r="LNG106" s="2"/>
      <c r="LNH106" s="2"/>
      <c r="LNI106" s="2"/>
      <c r="LNJ106" s="2"/>
      <c r="LNK106" s="2"/>
      <c r="LNL106" s="2"/>
      <c r="LNM106" s="2"/>
      <c r="LNN106" s="2"/>
      <c r="LNO106" s="2"/>
      <c r="LNP106" s="2"/>
      <c r="LNQ106" s="2"/>
      <c r="LNR106" s="2"/>
      <c r="LNS106" s="2"/>
      <c r="LNT106" s="2"/>
      <c r="LNU106" s="2"/>
      <c r="LNV106" s="2"/>
      <c r="LNW106" s="2"/>
      <c r="LNX106" s="2"/>
      <c r="LNY106" s="2"/>
      <c r="LNZ106" s="2"/>
      <c r="LOA106" s="2"/>
      <c r="LOB106" s="2"/>
      <c r="LOC106" s="2"/>
      <c r="LOD106" s="2"/>
      <c r="LOE106" s="2"/>
      <c r="LOF106" s="2"/>
      <c r="LOG106" s="2"/>
      <c r="LOH106" s="2"/>
      <c r="LOI106" s="2"/>
      <c r="LOJ106" s="2"/>
      <c r="LOK106" s="2"/>
      <c r="LOL106" s="2"/>
      <c r="LOM106" s="2"/>
      <c r="LON106" s="2"/>
      <c r="LOO106" s="2"/>
      <c r="LOP106" s="2"/>
      <c r="LOQ106" s="2"/>
      <c r="LOR106" s="2"/>
      <c r="LOS106" s="2"/>
      <c r="LOT106" s="2"/>
      <c r="LOU106" s="2"/>
      <c r="LOV106" s="2"/>
      <c r="LOW106" s="2"/>
      <c r="LOX106" s="2"/>
      <c r="LOY106" s="2"/>
      <c r="LOZ106" s="2"/>
      <c r="LPA106" s="2"/>
      <c r="LPB106" s="2"/>
      <c r="LPC106" s="2"/>
      <c r="LPD106" s="2"/>
      <c r="LPE106" s="2"/>
      <c r="LPF106" s="2"/>
      <c r="LPG106" s="2"/>
      <c r="LPH106" s="2"/>
      <c r="LPI106" s="2"/>
      <c r="LPJ106" s="2"/>
      <c r="LPK106" s="2"/>
      <c r="LPL106" s="2"/>
      <c r="LPM106" s="2"/>
      <c r="LPN106" s="2"/>
      <c r="LPO106" s="2"/>
      <c r="LPP106" s="2"/>
      <c r="LPQ106" s="2"/>
      <c r="LPR106" s="2"/>
      <c r="LPS106" s="2"/>
      <c r="LPT106" s="2"/>
      <c r="LPU106" s="2"/>
      <c r="LPV106" s="2"/>
      <c r="LPW106" s="2"/>
      <c r="LPX106" s="2"/>
      <c r="LPY106" s="2"/>
      <c r="LPZ106" s="2"/>
      <c r="LQA106" s="2"/>
      <c r="LQB106" s="2"/>
      <c r="LQC106" s="2"/>
      <c r="LQD106" s="2"/>
      <c r="LQE106" s="2"/>
      <c r="LQF106" s="2"/>
      <c r="LQG106" s="2"/>
      <c r="LQH106" s="2"/>
      <c r="LQI106" s="2"/>
      <c r="LQJ106" s="2"/>
      <c r="LQK106" s="2"/>
      <c r="LQL106" s="2"/>
      <c r="LQM106" s="2"/>
      <c r="LQN106" s="2"/>
      <c r="LQO106" s="2"/>
      <c r="LQP106" s="2"/>
      <c r="LQQ106" s="2"/>
      <c r="LQR106" s="2"/>
      <c r="LQS106" s="2"/>
      <c r="LQT106" s="2"/>
      <c r="LQU106" s="2"/>
      <c r="LQV106" s="2"/>
      <c r="LQW106" s="2"/>
      <c r="LQX106" s="2"/>
      <c r="LQY106" s="2"/>
      <c r="LQZ106" s="2"/>
      <c r="LRA106" s="2"/>
      <c r="LRB106" s="2"/>
      <c r="LRC106" s="2"/>
      <c r="LRD106" s="2"/>
      <c r="LRE106" s="2"/>
      <c r="LRF106" s="2"/>
      <c r="LRG106" s="2"/>
      <c r="LRH106" s="2"/>
      <c r="LRI106" s="2"/>
      <c r="LRJ106" s="2"/>
      <c r="LRK106" s="2"/>
      <c r="LRL106" s="2"/>
      <c r="LRM106" s="2"/>
      <c r="LRN106" s="2"/>
      <c r="LRO106" s="2"/>
      <c r="LRP106" s="2"/>
      <c r="LRQ106" s="2"/>
      <c r="LRR106" s="2"/>
      <c r="LRS106" s="2"/>
      <c r="LRT106" s="2"/>
      <c r="LRU106" s="2"/>
      <c r="LRV106" s="2"/>
      <c r="LRW106" s="2"/>
      <c r="LRX106" s="2"/>
      <c r="LRY106" s="2"/>
      <c r="LRZ106" s="2"/>
      <c r="LSA106" s="2"/>
      <c r="LSB106" s="2"/>
      <c r="LSC106" s="2"/>
      <c r="LSD106" s="2"/>
      <c r="LSE106" s="2"/>
      <c r="LSF106" s="2"/>
      <c r="LSG106" s="2"/>
      <c r="LSH106" s="2"/>
      <c r="LSI106" s="2"/>
      <c r="LSJ106" s="2"/>
      <c r="LSK106" s="2"/>
      <c r="LSL106" s="2"/>
      <c r="LSM106" s="2"/>
      <c r="LSN106" s="2"/>
      <c r="LSO106" s="2"/>
      <c r="LSP106" s="2"/>
      <c r="LSQ106" s="2"/>
      <c r="LSR106" s="2"/>
      <c r="LSS106" s="2"/>
      <c r="LST106" s="2"/>
      <c r="LSU106" s="2"/>
      <c r="LSV106" s="2"/>
      <c r="LSW106" s="2"/>
      <c r="LSX106" s="2"/>
      <c r="LSY106" s="2"/>
      <c r="LSZ106" s="2"/>
      <c r="LTA106" s="2"/>
      <c r="LTB106" s="2"/>
      <c r="LTC106" s="2"/>
      <c r="LTD106" s="2"/>
      <c r="LTE106" s="2"/>
      <c r="LTF106" s="2"/>
      <c r="LTG106" s="2"/>
      <c r="LTH106" s="2"/>
      <c r="LTI106" s="2"/>
      <c r="LTJ106" s="2"/>
      <c r="LTK106" s="2"/>
      <c r="LTL106" s="2"/>
      <c r="LTM106" s="2"/>
      <c r="LTN106" s="2"/>
      <c r="LTO106" s="2"/>
      <c r="LTP106" s="2"/>
      <c r="LTQ106" s="2"/>
      <c r="LTR106" s="2"/>
      <c r="LTS106" s="2"/>
      <c r="LTT106" s="2"/>
      <c r="LTU106" s="2"/>
      <c r="LTV106" s="2"/>
      <c r="LTW106" s="2"/>
      <c r="LTX106" s="2"/>
      <c r="LTY106" s="2"/>
      <c r="LTZ106" s="2"/>
      <c r="LUA106" s="2"/>
      <c r="LUB106" s="2"/>
      <c r="LUC106" s="2"/>
      <c r="LUD106" s="2"/>
      <c r="LUE106" s="2"/>
      <c r="LUF106" s="2"/>
      <c r="LUG106" s="2"/>
      <c r="LUH106" s="2"/>
      <c r="LUI106" s="2"/>
      <c r="LUJ106" s="2"/>
      <c r="LUK106" s="2"/>
      <c r="LUL106" s="2"/>
      <c r="LUM106" s="2"/>
      <c r="LUN106" s="2"/>
      <c r="LUO106" s="2"/>
      <c r="LUP106" s="2"/>
      <c r="LUQ106" s="2"/>
      <c r="LUR106" s="2"/>
      <c r="LUS106" s="2"/>
      <c r="LUT106" s="2"/>
      <c r="LUU106" s="2"/>
      <c r="LUV106" s="2"/>
      <c r="LUW106" s="2"/>
      <c r="LUX106" s="2"/>
      <c r="LUY106" s="2"/>
      <c r="LUZ106" s="2"/>
      <c r="LVA106" s="2"/>
      <c r="LVB106" s="2"/>
      <c r="LVC106" s="2"/>
      <c r="LVD106" s="2"/>
      <c r="LVE106" s="2"/>
      <c r="LVF106" s="2"/>
      <c r="LVG106" s="2"/>
      <c r="LVH106" s="2"/>
      <c r="LVI106" s="2"/>
      <c r="LVJ106" s="2"/>
      <c r="LVK106" s="2"/>
      <c r="LVL106" s="2"/>
      <c r="LVM106" s="2"/>
      <c r="LVN106" s="2"/>
      <c r="LVO106" s="2"/>
      <c r="LVP106" s="2"/>
      <c r="LVQ106" s="2"/>
      <c r="LVR106" s="2"/>
      <c r="LVS106" s="2"/>
      <c r="LVT106" s="2"/>
      <c r="LVU106" s="2"/>
      <c r="LVV106" s="2"/>
      <c r="LVW106" s="2"/>
      <c r="LVX106" s="2"/>
      <c r="LVY106" s="2"/>
      <c r="LVZ106" s="2"/>
      <c r="LWA106" s="2"/>
      <c r="LWB106" s="2"/>
      <c r="LWC106" s="2"/>
      <c r="LWD106" s="2"/>
      <c r="LWE106" s="2"/>
      <c r="LWF106" s="2"/>
      <c r="LWG106" s="2"/>
      <c r="LWH106" s="2"/>
      <c r="LWI106" s="2"/>
      <c r="LWJ106" s="2"/>
      <c r="LWK106" s="2"/>
      <c r="LWL106" s="2"/>
      <c r="LWM106" s="2"/>
      <c r="LWN106" s="2"/>
      <c r="LWO106" s="2"/>
      <c r="LWP106" s="2"/>
      <c r="LWQ106" s="2"/>
      <c r="LWR106" s="2"/>
      <c r="LWS106" s="2"/>
      <c r="LWT106" s="2"/>
      <c r="LWU106" s="2"/>
      <c r="LWV106" s="2"/>
      <c r="LWW106" s="2"/>
      <c r="LWX106" s="2"/>
      <c r="LWY106" s="2"/>
      <c r="LWZ106" s="2"/>
      <c r="LXA106" s="2"/>
      <c r="LXB106" s="2"/>
      <c r="LXC106" s="2"/>
      <c r="LXD106" s="2"/>
      <c r="LXE106" s="2"/>
      <c r="LXF106" s="2"/>
      <c r="LXG106" s="2"/>
      <c r="LXH106" s="2"/>
      <c r="LXI106" s="2"/>
      <c r="LXJ106" s="2"/>
      <c r="LXK106" s="2"/>
      <c r="LXL106" s="2"/>
      <c r="LXM106" s="2"/>
      <c r="LXN106" s="2"/>
      <c r="LXO106" s="2"/>
      <c r="LXP106" s="2"/>
      <c r="LXQ106" s="2"/>
      <c r="LXR106" s="2"/>
      <c r="LXS106" s="2"/>
      <c r="LXT106" s="2"/>
      <c r="LXU106" s="2"/>
      <c r="LXV106" s="2"/>
      <c r="LXW106" s="2"/>
      <c r="LXX106" s="2"/>
      <c r="LXY106" s="2"/>
      <c r="LXZ106" s="2"/>
      <c r="LYA106" s="2"/>
      <c r="LYB106" s="2"/>
      <c r="LYC106" s="2"/>
      <c r="LYD106" s="2"/>
      <c r="LYE106" s="2"/>
      <c r="LYF106" s="2"/>
      <c r="LYG106" s="2"/>
      <c r="LYH106" s="2"/>
      <c r="LYI106" s="2"/>
      <c r="LYJ106" s="2"/>
      <c r="LYK106" s="2"/>
      <c r="LYL106" s="2"/>
      <c r="LYM106" s="2"/>
      <c r="LYN106" s="2"/>
      <c r="LYO106" s="2"/>
      <c r="LYP106" s="2"/>
      <c r="LYQ106" s="2"/>
      <c r="LYR106" s="2"/>
      <c r="LYS106" s="2"/>
      <c r="LYT106" s="2"/>
      <c r="LYU106" s="2"/>
      <c r="LYV106" s="2"/>
      <c r="LYW106" s="2"/>
      <c r="LYX106" s="2"/>
      <c r="LYY106" s="2"/>
      <c r="LYZ106" s="2"/>
      <c r="LZA106" s="2"/>
      <c r="LZB106" s="2"/>
      <c r="LZC106" s="2"/>
      <c r="LZD106" s="2"/>
      <c r="LZE106" s="2"/>
      <c r="LZF106" s="2"/>
      <c r="LZG106" s="2"/>
      <c r="LZH106" s="2"/>
      <c r="LZI106" s="2"/>
      <c r="LZJ106" s="2"/>
      <c r="LZK106" s="2"/>
      <c r="LZL106" s="2"/>
      <c r="LZM106" s="2"/>
      <c r="LZN106" s="2"/>
      <c r="LZO106" s="2"/>
      <c r="LZP106" s="2"/>
      <c r="LZQ106" s="2"/>
      <c r="LZR106" s="2"/>
      <c r="LZS106" s="2"/>
      <c r="LZT106" s="2"/>
      <c r="LZU106" s="2"/>
      <c r="LZV106" s="2"/>
      <c r="LZW106" s="2"/>
      <c r="LZX106" s="2"/>
      <c r="LZY106" s="2"/>
      <c r="LZZ106" s="2"/>
      <c r="MAA106" s="2"/>
      <c r="MAB106" s="2"/>
      <c r="MAC106" s="2"/>
      <c r="MAD106" s="2"/>
      <c r="MAE106" s="2"/>
      <c r="MAF106" s="2"/>
      <c r="MAG106" s="2"/>
      <c r="MAH106" s="2"/>
      <c r="MAI106" s="2"/>
      <c r="MAJ106" s="2"/>
      <c r="MAK106" s="2"/>
      <c r="MAL106" s="2"/>
      <c r="MAM106" s="2"/>
      <c r="MAN106" s="2"/>
      <c r="MAO106" s="2"/>
      <c r="MAP106" s="2"/>
      <c r="MAQ106" s="2"/>
      <c r="MAR106" s="2"/>
      <c r="MAS106" s="2"/>
      <c r="MAT106" s="2"/>
      <c r="MAU106" s="2"/>
      <c r="MAV106" s="2"/>
      <c r="MAW106" s="2"/>
      <c r="MAX106" s="2"/>
      <c r="MAY106" s="2"/>
      <c r="MAZ106" s="2"/>
      <c r="MBA106" s="2"/>
      <c r="MBB106" s="2"/>
      <c r="MBC106" s="2"/>
      <c r="MBD106" s="2"/>
      <c r="MBE106" s="2"/>
      <c r="MBF106" s="2"/>
      <c r="MBG106" s="2"/>
      <c r="MBH106" s="2"/>
      <c r="MBI106" s="2"/>
      <c r="MBJ106" s="2"/>
      <c r="MBK106" s="2"/>
      <c r="MBL106" s="2"/>
      <c r="MBM106" s="2"/>
      <c r="MBN106" s="2"/>
      <c r="MBO106" s="2"/>
      <c r="MBP106" s="2"/>
      <c r="MBQ106" s="2"/>
      <c r="MBR106" s="2"/>
      <c r="MBS106" s="2"/>
      <c r="MBT106" s="2"/>
      <c r="MBU106" s="2"/>
      <c r="MBV106" s="2"/>
      <c r="MBW106" s="2"/>
      <c r="MBX106" s="2"/>
      <c r="MBY106" s="2"/>
      <c r="MBZ106" s="2"/>
      <c r="MCA106" s="2"/>
      <c r="MCB106" s="2"/>
      <c r="MCC106" s="2"/>
      <c r="MCD106" s="2"/>
      <c r="MCE106" s="2"/>
      <c r="MCF106" s="2"/>
      <c r="MCG106" s="2"/>
      <c r="MCH106" s="2"/>
      <c r="MCI106" s="2"/>
      <c r="MCJ106" s="2"/>
      <c r="MCK106" s="2"/>
      <c r="MCL106" s="2"/>
      <c r="MCM106" s="2"/>
      <c r="MCN106" s="2"/>
      <c r="MCO106" s="2"/>
      <c r="MCP106" s="2"/>
      <c r="MCQ106" s="2"/>
      <c r="MCR106" s="2"/>
      <c r="MCS106" s="2"/>
      <c r="MCT106" s="2"/>
      <c r="MCU106" s="2"/>
      <c r="MCV106" s="2"/>
      <c r="MCW106" s="2"/>
      <c r="MCX106" s="2"/>
      <c r="MCY106" s="2"/>
      <c r="MCZ106" s="2"/>
      <c r="MDA106" s="2"/>
      <c r="MDB106" s="2"/>
      <c r="MDC106" s="2"/>
      <c r="MDD106" s="2"/>
      <c r="MDE106" s="2"/>
      <c r="MDF106" s="2"/>
      <c r="MDG106" s="2"/>
      <c r="MDH106" s="2"/>
      <c r="MDI106" s="2"/>
      <c r="MDJ106" s="2"/>
      <c r="MDK106" s="2"/>
      <c r="MDL106" s="2"/>
      <c r="MDM106" s="2"/>
      <c r="MDN106" s="2"/>
      <c r="MDO106" s="2"/>
      <c r="MDP106" s="2"/>
      <c r="MDQ106" s="2"/>
      <c r="MDR106" s="2"/>
      <c r="MDS106" s="2"/>
      <c r="MDT106" s="2"/>
      <c r="MDU106" s="2"/>
      <c r="MDV106" s="2"/>
      <c r="MDW106" s="2"/>
      <c r="MDX106" s="2"/>
      <c r="MDY106" s="2"/>
      <c r="MDZ106" s="2"/>
      <c r="MEA106" s="2"/>
      <c r="MEB106" s="2"/>
      <c r="MEC106" s="2"/>
      <c r="MED106" s="2"/>
      <c r="MEE106" s="2"/>
      <c r="MEF106" s="2"/>
      <c r="MEG106" s="2"/>
      <c r="MEH106" s="2"/>
      <c r="MEI106" s="2"/>
      <c r="MEJ106" s="2"/>
      <c r="MEK106" s="2"/>
      <c r="MEL106" s="2"/>
      <c r="MEM106" s="2"/>
      <c r="MEN106" s="2"/>
      <c r="MEO106" s="2"/>
      <c r="MEP106" s="2"/>
      <c r="MEQ106" s="2"/>
      <c r="MER106" s="2"/>
      <c r="MES106" s="2"/>
      <c r="MET106" s="2"/>
      <c r="MEU106" s="2"/>
      <c r="MEV106" s="2"/>
      <c r="MEW106" s="2"/>
      <c r="MEX106" s="2"/>
      <c r="MEY106" s="2"/>
      <c r="MEZ106" s="2"/>
      <c r="MFA106" s="2"/>
      <c r="MFB106" s="2"/>
      <c r="MFC106" s="2"/>
      <c r="MFD106" s="2"/>
      <c r="MFE106" s="2"/>
      <c r="MFF106" s="2"/>
      <c r="MFG106" s="2"/>
      <c r="MFH106" s="2"/>
      <c r="MFI106" s="2"/>
      <c r="MFJ106" s="2"/>
      <c r="MFK106" s="2"/>
      <c r="MFL106" s="2"/>
      <c r="MFM106" s="2"/>
      <c r="MFN106" s="2"/>
      <c r="MFO106" s="2"/>
      <c r="MFP106" s="2"/>
      <c r="MFQ106" s="2"/>
      <c r="MFR106" s="2"/>
      <c r="MFS106" s="2"/>
      <c r="MFT106" s="2"/>
      <c r="MFU106" s="2"/>
      <c r="MFV106" s="2"/>
      <c r="MFW106" s="2"/>
      <c r="MFX106" s="2"/>
      <c r="MFY106" s="2"/>
      <c r="MFZ106" s="2"/>
      <c r="MGA106" s="2"/>
      <c r="MGB106" s="2"/>
      <c r="MGC106" s="2"/>
      <c r="MGD106" s="2"/>
      <c r="MGE106" s="2"/>
      <c r="MGF106" s="2"/>
      <c r="MGG106" s="2"/>
      <c r="MGH106" s="2"/>
      <c r="MGI106" s="2"/>
      <c r="MGJ106" s="2"/>
      <c r="MGK106" s="2"/>
      <c r="MGL106" s="2"/>
      <c r="MGM106" s="2"/>
      <c r="MGN106" s="2"/>
      <c r="MGO106" s="2"/>
      <c r="MGP106" s="2"/>
      <c r="MGQ106" s="2"/>
      <c r="MGR106" s="2"/>
      <c r="MGS106" s="2"/>
      <c r="MGT106" s="2"/>
      <c r="MGU106" s="2"/>
      <c r="MGV106" s="2"/>
      <c r="MGW106" s="2"/>
      <c r="MGX106" s="2"/>
      <c r="MGY106" s="2"/>
      <c r="MGZ106" s="2"/>
      <c r="MHA106" s="2"/>
      <c r="MHB106" s="2"/>
      <c r="MHC106" s="2"/>
      <c r="MHD106" s="2"/>
      <c r="MHE106" s="2"/>
      <c r="MHF106" s="2"/>
      <c r="MHG106" s="2"/>
      <c r="MHH106" s="2"/>
      <c r="MHI106" s="2"/>
      <c r="MHJ106" s="2"/>
      <c r="MHK106" s="2"/>
      <c r="MHL106" s="2"/>
      <c r="MHM106" s="2"/>
      <c r="MHN106" s="2"/>
      <c r="MHO106" s="2"/>
      <c r="MHP106" s="2"/>
      <c r="MHQ106" s="2"/>
      <c r="MHR106" s="2"/>
      <c r="MHS106" s="2"/>
      <c r="MHT106" s="2"/>
      <c r="MHU106" s="2"/>
      <c r="MHV106" s="2"/>
      <c r="MHW106" s="2"/>
      <c r="MHX106" s="2"/>
      <c r="MHY106" s="2"/>
      <c r="MHZ106" s="2"/>
      <c r="MIA106" s="2"/>
      <c r="MIB106" s="2"/>
      <c r="MIC106" s="2"/>
      <c r="MID106" s="2"/>
      <c r="MIE106" s="2"/>
      <c r="MIF106" s="2"/>
      <c r="MIG106" s="2"/>
      <c r="MIH106" s="2"/>
      <c r="MII106" s="2"/>
      <c r="MIJ106" s="2"/>
      <c r="MIK106" s="2"/>
      <c r="MIL106" s="2"/>
      <c r="MIM106" s="2"/>
      <c r="MIN106" s="2"/>
      <c r="MIO106" s="2"/>
      <c r="MIP106" s="2"/>
      <c r="MIQ106" s="2"/>
      <c r="MIR106" s="2"/>
      <c r="MIS106" s="2"/>
      <c r="MIT106" s="2"/>
      <c r="MIU106" s="2"/>
      <c r="MIV106" s="2"/>
      <c r="MIW106" s="2"/>
      <c r="MIX106" s="2"/>
      <c r="MIY106" s="2"/>
      <c r="MIZ106" s="2"/>
      <c r="MJA106" s="2"/>
      <c r="MJB106" s="2"/>
      <c r="MJC106" s="2"/>
      <c r="MJD106" s="2"/>
      <c r="MJE106" s="2"/>
      <c r="MJF106" s="2"/>
      <c r="MJG106" s="2"/>
      <c r="MJH106" s="2"/>
      <c r="MJI106" s="2"/>
      <c r="MJJ106" s="2"/>
      <c r="MJK106" s="2"/>
      <c r="MJL106" s="2"/>
      <c r="MJM106" s="2"/>
      <c r="MJN106" s="2"/>
      <c r="MJO106" s="2"/>
      <c r="MJP106" s="2"/>
      <c r="MJQ106" s="2"/>
      <c r="MJR106" s="2"/>
      <c r="MJS106" s="2"/>
      <c r="MJT106" s="2"/>
      <c r="MJU106" s="2"/>
      <c r="MJV106" s="2"/>
      <c r="MJW106" s="2"/>
      <c r="MJX106" s="2"/>
      <c r="MJY106" s="2"/>
      <c r="MJZ106" s="2"/>
      <c r="MKA106" s="2"/>
      <c r="MKB106" s="2"/>
      <c r="MKC106" s="2"/>
      <c r="MKD106" s="2"/>
      <c r="MKE106" s="2"/>
      <c r="MKF106" s="2"/>
      <c r="MKG106" s="2"/>
      <c r="MKH106" s="2"/>
      <c r="MKI106" s="2"/>
      <c r="MKJ106" s="2"/>
      <c r="MKK106" s="2"/>
      <c r="MKL106" s="2"/>
      <c r="MKM106" s="2"/>
      <c r="MKN106" s="2"/>
      <c r="MKO106" s="2"/>
      <c r="MKP106" s="2"/>
      <c r="MKQ106" s="2"/>
      <c r="MKR106" s="2"/>
      <c r="MKS106" s="2"/>
      <c r="MKT106" s="2"/>
      <c r="MKU106" s="2"/>
      <c r="MKV106" s="2"/>
      <c r="MKW106" s="2"/>
      <c r="MKX106" s="2"/>
      <c r="MKY106" s="2"/>
      <c r="MKZ106" s="2"/>
      <c r="MLA106" s="2"/>
      <c r="MLB106" s="2"/>
      <c r="MLC106" s="2"/>
      <c r="MLD106" s="2"/>
      <c r="MLE106" s="2"/>
      <c r="MLF106" s="2"/>
      <c r="MLG106" s="2"/>
      <c r="MLH106" s="2"/>
      <c r="MLI106" s="2"/>
      <c r="MLJ106" s="2"/>
      <c r="MLK106" s="2"/>
      <c r="MLL106" s="2"/>
      <c r="MLM106" s="2"/>
      <c r="MLN106" s="2"/>
      <c r="MLO106" s="2"/>
      <c r="MLP106" s="2"/>
      <c r="MLQ106" s="2"/>
      <c r="MLR106" s="2"/>
      <c r="MLS106" s="2"/>
      <c r="MLT106" s="2"/>
      <c r="MLU106" s="2"/>
      <c r="MLV106" s="2"/>
      <c r="MLW106" s="2"/>
      <c r="MLX106" s="2"/>
      <c r="MLY106" s="2"/>
      <c r="MLZ106" s="2"/>
      <c r="MMA106" s="2"/>
      <c r="MMB106" s="2"/>
      <c r="MMC106" s="2"/>
      <c r="MMD106" s="2"/>
      <c r="MME106" s="2"/>
      <c r="MMF106" s="2"/>
      <c r="MMG106" s="2"/>
      <c r="MMH106" s="2"/>
      <c r="MMI106" s="2"/>
      <c r="MMJ106" s="2"/>
      <c r="MMK106" s="2"/>
      <c r="MML106" s="2"/>
      <c r="MMM106" s="2"/>
      <c r="MMN106" s="2"/>
      <c r="MMO106" s="2"/>
      <c r="MMP106" s="2"/>
      <c r="MMQ106" s="2"/>
      <c r="MMR106" s="2"/>
      <c r="MMS106" s="2"/>
      <c r="MMT106" s="2"/>
      <c r="MMU106" s="2"/>
      <c r="MMV106" s="2"/>
      <c r="MMW106" s="2"/>
      <c r="MMX106" s="2"/>
      <c r="MMY106" s="2"/>
      <c r="MMZ106" s="2"/>
      <c r="MNA106" s="2"/>
      <c r="MNB106" s="2"/>
      <c r="MNC106" s="2"/>
      <c r="MND106" s="2"/>
      <c r="MNE106" s="2"/>
      <c r="MNF106" s="2"/>
      <c r="MNG106" s="2"/>
      <c r="MNH106" s="2"/>
      <c r="MNI106" s="2"/>
      <c r="MNJ106" s="2"/>
      <c r="MNK106" s="2"/>
      <c r="MNL106" s="2"/>
      <c r="MNM106" s="2"/>
      <c r="MNN106" s="2"/>
      <c r="MNO106" s="2"/>
      <c r="MNP106" s="2"/>
      <c r="MNQ106" s="2"/>
      <c r="MNR106" s="2"/>
      <c r="MNS106" s="2"/>
      <c r="MNT106" s="2"/>
      <c r="MNU106" s="2"/>
      <c r="MNV106" s="2"/>
      <c r="MNW106" s="2"/>
      <c r="MNX106" s="2"/>
      <c r="MNY106" s="2"/>
      <c r="MNZ106" s="2"/>
      <c r="MOA106" s="2"/>
      <c r="MOB106" s="2"/>
      <c r="MOC106" s="2"/>
      <c r="MOD106" s="2"/>
      <c r="MOE106" s="2"/>
      <c r="MOF106" s="2"/>
      <c r="MOG106" s="2"/>
      <c r="MOH106" s="2"/>
      <c r="MOI106" s="2"/>
      <c r="MOJ106" s="2"/>
      <c r="MOK106" s="2"/>
      <c r="MOL106" s="2"/>
      <c r="MOM106" s="2"/>
      <c r="MON106" s="2"/>
      <c r="MOO106" s="2"/>
      <c r="MOP106" s="2"/>
      <c r="MOQ106" s="2"/>
      <c r="MOR106" s="2"/>
      <c r="MOS106" s="2"/>
      <c r="MOT106" s="2"/>
      <c r="MOU106" s="2"/>
      <c r="MOV106" s="2"/>
      <c r="MOW106" s="2"/>
      <c r="MOX106" s="2"/>
      <c r="MOY106" s="2"/>
      <c r="MOZ106" s="2"/>
      <c r="MPA106" s="2"/>
      <c r="MPB106" s="2"/>
      <c r="MPC106" s="2"/>
      <c r="MPD106" s="2"/>
      <c r="MPE106" s="2"/>
      <c r="MPF106" s="2"/>
      <c r="MPG106" s="2"/>
      <c r="MPH106" s="2"/>
      <c r="MPI106" s="2"/>
      <c r="MPJ106" s="2"/>
      <c r="MPK106" s="2"/>
      <c r="MPL106" s="2"/>
      <c r="MPM106" s="2"/>
      <c r="MPN106" s="2"/>
      <c r="MPO106" s="2"/>
      <c r="MPP106" s="2"/>
      <c r="MPQ106" s="2"/>
      <c r="MPR106" s="2"/>
      <c r="MPS106" s="2"/>
      <c r="MPT106" s="2"/>
      <c r="MPU106" s="2"/>
      <c r="MPV106" s="2"/>
      <c r="MPW106" s="2"/>
      <c r="MPX106" s="2"/>
      <c r="MPY106" s="2"/>
      <c r="MPZ106" s="2"/>
      <c r="MQA106" s="2"/>
      <c r="MQB106" s="2"/>
      <c r="MQC106" s="2"/>
      <c r="MQD106" s="2"/>
      <c r="MQE106" s="2"/>
      <c r="MQF106" s="2"/>
      <c r="MQG106" s="2"/>
      <c r="MQH106" s="2"/>
      <c r="MQI106" s="2"/>
      <c r="MQJ106" s="2"/>
      <c r="MQK106" s="2"/>
      <c r="MQL106" s="2"/>
      <c r="MQM106" s="2"/>
      <c r="MQN106" s="2"/>
      <c r="MQO106" s="2"/>
      <c r="MQP106" s="2"/>
      <c r="MQQ106" s="2"/>
      <c r="MQR106" s="2"/>
      <c r="MQS106" s="2"/>
      <c r="MQT106" s="2"/>
      <c r="MQU106" s="2"/>
      <c r="MQV106" s="2"/>
      <c r="MQW106" s="2"/>
      <c r="MQX106" s="2"/>
      <c r="MQY106" s="2"/>
      <c r="MQZ106" s="2"/>
      <c r="MRA106" s="2"/>
      <c r="MRB106" s="2"/>
      <c r="MRC106" s="2"/>
      <c r="MRD106" s="2"/>
      <c r="MRE106" s="2"/>
      <c r="MRF106" s="2"/>
      <c r="MRG106" s="2"/>
      <c r="MRH106" s="2"/>
      <c r="MRI106" s="2"/>
      <c r="MRJ106" s="2"/>
      <c r="MRK106" s="2"/>
      <c r="MRL106" s="2"/>
      <c r="MRM106" s="2"/>
      <c r="MRN106" s="2"/>
      <c r="MRO106" s="2"/>
      <c r="MRP106" s="2"/>
      <c r="MRQ106" s="2"/>
      <c r="MRR106" s="2"/>
      <c r="MRS106" s="2"/>
      <c r="MRT106" s="2"/>
      <c r="MRU106" s="2"/>
      <c r="MRV106" s="2"/>
      <c r="MRW106" s="2"/>
      <c r="MRX106" s="2"/>
      <c r="MRY106" s="2"/>
      <c r="MRZ106" s="2"/>
      <c r="MSA106" s="2"/>
      <c r="MSB106" s="2"/>
      <c r="MSC106" s="2"/>
      <c r="MSD106" s="2"/>
      <c r="MSE106" s="2"/>
      <c r="MSF106" s="2"/>
      <c r="MSG106" s="2"/>
      <c r="MSH106" s="2"/>
      <c r="MSI106" s="2"/>
      <c r="MSJ106" s="2"/>
      <c r="MSK106" s="2"/>
      <c r="MSL106" s="2"/>
      <c r="MSM106" s="2"/>
      <c r="MSN106" s="2"/>
      <c r="MSO106" s="2"/>
      <c r="MSP106" s="2"/>
      <c r="MSQ106" s="2"/>
      <c r="MSR106" s="2"/>
      <c r="MSS106" s="2"/>
      <c r="MST106" s="2"/>
      <c r="MSU106" s="2"/>
      <c r="MSV106" s="2"/>
      <c r="MSW106" s="2"/>
      <c r="MSX106" s="2"/>
      <c r="MSY106" s="2"/>
      <c r="MSZ106" s="2"/>
      <c r="MTA106" s="2"/>
      <c r="MTB106" s="2"/>
      <c r="MTC106" s="2"/>
      <c r="MTD106" s="2"/>
      <c r="MTE106" s="2"/>
      <c r="MTF106" s="2"/>
      <c r="MTG106" s="2"/>
      <c r="MTH106" s="2"/>
      <c r="MTI106" s="2"/>
      <c r="MTJ106" s="2"/>
      <c r="MTK106" s="2"/>
      <c r="MTL106" s="2"/>
      <c r="MTM106" s="2"/>
      <c r="MTN106" s="2"/>
      <c r="MTO106" s="2"/>
      <c r="MTP106" s="2"/>
      <c r="MTQ106" s="2"/>
      <c r="MTR106" s="2"/>
      <c r="MTS106" s="2"/>
      <c r="MTT106" s="2"/>
      <c r="MTU106" s="2"/>
      <c r="MTV106" s="2"/>
      <c r="MTW106" s="2"/>
      <c r="MTX106" s="2"/>
      <c r="MTY106" s="2"/>
      <c r="MTZ106" s="2"/>
      <c r="MUA106" s="2"/>
      <c r="MUB106" s="2"/>
      <c r="MUC106" s="2"/>
      <c r="MUD106" s="2"/>
      <c r="MUE106" s="2"/>
      <c r="MUF106" s="2"/>
      <c r="MUG106" s="2"/>
      <c r="MUH106" s="2"/>
      <c r="MUI106" s="2"/>
      <c r="MUJ106" s="2"/>
      <c r="MUK106" s="2"/>
      <c r="MUL106" s="2"/>
      <c r="MUM106" s="2"/>
      <c r="MUN106" s="2"/>
      <c r="MUO106" s="2"/>
      <c r="MUP106" s="2"/>
      <c r="MUQ106" s="2"/>
      <c r="MUR106" s="2"/>
      <c r="MUS106" s="2"/>
      <c r="MUT106" s="2"/>
      <c r="MUU106" s="2"/>
      <c r="MUV106" s="2"/>
      <c r="MUW106" s="2"/>
      <c r="MUX106" s="2"/>
      <c r="MUY106" s="2"/>
      <c r="MUZ106" s="2"/>
      <c r="MVA106" s="2"/>
      <c r="MVB106" s="2"/>
      <c r="MVC106" s="2"/>
      <c r="MVD106" s="2"/>
      <c r="MVE106" s="2"/>
      <c r="MVF106" s="2"/>
      <c r="MVG106" s="2"/>
      <c r="MVH106" s="2"/>
      <c r="MVI106" s="2"/>
      <c r="MVJ106" s="2"/>
      <c r="MVK106" s="2"/>
      <c r="MVL106" s="2"/>
      <c r="MVM106" s="2"/>
      <c r="MVN106" s="2"/>
      <c r="MVO106" s="2"/>
      <c r="MVP106" s="2"/>
      <c r="MVQ106" s="2"/>
      <c r="MVR106" s="2"/>
      <c r="MVS106" s="2"/>
      <c r="MVT106" s="2"/>
      <c r="MVU106" s="2"/>
      <c r="MVV106" s="2"/>
      <c r="MVW106" s="2"/>
      <c r="MVX106" s="2"/>
      <c r="MVY106" s="2"/>
      <c r="MVZ106" s="2"/>
      <c r="MWA106" s="2"/>
      <c r="MWB106" s="2"/>
      <c r="MWC106" s="2"/>
      <c r="MWD106" s="2"/>
      <c r="MWE106" s="2"/>
      <c r="MWF106" s="2"/>
      <c r="MWG106" s="2"/>
      <c r="MWH106" s="2"/>
      <c r="MWI106" s="2"/>
      <c r="MWJ106" s="2"/>
      <c r="MWK106" s="2"/>
      <c r="MWL106" s="2"/>
      <c r="MWM106" s="2"/>
      <c r="MWN106" s="2"/>
      <c r="MWO106" s="2"/>
      <c r="MWP106" s="2"/>
      <c r="MWQ106" s="2"/>
      <c r="MWR106" s="2"/>
      <c r="MWS106" s="2"/>
      <c r="MWT106" s="2"/>
      <c r="MWU106" s="2"/>
      <c r="MWV106" s="2"/>
      <c r="MWW106" s="2"/>
      <c r="MWX106" s="2"/>
      <c r="MWY106" s="2"/>
      <c r="MWZ106" s="2"/>
      <c r="MXA106" s="2"/>
      <c r="MXB106" s="2"/>
      <c r="MXC106" s="2"/>
      <c r="MXD106" s="2"/>
      <c r="MXE106" s="2"/>
      <c r="MXF106" s="2"/>
      <c r="MXG106" s="2"/>
      <c r="MXH106" s="2"/>
      <c r="MXI106" s="2"/>
      <c r="MXJ106" s="2"/>
      <c r="MXK106" s="2"/>
      <c r="MXL106" s="2"/>
      <c r="MXM106" s="2"/>
      <c r="MXN106" s="2"/>
      <c r="MXO106" s="2"/>
      <c r="MXP106" s="2"/>
      <c r="MXQ106" s="2"/>
      <c r="MXR106" s="2"/>
      <c r="MXS106" s="2"/>
      <c r="MXT106" s="2"/>
      <c r="MXU106" s="2"/>
      <c r="MXV106" s="2"/>
      <c r="MXW106" s="2"/>
      <c r="MXX106" s="2"/>
      <c r="MXY106" s="2"/>
      <c r="MXZ106" s="2"/>
      <c r="MYA106" s="2"/>
      <c r="MYB106" s="2"/>
      <c r="MYC106" s="2"/>
      <c r="MYD106" s="2"/>
      <c r="MYE106" s="2"/>
      <c r="MYF106" s="2"/>
      <c r="MYG106" s="2"/>
      <c r="MYH106" s="2"/>
      <c r="MYI106" s="2"/>
      <c r="MYJ106" s="2"/>
      <c r="MYK106" s="2"/>
      <c r="MYL106" s="2"/>
      <c r="MYM106" s="2"/>
      <c r="MYN106" s="2"/>
      <c r="MYO106" s="2"/>
      <c r="MYP106" s="2"/>
      <c r="MYQ106" s="2"/>
      <c r="MYR106" s="2"/>
      <c r="MYS106" s="2"/>
      <c r="MYT106" s="2"/>
      <c r="MYU106" s="2"/>
      <c r="MYV106" s="2"/>
      <c r="MYW106" s="2"/>
      <c r="MYX106" s="2"/>
      <c r="MYY106" s="2"/>
      <c r="MYZ106" s="2"/>
      <c r="MZA106" s="2"/>
      <c r="MZB106" s="2"/>
      <c r="MZC106" s="2"/>
      <c r="MZD106" s="2"/>
      <c r="MZE106" s="2"/>
      <c r="MZF106" s="2"/>
      <c r="MZG106" s="2"/>
      <c r="MZH106" s="2"/>
      <c r="MZI106" s="2"/>
      <c r="MZJ106" s="2"/>
      <c r="MZK106" s="2"/>
      <c r="MZL106" s="2"/>
      <c r="MZM106" s="2"/>
      <c r="MZN106" s="2"/>
      <c r="MZO106" s="2"/>
      <c r="MZP106" s="2"/>
      <c r="MZQ106" s="2"/>
      <c r="MZR106" s="2"/>
      <c r="MZS106" s="2"/>
      <c r="MZT106" s="2"/>
      <c r="MZU106" s="2"/>
      <c r="MZV106" s="2"/>
      <c r="MZW106" s="2"/>
      <c r="MZX106" s="2"/>
      <c r="MZY106" s="2"/>
      <c r="MZZ106" s="2"/>
      <c r="NAA106" s="2"/>
      <c r="NAB106" s="2"/>
      <c r="NAC106" s="2"/>
      <c r="NAD106" s="2"/>
      <c r="NAE106" s="2"/>
      <c r="NAF106" s="2"/>
      <c r="NAG106" s="2"/>
      <c r="NAH106" s="2"/>
      <c r="NAI106" s="2"/>
      <c r="NAJ106" s="2"/>
      <c r="NAK106" s="2"/>
      <c r="NAL106" s="2"/>
      <c r="NAM106" s="2"/>
      <c r="NAN106" s="2"/>
      <c r="NAO106" s="2"/>
      <c r="NAP106" s="2"/>
      <c r="NAQ106" s="2"/>
      <c r="NAR106" s="2"/>
      <c r="NAS106" s="2"/>
      <c r="NAT106" s="2"/>
      <c r="NAU106" s="2"/>
      <c r="NAV106" s="2"/>
      <c r="NAW106" s="2"/>
      <c r="NAX106" s="2"/>
      <c r="NAY106" s="2"/>
      <c r="NAZ106" s="2"/>
      <c r="NBA106" s="2"/>
      <c r="NBB106" s="2"/>
      <c r="NBC106" s="2"/>
      <c r="NBD106" s="2"/>
      <c r="NBE106" s="2"/>
      <c r="NBF106" s="2"/>
      <c r="NBG106" s="2"/>
      <c r="NBH106" s="2"/>
      <c r="NBI106" s="2"/>
      <c r="NBJ106" s="2"/>
      <c r="NBK106" s="2"/>
      <c r="NBL106" s="2"/>
      <c r="NBM106" s="2"/>
      <c r="NBN106" s="2"/>
      <c r="NBO106" s="2"/>
      <c r="NBP106" s="2"/>
      <c r="NBQ106" s="2"/>
      <c r="NBR106" s="2"/>
      <c r="NBS106" s="2"/>
      <c r="NBT106" s="2"/>
      <c r="NBU106" s="2"/>
      <c r="NBV106" s="2"/>
      <c r="NBW106" s="2"/>
      <c r="NBX106" s="2"/>
      <c r="NBY106" s="2"/>
      <c r="NBZ106" s="2"/>
      <c r="NCA106" s="2"/>
      <c r="NCB106" s="2"/>
      <c r="NCC106" s="2"/>
      <c r="NCD106" s="2"/>
      <c r="NCE106" s="2"/>
      <c r="NCF106" s="2"/>
      <c r="NCG106" s="2"/>
      <c r="NCH106" s="2"/>
      <c r="NCI106" s="2"/>
      <c r="NCJ106" s="2"/>
      <c r="NCK106" s="2"/>
      <c r="NCL106" s="2"/>
      <c r="NCM106" s="2"/>
      <c r="NCN106" s="2"/>
      <c r="NCO106" s="2"/>
      <c r="NCP106" s="2"/>
      <c r="NCQ106" s="2"/>
      <c r="NCR106" s="2"/>
      <c r="NCS106" s="2"/>
      <c r="NCT106" s="2"/>
      <c r="NCU106" s="2"/>
      <c r="NCV106" s="2"/>
      <c r="NCW106" s="2"/>
      <c r="NCX106" s="2"/>
      <c r="NCY106" s="2"/>
      <c r="NCZ106" s="2"/>
      <c r="NDA106" s="2"/>
      <c r="NDB106" s="2"/>
      <c r="NDC106" s="2"/>
      <c r="NDD106" s="2"/>
      <c r="NDE106" s="2"/>
      <c r="NDF106" s="2"/>
      <c r="NDG106" s="2"/>
      <c r="NDH106" s="2"/>
      <c r="NDI106" s="2"/>
      <c r="NDJ106" s="2"/>
      <c r="NDK106" s="2"/>
      <c r="NDL106" s="2"/>
      <c r="NDM106" s="2"/>
      <c r="NDN106" s="2"/>
      <c r="NDO106" s="2"/>
      <c r="NDP106" s="2"/>
      <c r="NDQ106" s="2"/>
      <c r="NDR106" s="2"/>
      <c r="NDS106" s="2"/>
      <c r="NDT106" s="2"/>
      <c r="NDU106" s="2"/>
      <c r="NDV106" s="2"/>
      <c r="NDW106" s="2"/>
      <c r="NDX106" s="2"/>
      <c r="NDY106" s="2"/>
      <c r="NDZ106" s="2"/>
      <c r="NEA106" s="2"/>
      <c r="NEB106" s="2"/>
      <c r="NEC106" s="2"/>
      <c r="NED106" s="2"/>
      <c r="NEE106" s="2"/>
      <c r="NEF106" s="2"/>
      <c r="NEG106" s="2"/>
      <c r="NEH106" s="2"/>
      <c r="NEI106" s="2"/>
      <c r="NEJ106" s="2"/>
      <c r="NEK106" s="2"/>
      <c r="NEL106" s="2"/>
      <c r="NEM106" s="2"/>
      <c r="NEN106" s="2"/>
      <c r="NEO106" s="2"/>
      <c r="NEP106" s="2"/>
      <c r="NEQ106" s="2"/>
      <c r="NER106" s="2"/>
      <c r="NES106" s="2"/>
      <c r="NET106" s="2"/>
      <c r="NEU106" s="2"/>
      <c r="NEV106" s="2"/>
      <c r="NEW106" s="2"/>
      <c r="NEX106" s="2"/>
      <c r="NEY106" s="2"/>
      <c r="NEZ106" s="2"/>
      <c r="NFA106" s="2"/>
      <c r="NFB106" s="2"/>
      <c r="NFC106" s="2"/>
      <c r="NFD106" s="2"/>
      <c r="NFE106" s="2"/>
      <c r="NFF106" s="2"/>
      <c r="NFG106" s="2"/>
      <c r="NFH106" s="2"/>
      <c r="NFI106" s="2"/>
      <c r="NFJ106" s="2"/>
      <c r="NFK106" s="2"/>
      <c r="NFL106" s="2"/>
      <c r="NFM106" s="2"/>
      <c r="NFN106" s="2"/>
      <c r="NFO106" s="2"/>
      <c r="NFP106" s="2"/>
      <c r="NFQ106" s="2"/>
      <c r="NFR106" s="2"/>
      <c r="NFS106" s="2"/>
      <c r="NFT106" s="2"/>
      <c r="NFU106" s="2"/>
      <c r="NFV106" s="2"/>
      <c r="NFW106" s="2"/>
      <c r="NFX106" s="2"/>
      <c r="NFY106" s="2"/>
      <c r="NFZ106" s="2"/>
      <c r="NGA106" s="2"/>
      <c r="NGB106" s="2"/>
      <c r="NGC106" s="2"/>
      <c r="NGD106" s="2"/>
      <c r="NGE106" s="2"/>
      <c r="NGF106" s="2"/>
      <c r="NGG106" s="2"/>
      <c r="NGH106" s="2"/>
      <c r="NGI106" s="2"/>
      <c r="NGJ106" s="2"/>
      <c r="NGK106" s="2"/>
      <c r="NGL106" s="2"/>
      <c r="NGM106" s="2"/>
      <c r="NGN106" s="2"/>
      <c r="NGO106" s="2"/>
      <c r="NGP106" s="2"/>
      <c r="NGQ106" s="2"/>
      <c r="NGR106" s="2"/>
      <c r="NGS106" s="2"/>
      <c r="NGT106" s="2"/>
      <c r="NGU106" s="2"/>
      <c r="NGV106" s="2"/>
      <c r="NGW106" s="2"/>
      <c r="NGX106" s="2"/>
      <c r="NGY106" s="2"/>
      <c r="NGZ106" s="2"/>
      <c r="NHA106" s="2"/>
      <c r="NHB106" s="2"/>
      <c r="NHC106" s="2"/>
      <c r="NHD106" s="2"/>
      <c r="NHE106" s="2"/>
      <c r="NHF106" s="2"/>
      <c r="NHG106" s="2"/>
      <c r="NHH106" s="2"/>
      <c r="NHI106" s="2"/>
      <c r="NHJ106" s="2"/>
      <c r="NHK106" s="2"/>
      <c r="NHL106" s="2"/>
      <c r="NHM106" s="2"/>
      <c r="NHN106" s="2"/>
      <c r="NHO106" s="2"/>
      <c r="NHP106" s="2"/>
      <c r="NHQ106" s="2"/>
      <c r="NHR106" s="2"/>
      <c r="NHS106" s="2"/>
      <c r="NHT106" s="2"/>
      <c r="NHU106" s="2"/>
      <c r="NHV106" s="2"/>
      <c r="NHW106" s="2"/>
      <c r="NHX106" s="2"/>
      <c r="NHY106" s="2"/>
      <c r="NHZ106" s="2"/>
      <c r="NIA106" s="2"/>
      <c r="NIB106" s="2"/>
      <c r="NIC106" s="2"/>
      <c r="NID106" s="2"/>
      <c r="NIE106" s="2"/>
      <c r="NIF106" s="2"/>
      <c r="NIG106" s="2"/>
      <c r="NIH106" s="2"/>
      <c r="NII106" s="2"/>
      <c r="NIJ106" s="2"/>
      <c r="NIK106" s="2"/>
      <c r="NIL106" s="2"/>
      <c r="NIM106" s="2"/>
      <c r="NIN106" s="2"/>
      <c r="NIO106" s="2"/>
      <c r="NIP106" s="2"/>
      <c r="NIQ106" s="2"/>
      <c r="NIR106" s="2"/>
      <c r="NIS106" s="2"/>
      <c r="NIT106" s="2"/>
      <c r="NIU106" s="2"/>
      <c r="NIV106" s="2"/>
      <c r="NIW106" s="2"/>
      <c r="NIX106" s="2"/>
      <c r="NIY106" s="2"/>
      <c r="NIZ106" s="2"/>
      <c r="NJA106" s="2"/>
      <c r="NJB106" s="2"/>
      <c r="NJC106" s="2"/>
      <c r="NJD106" s="2"/>
      <c r="NJE106" s="2"/>
      <c r="NJF106" s="2"/>
      <c r="NJG106" s="2"/>
      <c r="NJH106" s="2"/>
      <c r="NJI106" s="2"/>
      <c r="NJJ106" s="2"/>
      <c r="NJK106" s="2"/>
      <c r="NJL106" s="2"/>
      <c r="NJM106" s="2"/>
      <c r="NJN106" s="2"/>
      <c r="NJO106" s="2"/>
      <c r="NJP106" s="2"/>
      <c r="NJQ106" s="2"/>
      <c r="NJR106" s="2"/>
      <c r="NJS106" s="2"/>
      <c r="NJT106" s="2"/>
      <c r="NJU106" s="2"/>
      <c r="NJV106" s="2"/>
      <c r="NJW106" s="2"/>
      <c r="NJX106" s="2"/>
      <c r="NJY106" s="2"/>
      <c r="NJZ106" s="2"/>
      <c r="NKA106" s="2"/>
      <c r="NKB106" s="2"/>
      <c r="NKC106" s="2"/>
      <c r="NKD106" s="2"/>
      <c r="NKE106" s="2"/>
      <c r="NKF106" s="2"/>
      <c r="NKG106" s="2"/>
      <c r="NKH106" s="2"/>
      <c r="NKI106" s="2"/>
      <c r="NKJ106" s="2"/>
      <c r="NKK106" s="2"/>
      <c r="NKL106" s="2"/>
      <c r="NKM106" s="2"/>
      <c r="NKN106" s="2"/>
      <c r="NKO106" s="2"/>
      <c r="NKP106" s="2"/>
      <c r="NKQ106" s="2"/>
      <c r="NKR106" s="2"/>
      <c r="NKS106" s="2"/>
      <c r="NKT106" s="2"/>
      <c r="NKU106" s="2"/>
      <c r="NKV106" s="2"/>
      <c r="NKW106" s="2"/>
      <c r="NKX106" s="2"/>
      <c r="NKY106" s="2"/>
      <c r="NKZ106" s="2"/>
      <c r="NLA106" s="2"/>
      <c r="NLB106" s="2"/>
      <c r="NLC106" s="2"/>
      <c r="NLD106" s="2"/>
      <c r="NLE106" s="2"/>
      <c r="NLF106" s="2"/>
      <c r="NLG106" s="2"/>
      <c r="NLH106" s="2"/>
      <c r="NLI106" s="2"/>
      <c r="NLJ106" s="2"/>
      <c r="NLK106" s="2"/>
      <c r="NLL106" s="2"/>
      <c r="NLM106" s="2"/>
      <c r="NLN106" s="2"/>
      <c r="NLO106" s="2"/>
      <c r="NLP106" s="2"/>
      <c r="NLQ106" s="2"/>
      <c r="NLR106" s="2"/>
      <c r="NLS106" s="2"/>
      <c r="NLT106" s="2"/>
      <c r="NLU106" s="2"/>
      <c r="NLV106" s="2"/>
      <c r="NLW106" s="2"/>
      <c r="NLX106" s="2"/>
      <c r="NLY106" s="2"/>
      <c r="NLZ106" s="2"/>
      <c r="NMA106" s="2"/>
      <c r="NMB106" s="2"/>
      <c r="NMC106" s="2"/>
      <c r="NMD106" s="2"/>
      <c r="NME106" s="2"/>
      <c r="NMF106" s="2"/>
      <c r="NMG106" s="2"/>
      <c r="NMH106" s="2"/>
      <c r="NMI106" s="2"/>
      <c r="NMJ106" s="2"/>
      <c r="NMK106" s="2"/>
      <c r="NML106" s="2"/>
      <c r="NMM106" s="2"/>
      <c r="NMN106" s="2"/>
      <c r="NMO106" s="2"/>
      <c r="NMP106" s="2"/>
      <c r="NMQ106" s="2"/>
      <c r="NMR106" s="2"/>
      <c r="NMS106" s="2"/>
      <c r="NMT106" s="2"/>
      <c r="NMU106" s="2"/>
      <c r="NMV106" s="2"/>
      <c r="NMW106" s="2"/>
      <c r="NMX106" s="2"/>
      <c r="NMY106" s="2"/>
      <c r="NMZ106" s="2"/>
      <c r="NNA106" s="2"/>
      <c r="NNB106" s="2"/>
      <c r="NNC106" s="2"/>
      <c r="NND106" s="2"/>
      <c r="NNE106" s="2"/>
      <c r="NNF106" s="2"/>
      <c r="NNG106" s="2"/>
      <c r="NNH106" s="2"/>
      <c r="NNI106" s="2"/>
      <c r="NNJ106" s="2"/>
      <c r="NNK106" s="2"/>
      <c r="NNL106" s="2"/>
      <c r="NNM106" s="2"/>
      <c r="NNN106" s="2"/>
      <c r="NNO106" s="2"/>
      <c r="NNP106" s="2"/>
      <c r="NNQ106" s="2"/>
      <c r="NNR106" s="2"/>
      <c r="NNS106" s="2"/>
      <c r="NNT106" s="2"/>
      <c r="NNU106" s="2"/>
      <c r="NNV106" s="2"/>
      <c r="NNW106" s="2"/>
      <c r="NNX106" s="2"/>
      <c r="NNY106" s="2"/>
      <c r="NNZ106" s="2"/>
      <c r="NOA106" s="2"/>
      <c r="NOB106" s="2"/>
      <c r="NOC106" s="2"/>
      <c r="NOD106" s="2"/>
      <c r="NOE106" s="2"/>
      <c r="NOF106" s="2"/>
      <c r="NOG106" s="2"/>
      <c r="NOH106" s="2"/>
      <c r="NOI106" s="2"/>
      <c r="NOJ106" s="2"/>
      <c r="NOK106" s="2"/>
      <c r="NOL106" s="2"/>
      <c r="NOM106" s="2"/>
      <c r="NON106" s="2"/>
      <c r="NOO106" s="2"/>
      <c r="NOP106" s="2"/>
      <c r="NOQ106" s="2"/>
      <c r="NOR106" s="2"/>
      <c r="NOS106" s="2"/>
      <c r="NOT106" s="2"/>
      <c r="NOU106" s="2"/>
      <c r="NOV106" s="2"/>
      <c r="NOW106" s="2"/>
      <c r="NOX106" s="2"/>
      <c r="NOY106" s="2"/>
      <c r="NOZ106" s="2"/>
      <c r="NPA106" s="2"/>
      <c r="NPB106" s="2"/>
      <c r="NPC106" s="2"/>
      <c r="NPD106" s="2"/>
      <c r="NPE106" s="2"/>
      <c r="NPF106" s="2"/>
      <c r="NPG106" s="2"/>
      <c r="NPH106" s="2"/>
      <c r="NPI106" s="2"/>
      <c r="NPJ106" s="2"/>
      <c r="NPK106" s="2"/>
      <c r="NPL106" s="2"/>
      <c r="NPM106" s="2"/>
      <c r="NPN106" s="2"/>
      <c r="NPO106" s="2"/>
      <c r="NPP106" s="2"/>
      <c r="NPQ106" s="2"/>
      <c r="NPR106" s="2"/>
      <c r="NPS106" s="2"/>
      <c r="NPT106" s="2"/>
      <c r="NPU106" s="2"/>
      <c r="NPV106" s="2"/>
      <c r="NPW106" s="2"/>
      <c r="NPX106" s="2"/>
      <c r="NPY106" s="2"/>
      <c r="NPZ106" s="2"/>
      <c r="NQA106" s="2"/>
      <c r="NQB106" s="2"/>
      <c r="NQC106" s="2"/>
      <c r="NQD106" s="2"/>
      <c r="NQE106" s="2"/>
      <c r="NQF106" s="2"/>
      <c r="NQG106" s="2"/>
      <c r="NQH106" s="2"/>
      <c r="NQI106" s="2"/>
      <c r="NQJ106" s="2"/>
      <c r="NQK106" s="2"/>
      <c r="NQL106" s="2"/>
      <c r="NQM106" s="2"/>
      <c r="NQN106" s="2"/>
      <c r="NQO106" s="2"/>
      <c r="NQP106" s="2"/>
      <c r="NQQ106" s="2"/>
      <c r="NQR106" s="2"/>
      <c r="NQS106" s="2"/>
      <c r="NQT106" s="2"/>
      <c r="NQU106" s="2"/>
      <c r="NQV106" s="2"/>
      <c r="NQW106" s="2"/>
      <c r="NQX106" s="2"/>
      <c r="NQY106" s="2"/>
      <c r="NQZ106" s="2"/>
      <c r="NRA106" s="2"/>
      <c r="NRB106" s="2"/>
      <c r="NRC106" s="2"/>
      <c r="NRD106" s="2"/>
      <c r="NRE106" s="2"/>
      <c r="NRF106" s="2"/>
      <c r="NRG106" s="2"/>
      <c r="NRH106" s="2"/>
      <c r="NRI106" s="2"/>
      <c r="NRJ106" s="2"/>
      <c r="NRK106" s="2"/>
      <c r="NRL106" s="2"/>
      <c r="NRM106" s="2"/>
      <c r="NRN106" s="2"/>
      <c r="NRO106" s="2"/>
      <c r="NRP106" s="2"/>
      <c r="NRQ106" s="2"/>
      <c r="NRR106" s="2"/>
      <c r="NRS106" s="2"/>
      <c r="NRT106" s="2"/>
      <c r="NRU106" s="2"/>
      <c r="NRV106" s="2"/>
      <c r="NRW106" s="2"/>
      <c r="NRX106" s="2"/>
      <c r="NRY106" s="2"/>
      <c r="NRZ106" s="2"/>
      <c r="NSA106" s="2"/>
      <c r="NSB106" s="2"/>
      <c r="NSC106" s="2"/>
      <c r="NSD106" s="2"/>
      <c r="NSE106" s="2"/>
      <c r="NSF106" s="2"/>
      <c r="NSG106" s="2"/>
      <c r="NSH106" s="2"/>
      <c r="NSI106" s="2"/>
      <c r="NSJ106" s="2"/>
      <c r="NSK106" s="2"/>
      <c r="NSL106" s="2"/>
      <c r="NSM106" s="2"/>
      <c r="NSN106" s="2"/>
      <c r="NSO106" s="2"/>
      <c r="NSP106" s="2"/>
      <c r="NSQ106" s="2"/>
      <c r="NSR106" s="2"/>
      <c r="NSS106" s="2"/>
      <c r="NST106" s="2"/>
      <c r="NSU106" s="2"/>
      <c r="NSV106" s="2"/>
      <c r="NSW106" s="2"/>
      <c r="NSX106" s="2"/>
      <c r="NSY106" s="2"/>
      <c r="NSZ106" s="2"/>
      <c r="NTA106" s="2"/>
      <c r="NTB106" s="2"/>
      <c r="NTC106" s="2"/>
      <c r="NTD106" s="2"/>
      <c r="NTE106" s="2"/>
      <c r="NTF106" s="2"/>
      <c r="NTG106" s="2"/>
      <c r="NTH106" s="2"/>
      <c r="NTI106" s="2"/>
      <c r="NTJ106" s="2"/>
      <c r="NTK106" s="2"/>
      <c r="NTL106" s="2"/>
      <c r="NTM106" s="2"/>
      <c r="NTN106" s="2"/>
      <c r="NTO106" s="2"/>
      <c r="NTP106" s="2"/>
      <c r="NTQ106" s="2"/>
      <c r="NTR106" s="2"/>
      <c r="NTS106" s="2"/>
      <c r="NTT106" s="2"/>
      <c r="NTU106" s="2"/>
      <c r="NTV106" s="2"/>
      <c r="NTW106" s="2"/>
      <c r="NTX106" s="2"/>
      <c r="NTY106" s="2"/>
      <c r="NTZ106" s="2"/>
      <c r="NUA106" s="2"/>
      <c r="NUB106" s="2"/>
      <c r="NUC106" s="2"/>
      <c r="NUD106" s="2"/>
      <c r="NUE106" s="2"/>
      <c r="NUF106" s="2"/>
      <c r="NUG106" s="2"/>
      <c r="NUH106" s="2"/>
      <c r="NUI106" s="2"/>
      <c r="NUJ106" s="2"/>
      <c r="NUK106" s="2"/>
      <c r="NUL106" s="2"/>
      <c r="NUM106" s="2"/>
      <c r="NUN106" s="2"/>
      <c r="NUO106" s="2"/>
      <c r="NUP106" s="2"/>
      <c r="NUQ106" s="2"/>
      <c r="NUR106" s="2"/>
      <c r="NUS106" s="2"/>
      <c r="NUT106" s="2"/>
      <c r="NUU106" s="2"/>
      <c r="NUV106" s="2"/>
      <c r="NUW106" s="2"/>
      <c r="NUX106" s="2"/>
      <c r="NUY106" s="2"/>
      <c r="NUZ106" s="2"/>
      <c r="NVA106" s="2"/>
      <c r="NVB106" s="2"/>
      <c r="NVC106" s="2"/>
      <c r="NVD106" s="2"/>
      <c r="NVE106" s="2"/>
      <c r="NVF106" s="2"/>
      <c r="NVG106" s="2"/>
      <c r="NVH106" s="2"/>
      <c r="NVI106" s="2"/>
      <c r="NVJ106" s="2"/>
      <c r="NVK106" s="2"/>
      <c r="NVL106" s="2"/>
      <c r="NVM106" s="2"/>
      <c r="NVN106" s="2"/>
      <c r="NVO106" s="2"/>
      <c r="NVP106" s="2"/>
      <c r="NVQ106" s="2"/>
      <c r="NVR106" s="2"/>
      <c r="NVS106" s="2"/>
      <c r="NVT106" s="2"/>
      <c r="NVU106" s="2"/>
      <c r="NVV106" s="2"/>
      <c r="NVW106" s="2"/>
      <c r="NVX106" s="2"/>
      <c r="NVY106" s="2"/>
      <c r="NVZ106" s="2"/>
      <c r="NWA106" s="2"/>
      <c r="NWB106" s="2"/>
      <c r="NWC106" s="2"/>
      <c r="NWD106" s="2"/>
      <c r="NWE106" s="2"/>
      <c r="NWF106" s="2"/>
      <c r="NWG106" s="2"/>
      <c r="NWH106" s="2"/>
      <c r="NWI106" s="2"/>
      <c r="NWJ106" s="2"/>
      <c r="NWK106" s="2"/>
      <c r="NWL106" s="2"/>
      <c r="NWM106" s="2"/>
      <c r="NWN106" s="2"/>
      <c r="NWO106" s="2"/>
      <c r="NWP106" s="2"/>
      <c r="NWQ106" s="2"/>
      <c r="NWR106" s="2"/>
      <c r="NWS106" s="2"/>
      <c r="NWT106" s="2"/>
      <c r="NWU106" s="2"/>
      <c r="NWV106" s="2"/>
      <c r="NWW106" s="2"/>
      <c r="NWX106" s="2"/>
      <c r="NWY106" s="2"/>
      <c r="NWZ106" s="2"/>
      <c r="NXA106" s="2"/>
      <c r="NXB106" s="2"/>
      <c r="NXC106" s="2"/>
      <c r="NXD106" s="2"/>
      <c r="NXE106" s="2"/>
      <c r="NXF106" s="2"/>
      <c r="NXG106" s="2"/>
      <c r="NXH106" s="2"/>
      <c r="NXI106" s="2"/>
      <c r="NXJ106" s="2"/>
      <c r="NXK106" s="2"/>
      <c r="NXL106" s="2"/>
      <c r="NXM106" s="2"/>
      <c r="NXN106" s="2"/>
      <c r="NXO106" s="2"/>
      <c r="NXP106" s="2"/>
      <c r="NXQ106" s="2"/>
      <c r="NXR106" s="2"/>
      <c r="NXS106" s="2"/>
      <c r="NXT106" s="2"/>
      <c r="NXU106" s="2"/>
      <c r="NXV106" s="2"/>
      <c r="NXW106" s="2"/>
      <c r="NXX106" s="2"/>
      <c r="NXY106" s="2"/>
      <c r="NXZ106" s="2"/>
      <c r="NYA106" s="2"/>
      <c r="NYB106" s="2"/>
      <c r="NYC106" s="2"/>
      <c r="NYD106" s="2"/>
      <c r="NYE106" s="2"/>
      <c r="NYF106" s="2"/>
      <c r="NYG106" s="2"/>
      <c r="NYH106" s="2"/>
      <c r="NYI106" s="2"/>
      <c r="NYJ106" s="2"/>
      <c r="NYK106" s="2"/>
      <c r="NYL106" s="2"/>
      <c r="NYM106" s="2"/>
      <c r="NYN106" s="2"/>
      <c r="NYO106" s="2"/>
      <c r="NYP106" s="2"/>
      <c r="NYQ106" s="2"/>
      <c r="NYR106" s="2"/>
      <c r="NYS106" s="2"/>
      <c r="NYT106" s="2"/>
      <c r="NYU106" s="2"/>
      <c r="NYV106" s="2"/>
      <c r="NYW106" s="2"/>
      <c r="NYX106" s="2"/>
      <c r="NYY106" s="2"/>
      <c r="NYZ106" s="2"/>
      <c r="NZA106" s="2"/>
      <c r="NZB106" s="2"/>
      <c r="NZC106" s="2"/>
      <c r="NZD106" s="2"/>
      <c r="NZE106" s="2"/>
      <c r="NZF106" s="2"/>
      <c r="NZG106" s="2"/>
      <c r="NZH106" s="2"/>
      <c r="NZI106" s="2"/>
      <c r="NZJ106" s="2"/>
      <c r="NZK106" s="2"/>
      <c r="NZL106" s="2"/>
      <c r="NZM106" s="2"/>
      <c r="NZN106" s="2"/>
      <c r="NZO106" s="2"/>
      <c r="NZP106" s="2"/>
      <c r="NZQ106" s="2"/>
      <c r="NZR106" s="2"/>
      <c r="NZS106" s="2"/>
      <c r="NZT106" s="2"/>
      <c r="NZU106" s="2"/>
      <c r="NZV106" s="2"/>
      <c r="NZW106" s="2"/>
      <c r="NZX106" s="2"/>
      <c r="NZY106" s="2"/>
      <c r="NZZ106" s="2"/>
      <c r="OAA106" s="2"/>
      <c r="OAB106" s="2"/>
      <c r="OAC106" s="2"/>
      <c r="OAD106" s="2"/>
      <c r="OAE106" s="2"/>
      <c r="OAF106" s="2"/>
      <c r="OAG106" s="2"/>
      <c r="OAH106" s="2"/>
      <c r="OAI106" s="2"/>
      <c r="OAJ106" s="2"/>
      <c r="OAK106" s="2"/>
      <c r="OAL106" s="2"/>
      <c r="OAM106" s="2"/>
      <c r="OAN106" s="2"/>
      <c r="OAO106" s="2"/>
      <c r="OAP106" s="2"/>
      <c r="OAQ106" s="2"/>
      <c r="OAR106" s="2"/>
      <c r="OAS106" s="2"/>
      <c r="OAT106" s="2"/>
      <c r="OAU106" s="2"/>
      <c r="OAV106" s="2"/>
      <c r="OAW106" s="2"/>
      <c r="OAX106" s="2"/>
      <c r="OAY106" s="2"/>
      <c r="OAZ106" s="2"/>
      <c r="OBA106" s="2"/>
      <c r="OBB106" s="2"/>
      <c r="OBC106" s="2"/>
      <c r="OBD106" s="2"/>
      <c r="OBE106" s="2"/>
      <c r="OBF106" s="2"/>
      <c r="OBG106" s="2"/>
      <c r="OBH106" s="2"/>
      <c r="OBI106" s="2"/>
      <c r="OBJ106" s="2"/>
      <c r="OBK106" s="2"/>
      <c r="OBL106" s="2"/>
      <c r="OBM106" s="2"/>
      <c r="OBN106" s="2"/>
      <c r="OBO106" s="2"/>
      <c r="OBP106" s="2"/>
      <c r="OBQ106" s="2"/>
      <c r="OBR106" s="2"/>
      <c r="OBS106" s="2"/>
      <c r="OBT106" s="2"/>
      <c r="OBU106" s="2"/>
      <c r="OBV106" s="2"/>
      <c r="OBW106" s="2"/>
      <c r="OBX106" s="2"/>
      <c r="OBY106" s="2"/>
      <c r="OBZ106" s="2"/>
      <c r="OCA106" s="2"/>
      <c r="OCB106" s="2"/>
      <c r="OCC106" s="2"/>
      <c r="OCD106" s="2"/>
      <c r="OCE106" s="2"/>
      <c r="OCF106" s="2"/>
      <c r="OCG106" s="2"/>
      <c r="OCH106" s="2"/>
      <c r="OCI106" s="2"/>
      <c r="OCJ106" s="2"/>
      <c r="OCK106" s="2"/>
      <c r="OCL106" s="2"/>
      <c r="OCM106" s="2"/>
      <c r="OCN106" s="2"/>
      <c r="OCO106" s="2"/>
      <c r="OCP106" s="2"/>
      <c r="OCQ106" s="2"/>
      <c r="OCR106" s="2"/>
      <c r="OCS106" s="2"/>
      <c r="OCT106" s="2"/>
      <c r="OCU106" s="2"/>
      <c r="OCV106" s="2"/>
      <c r="OCW106" s="2"/>
      <c r="OCX106" s="2"/>
      <c r="OCY106" s="2"/>
      <c r="OCZ106" s="2"/>
      <c r="ODA106" s="2"/>
      <c r="ODB106" s="2"/>
      <c r="ODC106" s="2"/>
      <c r="ODD106" s="2"/>
      <c r="ODE106" s="2"/>
      <c r="ODF106" s="2"/>
      <c r="ODG106" s="2"/>
      <c r="ODH106" s="2"/>
      <c r="ODI106" s="2"/>
      <c r="ODJ106" s="2"/>
      <c r="ODK106" s="2"/>
      <c r="ODL106" s="2"/>
      <c r="ODM106" s="2"/>
      <c r="ODN106" s="2"/>
      <c r="ODO106" s="2"/>
      <c r="ODP106" s="2"/>
      <c r="ODQ106" s="2"/>
      <c r="ODR106" s="2"/>
      <c r="ODS106" s="2"/>
      <c r="ODT106" s="2"/>
      <c r="ODU106" s="2"/>
      <c r="ODV106" s="2"/>
      <c r="ODW106" s="2"/>
      <c r="ODX106" s="2"/>
      <c r="ODY106" s="2"/>
      <c r="ODZ106" s="2"/>
      <c r="OEA106" s="2"/>
      <c r="OEB106" s="2"/>
      <c r="OEC106" s="2"/>
      <c r="OED106" s="2"/>
      <c r="OEE106" s="2"/>
      <c r="OEF106" s="2"/>
      <c r="OEG106" s="2"/>
      <c r="OEH106" s="2"/>
      <c r="OEI106" s="2"/>
      <c r="OEJ106" s="2"/>
      <c r="OEK106" s="2"/>
      <c r="OEL106" s="2"/>
      <c r="OEM106" s="2"/>
      <c r="OEN106" s="2"/>
      <c r="OEO106" s="2"/>
      <c r="OEP106" s="2"/>
      <c r="OEQ106" s="2"/>
      <c r="OER106" s="2"/>
      <c r="OES106" s="2"/>
      <c r="OET106" s="2"/>
      <c r="OEU106" s="2"/>
      <c r="OEV106" s="2"/>
      <c r="OEW106" s="2"/>
      <c r="OEX106" s="2"/>
      <c r="OEY106" s="2"/>
      <c r="OEZ106" s="2"/>
      <c r="OFA106" s="2"/>
      <c r="OFB106" s="2"/>
      <c r="OFC106" s="2"/>
      <c r="OFD106" s="2"/>
      <c r="OFE106" s="2"/>
      <c r="OFF106" s="2"/>
      <c r="OFG106" s="2"/>
      <c r="OFH106" s="2"/>
      <c r="OFI106" s="2"/>
      <c r="OFJ106" s="2"/>
      <c r="OFK106" s="2"/>
      <c r="OFL106" s="2"/>
      <c r="OFM106" s="2"/>
      <c r="OFN106" s="2"/>
      <c r="OFO106" s="2"/>
      <c r="OFP106" s="2"/>
      <c r="OFQ106" s="2"/>
      <c r="OFR106" s="2"/>
      <c r="OFS106" s="2"/>
      <c r="OFT106" s="2"/>
      <c r="OFU106" s="2"/>
      <c r="OFV106" s="2"/>
      <c r="OFW106" s="2"/>
      <c r="OFX106" s="2"/>
      <c r="OFY106" s="2"/>
      <c r="OFZ106" s="2"/>
      <c r="OGA106" s="2"/>
      <c r="OGB106" s="2"/>
      <c r="OGC106" s="2"/>
      <c r="OGD106" s="2"/>
      <c r="OGE106" s="2"/>
      <c r="OGF106" s="2"/>
      <c r="OGG106" s="2"/>
      <c r="OGH106" s="2"/>
      <c r="OGI106" s="2"/>
      <c r="OGJ106" s="2"/>
      <c r="OGK106" s="2"/>
      <c r="OGL106" s="2"/>
      <c r="OGM106" s="2"/>
      <c r="OGN106" s="2"/>
      <c r="OGO106" s="2"/>
      <c r="OGP106" s="2"/>
      <c r="OGQ106" s="2"/>
      <c r="OGR106" s="2"/>
      <c r="OGS106" s="2"/>
      <c r="OGT106" s="2"/>
      <c r="OGU106" s="2"/>
      <c r="OGV106" s="2"/>
      <c r="OGW106" s="2"/>
      <c r="OGX106" s="2"/>
      <c r="OGY106" s="2"/>
      <c r="OGZ106" s="2"/>
      <c r="OHA106" s="2"/>
      <c r="OHB106" s="2"/>
      <c r="OHC106" s="2"/>
      <c r="OHD106" s="2"/>
      <c r="OHE106" s="2"/>
      <c r="OHF106" s="2"/>
      <c r="OHG106" s="2"/>
      <c r="OHH106" s="2"/>
      <c r="OHI106" s="2"/>
      <c r="OHJ106" s="2"/>
      <c r="OHK106" s="2"/>
      <c r="OHL106" s="2"/>
      <c r="OHM106" s="2"/>
      <c r="OHN106" s="2"/>
      <c r="OHO106" s="2"/>
      <c r="OHP106" s="2"/>
      <c r="OHQ106" s="2"/>
      <c r="OHR106" s="2"/>
      <c r="OHS106" s="2"/>
      <c r="OHT106" s="2"/>
      <c r="OHU106" s="2"/>
      <c r="OHV106" s="2"/>
      <c r="OHW106" s="2"/>
      <c r="OHX106" s="2"/>
      <c r="OHY106" s="2"/>
      <c r="OHZ106" s="2"/>
      <c r="OIA106" s="2"/>
      <c r="OIB106" s="2"/>
      <c r="OIC106" s="2"/>
      <c r="OID106" s="2"/>
      <c r="OIE106" s="2"/>
      <c r="OIF106" s="2"/>
      <c r="OIG106" s="2"/>
      <c r="OIH106" s="2"/>
      <c r="OII106" s="2"/>
      <c r="OIJ106" s="2"/>
      <c r="OIK106" s="2"/>
      <c r="OIL106" s="2"/>
      <c r="OIM106" s="2"/>
      <c r="OIN106" s="2"/>
      <c r="OIO106" s="2"/>
      <c r="OIP106" s="2"/>
      <c r="OIQ106" s="2"/>
      <c r="OIR106" s="2"/>
      <c r="OIS106" s="2"/>
      <c r="OIT106" s="2"/>
      <c r="OIU106" s="2"/>
      <c r="OIV106" s="2"/>
      <c r="OIW106" s="2"/>
      <c r="OIX106" s="2"/>
      <c r="OIY106" s="2"/>
      <c r="OIZ106" s="2"/>
      <c r="OJA106" s="2"/>
      <c r="OJB106" s="2"/>
      <c r="OJC106" s="2"/>
      <c r="OJD106" s="2"/>
      <c r="OJE106" s="2"/>
      <c r="OJF106" s="2"/>
      <c r="OJG106" s="2"/>
      <c r="OJH106" s="2"/>
      <c r="OJI106" s="2"/>
      <c r="OJJ106" s="2"/>
      <c r="OJK106" s="2"/>
      <c r="OJL106" s="2"/>
      <c r="OJM106" s="2"/>
      <c r="OJN106" s="2"/>
      <c r="OJO106" s="2"/>
      <c r="OJP106" s="2"/>
      <c r="OJQ106" s="2"/>
      <c r="OJR106" s="2"/>
      <c r="OJS106" s="2"/>
      <c r="OJT106" s="2"/>
      <c r="OJU106" s="2"/>
      <c r="OJV106" s="2"/>
      <c r="OJW106" s="2"/>
      <c r="OJX106" s="2"/>
      <c r="OJY106" s="2"/>
      <c r="OJZ106" s="2"/>
      <c r="OKA106" s="2"/>
      <c r="OKB106" s="2"/>
      <c r="OKC106" s="2"/>
      <c r="OKD106" s="2"/>
      <c r="OKE106" s="2"/>
      <c r="OKF106" s="2"/>
      <c r="OKG106" s="2"/>
      <c r="OKH106" s="2"/>
      <c r="OKI106" s="2"/>
      <c r="OKJ106" s="2"/>
      <c r="OKK106" s="2"/>
      <c r="OKL106" s="2"/>
      <c r="OKM106" s="2"/>
      <c r="OKN106" s="2"/>
      <c r="OKO106" s="2"/>
      <c r="OKP106" s="2"/>
      <c r="OKQ106" s="2"/>
      <c r="OKR106" s="2"/>
      <c r="OKS106" s="2"/>
      <c r="OKT106" s="2"/>
      <c r="OKU106" s="2"/>
      <c r="OKV106" s="2"/>
      <c r="OKW106" s="2"/>
      <c r="OKX106" s="2"/>
      <c r="OKY106" s="2"/>
      <c r="OKZ106" s="2"/>
      <c r="OLA106" s="2"/>
      <c r="OLB106" s="2"/>
      <c r="OLC106" s="2"/>
      <c r="OLD106" s="2"/>
      <c r="OLE106" s="2"/>
      <c r="OLF106" s="2"/>
      <c r="OLG106" s="2"/>
      <c r="OLH106" s="2"/>
      <c r="OLI106" s="2"/>
      <c r="OLJ106" s="2"/>
      <c r="OLK106" s="2"/>
      <c r="OLL106" s="2"/>
      <c r="OLM106" s="2"/>
      <c r="OLN106" s="2"/>
      <c r="OLO106" s="2"/>
      <c r="OLP106" s="2"/>
      <c r="OLQ106" s="2"/>
      <c r="OLR106" s="2"/>
      <c r="OLS106" s="2"/>
      <c r="OLT106" s="2"/>
      <c r="OLU106" s="2"/>
      <c r="OLV106" s="2"/>
      <c r="OLW106" s="2"/>
      <c r="OLX106" s="2"/>
      <c r="OLY106" s="2"/>
      <c r="OLZ106" s="2"/>
      <c r="OMA106" s="2"/>
      <c r="OMB106" s="2"/>
      <c r="OMC106" s="2"/>
      <c r="OMD106" s="2"/>
      <c r="OME106" s="2"/>
      <c r="OMF106" s="2"/>
      <c r="OMG106" s="2"/>
      <c r="OMH106" s="2"/>
      <c r="OMI106" s="2"/>
      <c r="OMJ106" s="2"/>
      <c r="OMK106" s="2"/>
      <c r="OML106" s="2"/>
      <c r="OMM106" s="2"/>
      <c r="OMN106" s="2"/>
      <c r="OMO106" s="2"/>
      <c r="OMP106" s="2"/>
      <c r="OMQ106" s="2"/>
      <c r="OMR106" s="2"/>
      <c r="OMS106" s="2"/>
      <c r="OMT106" s="2"/>
      <c r="OMU106" s="2"/>
      <c r="OMV106" s="2"/>
      <c r="OMW106" s="2"/>
      <c r="OMX106" s="2"/>
      <c r="OMY106" s="2"/>
      <c r="OMZ106" s="2"/>
      <c r="ONA106" s="2"/>
      <c r="ONB106" s="2"/>
      <c r="ONC106" s="2"/>
      <c r="OND106" s="2"/>
      <c r="ONE106" s="2"/>
      <c r="ONF106" s="2"/>
      <c r="ONG106" s="2"/>
      <c r="ONH106" s="2"/>
      <c r="ONI106" s="2"/>
      <c r="ONJ106" s="2"/>
      <c r="ONK106" s="2"/>
      <c r="ONL106" s="2"/>
      <c r="ONM106" s="2"/>
      <c r="ONN106" s="2"/>
      <c r="ONO106" s="2"/>
      <c r="ONP106" s="2"/>
      <c r="ONQ106" s="2"/>
      <c r="ONR106" s="2"/>
      <c r="ONS106" s="2"/>
      <c r="ONT106" s="2"/>
      <c r="ONU106" s="2"/>
      <c r="ONV106" s="2"/>
      <c r="ONW106" s="2"/>
      <c r="ONX106" s="2"/>
      <c r="ONY106" s="2"/>
      <c r="ONZ106" s="2"/>
      <c r="OOA106" s="2"/>
      <c r="OOB106" s="2"/>
      <c r="OOC106" s="2"/>
      <c r="OOD106" s="2"/>
      <c r="OOE106" s="2"/>
      <c r="OOF106" s="2"/>
      <c r="OOG106" s="2"/>
      <c r="OOH106" s="2"/>
      <c r="OOI106" s="2"/>
      <c r="OOJ106" s="2"/>
      <c r="OOK106" s="2"/>
      <c r="OOL106" s="2"/>
      <c r="OOM106" s="2"/>
      <c r="OON106" s="2"/>
      <c r="OOO106" s="2"/>
      <c r="OOP106" s="2"/>
      <c r="OOQ106" s="2"/>
      <c r="OOR106" s="2"/>
      <c r="OOS106" s="2"/>
      <c r="OOT106" s="2"/>
      <c r="OOU106" s="2"/>
      <c r="OOV106" s="2"/>
      <c r="OOW106" s="2"/>
      <c r="OOX106" s="2"/>
      <c r="OOY106" s="2"/>
      <c r="OOZ106" s="2"/>
      <c r="OPA106" s="2"/>
      <c r="OPB106" s="2"/>
      <c r="OPC106" s="2"/>
      <c r="OPD106" s="2"/>
      <c r="OPE106" s="2"/>
      <c r="OPF106" s="2"/>
      <c r="OPG106" s="2"/>
      <c r="OPH106" s="2"/>
      <c r="OPI106" s="2"/>
      <c r="OPJ106" s="2"/>
      <c r="OPK106" s="2"/>
      <c r="OPL106" s="2"/>
      <c r="OPM106" s="2"/>
      <c r="OPN106" s="2"/>
      <c r="OPO106" s="2"/>
      <c r="OPP106" s="2"/>
      <c r="OPQ106" s="2"/>
      <c r="OPR106" s="2"/>
      <c r="OPS106" s="2"/>
      <c r="OPT106" s="2"/>
      <c r="OPU106" s="2"/>
      <c r="OPV106" s="2"/>
      <c r="OPW106" s="2"/>
      <c r="OPX106" s="2"/>
      <c r="OPY106" s="2"/>
      <c r="OPZ106" s="2"/>
      <c r="OQA106" s="2"/>
      <c r="OQB106" s="2"/>
      <c r="OQC106" s="2"/>
      <c r="OQD106" s="2"/>
      <c r="OQE106" s="2"/>
      <c r="OQF106" s="2"/>
      <c r="OQG106" s="2"/>
      <c r="OQH106" s="2"/>
      <c r="OQI106" s="2"/>
      <c r="OQJ106" s="2"/>
      <c r="OQK106" s="2"/>
      <c r="OQL106" s="2"/>
      <c r="OQM106" s="2"/>
      <c r="OQN106" s="2"/>
      <c r="OQO106" s="2"/>
      <c r="OQP106" s="2"/>
      <c r="OQQ106" s="2"/>
      <c r="OQR106" s="2"/>
      <c r="OQS106" s="2"/>
      <c r="OQT106" s="2"/>
      <c r="OQU106" s="2"/>
      <c r="OQV106" s="2"/>
      <c r="OQW106" s="2"/>
      <c r="OQX106" s="2"/>
      <c r="OQY106" s="2"/>
      <c r="OQZ106" s="2"/>
      <c r="ORA106" s="2"/>
      <c r="ORB106" s="2"/>
      <c r="ORC106" s="2"/>
      <c r="ORD106" s="2"/>
      <c r="ORE106" s="2"/>
      <c r="ORF106" s="2"/>
      <c r="ORG106" s="2"/>
      <c r="ORH106" s="2"/>
      <c r="ORI106" s="2"/>
      <c r="ORJ106" s="2"/>
      <c r="ORK106" s="2"/>
      <c r="ORL106" s="2"/>
      <c r="ORM106" s="2"/>
      <c r="ORN106" s="2"/>
      <c r="ORO106" s="2"/>
      <c r="ORP106" s="2"/>
      <c r="ORQ106" s="2"/>
      <c r="ORR106" s="2"/>
      <c r="ORS106" s="2"/>
      <c r="ORT106" s="2"/>
      <c r="ORU106" s="2"/>
      <c r="ORV106" s="2"/>
      <c r="ORW106" s="2"/>
      <c r="ORX106" s="2"/>
      <c r="ORY106" s="2"/>
      <c r="ORZ106" s="2"/>
      <c r="OSA106" s="2"/>
      <c r="OSB106" s="2"/>
      <c r="OSC106" s="2"/>
      <c r="OSD106" s="2"/>
      <c r="OSE106" s="2"/>
      <c r="OSF106" s="2"/>
      <c r="OSG106" s="2"/>
      <c r="OSH106" s="2"/>
      <c r="OSI106" s="2"/>
      <c r="OSJ106" s="2"/>
      <c r="OSK106" s="2"/>
      <c r="OSL106" s="2"/>
      <c r="OSM106" s="2"/>
      <c r="OSN106" s="2"/>
      <c r="OSO106" s="2"/>
      <c r="OSP106" s="2"/>
      <c r="OSQ106" s="2"/>
      <c r="OSR106" s="2"/>
      <c r="OSS106" s="2"/>
      <c r="OST106" s="2"/>
      <c r="OSU106" s="2"/>
      <c r="OSV106" s="2"/>
      <c r="OSW106" s="2"/>
      <c r="OSX106" s="2"/>
      <c r="OSY106" s="2"/>
      <c r="OSZ106" s="2"/>
      <c r="OTA106" s="2"/>
      <c r="OTB106" s="2"/>
      <c r="OTC106" s="2"/>
      <c r="OTD106" s="2"/>
      <c r="OTE106" s="2"/>
      <c r="OTF106" s="2"/>
      <c r="OTG106" s="2"/>
      <c r="OTH106" s="2"/>
      <c r="OTI106" s="2"/>
      <c r="OTJ106" s="2"/>
      <c r="OTK106" s="2"/>
      <c r="OTL106" s="2"/>
      <c r="OTM106" s="2"/>
      <c r="OTN106" s="2"/>
      <c r="OTO106" s="2"/>
      <c r="OTP106" s="2"/>
      <c r="OTQ106" s="2"/>
      <c r="OTR106" s="2"/>
      <c r="OTS106" s="2"/>
      <c r="OTT106" s="2"/>
      <c r="OTU106" s="2"/>
      <c r="OTV106" s="2"/>
      <c r="OTW106" s="2"/>
      <c r="OTX106" s="2"/>
      <c r="OTY106" s="2"/>
      <c r="OTZ106" s="2"/>
      <c r="OUA106" s="2"/>
      <c r="OUB106" s="2"/>
      <c r="OUC106" s="2"/>
      <c r="OUD106" s="2"/>
      <c r="OUE106" s="2"/>
      <c r="OUF106" s="2"/>
      <c r="OUG106" s="2"/>
      <c r="OUH106" s="2"/>
      <c r="OUI106" s="2"/>
      <c r="OUJ106" s="2"/>
      <c r="OUK106" s="2"/>
      <c r="OUL106" s="2"/>
      <c r="OUM106" s="2"/>
      <c r="OUN106" s="2"/>
      <c r="OUO106" s="2"/>
      <c r="OUP106" s="2"/>
      <c r="OUQ106" s="2"/>
      <c r="OUR106" s="2"/>
      <c r="OUS106" s="2"/>
      <c r="OUT106" s="2"/>
      <c r="OUU106" s="2"/>
      <c r="OUV106" s="2"/>
      <c r="OUW106" s="2"/>
      <c r="OUX106" s="2"/>
      <c r="OUY106" s="2"/>
      <c r="OUZ106" s="2"/>
      <c r="OVA106" s="2"/>
      <c r="OVB106" s="2"/>
      <c r="OVC106" s="2"/>
      <c r="OVD106" s="2"/>
      <c r="OVE106" s="2"/>
      <c r="OVF106" s="2"/>
      <c r="OVG106" s="2"/>
      <c r="OVH106" s="2"/>
      <c r="OVI106" s="2"/>
      <c r="OVJ106" s="2"/>
      <c r="OVK106" s="2"/>
      <c r="OVL106" s="2"/>
      <c r="OVM106" s="2"/>
      <c r="OVN106" s="2"/>
      <c r="OVO106" s="2"/>
      <c r="OVP106" s="2"/>
      <c r="OVQ106" s="2"/>
      <c r="OVR106" s="2"/>
      <c r="OVS106" s="2"/>
      <c r="OVT106" s="2"/>
      <c r="OVU106" s="2"/>
      <c r="OVV106" s="2"/>
      <c r="OVW106" s="2"/>
      <c r="OVX106" s="2"/>
      <c r="OVY106" s="2"/>
      <c r="OVZ106" s="2"/>
      <c r="OWA106" s="2"/>
      <c r="OWB106" s="2"/>
      <c r="OWC106" s="2"/>
      <c r="OWD106" s="2"/>
      <c r="OWE106" s="2"/>
      <c r="OWF106" s="2"/>
      <c r="OWG106" s="2"/>
      <c r="OWH106" s="2"/>
      <c r="OWI106" s="2"/>
      <c r="OWJ106" s="2"/>
      <c r="OWK106" s="2"/>
      <c r="OWL106" s="2"/>
      <c r="OWM106" s="2"/>
      <c r="OWN106" s="2"/>
      <c r="OWO106" s="2"/>
      <c r="OWP106" s="2"/>
      <c r="OWQ106" s="2"/>
      <c r="OWR106" s="2"/>
      <c r="OWS106" s="2"/>
      <c r="OWT106" s="2"/>
      <c r="OWU106" s="2"/>
      <c r="OWV106" s="2"/>
      <c r="OWW106" s="2"/>
      <c r="OWX106" s="2"/>
      <c r="OWY106" s="2"/>
      <c r="OWZ106" s="2"/>
      <c r="OXA106" s="2"/>
      <c r="OXB106" s="2"/>
      <c r="OXC106" s="2"/>
      <c r="OXD106" s="2"/>
      <c r="OXE106" s="2"/>
      <c r="OXF106" s="2"/>
      <c r="OXG106" s="2"/>
      <c r="OXH106" s="2"/>
      <c r="OXI106" s="2"/>
      <c r="OXJ106" s="2"/>
      <c r="OXK106" s="2"/>
      <c r="OXL106" s="2"/>
      <c r="OXM106" s="2"/>
      <c r="OXN106" s="2"/>
      <c r="OXO106" s="2"/>
      <c r="OXP106" s="2"/>
      <c r="OXQ106" s="2"/>
      <c r="OXR106" s="2"/>
      <c r="OXS106" s="2"/>
      <c r="OXT106" s="2"/>
      <c r="OXU106" s="2"/>
      <c r="OXV106" s="2"/>
      <c r="OXW106" s="2"/>
      <c r="OXX106" s="2"/>
      <c r="OXY106" s="2"/>
      <c r="OXZ106" s="2"/>
      <c r="OYA106" s="2"/>
      <c r="OYB106" s="2"/>
      <c r="OYC106" s="2"/>
      <c r="OYD106" s="2"/>
      <c r="OYE106" s="2"/>
      <c r="OYF106" s="2"/>
      <c r="OYG106" s="2"/>
      <c r="OYH106" s="2"/>
      <c r="OYI106" s="2"/>
      <c r="OYJ106" s="2"/>
      <c r="OYK106" s="2"/>
      <c r="OYL106" s="2"/>
      <c r="OYM106" s="2"/>
      <c r="OYN106" s="2"/>
      <c r="OYO106" s="2"/>
      <c r="OYP106" s="2"/>
      <c r="OYQ106" s="2"/>
      <c r="OYR106" s="2"/>
      <c r="OYS106" s="2"/>
      <c r="OYT106" s="2"/>
      <c r="OYU106" s="2"/>
      <c r="OYV106" s="2"/>
      <c r="OYW106" s="2"/>
      <c r="OYX106" s="2"/>
      <c r="OYY106" s="2"/>
      <c r="OYZ106" s="2"/>
      <c r="OZA106" s="2"/>
      <c r="OZB106" s="2"/>
      <c r="OZC106" s="2"/>
      <c r="OZD106" s="2"/>
      <c r="OZE106" s="2"/>
      <c r="OZF106" s="2"/>
      <c r="OZG106" s="2"/>
      <c r="OZH106" s="2"/>
      <c r="OZI106" s="2"/>
      <c r="OZJ106" s="2"/>
      <c r="OZK106" s="2"/>
      <c r="OZL106" s="2"/>
      <c r="OZM106" s="2"/>
      <c r="OZN106" s="2"/>
      <c r="OZO106" s="2"/>
      <c r="OZP106" s="2"/>
      <c r="OZQ106" s="2"/>
      <c r="OZR106" s="2"/>
      <c r="OZS106" s="2"/>
      <c r="OZT106" s="2"/>
      <c r="OZU106" s="2"/>
      <c r="OZV106" s="2"/>
      <c r="OZW106" s="2"/>
      <c r="OZX106" s="2"/>
      <c r="OZY106" s="2"/>
      <c r="OZZ106" s="2"/>
      <c r="PAA106" s="2"/>
      <c r="PAB106" s="2"/>
      <c r="PAC106" s="2"/>
      <c r="PAD106" s="2"/>
      <c r="PAE106" s="2"/>
      <c r="PAF106" s="2"/>
      <c r="PAG106" s="2"/>
      <c r="PAH106" s="2"/>
      <c r="PAI106" s="2"/>
      <c r="PAJ106" s="2"/>
      <c r="PAK106" s="2"/>
      <c r="PAL106" s="2"/>
      <c r="PAM106" s="2"/>
      <c r="PAN106" s="2"/>
      <c r="PAO106" s="2"/>
      <c r="PAP106" s="2"/>
      <c r="PAQ106" s="2"/>
      <c r="PAR106" s="2"/>
      <c r="PAS106" s="2"/>
      <c r="PAT106" s="2"/>
      <c r="PAU106" s="2"/>
      <c r="PAV106" s="2"/>
      <c r="PAW106" s="2"/>
      <c r="PAX106" s="2"/>
      <c r="PAY106" s="2"/>
      <c r="PAZ106" s="2"/>
      <c r="PBA106" s="2"/>
      <c r="PBB106" s="2"/>
      <c r="PBC106" s="2"/>
      <c r="PBD106" s="2"/>
      <c r="PBE106" s="2"/>
      <c r="PBF106" s="2"/>
      <c r="PBG106" s="2"/>
      <c r="PBH106" s="2"/>
      <c r="PBI106" s="2"/>
      <c r="PBJ106" s="2"/>
      <c r="PBK106" s="2"/>
      <c r="PBL106" s="2"/>
      <c r="PBM106" s="2"/>
      <c r="PBN106" s="2"/>
      <c r="PBO106" s="2"/>
      <c r="PBP106" s="2"/>
      <c r="PBQ106" s="2"/>
      <c r="PBR106" s="2"/>
      <c r="PBS106" s="2"/>
      <c r="PBT106" s="2"/>
      <c r="PBU106" s="2"/>
      <c r="PBV106" s="2"/>
      <c r="PBW106" s="2"/>
      <c r="PBX106" s="2"/>
      <c r="PBY106" s="2"/>
      <c r="PBZ106" s="2"/>
      <c r="PCA106" s="2"/>
      <c r="PCB106" s="2"/>
      <c r="PCC106" s="2"/>
      <c r="PCD106" s="2"/>
      <c r="PCE106" s="2"/>
      <c r="PCF106" s="2"/>
      <c r="PCG106" s="2"/>
      <c r="PCH106" s="2"/>
      <c r="PCI106" s="2"/>
      <c r="PCJ106" s="2"/>
      <c r="PCK106" s="2"/>
      <c r="PCL106" s="2"/>
      <c r="PCM106" s="2"/>
      <c r="PCN106" s="2"/>
      <c r="PCO106" s="2"/>
      <c r="PCP106" s="2"/>
      <c r="PCQ106" s="2"/>
      <c r="PCR106" s="2"/>
      <c r="PCS106" s="2"/>
      <c r="PCT106" s="2"/>
      <c r="PCU106" s="2"/>
      <c r="PCV106" s="2"/>
      <c r="PCW106" s="2"/>
      <c r="PCX106" s="2"/>
      <c r="PCY106" s="2"/>
      <c r="PCZ106" s="2"/>
      <c r="PDA106" s="2"/>
      <c r="PDB106" s="2"/>
      <c r="PDC106" s="2"/>
      <c r="PDD106" s="2"/>
      <c r="PDE106" s="2"/>
      <c r="PDF106" s="2"/>
      <c r="PDG106" s="2"/>
      <c r="PDH106" s="2"/>
      <c r="PDI106" s="2"/>
      <c r="PDJ106" s="2"/>
      <c r="PDK106" s="2"/>
      <c r="PDL106" s="2"/>
      <c r="PDM106" s="2"/>
      <c r="PDN106" s="2"/>
      <c r="PDO106" s="2"/>
      <c r="PDP106" s="2"/>
      <c r="PDQ106" s="2"/>
      <c r="PDR106" s="2"/>
      <c r="PDS106" s="2"/>
      <c r="PDT106" s="2"/>
      <c r="PDU106" s="2"/>
      <c r="PDV106" s="2"/>
      <c r="PDW106" s="2"/>
      <c r="PDX106" s="2"/>
      <c r="PDY106" s="2"/>
      <c r="PDZ106" s="2"/>
      <c r="PEA106" s="2"/>
      <c r="PEB106" s="2"/>
      <c r="PEC106" s="2"/>
      <c r="PED106" s="2"/>
      <c r="PEE106" s="2"/>
      <c r="PEF106" s="2"/>
      <c r="PEG106" s="2"/>
      <c r="PEH106" s="2"/>
      <c r="PEI106" s="2"/>
      <c r="PEJ106" s="2"/>
      <c r="PEK106" s="2"/>
      <c r="PEL106" s="2"/>
      <c r="PEM106" s="2"/>
      <c r="PEN106" s="2"/>
      <c r="PEO106" s="2"/>
      <c r="PEP106" s="2"/>
      <c r="PEQ106" s="2"/>
      <c r="PER106" s="2"/>
      <c r="PES106" s="2"/>
      <c r="PET106" s="2"/>
      <c r="PEU106" s="2"/>
      <c r="PEV106" s="2"/>
      <c r="PEW106" s="2"/>
      <c r="PEX106" s="2"/>
      <c r="PEY106" s="2"/>
      <c r="PEZ106" s="2"/>
      <c r="PFA106" s="2"/>
      <c r="PFB106" s="2"/>
      <c r="PFC106" s="2"/>
      <c r="PFD106" s="2"/>
      <c r="PFE106" s="2"/>
      <c r="PFF106" s="2"/>
      <c r="PFG106" s="2"/>
      <c r="PFH106" s="2"/>
      <c r="PFI106" s="2"/>
      <c r="PFJ106" s="2"/>
      <c r="PFK106" s="2"/>
      <c r="PFL106" s="2"/>
      <c r="PFM106" s="2"/>
      <c r="PFN106" s="2"/>
      <c r="PFO106" s="2"/>
      <c r="PFP106" s="2"/>
      <c r="PFQ106" s="2"/>
      <c r="PFR106" s="2"/>
      <c r="PFS106" s="2"/>
      <c r="PFT106" s="2"/>
      <c r="PFU106" s="2"/>
      <c r="PFV106" s="2"/>
      <c r="PFW106" s="2"/>
      <c r="PFX106" s="2"/>
      <c r="PFY106" s="2"/>
      <c r="PFZ106" s="2"/>
      <c r="PGA106" s="2"/>
      <c r="PGB106" s="2"/>
      <c r="PGC106" s="2"/>
      <c r="PGD106" s="2"/>
      <c r="PGE106" s="2"/>
      <c r="PGF106" s="2"/>
      <c r="PGG106" s="2"/>
      <c r="PGH106" s="2"/>
      <c r="PGI106" s="2"/>
      <c r="PGJ106" s="2"/>
      <c r="PGK106" s="2"/>
      <c r="PGL106" s="2"/>
      <c r="PGM106" s="2"/>
      <c r="PGN106" s="2"/>
      <c r="PGO106" s="2"/>
      <c r="PGP106" s="2"/>
      <c r="PGQ106" s="2"/>
      <c r="PGR106" s="2"/>
      <c r="PGS106" s="2"/>
      <c r="PGT106" s="2"/>
      <c r="PGU106" s="2"/>
      <c r="PGV106" s="2"/>
      <c r="PGW106" s="2"/>
      <c r="PGX106" s="2"/>
      <c r="PGY106" s="2"/>
      <c r="PGZ106" s="2"/>
      <c r="PHA106" s="2"/>
      <c r="PHB106" s="2"/>
      <c r="PHC106" s="2"/>
      <c r="PHD106" s="2"/>
      <c r="PHE106" s="2"/>
      <c r="PHF106" s="2"/>
      <c r="PHG106" s="2"/>
      <c r="PHH106" s="2"/>
      <c r="PHI106" s="2"/>
      <c r="PHJ106" s="2"/>
      <c r="PHK106" s="2"/>
      <c r="PHL106" s="2"/>
      <c r="PHM106" s="2"/>
      <c r="PHN106" s="2"/>
      <c r="PHO106" s="2"/>
      <c r="PHP106" s="2"/>
      <c r="PHQ106" s="2"/>
      <c r="PHR106" s="2"/>
      <c r="PHS106" s="2"/>
      <c r="PHT106" s="2"/>
      <c r="PHU106" s="2"/>
      <c r="PHV106" s="2"/>
      <c r="PHW106" s="2"/>
      <c r="PHX106" s="2"/>
      <c r="PHY106" s="2"/>
      <c r="PHZ106" s="2"/>
      <c r="PIA106" s="2"/>
      <c r="PIB106" s="2"/>
      <c r="PIC106" s="2"/>
      <c r="PID106" s="2"/>
      <c r="PIE106" s="2"/>
      <c r="PIF106" s="2"/>
      <c r="PIG106" s="2"/>
      <c r="PIH106" s="2"/>
      <c r="PII106" s="2"/>
      <c r="PIJ106" s="2"/>
      <c r="PIK106" s="2"/>
      <c r="PIL106" s="2"/>
      <c r="PIM106" s="2"/>
      <c r="PIN106" s="2"/>
      <c r="PIO106" s="2"/>
      <c r="PIP106" s="2"/>
      <c r="PIQ106" s="2"/>
      <c r="PIR106" s="2"/>
      <c r="PIS106" s="2"/>
      <c r="PIT106" s="2"/>
      <c r="PIU106" s="2"/>
      <c r="PIV106" s="2"/>
      <c r="PIW106" s="2"/>
      <c r="PIX106" s="2"/>
      <c r="PIY106" s="2"/>
      <c r="PIZ106" s="2"/>
      <c r="PJA106" s="2"/>
      <c r="PJB106" s="2"/>
      <c r="PJC106" s="2"/>
      <c r="PJD106" s="2"/>
      <c r="PJE106" s="2"/>
      <c r="PJF106" s="2"/>
      <c r="PJG106" s="2"/>
      <c r="PJH106" s="2"/>
      <c r="PJI106" s="2"/>
      <c r="PJJ106" s="2"/>
      <c r="PJK106" s="2"/>
      <c r="PJL106" s="2"/>
      <c r="PJM106" s="2"/>
      <c r="PJN106" s="2"/>
      <c r="PJO106" s="2"/>
      <c r="PJP106" s="2"/>
      <c r="PJQ106" s="2"/>
      <c r="PJR106" s="2"/>
      <c r="PJS106" s="2"/>
      <c r="PJT106" s="2"/>
      <c r="PJU106" s="2"/>
      <c r="PJV106" s="2"/>
      <c r="PJW106" s="2"/>
      <c r="PJX106" s="2"/>
      <c r="PJY106" s="2"/>
      <c r="PJZ106" s="2"/>
      <c r="PKA106" s="2"/>
      <c r="PKB106" s="2"/>
      <c r="PKC106" s="2"/>
      <c r="PKD106" s="2"/>
      <c r="PKE106" s="2"/>
      <c r="PKF106" s="2"/>
      <c r="PKG106" s="2"/>
      <c r="PKH106" s="2"/>
      <c r="PKI106" s="2"/>
      <c r="PKJ106" s="2"/>
      <c r="PKK106" s="2"/>
      <c r="PKL106" s="2"/>
      <c r="PKM106" s="2"/>
      <c r="PKN106" s="2"/>
      <c r="PKO106" s="2"/>
      <c r="PKP106" s="2"/>
      <c r="PKQ106" s="2"/>
      <c r="PKR106" s="2"/>
      <c r="PKS106" s="2"/>
      <c r="PKT106" s="2"/>
      <c r="PKU106" s="2"/>
      <c r="PKV106" s="2"/>
      <c r="PKW106" s="2"/>
      <c r="PKX106" s="2"/>
      <c r="PKY106" s="2"/>
      <c r="PKZ106" s="2"/>
      <c r="PLA106" s="2"/>
      <c r="PLB106" s="2"/>
      <c r="PLC106" s="2"/>
      <c r="PLD106" s="2"/>
      <c r="PLE106" s="2"/>
      <c r="PLF106" s="2"/>
      <c r="PLG106" s="2"/>
      <c r="PLH106" s="2"/>
      <c r="PLI106" s="2"/>
      <c r="PLJ106" s="2"/>
      <c r="PLK106" s="2"/>
      <c r="PLL106" s="2"/>
      <c r="PLM106" s="2"/>
      <c r="PLN106" s="2"/>
      <c r="PLO106" s="2"/>
      <c r="PLP106" s="2"/>
      <c r="PLQ106" s="2"/>
      <c r="PLR106" s="2"/>
      <c r="PLS106" s="2"/>
      <c r="PLT106" s="2"/>
      <c r="PLU106" s="2"/>
      <c r="PLV106" s="2"/>
      <c r="PLW106" s="2"/>
      <c r="PLX106" s="2"/>
      <c r="PLY106" s="2"/>
      <c r="PLZ106" s="2"/>
      <c r="PMA106" s="2"/>
      <c r="PMB106" s="2"/>
      <c r="PMC106" s="2"/>
      <c r="PMD106" s="2"/>
      <c r="PME106" s="2"/>
      <c r="PMF106" s="2"/>
      <c r="PMG106" s="2"/>
      <c r="PMH106" s="2"/>
      <c r="PMI106" s="2"/>
      <c r="PMJ106" s="2"/>
      <c r="PMK106" s="2"/>
      <c r="PML106" s="2"/>
      <c r="PMM106" s="2"/>
      <c r="PMN106" s="2"/>
      <c r="PMO106" s="2"/>
      <c r="PMP106" s="2"/>
      <c r="PMQ106" s="2"/>
      <c r="PMR106" s="2"/>
      <c r="PMS106" s="2"/>
      <c r="PMT106" s="2"/>
      <c r="PMU106" s="2"/>
      <c r="PMV106" s="2"/>
      <c r="PMW106" s="2"/>
      <c r="PMX106" s="2"/>
      <c r="PMY106" s="2"/>
      <c r="PMZ106" s="2"/>
      <c r="PNA106" s="2"/>
      <c r="PNB106" s="2"/>
      <c r="PNC106" s="2"/>
      <c r="PND106" s="2"/>
      <c r="PNE106" s="2"/>
      <c r="PNF106" s="2"/>
      <c r="PNG106" s="2"/>
      <c r="PNH106" s="2"/>
      <c r="PNI106" s="2"/>
      <c r="PNJ106" s="2"/>
      <c r="PNK106" s="2"/>
      <c r="PNL106" s="2"/>
      <c r="PNM106" s="2"/>
      <c r="PNN106" s="2"/>
      <c r="PNO106" s="2"/>
      <c r="PNP106" s="2"/>
      <c r="PNQ106" s="2"/>
      <c r="PNR106" s="2"/>
      <c r="PNS106" s="2"/>
      <c r="PNT106" s="2"/>
      <c r="PNU106" s="2"/>
      <c r="PNV106" s="2"/>
      <c r="PNW106" s="2"/>
      <c r="PNX106" s="2"/>
      <c r="PNY106" s="2"/>
      <c r="PNZ106" s="2"/>
      <c r="POA106" s="2"/>
      <c r="POB106" s="2"/>
      <c r="POC106" s="2"/>
      <c r="POD106" s="2"/>
      <c r="POE106" s="2"/>
      <c r="POF106" s="2"/>
      <c r="POG106" s="2"/>
      <c r="POH106" s="2"/>
      <c r="POI106" s="2"/>
      <c r="POJ106" s="2"/>
      <c r="POK106" s="2"/>
      <c r="POL106" s="2"/>
      <c r="POM106" s="2"/>
      <c r="PON106" s="2"/>
      <c r="POO106" s="2"/>
      <c r="POP106" s="2"/>
      <c r="POQ106" s="2"/>
      <c r="POR106" s="2"/>
      <c r="POS106" s="2"/>
      <c r="POT106" s="2"/>
      <c r="POU106" s="2"/>
      <c r="POV106" s="2"/>
      <c r="POW106" s="2"/>
      <c r="POX106" s="2"/>
      <c r="POY106" s="2"/>
      <c r="POZ106" s="2"/>
      <c r="PPA106" s="2"/>
      <c r="PPB106" s="2"/>
      <c r="PPC106" s="2"/>
      <c r="PPD106" s="2"/>
      <c r="PPE106" s="2"/>
      <c r="PPF106" s="2"/>
      <c r="PPG106" s="2"/>
      <c r="PPH106" s="2"/>
      <c r="PPI106" s="2"/>
      <c r="PPJ106" s="2"/>
      <c r="PPK106" s="2"/>
      <c r="PPL106" s="2"/>
      <c r="PPM106" s="2"/>
      <c r="PPN106" s="2"/>
      <c r="PPO106" s="2"/>
      <c r="PPP106" s="2"/>
      <c r="PPQ106" s="2"/>
      <c r="PPR106" s="2"/>
      <c r="PPS106" s="2"/>
      <c r="PPT106" s="2"/>
      <c r="PPU106" s="2"/>
      <c r="PPV106" s="2"/>
      <c r="PPW106" s="2"/>
      <c r="PPX106" s="2"/>
      <c r="PPY106" s="2"/>
      <c r="PPZ106" s="2"/>
      <c r="PQA106" s="2"/>
      <c r="PQB106" s="2"/>
      <c r="PQC106" s="2"/>
      <c r="PQD106" s="2"/>
      <c r="PQE106" s="2"/>
      <c r="PQF106" s="2"/>
      <c r="PQG106" s="2"/>
      <c r="PQH106" s="2"/>
      <c r="PQI106" s="2"/>
      <c r="PQJ106" s="2"/>
      <c r="PQK106" s="2"/>
      <c r="PQL106" s="2"/>
      <c r="PQM106" s="2"/>
      <c r="PQN106" s="2"/>
      <c r="PQO106" s="2"/>
      <c r="PQP106" s="2"/>
      <c r="PQQ106" s="2"/>
      <c r="PQR106" s="2"/>
      <c r="PQS106" s="2"/>
      <c r="PQT106" s="2"/>
      <c r="PQU106" s="2"/>
      <c r="PQV106" s="2"/>
      <c r="PQW106" s="2"/>
      <c r="PQX106" s="2"/>
      <c r="PQY106" s="2"/>
      <c r="PQZ106" s="2"/>
      <c r="PRA106" s="2"/>
      <c r="PRB106" s="2"/>
      <c r="PRC106" s="2"/>
      <c r="PRD106" s="2"/>
      <c r="PRE106" s="2"/>
      <c r="PRF106" s="2"/>
      <c r="PRG106" s="2"/>
      <c r="PRH106" s="2"/>
      <c r="PRI106" s="2"/>
      <c r="PRJ106" s="2"/>
      <c r="PRK106" s="2"/>
      <c r="PRL106" s="2"/>
      <c r="PRM106" s="2"/>
      <c r="PRN106" s="2"/>
      <c r="PRO106" s="2"/>
      <c r="PRP106" s="2"/>
      <c r="PRQ106" s="2"/>
      <c r="PRR106" s="2"/>
      <c r="PRS106" s="2"/>
      <c r="PRT106" s="2"/>
      <c r="PRU106" s="2"/>
      <c r="PRV106" s="2"/>
      <c r="PRW106" s="2"/>
      <c r="PRX106" s="2"/>
      <c r="PRY106" s="2"/>
      <c r="PRZ106" s="2"/>
      <c r="PSA106" s="2"/>
      <c r="PSB106" s="2"/>
      <c r="PSC106" s="2"/>
      <c r="PSD106" s="2"/>
      <c r="PSE106" s="2"/>
      <c r="PSF106" s="2"/>
      <c r="PSG106" s="2"/>
      <c r="PSH106" s="2"/>
      <c r="PSI106" s="2"/>
      <c r="PSJ106" s="2"/>
      <c r="PSK106" s="2"/>
      <c r="PSL106" s="2"/>
      <c r="PSM106" s="2"/>
      <c r="PSN106" s="2"/>
      <c r="PSO106" s="2"/>
      <c r="PSP106" s="2"/>
      <c r="PSQ106" s="2"/>
      <c r="PSR106" s="2"/>
      <c r="PSS106" s="2"/>
      <c r="PST106" s="2"/>
      <c r="PSU106" s="2"/>
      <c r="PSV106" s="2"/>
      <c r="PSW106" s="2"/>
      <c r="PSX106" s="2"/>
      <c r="PSY106" s="2"/>
      <c r="PSZ106" s="2"/>
      <c r="PTA106" s="2"/>
      <c r="PTB106" s="2"/>
      <c r="PTC106" s="2"/>
      <c r="PTD106" s="2"/>
      <c r="PTE106" s="2"/>
      <c r="PTF106" s="2"/>
      <c r="PTG106" s="2"/>
      <c r="PTH106" s="2"/>
      <c r="PTI106" s="2"/>
      <c r="PTJ106" s="2"/>
      <c r="PTK106" s="2"/>
      <c r="PTL106" s="2"/>
      <c r="PTM106" s="2"/>
      <c r="PTN106" s="2"/>
      <c r="PTO106" s="2"/>
      <c r="PTP106" s="2"/>
      <c r="PTQ106" s="2"/>
      <c r="PTR106" s="2"/>
      <c r="PTS106" s="2"/>
      <c r="PTT106" s="2"/>
      <c r="PTU106" s="2"/>
      <c r="PTV106" s="2"/>
      <c r="PTW106" s="2"/>
      <c r="PTX106" s="2"/>
      <c r="PTY106" s="2"/>
      <c r="PTZ106" s="2"/>
      <c r="PUA106" s="2"/>
      <c r="PUB106" s="2"/>
      <c r="PUC106" s="2"/>
      <c r="PUD106" s="2"/>
      <c r="PUE106" s="2"/>
      <c r="PUF106" s="2"/>
      <c r="PUG106" s="2"/>
      <c r="PUH106" s="2"/>
      <c r="PUI106" s="2"/>
      <c r="PUJ106" s="2"/>
      <c r="PUK106" s="2"/>
      <c r="PUL106" s="2"/>
      <c r="PUM106" s="2"/>
      <c r="PUN106" s="2"/>
      <c r="PUO106" s="2"/>
      <c r="PUP106" s="2"/>
      <c r="PUQ106" s="2"/>
      <c r="PUR106" s="2"/>
      <c r="PUS106" s="2"/>
      <c r="PUT106" s="2"/>
      <c r="PUU106" s="2"/>
      <c r="PUV106" s="2"/>
      <c r="PUW106" s="2"/>
      <c r="PUX106" s="2"/>
      <c r="PUY106" s="2"/>
      <c r="PUZ106" s="2"/>
      <c r="PVA106" s="2"/>
      <c r="PVB106" s="2"/>
      <c r="PVC106" s="2"/>
      <c r="PVD106" s="2"/>
      <c r="PVE106" s="2"/>
      <c r="PVF106" s="2"/>
      <c r="PVG106" s="2"/>
      <c r="PVH106" s="2"/>
      <c r="PVI106" s="2"/>
      <c r="PVJ106" s="2"/>
      <c r="PVK106" s="2"/>
      <c r="PVL106" s="2"/>
      <c r="PVM106" s="2"/>
      <c r="PVN106" s="2"/>
      <c r="PVO106" s="2"/>
      <c r="PVP106" s="2"/>
      <c r="PVQ106" s="2"/>
      <c r="PVR106" s="2"/>
      <c r="PVS106" s="2"/>
      <c r="PVT106" s="2"/>
      <c r="PVU106" s="2"/>
      <c r="PVV106" s="2"/>
      <c r="PVW106" s="2"/>
      <c r="PVX106" s="2"/>
      <c r="PVY106" s="2"/>
      <c r="PVZ106" s="2"/>
      <c r="PWA106" s="2"/>
      <c r="PWB106" s="2"/>
      <c r="PWC106" s="2"/>
      <c r="PWD106" s="2"/>
      <c r="PWE106" s="2"/>
      <c r="PWF106" s="2"/>
      <c r="PWG106" s="2"/>
      <c r="PWH106" s="2"/>
      <c r="PWI106" s="2"/>
      <c r="PWJ106" s="2"/>
      <c r="PWK106" s="2"/>
      <c r="PWL106" s="2"/>
      <c r="PWM106" s="2"/>
      <c r="PWN106" s="2"/>
      <c r="PWO106" s="2"/>
      <c r="PWP106" s="2"/>
      <c r="PWQ106" s="2"/>
      <c r="PWR106" s="2"/>
      <c r="PWS106" s="2"/>
      <c r="PWT106" s="2"/>
      <c r="PWU106" s="2"/>
      <c r="PWV106" s="2"/>
      <c r="PWW106" s="2"/>
      <c r="PWX106" s="2"/>
      <c r="PWY106" s="2"/>
      <c r="PWZ106" s="2"/>
      <c r="PXA106" s="2"/>
      <c r="PXB106" s="2"/>
      <c r="PXC106" s="2"/>
      <c r="PXD106" s="2"/>
      <c r="PXE106" s="2"/>
      <c r="PXF106" s="2"/>
      <c r="PXG106" s="2"/>
      <c r="PXH106" s="2"/>
      <c r="PXI106" s="2"/>
      <c r="PXJ106" s="2"/>
      <c r="PXK106" s="2"/>
      <c r="PXL106" s="2"/>
      <c r="PXM106" s="2"/>
      <c r="PXN106" s="2"/>
      <c r="PXO106" s="2"/>
      <c r="PXP106" s="2"/>
      <c r="PXQ106" s="2"/>
      <c r="PXR106" s="2"/>
      <c r="PXS106" s="2"/>
      <c r="PXT106" s="2"/>
      <c r="PXU106" s="2"/>
      <c r="PXV106" s="2"/>
      <c r="PXW106" s="2"/>
      <c r="PXX106" s="2"/>
      <c r="PXY106" s="2"/>
      <c r="PXZ106" s="2"/>
      <c r="PYA106" s="2"/>
      <c r="PYB106" s="2"/>
      <c r="PYC106" s="2"/>
      <c r="PYD106" s="2"/>
      <c r="PYE106" s="2"/>
      <c r="PYF106" s="2"/>
      <c r="PYG106" s="2"/>
      <c r="PYH106" s="2"/>
      <c r="PYI106" s="2"/>
      <c r="PYJ106" s="2"/>
      <c r="PYK106" s="2"/>
      <c r="PYL106" s="2"/>
      <c r="PYM106" s="2"/>
      <c r="PYN106" s="2"/>
      <c r="PYO106" s="2"/>
      <c r="PYP106" s="2"/>
      <c r="PYQ106" s="2"/>
      <c r="PYR106" s="2"/>
      <c r="PYS106" s="2"/>
      <c r="PYT106" s="2"/>
      <c r="PYU106" s="2"/>
      <c r="PYV106" s="2"/>
      <c r="PYW106" s="2"/>
      <c r="PYX106" s="2"/>
      <c r="PYY106" s="2"/>
      <c r="PYZ106" s="2"/>
      <c r="PZA106" s="2"/>
      <c r="PZB106" s="2"/>
      <c r="PZC106" s="2"/>
      <c r="PZD106" s="2"/>
      <c r="PZE106" s="2"/>
      <c r="PZF106" s="2"/>
      <c r="PZG106" s="2"/>
      <c r="PZH106" s="2"/>
      <c r="PZI106" s="2"/>
      <c r="PZJ106" s="2"/>
      <c r="PZK106" s="2"/>
      <c r="PZL106" s="2"/>
      <c r="PZM106" s="2"/>
      <c r="PZN106" s="2"/>
      <c r="PZO106" s="2"/>
      <c r="PZP106" s="2"/>
      <c r="PZQ106" s="2"/>
      <c r="PZR106" s="2"/>
      <c r="PZS106" s="2"/>
      <c r="PZT106" s="2"/>
      <c r="PZU106" s="2"/>
      <c r="PZV106" s="2"/>
      <c r="PZW106" s="2"/>
      <c r="PZX106" s="2"/>
      <c r="PZY106" s="2"/>
      <c r="PZZ106" s="2"/>
      <c r="QAA106" s="2"/>
      <c r="QAB106" s="2"/>
      <c r="QAC106" s="2"/>
      <c r="QAD106" s="2"/>
      <c r="QAE106" s="2"/>
      <c r="QAF106" s="2"/>
      <c r="QAG106" s="2"/>
      <c r="QAH106" s="2"/>
      <c r="QAI106" s="2"/>
      <c r="QAJ106" s="2"/>
      <c r="QAK106" s="2"/>
      <c r="QAL106" s="2"/>
      <c r="QAM106" s="2"/>
      <c r="QAN106" s="2"/>
      <c r="QAO106" s="2"/>
      <c r="QAP106" s="2"/>
      <c r="QAQ106" s="2"/>
      <c r="QAR106" s="2"/>
      <c r="QAS106" s="2"/>
      <c r="QAT106" s="2"/>
      <c r="QAU106" s="2"/>
      <c r="QAV106" s="2"/>
      <c r="QAW106" s="2"/>
      <c r="QAX106" s="2"/>
      <c r="QAY106" s="2"/>
      <c r="QAZ106" s="2"/>
      <c r="QBA106" s="2"/>
      <c r="QBB106" s="2"/>
      <c r="QBC106" s="2"/>
      <c r="QBD106" s="2"/>
      <c r="QBE106" s="2"/>
      <c r="QBF106" s="2"/>
      <c r="QBG106" s="2"/>
      <c r="QBH106" s="2"/>
      <c r="QBI106" s="2"/>
      <c r="QBJ106" s="2"/>
      <c r="QBK106" s="2"/>
      <c r="QBL106" s="2"/>
      <c r="QBM106" s="2"/>
      <c r="QBN106" s="2"/>
      <c r="QBO106" s="2"/>
      <c r="QBP106" s="2"/>
      <c r="QBQ106" s="2"/>
      <c r="QBR106" s="2"/>
      <c r="QBS106" s="2"/>
      <c r="QBT106" s="2"/>
      <c r="QBU106" s="2"/>
      <c r="QBV106" s="2"/>
      <c r="QBW106" s="2"/>
      <c r="QBX106" s="2"/>
      <c r="QBY106" s="2"/>
      <c r="QBZ106" s="2"/>
      <c r="QCA106" s="2"/>
      <c r="QCB106" s="2"/>
      <c r="QCC106" s="2"/>
      <c r="QCD106" s="2"/>
      <c r="QCE106" s="2"/>
      <c r="QCF106" s="2"/>
      <c r="QCG106" s="2"/>
      <c r="QCH106" s="2"/>
      <c r="QCI106" s="2"/>
      <c r="QCJ106" s="2"/>
      <c r="QCK106" s="2"/>
      <c r="QCL106" s="2"/>
      <c r="QCM106" s="2"/>
      <c r="QCN106" s="2"/>
      <c r="QCO106" s="2"/>
      <c r="QCP106" s="2"/>
      <c r="QCQ106" s="2"/>
      <c r="QCR106" s="2"/>
      <c r="QCS106" s="2"/>
      <c r="QCT106" s="2"/>
      <c r="QCU106" s="2"/>
      <c r="QCV106" s="2"/>
      <c r="QCW106" s="2"/>
      <c r="QCX106" s="2"/>
      <c r="QCY106" s="2"/>
      <c r="QCZ106" s="2"/>
      <c r="QDA106" s="2"/>
      <c r="QDB106" s="2"/>
      <c r="QDC106" s="2"/>
      <c r="QDD106" s="2"/>
      <c r="QDE106" s="2"/>
      <c r="QDF106" s="2"/>
      <c r="QDG106" s="2"/>
      <c r="QDH106" s="2"/>
      <c r="QDI106" s="2"/>
      <c r="QDJ106" s="2"/>
      <c r="QDK106" s="2"/>
      <c r="QDL106" s="2"/>
      <c r="QDM106" s="2"/>
      <c r="QDN106" s="2"/>
      <c r="QDO106" s="2"/>
      <c r="QDP106" s="2"/>
      <c r="QDQ106" s="2"/>
      <c r="QDR106" s="2"/>
      <c r="QDS106" s="2"/>
      <c r="QDT106" s="2"/>
      <c r="QDU106" s="2"/>
      <c r="QDV106" s="2"/>
      <c r="QDW106" s="2"/>
      <c r="QDX106" s="2"/>
      <c r="QDY106" s="2"/>
      <c r="QDZ106" s="2"/>
      <c r="QEA106" s="2"/>
      <c r="QEB106" s="2"/>
      <c r="QEC106" s="2"/>
      <c r="QED106" s="2"/>
      <c r="QEE106" s="2"/>
      <c r="QEF106" s="2"/>
      <c r="QEG106" s="2"/>
      <c r="QEH106" s="2"/>
      <c r="QEI106" s="2"/>
      <c r="QEJ106" s="2"/>
      <c r="QEK106" s="2"/>
      <c r="QEL106" s="2"/>
      <c r="QEM106" s="2"/>
      <c r="QEN106" s="2"/>
      <c r="QEO106" s="2"/>
      <c r="QEP106" s="2"/>
      <c r="QEQ106" s="2"/>
      <c r="QER106" s="2"/>
      <c r="QES106" s="2"/>
      <c r="QET106" s="2"/>
      <c r="QEU106" s="2"/>
      <c r="QEV106" s="2"/>
      <c r="QEW106" s="2"/>
      <c r="QEX106" s="2"/>
      <c r="QEY106" s="2"/>
      <c r="QEZ106" s="2"/>
      <c r="QFA106" s="2"/>
      <c r="QFB106" s="2"/>
      <c r="QFC106" s="2"/>
      <c r="QFD106" s="2"/>
      <c r="QFE106" s="2"/>
      <c r="QFF106" s="2"/>
      <c r="QFG106" s="2"/>
      <c r="QFH106" s="2"/>
      <c r="QFI106" s="2"/>
      <c r="QFJ106" s="2"/>
      <c r="QFK106" s="2"/>
      <c r="QFL106" s="2"/>
      <c r="QFM106" s="2"/>
      <c r="QFN106" s="2"/>
      <c r="QFO106" s="2"/>
      <c r="QFP106" s="2"/>
      <c r="QFQ106" s="2"/>
      <c r="QFR106" s="2"/>
      <c r="QFS106" s="2"/>
      <c r="QFT106" s="2"/>
      <c r="QFU106" s="2"/>
      <c r="QFV106" s="2"/>
      <c r="QFW106" s="2"/>
      <c r="QFX106" s="2"/>
      <c r="QFY106" s="2"/>
      <c r="QFZ106" s="2"/>
      <c r="QGA106" s="2"/>
      <c r="QGB106" s="2"/>
      <c r="QGC106" s="2"/>
      <c r="QGD106" s="2"/>
      <c r="QGE106" s="2"/>
      <c r="QGF106" s="2"/>
      <c r="QGG106" s="2"/>
      <c r="QGH106" s="2"/>
      <c r="QGI106" s="2"/>
      <c r="QGJ106" s="2"/>
      <c r="QGK106" s="2"/>
      <c r="QGL106" s="2"/>
      <c r="QGM106" s="2"/>
      <c r="QGN106" s="2"/>
      <c r="QGO106" s="2"/>
      <c r="QGP106" s="2"/>
      <c r="QGQ106" s="2"/>
      <c r="QGR106" s="2"/>
      <c r="QGS106" s="2"/>
      <c r="QGT106" s="2"/>
      <c r="QGU106" s="2"/>
      <c r="QGV106" s="2"/>
      <c r="QGW106" s="2"/>
      <c r="QGX106" s="2"/>
      <c r="QGY106" s="2"/>
      <c r="QGZ106" s="2"/>
      <c r="QHA106" s="2"/>
      <c r="QHB106" s="2"/>
      <c r="QHC106" s="2"/>
      <c r="QHD106" s="2"/>
      <c r="QHE106" s="2"/>
      <c r="QHF106" s="2"/>
      <c r="QHG106" s="2"/>
      <c r="QHH106" s="2"/>
      <c r="QHI106" s="2"/>
      <c r="QHJ106" s="2"/>
      <c r="QHK106" s="2"/>
      <c r="QHL106" s="2"/>
      <c r="QHM106" s="2"/>
      <c r="QHN106" s="2"/>
      <c r="QHO106" s="2"/>
      <c r="QHP106" s="2"/>
      <c r="QHQ106" s="2"/>
      <c r="QHR106" s="2"/>
      <c r="QHS106" s="2"/>
      <c r="QHT106" s="2"/>
      <c r="QHU106" s="2"/>
      <c r="QHV106" s="2"/>
      <c r="QHW106" s="2"/>
      <c r="QHX106" s="2"/>
      <c r="QHY106" s="2"/>
      <c r="QHZ106" s="2"/>
      <c r="QIA106" s="2"/>
      <c r="QIB106" s="2"/>
      <c r="QIC106" s="2"/>
      <c r="QID106" s="2"/>
      <c r="QIE106" s="2"/>
      <c r="QIF106" s="2"/>
      <c r="QIG106" s="2"/>
      <c r="QIH106" s="2"/>
      <c r="QII106" s="2"/>
      <c r="QIJ106" s="2"/>
      <c r="QIK106" s="2"/>
      <c r="QIL106" s="2"/>
      <c r="QIM106" s="2"/>
      <c r="QIN106" s="2"/>
      <c r="QIO106" s="2"/>
      <c r="QIP106" s="2"/>
      <c r="QIQ106" s="2"/>
      <c r="QIR106" s="2"/>
      <c r="QIS106" s="2"/>
      <c r="QIT106" s="2"/>
      <c r="QIU106" s="2"/>
      <c r="QIV106" s="2"/>
      <c r="QIW106" s="2"/>
      <c r="QIX106" s="2"/>
      <c r="QIY106" s="2"/>
      <c r="QIZ106" s="2"/>
      <c r="QJA106" s="2"/>
      <c r="QJB106" s="2"/>
      <c r="QJC106" s="2"/>
      <c r="QJD106" s="2"/>
      <c r="QJE106" s="2"/>
      <c r="QJF106" s="2"/>
      <c r="QJG106" s="2"/>
      <c r="QJH106" s="2"/>
      <c r="QJI106" s="2"/>
      <c r="QJJ106" s="2"/>
      <c r="QJK106" s="2"/>
      <c r="QJL106" s="2"/>
      <c r="QJM106" s="2"/>
      <c r="QJN106" s="2"/>
      <c r="QJO106" s="2"/>
      <c r="QJP106" s="2"/>
      <c r="QJQ106" s="2"/>
      <c r="QJR106" s="2"/>
      <c r="QJS106" s="2"/>
      <c r="QJT106" s="2"/>
      <c r="QJU106" s="2"/>
      <c r="QJV106" s="2"/>
      <c r="QJW106" s="2"/>
      <c r="QJX106" s="2"/>
      <c r="QJY106" s="2"/>
      <c r="QJZ106" s="2"/>
      <c r="QKA106" s="2"/>
      <c r="QKB106" s="2"/>
      <c r="QKC106" s="2"/>
      <c r="QKD106" s="2"/>
      <c r="QKE106" s="2"/>
      <c r="QKF106" s="2"/>
      <c r="QKG106" s="2"/>
      <c r="QKH106" s="2"/>
      <c r="QKI106" s="2"/>
      <c r="QKJ106" s="2"/>
      <c r="QKK106" s="2"/>
      <c r="QKL106" s="2"/>
      <c r="QKM106" s="2"/>
      <c r="QKN106" s="2"/>
      <c r="QKO106" s="2"/>
      <c r="QKP106" s="2"/>
      <c r="QKQ106" s="2"/>
      <c r="QKR106" s="2"/>
      <c r="QKS106" s="2"/>
      <c r="QKT106" s="2"/>
      <c r="QKU106" s="2"/>
      <c r="QKV106" s="2"/>
      <c r="QKW106" s="2"/>
      <c r="QKX106" s="2"/>
      <c r="QKY106" s="2"/>
      <c r="QKZ106" s="2"/>
      <c r="QLA106" s="2"/>
      <c r="QLB106" s="2"/>
      <c r="QLC106" s="2"/>
      <c r="QLD106" s="2"/>
      <c r="QLE106" s="2"/>
      <c r="QLF106" s="2"/>
      <c r="QLG106" s="2"/>
      <c r="QLH106" s="2"/>
      <c r="QLI106" s="2"/>
      <c r="QLJ106" s="2"/>
      <c r="QLK106" s="2"/>
      <c r="QLL106" s="2"/>
      <c r="QLM106" s="2"/>
      <c r="QLN106" s="2"/>
      <c r="QLO106" s="2"/>
      <c r="QLP106" s="2"/>
      <c r="QLQ106" s="2"/>
      <c r="QLR106" s="2"/>
      <c r="QLS106" s="2"/>
      <c r="QLT106" s="2"/>
      <c r="QLU106" s="2"/>
      <c r="QLV106" s="2"/>
      <c r="QLW106" s="2"/>
      <c r="QLX106" s="2"/>
      <c r="QLY106" s="2"/>
      <c r="QLZ106" s="2"/>
      <c r="QMA106" s="2"/>
      <c r="QMB106" s="2"/>
      <c r="QMC106" s="2"/>
      <c r="QMD106" s="2"/>
      <c r="QME106" s="2"/>
      <c r="QMF106" s="2"/>
      <c r="QMG106" s="2"/>
      <c r="QMH106" s="2"/>
      <c r="QMI106" s="2"/>
      <c r="QMJ106" s="2"/>
      <c r="QMK106" s="2"/>
      <c r="QML106" s="2"/>
      <c r="QMM106" s="2"/>
      <c r="QMN106" s="2"/>
      <c r="QMO106" s="2"/>
      <c r="QMP106" s="2"/>
      <c r="QMQ106" s="2"/>
      <c r="QMR106" s="2"/>
      <c r="QMS106" s="2"/>
      <c r="QMT106" s="2"/>
      <c r="QMU106" s="2"/>
      <c r="QMV106" s="2"/>
      <c r="QMW106" s="2"/>
      <c r="QMX106" s="2"/>
      <c r="QMY106" s="2"/>
      <c r="QMZ106" s="2"/>
      <c r="QNA106" s="2"/>
      <c r="QNB106" s="2"/>
      <c r="QNC106" s="2"/>
      <c r="QND106" s="2"/>
      <c r="QNE106" s="2"/>
      <c r="QNF106" s="2"/>
      <c r="QNG106" s="2"/>
      <c r="QNH106" s="2"/>
      <c r="QNI106" s="2"/>
      <c r="QNJ106" s="2"/>
      <c r="QNK106" s="2"/>
      <c r="QNL106" s="2"/>
      <c r="QNM106" s="2"/>
      <c r="QNN106" s="2"/>
      <c r="QNO106" s="2"/>
      <c r="QNP106" s="2"/>
      <c r="QNQ106" s="2"/>
      <c r="QNR106" s="2"/>
      <c r="QNS106" s="2"/>
      <c r="QNT106" s="2"/>
      <c r="QNU106" s="2"/>
      <c r="QNV106" s="2"/>
      <c r="QNW106" s="2"/>
      <c r="QNX106" s="2"/>
      <c r="QNY106" s="2"/>
      <c r="QNZ106" s="2"/>
      <c r="QOA106" s="2"/>
      <c r="QOB106" s="2"/>
      <c r="QOC106" s="2"/>
      <c r="QOD106" s="2"/>
      <c r="QOE106" s="2"/>
      <c r="QOF106" s="2"/>
      <c r="QOG106" s="2"/>
      <c r="QOH106" s="2"/>
      <c r="QOI106" s="2"/>
      <c r="QOJ106" s="2"/>
      <c r="QOK106" s="2"/>
      <c r="QOL106" s="2"/>
      <c r="QOM106" s="2"/>
      <c r="QON106" s="2"/>
      <c r="QOO106" s="2"/>
      <c r="QOP106" s="2"/>
      <c r="QOQ106" s="2"/>
      <c r="QOR106" s="2"/>
      <c r="QOS106" s="2"/>
      <c r="QOT106" s="2"/>
      <c r="QOU106" s="2"/>
      <c r="QOV106" s="2"/>
      <c r="QOW106" s="2"/>
      <c r="QOX106" s="2"/>
      <c r="QOY106" s="2"/>
      <c r="QOZ106" s="2"/>
      <c r="QPA106" s="2"/>
      <c r="QPB106" s="2"/>
      <c r="QPC106" s="2"/>
      <c r="QPD106" s="2"/>
      <c r="QPE106" s="2"/>
      <c r="QPF106" s="2"/>
      <c r="QPG106" s="2"/>
      <c r="QPH106" s="2"/>
      <c r="QPI106" s="2"/>
      <c r="QPJ106" s="2"/>
      <c r="QPK106" s="2"/>
      <c r="QPL106" s="2"/>
      <c r="QPM106" s="2"/>
      <c r="QPN106" s="2"/>
      <c r="QPO106" s="2"/>
      <c r="QPP106" s="2"/>
      <c r="QPQ106" s="2"/>
      <c r="QPR106" s="2"/>
      <c r="QPS106" s="2"/>
      <c r="QPT106" s="2"/>
      <c r="QPU106" s="2"/>
      <c r="QPV106" s="2"/>
      <c r="QPW106" s="2"/>
      <c r="QPX106" s="2"/>
      <c r="QPY106" s="2"/>
      <c r="QPZ106" s="2"/>
      <c r="QQA106" s="2"/>
      <c r="QQB106" s="2"/>
      <c r="QQC106" s="2"/>
      <c r="QQD106" s="2"/>
      <c r="QQE106" s="2"/>
      <c r="QQF106" s="2"/>
      <c r="QQG106" s="2"/>
      <c r="QQH106" s="2"/>
      <c r="QQI106" s="2"/>
      <c r="QQJ106" s="2"/>
      <c r="QQK106" s="2"/>
      <c r="QQL106" s="2"/>
      <c r="QQM106" s="2"/>
      <c r="QQN106" s="2"/>
      <c r="QQO106" s="2"/>
      <c r="QQP106" s="2"/>
      <c r="QQQ106" s="2"/>
      <c r="QQR106" s="2"/>
      <c r="QQS106" s="2"/>
      <c r="QQT106" s="2"/>
      <c r="QQU106" s="2"/>
      <c r="QQV106" s="2"/>
      <c r="QQW106" s="2"/>
      <c r="QQX106" s="2"/>
      <c r="QQY106" s="2"/>
      <c r="QQZ106" s="2"/>
      <c r="QRA106" s="2"/>
      <c r="QRB106" s="2"/>
      <c r="QRC106" s="2"/>
      <c r="QRD106" s="2"/>
      <c r="QRE106" s="2"/>
      <c r="QRF106" s="2"/>
      <c r="QRG106" s="2"/>
      <c r="QRH106" s="2"/>
      <c r="QRI106" s="2"/>
      <c r="QRJ106" s="2"/>
      <c r="QRK106" s="2"/>
      <c r="QRL106" s="2"/>
      <c r="QRM106" s="2"/>
      <c r="QRN106" s="2"/>
      <c r="QRO106" s="2"/>
      <c r="QRP106" s="2"/>
      <c r="QRQ106" s="2"/>
      <c r="QRR106" s="2"/>
      <c r="QRS106" s="2"/>
      <c r="QRT106" s="2"/>
      <c r="QRU106" s="2"/>
      <c r="QRV106" s="2"/>
      <c r="QRW106" s="2"/>
      <c r="QRX106" s="2"/>
      <c r="QRY106" s="2"/>
      <c r="QRZ106" s="2"/>
      <c r="QSA106" s="2"/>
      <c r="QSB106" s="2"/>
      <c r="QSC106" s="2"/>
      <c r="QSD106" s="2"/>
      <c r="QSE106" s="2"/>
      <c r="QSF106" s="2"/>
      <c r="QSG106" s="2"/>
      <c r="QSH106" s="2"/>
      <c r="QSI106" s="2"/>
      <c r="QSJ106" s="2"/>
      <c r="QSK106" s="2"/>
      <c r="QSL106" s="2"/>
      <c r="QSM106" s="2"/>
      <c r="QSN106" s="2"/>
      <c r="QSO106" s="2"/>
      <c r="QSP106" s="2"/>
      <c r="QSQ106" s="2"/>
      <c r="QSR106" s="2"/>
      <c r="QSS106" s="2"/>
      <c r="QST106" s="2"/>
      <c r="QSU106" s="2"/>
      <c r="QSV106" s="2"/>
      <c r="QSW106" s="2"/>
      <c r="QSX106" s="2"/>
      <c r="QSY106" s="2"/>
      <c r="QSZ106" s="2"/>
      <c r="QTA106" s="2"/>
      <c r="QTB106" s="2"/>
      <c r="QTC106" s="2"/>
      <c r="QTD106" s="2"/>
      <c r="QTE106" s="2"/>
      <c r="QTF106" s="2"/>
      <c r="QTG106" s="2"/>
      <c r="QTH106" s="2"/>
      <c r="QTI106" s="2"/>
      <c r="QTJ106" s="2"/>
      <c r="QTK106" s="2"/>
      <c r="QTL106" s="2"/>
      <c r="QTM106" s="2"/>
      <c r="QTN106" s="2"/>
      <c r="QTO106" s="2"/>
      <c r="QTP106" s="2"/>
      <c r="QTQ106" s="2"/>
      <c r="QTR106" s="2"/>
      <c r="QTS106" s="2"/>
      <c r="QTT106" s="2"/>
      <c r="QTU106" s="2"/>
      <c r="QTV106" s="2"/>
      <c r="QTW106" s="2"/>
      <c r="QTX106" s="2"/>
      <c r="QTY106" s="2"/>
      <c r="QTZ106" s="2"/>
      <c r="QUA106" s="2"/>
      <c r="QUB106" s="2"/>
      <c r="QUC106" s="2"/>
      <c r="QUD106" s="2"/>
      <c r="QUE106" s="2"/>
      <c r="QUF106" s="2"/>
      <c r="QUG106" s="2"/>
      <c r="QUH106" s="2"/>
      <c r="QUI106" s="2"/>
      <c r="QUJ106" s="2"/>
      <c r="QUK106" s="2"/>
      <c r="QUL106" s="2"/>
      <c r="QUM106" s="2"/>
      <c r="QUN106" s="2"/>
      <c r="QUO106" s="2"/>
      <c r="QUP106" s="2"/>
      <c r="QUQ106" s="2"/>
      <c r="QUR106" s="2"/>
      <c r="QUS106" s="2"/>
      <c r="QUT106" s="2"/>
      <c r="QUU106" s="2"/>
      <c r="QUV106" s="2"/>
      <c r="QUW106" s="2"/>
      <c r="QUX106" s="2"/>
      <c r="QUY106" s="2"/>
      <c r="QUZ106" s="2"/>
      <c r="QVA106" s="2"/>
      <c r="QVB106" s="2"/>
      <c r="QVC106" s="2"/>
      <c r="QVD106" s="2"/>
      <c r="QVE106" s="2"/>
      <c r="QVF106" s="2"/>
      <c r="QVG106" s="2"/>
      <c r="QVH106" s="2"/>
      <c r="QVI106" s="2"/>
      <c r="QVJ106" s="2"/>
      <c r="QVK106" s="2"/>
      <c r="QVL106" s="2"/>
      <c r="QVM106" s="2"/>
      <c r="QVN106" s="2"/>
      <c r="QVO106" s="2"/>
      <c r="QVP106" s="2"/>
      <c r="QVQ106" s="2"/>
      <c r="QVR106" s="2"/>
      <c r="QVS106" s="2"/>
      <c r="QVT106" s="2"/>
      <c r="QVU106" s="2"/>
      <c r="QVV106" s="2"/>
      <c r="QVW106" s="2"/>
      <c r="QVX106" s="2"/>
      <c r="QVY106" s="2"/>
      <c r="QVZ106" s="2"/>
      <c r="QWA106" s="2"/>
      <c r="QWB106" s="2"/>
      <c r="QWC106" s="2"/>
      <c r="QWD106" s="2"/>
      <c r="QWE106" s="2"/>
      <c r="QWF106" s="2"/>
      <c r="QWG106" s="2"/>
      <c r="QWH106" s="2"/>
      <c r="QWI106" s="2"/>
      <c r="QWJ106" s="2"/>
      <c r="QWK106" s="2"/>
      <c r="QWL106" s="2"/>
      <c r="QWM106" s="2"/>
      <c r="QWN106" s="2"/>
      <c r="QWO106" s="2"/>
      <c r="QWP106" s="2"/>
      <c r="QWQ106" s="2"/>
      <c r="QWR106" s="2"/>
      <c r="QWS106" s="2"/>
      <c r="QWT106" s="2"/>
      <c r="QWU106" s="2"/>
      <c r="QWV106" s="2"/>
      <c r="QWW106" s="2"/>
      <c r="QWX106" s="2"/>
      <c r="QWY106" s="2"/>
      <c r="QWZ106" s="2"/>
      <c r="QXA106" s="2"/>
      <c r="QXB106" s="2"/>
      <c r="QXC106" s="2"/>
      <c r="QXD106" s="2"/>
      <c r="QXE106" s="2"/>
      <c r="QXF106" s="2"/>
      <c r="QXG106" s="2"/>
      <c r="QXH106" s="2"/>
      <c r="QXI106" s="2"/>
      <c r="QXJ106" s="2"/>
      <c r="QXK106" s="2"/>
      <c r="QXL106" s="2"/>
      <c r="QXM106" s="2"/>
      <c r="QXN106" s="2"/>
      <c r="QXO106" s="2"/>
      <c r="QXP106" s="2"/>
      <c r="QXQ106" s="2"/>
      <c r="QXR106" s="2"/>
      <c r="QXS106" s="2"/>
      <c r="QXT106" s="2"/>
      <c r="QXU106" s="2"/>
      <c r="QXV106" s="2"/>
      <c r="QXW106" s="2"/>
      <c r="QXX106" s="2"/>
      <c r="QXY106" s="2"/>
      <c r="QXZ106" s="2"/>
      <c r="QYA106" s="2"/>
      <c r="QYB106" s="2"/>
      <c r="QYC106" s="2"/>
      <c r="QYD106" s="2"/>
      <c r="QYE106" s="2"/>
      <c r="QYF106" s="2"/>
      <c r="QYG106" s="2"/>
      <c r="QYH106" s="2"/>
      <c r="QYI106" s="2"/>
      <c r="QYJ106" s="2"/>
      <c r="QYK106" s="2"/>
      <c r="QYL106" s="2"/>
      <c r="QYM106" s="2"/>
      <c r="QYN106" s="2"/>
      <c r="QYO106" s="2"/>
      <c r="QYP106" s="2"/>
      <c r="QYQ106" s="2"/>
      <c r="QYR106" s="2"/>
      <c r="QYS106" s="2"/>
      <c r="QYT106" s="2"/>
      <c r="QYU106" s="2"/>
      <c r="QYV106" s="2"/>
      <c r="QYW106" s="2"/>
      <c r="QYX106" s="2"/>
      <c r="QYY106" s="2"/>
      <c r="QYZ106" s="2"/>
      <c r="QZA106" s="2"/>
      <c r="QZB106" s="2"/>
      <c r="QZC106" s="2"/>
      <c r="QZD106" s="2"/>
      <c r="QZE106" s="2"/>
      <c r="QZF106" s="2"/>
      <c r="QZG106" s="2"/>
      <c r="QZH106" s="2"/>
      <c r="QZI106" s="2"/>
      <c r="QZJ106" s="2"/>
      <c r="QZK106" s="2"/>
      <c r="QZL106" s="2"/>
      <c r="QZM106" s="2"/>
      <c r="QZN106" s="2"/>
      <c r="QZO106" s="2"/>
      <c r="QZP106" s="2"/>
      <c r="QZQ106" s="2"/>
      <c r="QZR106" s="2"/>
      <c r="QZS106" s="2"/>
      <c r="QZT106" s="2"/>
      <c r="QZU106" s="2"/>
      <c r="QZV106" s="2"/>
      <c r="QZW106" s="2"/>
      <c r="QZX106" s="2"/>
      <c r="QZY106" s="2"/>
      <c r="QZZ106" s="2"/>
      <c r="RAA106" s="2"/>
      <c r="RAB106" s="2"/>
      <c r="RAC106" s="2"/>
      <c r="RAD106" s="2"/>
      <c r="RAE106" s="2"/>
      <c r="RAF106" s="2"/>
      <c r="RAG106" s="2"/>
      <c r="RAH106" s="2"/>
      <c r="RAI106" s="2"/>
      <c r="RAJ106" s="2"/>
      <c r="RAK106" s="2"/>
      <c r="RAL106" s="2"/>
      <c r="RAM106" s="2"/>
      <c r="RAN106" s="2"/>
      <c r="RAO106" s="2"/>
      <c r="RAP106" s="2"/>
      <c r="RAQ106" s="2"/>
      <c r="RAR106" s="2"/>
      <c r="RAS106" s="2"/>
      <c r="RAT106" s="2"/>
      <c r="RAU106" s="2"/>
      <c r="RAV106" s="2"/>
      <c r="RAW106" s="2"/>
      <c r="RAX106" s="2"/>
      <c r="RAY106" s="2"/>
      <c r="RAZ106" s="2"/>
      <c r="RBA106" s="2"/>
      <c r="RBB106" s="2"/>
      <c r="RBC106" s="2"/>
      <c r="RBD106" s="2"/>
      <c r="RBE106" s="2"/>
      <c r="RBF106" s="2"/>
      <c r="RBG106" s="2"/>
      <c r="RBH106" s="2"/>
      <c r="RBI106" s="2"/>
      <c r="RBJ106" s="2"/>
      <c r="RBK106" s="2"/>
      <c r="RBL106" s="2"/>
      <c r="RBM106" s="2"/>
      <c r="RBN106" s="2"/>
      <c r="RBO106" s="2"/>
      <c r="RBP106" s="2"/>
      <c r="RBQ106" s="2"/>
      <c r="RBR106" s="2"/>
      <c r="RBS106" s="2"/>
      <c r="RBT106" s="2"/>
      <c r="RBU106" s="2"/>
      <c r="RBV106" s="2"/>
      <c r="RBW106" s="2"/>
      <c r="RBX106" s="2"/>
      <c r="RBY106" s="2"/>
      <c r="RBZ106" s="2"/>
      <c r="RCA106" s="2"/>
      <c r="RCB106" s="2"/>
      <c r="RCC106" s="2"/>
      <c r="RCD106" s="2"/>
      <c r="RCE106" s="2"/>
      <c r="RCF106" s="2"/>
      <c r="RCG106" s="2"/>
      <c r="RCH106" s="2"/>
      <c r="RCI106" s="2"/>
      <c r="RCJ106" s="2"/>
      <c r="RCK106" s="2"/>
      <c r="RCL106" s="2"/>
      <c r="RCM106" s="2"/>
      <c r="RCN106" s="2"/>
      <c r="RCO106" s="2"/>
      <c r="RCP106" s="2"/>
      <c r="RCQ106" s="2"/>
      <c r="RCR106" s="2"/>
      <c r="RCS106" s="2"/>
      <c r="RCT106" s="2"/>
      <c r="RCU106" s="2"/>
      <c r="RCV106" s="2"/>
      <c r="RCW106" s="2"/>
      <c r="RCX106" s="2"/>
      <c r="RCY106" s="2"/>
      <c r="RCZ106" s="2"/>
      <c r="RDA106" s="2"/>
      <c r="RDB106" s="2"/>
      <c r="RDC106" s="2"/>
      <c r="RDD106" s="2"/>
      <c r="RDE106" s="2"/>
      <c r="RDF106" s="2"/>
      <c r="RDG106" s="2"/>
      <c r="RDH106" s="2"/>
      <c r="RDI106" s="2"/>
      <c r="RDJ106" s="2"/>
      <c r="RDK106" s="2"/>
      <c r="RDL106" s="2"/>
      <c r="RDM106" s="2"/>
      <c r="RDN106" s="2"/>
      <c r="RDO106" s="2"/>
      <c r="RDP106" s="2"/>
      <c r="RDQ106" s="2"/>
      <c r="RDR106" s="2"/>
      <c r="RDS106" s="2"/>
      <c r="RDT106" s="2"/>
      <c r="RDU106" s="2"/>
      <c r="RDV106" s="2"/>
      <c r="RDW106" s="2"/>
      <c r="RDX106" s="2"/>
      <c r="RDY106" s="2"/>
      <c r="RDZ106" s="2"/>
      <c r="REA106" s="2"/>
      <c r="REB106" s="2"/>
      <c r="REC106" s="2"/>
      <c r="RED106" s="2"/>
      <c r="REE106" s="2"/>
      <c r="REF106" s="2"/>
      <c r="REG106" s="2"/>
      <c r="REH106" s="2"/>
      <c r="REI106" s="2"/>
      <c r="REJ106" s="2"/>
      <c r="REK106" s="2"/>
      <c r="REL106" s="2"/>
      <c r="REM106" s="2"/>
      <c r="REN106" s="2"/>
      <c r="REO106" s="2"/>
      <c r="REP106" s="2"/>
      <c r="REQ106" s="2"/>
      <c r="RER106" s="2"/>
      <c r="RES106" s="2"/>
      <c r="RET106" s="2"/>
      <c r="REU106" s="2"/>
      <c r="REV106" s="2"/>
      <c r="REW106" s="2"/>
      <c r="REX106" s="2"/>
      <c r="REY106" s="2"/>
      <c r="REZ106" s="2"/>
      <c r="RFA106" s="2"/>
      <c r="RFB106" s="2"/>
      <c r="RFC106" s="2"/>
      <c r="RFD106" s="2"/>
      <c r="RFE106" s="2"/>
      <c r="RFF106" s="2"/>
      <c r="RFG106" s="2"/>
      <c r="RFH106" s="2"/>
      <c r="RFI106" s="2"/>
      <c r="RFJ106" s="2"/>
      <c r="RFK106" s="2"/>
      <c r="RFL106" s="2"/>
      <c r="RFM106" s="2"/>
      <c r="RFN106" s="2"/>
      <c r="RFO106" s="2"/>
      <c r="RFP106" s="2"/>
      <c r="RFQ106" s="2"/>
      <c r="RFR106" s="2"/>
      <c r="RFS106" s="2"/>
      <c r="RFT106" s="2"/>
      <c r="RFU106" s="2"/>
      <c r="RFV106" s="2"/>
      <c r="RFW106" s="2"/>
      <c r="RFX106" s="2"/>
      <c r="RFY106" s="2"/>
      <c r="RFZ106" s="2"/>
      <c r="RGA106" s="2"/>
      <c r="RGB106" s="2"/>
      <c r="RGC106" s="2"/>
      <c r="RGD106" s="2"/>
      <c r="RGE106" s="2"/>
      <c r="RGF106" s="2"/>
      <c r="RGG106" s="2"/>
      <c r="RGH106" s="2"/>
      <c r="RGI106" s="2"/>
      <c r="RGJ106" s="2"/>
      <c r="RGK106" s="2"/>
      <c r="RGL106" s="2"/>
      <c r="RGM106" s="2"/>
      <c r="RGN106" s="2"/>
      <c r="RGO106" s="2"/>
      <c r="RGP106" s="2"/>
      <c r="RGQ106" s="2"/>
      <c r="RGR106" s="2"/>
      <c r="RGS106" s="2"/>
      <c r="RGT106" s="2"/>
      <c r="RGU106" s="2"/>
      <c r="RGV106" s="2"/>
      <c r="RGW106" s="2"/>
      <c r="RGX106" s="2"/>
      <c r="RGY106" s="2"/>
      <c r="RGZ106" s="2"/>
      <c r="RHA106" s="2"/>
      <c r="RHB106" s="2"/>
      <c r="RHC106" s="2"/>
      <c r="RHD106" s="2"/>
      <c r="RHE106" s="2"/>
      <c r="RHF106" s="2"/>
      <c r="RHG106" s="2"/>
      <c r="RHH106" s="2"/>
      <c r="RHI106" s="2"/>
      <c r="RHJ106" s="2"/>
      <c r="RHK106" s="2"/>
      <c r="RHL106" s="2"/>
      <c r="RHM106" s="2"/>
      <c r="RHN106" s="2"/>
      <c r="RHO106" s="2"/>
      <c r="RHP106" s="2"/>
      <c r="RHQ106" s="2"/>
      <c r="RHR106" s="2"/>
      <c r="RHS106" s="2"/>
      <c r="RHT106" s="2"/>
      <c r="RHU106" s="2"/>
      <c r="RHV106" s="2"/>
      <c r="RHW106" s="2"/>
      <c r="RHX106" s="2"/>
      <c r="RHY106" s="2"/>
      <c r="RHZ106" s="2"/>
      <c r="RIA106" s="2"/>
      <c r="RIB106" s="2"/>
      <c r="RIC106" s="2"/>
      <c r="RID106" s="2"/>
      <c r="RIE106" s="2"/>
      <c r="RIF106" s="2"/>
      <c r="RIG106" s="2"/>
      <c r="RIH106" s="2"/>
      <c r="RII106" s="2"/>
      <c r="RIJ106" s="2"/>
      <c r="RIK106" s="2"/>
      <c r="RIL106" s="2"/>
      <c r="RIM106" s="2"/>
      <c r="RIN106" s="2"/>
      <c r="RIO106" s="2"/>
      <c r="RIP106" s="2"/>
      <c r="RIQ106" s="2"/>
      <c r="RIR106" s="2"/>
      <c r="RIS106" s="2"/>
      <c r="RIT106" s="2"/>
      <c r="RIU106" s="2"/>
      <c r="RIV106" s="2"/>
      <c r="RIW106" s="2"/>
      <c r="RIX106" s="2"/>
      <c r="RIY106" s="2"/>
      <c r="RIZ106" s="2"/>
      <c r="RJA106" s="2"/>
      <c r="RJB106" s="2"/>
      <c r="RJC106" s="2"/>
      <c r="RJD106" s="2"/>
      <c r="RJE106" s="2"/>
      <c r="RJF106" s="2"/>
      <c r="RJG106" s="2"/>
      <c r="RJH106" s="2"/>
      <c r="RJI106" s="2"/>
      <c r="RJJ106" s="2"/>
      <c r="RJK106" s="2"/>
      <c r="RJL106" s="2"/>
      <c r="RJM106" s="2"/>
      <c r="RJN106" s="2"/>
      <c r="RJO106" s="2"/>
      <c r="RJP106" s="2"/>
      <c r="RJQ106" s="2"/>
      <c r="RJR106" s="2"/>
      <c r="RJS106" s="2"/>
      <c r="RJT106" s="2"/>
      <c r="RJU106" s="2"/>
      <c r="RJV106" s="2"/>
      <c r="RJW106" s="2"/>
      <c r="RJX106" s="2"/>
      <c r="RJY106" s="2"/>
      <c r="RJZ106" s="2"/>
      <c r="RKA106" s="2"/>
      <c r="RKB106" s="2"/>
      <c r="RKC106" s="2"/>
      <c r="RKD106" s="2"/>
      <c r="RKE106" s="2"/>
      <c r="RKF106" s="2"/>
      <c r="RKG106" s="2"/>
      <c r="RKH106" s="2"/>
      <c r="RKI106" s="2"/>
      <c r="RKJ106" s="2"/>
      <c r="RKK106" s="2"/>
      <c r="RKL106" s="2"/>
      <c r="RKM106" s="2"/>
      <c r="RKN106" s="2"/>
      <c r="RKO106" s="2"/>
      <c r="RKP106" s="2"/>
      <c r="RKQ106" s="2"/>
      <c r="RKR106" s="2"/>
      <c r="RKS106" s="2"/>
      <c r="RKT106" s="2"/>
      <c r="RKU106" s="2"/>
      <c r="RKV106" s="2"/>
      <c r="RKW106" s="2"/>
      <c r="RKX106" s="2"/>
      <c r="RKY106" s="2"/>
      <c r="RKZ106" s="2"/>
      <c r="RLA106" s="2"/>
      <c r="RLB106" s="2"/>
      <c r="RLC106" s="2"/>
      <c r="RLD106" s="2"/>
      <c r="RLE106" s="2"/>
      <c r="RLF106" s="2"/>
      <c r="RLG106" s="2"/>
      <c r="RLH106" s="2"/>
      <c r="RLI106" s="2"/>
      <c r="RLJ106" s="2"/>
      <c r="RLK106" s="2"/>
      <c r="RLL106" s="2"/>
      <c r="RLM106" s="2"/>
      <c r="RLN106" s="2"/>
      <c r="RLO106" s="2"/>
      <c r="RLP106" s="2"/>
      <c r="RLQ106" s="2"/>
      <c r="RLR106" s="2"/>
      <c r="RLS106" s="2"/>
      <c r="RLT106" s="2"/>
      <c r="RLU106" s="2"/>
      <c r="RLV106" s="2"/>
      <c r="RLW106" s="2"/>
      <c r="RLX106" s="2"/>
      <c r="RLY106" s="2"/>
      <c r="RLZ106" s="2"/>
      <c r="RMA106" s="2"/>
      <c r="RMB106" s="2"/>
      <c r="RMC106" s="2"/>
      <c r="RMD106" s="2"/>
      <c r="RME106" s="2"/>
      <c r="RMF106" s="2"/>
      <c r="RMG106" s="2"/>
      <c r="RMH106" s="2"/>
      <c r="RMI106" s="2"/>
      <c r="RMJ106" s="2"/>
      <c r="RMK106" s="2"/>
      <c r="RML106" s="2"/>
      <c r="RMM106" s="2"/>
      <c r="RMN106" s="2"/>
      <c r="RMO106" s="2"/>
      <c r="RMP106" s="2"/>
      <c r="RMQ106" s="2"/>
      <c r="RMR106" s="2"/>
      <c r="RMS106" s="2"/>
      <c r="RMT106" s="2"/>
      <c r="RMU106" s="2"/>
      <c r="RMV106" s="2"/>
      <c r="RMW106" s="2"/>
      <c r="RMX106" s="2"/>
      <c r="RMY106" s="2"/>
      <c r="RMZ106" s="2"/>
      <c r="RNA106" s="2"/>
      <c r="RNB106" s="2"/>
      <c r="RNC106" s="2"/>
      <c r="RND106" s="2"/>
      <c r="RNE106" s="2"/>
      <c r="RNF106" s="2"/>
      <c r="RNG106" s="2"/>
      <c r="RNH106" s="2"/>
      <c r="RNI106" s="2"/>
      <c r="RNJ106" s="2"/>
      <c r="RNK106" s="2"/>
      <c r="RNL106" s="2"/>
      <c r="RNM106" s="2"/>
      <c r="RNN106" s="2"/>
      <c r="RNO106" s="2"/>
      <c r="RNP106" s="2"/>
      <c r="RNQ106" s="2"/>
      <c r="RNR106" s="2"/>
      <c r="RNS106" s="2"/>
      <c r="RNT106" s="2"/>
      <c r="RNU106" s="2"/>
      <c r="RNV106" s="2"/>
      <c r="RNW106" s="2"/>
      <c r="RNX106" s="2"/>
      <c r="RNY106" s="2"/>
      <c r="RNZ106" s="2"/>
      <c r="ROA106" s="2"/>
      <c r="ROB106" s="2"/>
      <c r="ROC106" s="2"/>
      <c r="ROD106" s="2"/>
      <c r="ROE106" s="2"/>
      <c r="ROF106" s="2"/>
      <c r="ROG106" s="2"/>
      <c r="ROH106" s="2"/>
      <c r="ROI106" s="2"/>
      <c r="ROJ106" s="2"/>
      <c r="ROK106" s="2"/>
      <c r="ROL106" s="2"/>
      <c r="ROM106" s="2"/>
      <c r="RON106" s="2"/>
      <c r="ROO106" s="2"/>
      <c r="ROP106" s="2"/>
      <c r="ROQ106" s="2"/>
      <c r="ROR106" s="2"/>
      <c r="ROS106" s="2"/>
      <c r="ROT106" s="2"/>
      <c r="ROU106" s="2"/>
      <c r="ROV106" s="2"/>
      <c r="ROW106" s="2"/>
      <c r="ROX106" s="2"/>
      <c r="ROY106" s="2"/>
      <c r="ROZ106" s="2"/>
      <c r="RPA106" s="2"/>
      <c r="RPB106" s="2"/>
      <c r="RPC106" s="2"/>
      <c r="RPD106" s="2"/>
      <c r="RPE106" s="2"/>
      <c r="RPF106" s="2"/>
      <c r="RPG106" s="2"/>
      <c r="RPH106" s="2"/>
      <c r="RPI106" s="2"/>
      <c r="RPJ106" s="2"/>
      <c r="RPK106" s="2"/>
      <c r="RPL106" s="2"/>
      <c r="RPM106" s="2"/>
      <c r="RPN106" s="2"/>
      <c r="RPO106" s="2"/>
      <c r="RPP106" s="2"/>
      <c r="RPQ106" s="2"/>
      <c r="RPR106" s="2"/>
      <c r="RPS106" s="2"/>
      <c r="RPT106" s="2"/>
      <c r="RPU106" s="2"/>
      <c r="RPV106" s="2"/>
      <c r="RPW106" s="2"/>
      <c r="RPX106" s="2"/>
      <c r="RPY106" s="2"/>
      <c r="RPZ106" s="2"/>
      <c r="RQA106" s="2"/>
      <c r="RQB106" s="2"/>
      <c r="RQC106" s="2"/>
      <c r="RQD106" s="2"/>
      <c r="RQE106" s="2"/>
      <c r="RQF106" s="2"/>
      <c r="RQG106" s="2"/>
      <c r="RQH106" s="2"/>
      <c r="RQI106" s="2"/>
      <c r="RQJ106" s="2"/>
      <c r="RQK106" s="2"/>
      <c r="RQL106" s="2"/>
      <c r="RQM106" s="2"/>
      <c r="RQN106" s="2"/>
      <c r="RQO106" s="2"/>
      <c r="RQP106" s="2"/>
      <c r="RQQ106" s="2"/>
      <c r="RQR106" s="2"/>
      <c r="RQS106" s="2"/>
      <c r="RQT106" s="2"/>
      <c r="RQU106" s="2"/>
      <c r="RQV106" s="2"/>
      <c r="RQW106" s="2"/>
      <c r="RQX106" s="2"/>
      <c r="RQY106" s="2"/>
      <c r="RQZ106" s="2"/>
      <c r="RRA106" s="2"/>
      <c r="RRB106" s="2"/>
      <c r="RRC106" s="2"/>
      <c r="RRD106" s="2"/>
      <c r="RRE106" s="2"/>
      <c r="RRF106" s="2"/>
      <c r="RRG106" s="2"/>
      <c r="RRH106" s="2"/>
      <c r="RRI106" s="2"/>
      <c r="RRJ106" s="2"/>
      <c r="RRK106" s="2"/>
      <c r="RRL106" s="2"/>
      <c r="RRM106" s="2"/>
      <c r="RRN106" s="2"/>
      <c r="RRO106" s="2"/>
      <c r="RRP106" s="2"/>
      <c r="RRQ106" s="2"/>
      <c r="RRR106" s="2"/>
      <c r="RRS106" s="2"/>
      <c r="RRT106" s="2"/>
      <c r="RRU106" s="2"/>
      <c r="RRV106" s="2"/>
      <c r="RRW106" s="2"/>
      <c r="RRX106" s="2"/>
      <c r="RRY106" s="2"/>
      <c r="RRZ106" s="2"/>
      <c r="RSA106" s="2"/>
      <c r="RSB106" s="2"/>
      <c r="RSC106" s="2"/>
      <c r="RSD106" s="2"/>
      <c r="RSE106" s="2"/>
      <c r="RSF106" s="2"/>
      <c r="RSG106" s="2"/>
      <c r="RSH106" s="2"/>
      <c r="RSI106" s="2"/>
      <c r="RSJ106" s="2"/>
      <c r="RSK106" s="2"/>
      <c r="RSL106" s="2"/>
      <c r="RSM106" s="2"/>
      <c r="RSN106" s="2"/>
      <c r="RSO106" s="2"/>
      <c r="RSP106" s="2"/>
      <c r="RSQ106" s="2"/>
      <c r="RSR106" s="2"/>
      <c r="RSS106" s="2"/>
      <c r="RST106" s="2"/>
      <c r="RSU106" s="2"/>
      <c r="RSV106" s="2"/>
      <c r="RSW106" s="2"/>
      <c r="RSX106" s="2"/>
      <c r="RSY106" s="2"/>
      <c r="RSZ106" s="2"/>
      <c r="RTA106" s="2"/>
      <c r="RTB106" s="2"/>
      <c r="RTC106" s="2"/>
      <c r="RTD106" s="2"/>
      <c r="RTE106" s="2"/>
      <c r="RTF106" s="2"/>
      <c r="RTG106" s="2"/>
      <c r="RTH106" s="2"/>
      <c r="RTI106" s="2"/>
      <c r="RTJ106" s="2"/>
      <c r="RTK106" s="2"/>
      <c r="RTL106" s="2"/>
      <c r="RTM106" s="2"/>
      <c r="RTN106" s="2"/>
      <c r="RTO106" s="2"/>
      <c r="RTP106" s="2"/>
      <c r="RTQ106" s="2"/>
      <c r="RTR106" s="2"/>
      <c r="RTS106" s="2"/>
      <c r="RTT106" s="2"/>
      <c r="RTU106" s="2"/>
      <c r="RTV106" s="2"/>
      <c r="RTW106" s="2"/>
      <c r="RTX106" s="2"/>
      <c r="RTY106" s="2"/>
      <c r="RTZ106" s="2"/>
      <c r="RUA106" s="2"/>
      <c r="RUB106" s="2"/>
      <c r="RUC106" s="2"/>
      <c r="RUD106" s="2"/>
      <c r="RUE106" s="2"/>
      <c r="RUF106" s="2"/>
      <c r="RUG106" s="2"/>
      <c r="RUH106" s="2"/>
      <c r="RUI106" s="2"/>
      <c r="RUJ106" s="2"/>
      <c r="RUK106" s="2"/>
      <c r="RUL106" s="2"/>
      <c r="RUM106" s="2"/>
      <c r="RUN106" s="2"/>
      <c r="RUO106" s="2"/>
      <c r="RUP106" s="2"/>
      <c r="RUQ106" s="2"/>
      <c r="RUR106" s="2"/>
      <c r="RUS106" s="2"/>
      <c r="RUT106" s="2"/>
      <c r="RUU106" s="2"/>
      <c r="RUV106" s="2"/>
      <c r="RUW106" s="2"/>
      <c r="RUX106" s="2"/>
      <c r="RUY106" s="2"/>
      <c r="RUZ106" s="2"/>
      <c r="RVA106" s="2"/>
      <c r="RVB106" s="2"/>
      <c r="RVC106" s="2"/>
      <c r="RVD106" s="2"/>
      <c r="RVE106" s="2"/>
      <c r="RVF106" s="2"/>
      <c r="RVG106" s="2"/>
      <c r="RVH106" s="2"/>
      <c r="RVI106" s="2"/>
      <c r="RVJ106" s="2"/>
      <c r="RVK106" s="2"/>
      <c r="RVL106" s="2"/>
      <c r="RVM106" s="2"/>
      <c r="RVN106" s="2"/>
      <c r="RVO106" s="2"/>
      <c r="RVP106" s="2"/>
      <c r="RVQ106" s="2"/>
      <c r="RVR106" s="2"/>
      <c r="RVS106" s="2"/>
      <c r="RVT106" s="2"/>
      <c r="RVU106" s="2"/>
      <c r="RVV106" s="2"/>
      <c r="RVW106" s="2"/>
      <c r="RVX106" s="2"/>
      <c r="RVY106" s="2"/>
      <c r="RVZ106" s="2"/>
      <c r="RWA106" s="2"/>
      <c r="RWB106" s="2"/>
      <c r="RWC106" s="2"/>
      <c r="RWD106" s="2"/>
      <c r="RWE106" s="2"/>
      <c r="RWF106" s="2"/>
      <c r="RWG106" s="2"/>
      <c r="RWH106" s="2"/>
      <c r="RWI106" s="2"/>
      <c r="RWJ106" s="2"/>
      <c r="RWK106" s="2"/>
      <c r="RWL106" s="2"/>
      <c r="RWM106" s="2"/>
      <c r="RWN106" s="2"/>
      <c r="RWO106" s="2"/>
      <c r="RWP106" s="2"/>
      <c r="RWQ106" s="2"/>
      <c r="RWR106" s="2"/>
      <c r="RWS106" s="2"/>
      <c r="RWT106" s="2"/>
      <c r="RWU106" s="2"/>
      <c r="RWV106" s="2"/>
      <c r="RWW106" s="2"/>
      <c r="RWX106" s="2"/>
      <c r="RWY106" s="2"/>
      <c r="RWZ106" s="2"/>
      <c r="RXA106" s="2"/>
      <c r="RXB106" s="2"/>
      <c r="RXC106" s="2"/>
      <c r="RXD106" s="2"/>
      <c r="RXE106" s="2"/>
      <c r="RXF106" s="2"/>
      <c r="RXG106" s="2"/>
      <c r="RXH106" s="2"/>
      <c r="RXI106" s="2"/>
      <c r="RXJ106" s="2"/>
      <c r="RXK106" s="2"/>
      <c r="RXL106" s="2"/>
      <c r="RXM106" s="2"/>
      <c r="RXN106" s="2"/>
      <c r="RXO106" s="2"/>
      <c r="RXP106" s="2"/>
      <c r="RXQ106" s="2"/>
      <c r="RXR106" s="2"/>
      <c r="RXS106" s="2"/>
      <c r="RXT106" s="2"/>
      <c r="RXU106" s="2"/>
      <c r="RXV106" s="2"/>
      <c r="RXW106" s="2"/>
      <c r="RXX106" s="2"/>
      <c r="RXY106" s="2"/>
      <c r="RXZ106" s="2"/>
      <c r="RYA106" s="2"/>
      <c r="RYB106" s="2"/>
      <c r="RYC106" s="2"/>
      <c r="RYD106" s="2"/>
      <c r="RYE106" s="2"/>
      <c r="RYF106" s="2"/>
      <c r="RYG106" s="2"/>
      <c r="RYH106" s="2"/>
      <c r="RYI106" s="2"/>
      <c r="RYJ106" s="2"/>
      <c r="RYK106" s="2"/>
      <c r="RYL106" s="2"/>
      <c r="RYM106" s="2"/>
      <c r="RYN106" s="2"/>
      <c r="RYO106" s="2"/>
      <c r="RYP106" s="2"/>
      <c r="RYQ106" s="2"/>
      <c r="RYR106" s="2"/>
      <c r="RYS106" s="2"/>
      <c r="RYT106" s="2"/>
      <c r="RYU106" s="2"/>
      <c r="RYV106" s="2"/>
      <c r="RYW106" s="2"/>
      <c r="RYX106" s="2"/>
      <c r="RYY106" s="2"/>
      <c r="RYZ106" s="2"/>
      <c r="RZA106" s="2"/>
      <c r="RZB106" s="2"/>
      <c r="RZC106" s="2"/>
      <c r="RZD106" s="2"/>
      <c r="RZE106" s="2"/>
      <c r="RZF106" s="2"/>
      <c r="RZG106" s="2"/>
      <c r="RZH106" s="2"/>
      <c r="RZI106" s="2"/>
      <c r="RZJ106" s="2"/>
      <c r="RZK106" s="2"/>
      <c r="RZL106" s="2"/>
      <c r="RZM106" s="2"/>
      <c r="RZN106" s="2"/>
      <c r="RZO106" s="2"/>
      <c r="RZP106" s="2"/>
      <c r="RZQ106" s="2"/>
      <c r="RZR106" s="2"/>
      <c r="RZS106" s="2"/>
      <c r="RZT106" s="2"/>
      <c r="RZU106" s="2"/>
      <c r="RZV106" s="2"/>
      <c r="RZW106" s="2"/>
      <c r="RZX106" s="2"/>
      <c r="RZY106" s="2"/>
      <c r="RZZ106" s="2"/>
      <c r="SAA106" s="2"/>
      <c r="SAB106" s="2"/>
      <c r="SAC106" s="2"/>
      <c r="SAD106" s="2"/>
      <c r="SAE106" s="2"/>
      <c r="SAF106" s="2"/>
      <c r="SAG106" s="2"/>
      <c r="SAH106" s="2"/>
      <c r="SAI106" s="2"/>
      <c r="SAJ106" s="2"/>
      <c r="SAK106" s="2"/>
      <c r="SAL106" s="2"/>
      <c r="SAM106" s="2"/>
      <c r="SAN106" s="2"/>
      <c r="SAO106" s="2"/>
      <c r="SAP106" s="2"/>
      <c r="SAQ106" s="2"/>
      <c r="SAR106" s="2"/>
      <c r="SAS106" s="2"/>
      <c r="SAT106" s="2"/>
      <c r="SAU106" s="2"/>
      <c r="SAV106" s="2"/>
      <c r="SAW106" s="2"/>
      <c r="SAX106" s="2"/>
      <c r="SAY106" s="2"/>
      <c r="SAZ106" s="2"/>
      <c r="SBA106" s="2"/>
      <c r="SBB106" s="2"/>
      <c r="SBC106" s="2"/>
      <c r="SBD106" s="2"/>
      <c r="SBE106" s="2"/>
      <c r="SBF106" s="2"/>
      <c r="SBG106" s="2"/>
      <c r="SBH106" s="2"/>
      <c r="SBI106" s="2"/>
      <c r="SBJ106" s="2"/>
      <c r="SBK106" s="2"/>
      <c r="SBL106" s="2"/>
      <c r="SBM106" s="2"/>
      <c r="SBN106" s="2"/>
      <c r="SBO106" s="2"/>
      <c r="SBP106" s="2"/>
      <c r="SBQ106" s="2"/>
      <c r="SBR106" s="2"/>
      <c r="SBS106" s="2"/>
      <c r="SBT106" s="2"/>
      <c r="SBU106" s="2"/>
      <c r="SBV106" s="2"/>
      <c r="SBW106" s="2"/>
      <c r="SBX106" s="2"/>
      <c r="SBY106" s="2"/>
      <c r="SBZ106" s="2"/>
      <c r="SCA106" s="2"/>
      <c r="SCB106" s="2"/>
      <c r="SCC106" s="2"/>
      <c r="SCD106" s="2"/>
      <c r="SCE106" s="2"/>
      <c r="SCF106" s="2"/>
      <c r="SCG106" s="2"/>
      <c r="SCH106" s="2"/>
      <c r="SCI106" s="2"/>
      <c r="SCJ106" s="2"/>
      <c r="SCK106" s="2"/>
      <c r="SCL106" s="2"/>
      <c r="SCM106" s="2"/>
      <c r="SCN106" s="2"/>
      <c r="SCO106" s="2"/>
      <c r="SCP106" s="2"/>
      <c r="SCQ106" s="2"/>
      <c r="SCR106" s="2"/>
      <c r="SCS106" s="2"/>
      <c r="SCT106" s="2"/>
      <c r="SCU106" s="2"/>
      <c r="SCV106" s="2"/>
      <c r="SCW106" s="2"/>
      <c r="SCX106" s="2"/>
      <c r="SCY106" s="2"/>
      <c r="SCZ106" s="2"/>
      <c r="SDA106" s="2"/>
      <c r="SDB106" s="2"/>
      <c r="SDC106" s="2"/>
      <c r="SDD106" s="2"/>
      <c r="SDE106" s="2"/>
      <c r="SDF106" s="2"/>
      <c r="SDG106" s="2"/>
      <c r="SDH106" s="2"/>
      <c r="SDI106" s="2"/>
      <c r="SDJ106" s="2"/>
      <c r="SDK106" s="2"/>
      <c r="SDL106" s="2"/>
      <c r="SDM106" s="2"/>
      <c r="SDN106" s="2"/>
      <c r="SDO106" s="2"/>
      <c r="SDP106" s="2"/>
      <c r="SDQ106" s="2"/>
      <c r="SDR106" s="2"/>
      <c r="SDS106" s="2"/>
      <c r="SDT106" s="2"/>
      <c r="SDU106" s="2"/>
      <c r="SDV106" s="2"/>
      <c r="SDW106" s="2"/>
      <c r="SDX106" s="2"/>
      <c r="SDY106" s="2"/>
      <c r="SDZ106" s="2"/>
      <c r="SEA106" s="2"/>
      <c r="SEB106" s="2"/>
      <c r="SEC106" s="2"/>
      <c r="SED106" s="2"/>
      <c r="SEE106" s="2"/>
      <c r="SEF106" s="2"/>
      <c r="SEG106" s="2"/>
      <c r="SEH106" s="2"/>
      <c r="SEI106" s="2"/>
      <c r="SEJ106" s="2"/>
      <c r="SEK106" s="2"/>
      <c r="SEL106" s="2"/>
      <c r="SEM106" s="2"/>
      <c r="SEN106" s="2"/>
      <c r="SEO106" s="2"/>
      <c r="SEP106" s="2"/>
      <c r="SEQ106" s="2"/>
      <c r="SER106" s="2"/>
      <c r="SES106" s="2"/>
      <c r="SET106" s="2"/>
      <c r="SEU106" s="2"/>
      <c r="SEV106" s="2"/>
      <c r="SEW106" s="2"/>
      <c r="SEX106" s="2"/>
      <c r="SEY106" s="2"/>
      <c r="SEZ106" s="2"/>
      <c r="SFA106" s="2"/>
      <c r="SFB106" s="2"/>
      <c r="SFC106" s="2"/>
      <c r="SFD106" s="2"/>
      <c r="SFE106" s="2"/>
      <c r="SFF106" s="2"/>
      <c r="SFG106" s="2"/>
      <c r="SFH106" s="2"/>
      <c r="SFI106" s="2"/>
      <c r="SFJ106" s="2"/>
      <c r="SFK106" s="2"/>
      <c r="SFL106" s="2"/>
      <c r="SFM106" s="2"/>
      <c r="SFN106" s="2"/>
      <c r="SFO106" s="2"/>
      <c r="SFP106" s="2"/>
      <c r="SFQ106" s="2"/>
      <c r="SFR106" s="2"/>
      <c r="SFS106" s="2"/>
      <c r="SFT106" s="2"/>
      <c r="SFU106" s="2"/>
      <c r="SFV106" s="2"/>
      <c r="SFW106" s="2"/>
      <c r="SFX106" s="2"/>
      <c r="SFY106" s="2"/>
      <c r="SFZ106" s="2"/>
      <c r="SGA106" s="2"/>
      <c r="SGB106" s="2"/>
      <c r="SGC106" s="2"/>
      <c r="SGD106" s="2"/>
      <c r="SGE106" s="2"/>
      <c r="SGF106" s="2"/>
      <c r="SGG106" s="2"/>
      <c r="SGH106" s="2"/>
      <c r="SGI106" s="2"/>
      <c r="SGJ106" s="2"/>
      <c r="SGK106" s="2"/>
      <c r="SGL106" s="2"/>
      <c r="SGM106" s="2"/>
      <c r="SGN106" s="2"/>
      <c r="SGO106" s="2"/>
      <c r="SGP106" s="2"/>
      <c r="SGQ106" s="2"/>
      <c r="SGR106" s="2"/>
      <c r="SGS106" s="2"/>
      <c r="SGT106" s="2"/>
      <c r="SGU106" s="2"/>
      <c r="SGV106" s="2"/>
      <c r="SGW106" s="2"/>
      <c r="SGX106" s="2"/>
      <c r="SGY106" s="2"/>
      <c r="SGZ106" s="2"/>
      <c r="SHA106" s="2"/>
      <c r="SHB106" s="2"/>
      <c r="SHC106" s="2"/>
      <c r="SHD106" s="2"/>
      <c r="SHE106" s="2"/>
      <c r="SHF106" s="2"/>
      <c r="SHG106" s="2"/>
      <c r="SHH106" s="2"/>
      <c r="SHI106" s="2"/>
      <c r="SHJ106" s="2"/>
      <c r="SHK106" s="2"/>
      <c r="SHL106" s="2"/>
      <c r="SHM106" s="2"/>
      <c r="SHN106" s="2"/>
      <c r="SHO106" s="2"/>
      <c r="SHP106" s="2"/>
      <c r="SHQ106" s="2"/>
      <c r="SHR106" s="2"/>
      <c r="SHS106" s="2"/>
      <c r="SHT106" s="2"/>
      <c r="SHU106" s="2"/>
      <c r="SHV106" s="2"/>
      <c r="SHW106" s="2"/>
      <c r="SHX106" s="2"/>
      <c r="SHY106" s="2"/>
      <c r="SHZ106" s="2"/>
      <c r="SIA106" s="2"/>
      <c r="SIB106" s="2"/>
      <c r="SIC106" s="2"/>
      <c r="SID106" s="2"/>
      <c r="SIE106" s="2"/>
      <c r="SIF106" s="2"/>
      <c r="SIG106" s="2"/>
      <c r="SIH106" s="2"/>
      <c r="SII106" s="2"/>
      <c r="SIJ106" s="2"/>
      <c r="SIK106" s="2"/>
      <c r="SIL106" s="2"/>
      <c r="SIM106" s="2"/>
      <c r="SIN106" s="2"/>
      <c r="SIO106" s="2"/>
      <c r="SIP106" s="2"/>
      <c r="SIQ106" s="2"/>
      <c r="SIR106" s="2"/>
      <c r="SIS106" s="2"/>
      <c r="SIT106" s="2"/>
      <c r="SIU106" s="2"/>
      <c r="SIV106" s="2"/>
      <c r="SIW106" s="2"/>
      <c r="SIX106" s="2"/>
      <c r="SIY106" s="2"/>
      <c r="SIZ106" s="2"/>
      <c r="SJA106" s="2"/>
      <c r="SJB106" s="2"/>
      <c r="SJC106" s="2"/>
      <c r="SJD106" s="2"/>
      <c r="SJE106" s="2"/>
      <c r="SJF106" s="2"/>
      <c r="SJG106" s="2"/>
      <c r="SJH106" s="2"/>
      <c r="SJI106" s="2"/>
      <c r="SJJ106" s="2"/>
      <c r="SJK106" s="2"/>
      <c r="SJL106" s="2"/>
      <c r="SJM106" s="2"/>
      <c r="SJN106" s="2"/>
      <c r="SJO106" s="2"/>
      <c r="SJP106" s="2"/>
      <c r="SJQ106" s="2"/>
      <c r="SJR106" s="2"/>
      <c r="SJS106" s="2"/>
      <c r="SJT106" s="2"/>
      <c r="SJU106" s="2"/>
      <c r="SJV106" s="2"/>
      <c r="SJW106" s="2"/>
      <c r="SJX106" s="2"/>
      <c r="SJY106" s="2"/>
      <c r="SJZ106" s="2"/>
      <c r="SKA106" s="2"/>
      <c r="SKB106" s="2"/>
      <c r="SKC106" s="2"/>
      <c r="SKD106" s="2"/>
      <c r="SKE106" s="2"/>
      <c r="SKF106" s="2"/>
      <c r="SKG106" s="2"/>
      <c r="SKH106" s="2"/>
      <c r="SKI106" s="2"/>
      <c r="SKJ106" s="2"/>
      <c r="SKK106" s="2"/>
      <c r="SKL106" s="2"/>
      <c r="SKM106" s="2"/>
      <c r="SKN106" s="2"/>
      <c r="SKO106" s="2"/>
      <c r="SKP106" s="2"/>
      <c r="SKQ106" s="2"/>
      <c r="SKR106" s="2"/>
      <c r="SKS106" s="2"/>
      <c r="SKT106" s="2"/>
      <c r="SKU106" s="2"/>
      <c r="SKV106" s="2"/>
      <c r="SKW106" s="2"/>
      <c r="SKX106" s="2"/>
      <c r="SKY106" s="2"/>
      <c r="SKZ106" s="2"/>
      <c r="SLA106" s="2"/>
      <c r="SLB106" s="2"/>
      <c r="SLC106" s="2"/>
      <c r="SLD106" s="2"/>
      <c r="SLE106" s="2"/>
      <c r="SLF106" s="2"/>
      <c r="SLG106" s="2"/>
      <c r="SLH106" s="2"/>
      <c r="SLI106" s="2"/>
      <c r="SLJ106" s="2"/>
      <c r="SLK106" s="2"/>
      <c r="SLL106" s="2"/>
      <c r="SLM106" s="2"/>
      <c r="SLN106" s="2"/>
      <c r="SLO106" s="2"/>
      <c r="SLP106" s="2"/>
      <c r="SLQ106" s="2"/>
      <c r="SLR106" s="2"/>
      <c r="SLS106" s="2"/>
      <c r="SLT106" s="2"/>
      <c r="SLU106" s="2"/>
      <c r="SLV106" s="2"/>
      <c r="SLW106" s="2"/>
      <c r="SLX106" s="2"/>
      <c r="SLY106" s="2"/>
      <c r="SLZ106" s="2"/>
      <c r="SMA106" s="2"/>
      <c r="SMB106" s="2"/>
      <c r="SMC106" s="2"/>
      <c r="SMD106" s="2"/>
      <c r="SME106" s="2"/>
      <c r="SMF106" s="2"/>
      <c r="SMG106" s="2"/>
      <c r="SMH106" s="2"/>
      <c r="SMI106" s="2"/>
      <c r="SMJ106" s="2"/>
      <c r="SMK106" s="2"/>
      <c r="SML106" s="2"/>
      <c r="SMM106" s="2"/>
      <c r="SMN106" s="2"/>
      <c r="SMO106" s="2"/>
      <c r="SMP106" s="2"/>
      <c r="SMQ106" s="2"/>
      <c r="SMR106" s="2"/>
      <c r="SMS106" s="2"/>
      <c r="SMT106" s="2"/>
      <c r="SMU106" s="2"/>
      <c r="SMV106" s="2"/>
      <c r="SMW106" s="2"/>
      <c r="SMX106" s="2"/>
      <c r="SMY106" s="2"/>
      <c r="SMZ106" s="2"/>
      <c r="SNA106" s="2"/>
      <c r="SNB106" s="2"/>
      <c r="SNC106" s="2"/>
      <c r="SND106" s="2"/>
      <c r="SNE106" s="2"/>
      <c r="SNF106" s="2"/>
      <c r="SNG106" s="2"/>
      <c r="SNH106" s="2"/>
      <c r="SNI106" s="2"/>
      <c r="SNJ106" s="2"/>
      <c r="SNK106" s="2"/>
      <c r="SNL106" s="2"/>
      <c r="SNM106" s="2"/>
      <c r="SNN106" s="2"/>
      <c r="SNO106" s="2"/>
      <c r="SNP106" s="2"/>
      <c r="SNQ106" s="2"/>
      <c r="SNR106" s="2"/>
      <c r="SNS106" s="2"/>
      <c r="SNT106" s="2"/>
      <c r="SNU106" s="2"/>
      <c r="SNV106" s="2"/>
      <c r="SNW106" s="2"/>
      <c r="SNX106" s="2"/>
      <c r="SNY106" s="2"/>
      <c r="SNZ106" s="2"/>
      <c r="SOA106" s="2"/>
      <c r="SOB106" s="2"/>
      <c r="SOC106" s="2"/>
      <c r="SOD106" s="2"/>
      <c r="SOE106" s="2"/>
      <c r="SOF106" s="2"/>
      <c r="SOG106" s="2"/>
      <c r="SOH106" s="2"/>
      <c r="SOI106" s="2"/>
      <c r="SOJ106" s="2"/>
      <c r="SOK106" s="2"/>
      <c r="SOL106" s="2"/>
      <c r="SOM106" s="2"/>
      <c r="SON106" s="2"/>
      <c r="SOO106" s="2"/>
      <c r="SOP106" s="2"/>
      <c r="SOQ106" s="2"/>
      <c r="SOR106" s="2"/>
      <c r="SOS106" s="2"/>
      <c r="SOT106" s="2"/>
      <c r="SOU106" s="2"/>
      <c r="SOV106" s="2"/>
      <c r="SOW106" s="2"/>
      <c r="SOX106" s="2"/>
      <c r="SOY106" s="2"/>
      <c r="SOZ106" s="2"/>
      <c r="SPA106" s="2"/>
      <c r="SPB106" s="2"/>
      <c r="SPC106" s="2"/>
      <c r="SPD106" s="2"/>
      <c r="SPE106" s="2"/>
      <c r="SPF106" s="2"/>
      <c r="SPG106" s="2"/>
      <c r="SPH106" s="2"/>
      <c r="SPI106" s="2"/>
      <c r="SPJ106" s="2"/>
      <c r="SPK106" s="2"/>
      <c r="SPL106" s="2"/>
      <c r="SPM106" s="2"/>
      <c r="SPN106" s="2"/>
      <c r="SPO106" s="2"/>
      <c r="SPP106" s="2"/>
      <c r="SPQ106" s="2"/>
      <c r="SPR106" s="2"/>
      <c r="SPS106" s="2"/>
      <c r="SPT106" s="2"/>
      <c r="SPU106" s="2"/>
      <c r="SPV106" s="2"/>
      <c r="SPW106" s="2"/>
      <c r="SPX106" s="2"/>
      <c r="SPY106" s="2"/>
      <c r="SPZ106" s="2"/>
      <c r="SQA106" s="2"/>
      <c r="SQB106" s="2"/>
      <c r="SQC106" s="2"/>
      <c r="SQD106" s="2"/>
      <c r="SQE106" s="2"/>
      <c r="SQF106" s="2"/>
      <c r="SQG106" s="2"/>
      <c r="SQH106" s="2"/>
      <c r="SQI106" s="2"/>
      <c r="SQJ106" s="2"/>
      <c r="SQK106" s="2"/>
      <c r="SQL106" s="2"/>
      <c r="SQM106" s="2"/>
      <c r="SQN106" s="2"/>
      <c r="SQO106" s="2"/>
      <c r="SQP106" s="2"/>
      <c r="SQQ106" s="2"/>
      <c r="SQR106" s="2"/>
      <c r="SQS106" s="2"/>
      <c r="SQT106" s="2"/>
      <c r="SQU106" s="2"/>
      <c r="SQV106" s="2"/>
      <c r="SQW106" s="2"/>
      <c r="SQX106" s="2"/>
      <c r="SQY106" s="2"/>
      <c r="SQZ106" s="2"/>
      <c r="SRA106" s="2"/>
      <c r="SRB106" s="2"/>
      <c r="SRC106" s="2"/>
      <c r="SRD106" s="2"/>
      <c r="SRE106" s="2"/>
      <c r="SRF106" s="2"/>
      <c r="SRG106" s="2"/>
      <c r="SRH106" s="2"/>
      <c r="SRI106" s="2"/>
      <c r="SRJ106" s="2"/>
      <c r="SRK106" s="2"/>
      <c r="SRL106" s="2"/>
      <c r="SRM106" s="2"/>
      <c r="SRN106" s="2"/>
      <c r="SRO106" s="2"/>
      <c r="SRP106" s="2"/>
      <c r="SRQ106" s="2"/>
      <c r="SRR106" s="2"/>
      <c r="SRS106" s="2"/>
      <c r="SRT106" s="2"/>
      <c r="SRU106" s="2"/>
      <c r="SRV106" s="2"/>
      <c r="SRW106" s="2"/>
      <c r="SRX106" s="2"/>
      <c r="SRY106" s="2"/>
      <c r="SRZ106" s="2"/>
      <c r="SSA106" s="2"/>
      <c r="SSB106" s="2"/>
      <c r="SSC106" s="2"/>
      <c r="SSD106" s="2"/>
      <c r="SSE106" s="2"/>
      <c r="SSF106" s="2"/>
      <c r="SSG106" s="2"/>
      <c r="SSH106" s="2"/>
      <c r="SSI106" s="2"/>
      <c r="SSJ106" s="2"/>
      <c r="SSK106" s="2"/>
      <c r="SSL106" s="2"/>
      <c r="SSM106" s="2"/>
      <c r="SSN106" s="2"/>
      <c r="SSO106" s="2"/>
      <c r="SSP106" s="2"/>
      <c r="SSQ106" s="2"/>
      <c r="SSR106" s="2"/>
      <c r="SSS106" s="2"/>
      <c r="SST106" s="2"/>
      <c r="SSU106" s="2"/>
      <c r="SSV106" s="2"/>
      <c r="SSW106" s="2"/>
      <c r="SSX106" s="2"/>
      <c r="SSY106" s="2"/>
      <c r="SSZ106" s="2"/>
      <c r="STA106" s="2"/>
      <c r="STB106" s="2"/>
      <c r="STC106" s="2"/>
      <c r="STD106" s="2"/>
      <c r="STE106" s="2"/>
      <c r="STF106" s="2"/>
      <c r="STG106" s="2"/>
      <c r="STH106" s="2"/>
      <c r="STI106" s="2"/>
      <c r="STJ106" s="2"/>
      <c r="STK106" s="2"/>
      <c r="STL106" s="2"/>
      <c r="STM106" s="2"/>
      <c r="STN106" s="2"/>
      <c r="STO106" s="2"/>
      <c r="STP106" s="2"/>
      <c r="STQ106" s="2"/>
      <c r="STR106" s="2"/>
      <c r="STS106" s="2"/>
      <c r="STT106" s="2"/>
      <c r="STU106" s="2"/>
      <c r="STV106" s="2"/>
      <c r="STW106" s="2"/>
      <c r="STX106" s="2"/>
      <c r="STY106" s="2"/>
      <c r="STZ106" s="2"/>
      <c r="SUA106" s="2"/>
      <c r="SUB106" s="2"/>
      <c r="SUC106" s="2"/>
      <c r="SUD106" s="2"/>
      <c r="SUE106" s="2"/>
      <c r="SUF106" s="2"/>
      <c r="SUG106" s="2"/>
      <c r="SUH106" s="2"/>
      <c r="SUI106" s="2"/>
      <c r="SUJ106" s="2"/>
      <c r="SUK106" s="2"/>
      <c r="SUL106" s="2"/>
      <c r="SUM106" s="2"/>
      <c r="SUN106" s="2"/>
      <c r="SUO106" s="2"/>
      <c r="SUP106" s="2"/>
      <c r="SUQ106" s="2"/>
      <c r="SUR106" s="2"/>
      <c r="SUS106" s="2"/>
      <c r="SUT106" s="2"/>
      <c r="SUU106" s="2"/>
      <c r="SUV106" s="2"/>
      <c r="SUW106" s="2"/>
      <c r="SUX106" s="2"/>
      <c r="SUY106" s="2"/>
      <c r="SUZ106" s="2"/>
      <c r="SVA106" s="2"/>
      <c r="SVB106" s="2"/>
      <c r="SVC106" s="2"/>
      <c r="SVD106" s="2"/>
      <c r="SVE106" s="2"/>
      <c r="SVF106" s="2"/>
      <c r="SVG106" s="2"/>
      <c r="SVH106" s="2"/>
      <c r="SVI106" s="2"/>
      <c r="SVJ106" s="2"/>
      <c r="SVK106" s="2"/>
      <c r="SVL106" s="2"/>
      <c r="SVM106" s="2"/>
      <c r="SVN106" s="2"/>
      <c r="SVO106" s="2"/>
      <c r="SVP106" s="2"/>
      <c r="SVQ106" s="2"/>
      <c r="SVR106" s="2"/>
      <c r="SVS106" s="2"/>
      <c r="SVT106" s="2"/>
      <c r="SVU106" s="2"/>
      <c r="SVV106" s="2"/>
      <c r="SVW106" s="2"/>
      <c r="SVX106" s="2"/>
      <c r="SVY106" s="2"/>
      <c r="SVZ106" s="2"/>
      <c r="SWA106" s="2"/>
      <c r="SWB106" s="2"/>
      <c r="SWC106" s="2"/>
      <c r="SWD106" s="2"/>
      <c r="SWE106" s="2"/>
      <c r="SWF106" s="2"/>
      <c r="SWG106" s="2"/>
      <c r="SWH106" s="2"/>
      <c r="SWI106" s="2"/>
      <c r="SWJ106" s="2"/>
      <c r="SWK106" s="2"/>
      <c r="SWL106" s="2"/>
      <c r="SWM106" s="2"/>
      <c r="SWN106" s="2"/>
      <c r="SWO106" s="2"/>
      <c r="SWP106" s="2"/>
      <c r="SWQ106" s="2"/>
      <c r="SWR106" s="2"/>
      <c r="SWS106" s="2"/>
      <c r="SWT106" s="2"/>
      <c r="SWU106" s="2"/>
      <c r="SWV106" s="2"/>
      <c r="SWW106" s="2"/>
      <c r="SWX106" s="2"/>
      <c r="SWY106" s="2"/>
      <c r="SWZ106" s="2"/>
      <c r="SXA106" s="2"/>
      <c r="SXB106" s="2"/>
      <c r="SXC106" s="2"/>
      <c r="SXD106" s="2"/>
      <c r="SXE106" s="2"/>
      <c r="SXF106" s="2"/>
      <c r="SXG106" s="2"/>
      <c r="SXH106" s="2"/>
      <c r="SXI106" s="2"/>
      <c r="SXJ106" s="2"/>
      <c r="SXK106" s="2"/>
      <c r="SXL106" s="2"/>
      <c r="SXM106" s="2"/>
      <c r="SXN106" s="2"/>
      <c r="SXO106" s="2"/>
      <c r="SXP106" s="2"/>
      <c r="SXQ106" s="2"/>
      <c r="SXR106" s="2"/>
      <c r="SXS106" s="2"/>
      <c r="SXT106" s="2"/>
      <c r="SXU106" s="2"/>
      <c r="SXV106" s="2"/>
      <c r="SXW106" s="2"/>
      <c r="SXX106" s="2"/>
      <c r="SXY106" s="2"/>
      <c r="SXZ106" s="2"/>
      <c r="SYA106" s="2"/>
      <c r="SYB106" s="2"/>
      <c r="SYC106" s="2"/>
      <c r="SYD106" s="2"/>
      <c r="SYE106" s="2"/>
      <c r="SYF106" s="2"/>
      <c r="SYG106" s="2"/>
      <c r="SYH106" s="2"/>
      <c r="SYI106" s="2"/>
      <c r="SYJ106" s="2"/>
      <c r="SYK106" s="2"/>
      <c r="SYL106" s="2"/>
      <c r="SYM106" s="2"/>
      <c r="SYN106" s="2"/>
      <c r="SYO106" s="2"/>
      <c r="SYP106" s="2"/>
      <c r="SYQ106" s="2"/>
      <c r="SYR106" s="2"/>
      <c r="SYS106" s="2"/>
      <c r="SYT106" s="2"/>
      <c r="SYU106" s="2"/>
      <c r="SYV106" s="2"/>
      <c r="SYW106" s="2"/>
      <c r="SYX106" s="2"/>
      <c r="SYY106" s="2"/>
      <c r="SYZ106" s="2"/>
      <c r="SZA106" s="2"/>
      <c r="SZB106" s="2"/>
      <c r="SZC106" s="2"/>
      <c r="SZD106" s="2"/>
      <c r="SZE106" s="2"/>
      <c r="SZF106" s="2"/>
      <c r="SZG106" s="2"/>
      <c r="SZH106" s="2"/>
      <c r="SZI106" s="2"/>
      <c r="SZJ106" s="2"/>
      <c r="SZK106" s="2"/>
      <c r="SZL106" s="2"/>
      <c r="SZM106" s="2"/>
      <c r="SZN106" s="2"/>
      <c r="SZO106" s="2"/>
      <c r="SZP106" s="2"/>
      <c r="SZQ106" s="2"/>
      <c r="SZR106" s="2"/>
      <c r="SZS106" s="2"/>
      <c r="SZT106" s="2"/>
      <c r="SZU106" s="2"/>
      <c r="SZV106" s="2"/>
      <c r="SZW106" s="2"/>
      <c r="SZX106" s="2"/>
      <c r="SZY106" s="2"/>
      <c r="SZZ106" s="2"/>
      <c r="TAA106" s="2"/>
      <c r="TAB106" s="2"/>
      <c r="TAC106" s="2"/>
      <c r="TAD106" s="2"/>
      <c r="TAE106" s="2"/>
      <c r="TAF106" s="2"/>
      <c r="TAG106" s="2"/>
      <c r="TAH106" s="2"/>
      <c r="TAI106" s="2"/>
      <c r="TAJ106" s="2"/>
      <c r="TAK106" s="2"/>
      <c r="TAL106" s="2"/>
      <c r="TAM106" s="2"/>
      <c r="TAN106" s="2"/>
      <c r="TAO106" s="2"/>
      <c r="TAP106" s="2"/>
      <c r="TAQ106" s="2"/>
      <c r="TAR106" s="2"/>
      <c r="TAS106" s="2"/>
      <c r="TAT106" s="2"/>
      <c r="TAU106" s="2"/>
      <c r="TAV106" s="2"/>
      <c r="TAW106" s="2"/>
      <c r="TAX106" s="2"/>
      <c r="TAY106" s="2"/>
      <c r="TAZ106" s="2"/>
      <c r="TBA106" s="2"/>
      <c r="TBB106" s="2"/>
      <c r="TBC106" s="2"/>
      <c r="TBD106" s="2"/>
      <c r="TBE106" s="2"/>
      <c r="TBF106" s="2"/>
      <c r="TBG106" s="2"/>
      <c r="TBH106" s="2"/>
      <c r="TBI106" s="2"/>
      <c r="TBJ106" s="2"/>
      <c r="TBK106" s="2"/>
      <c r="TBL106" s="2"/>
      <c r="TBM106" s="2"/>
      <c r="TBN106" s="2"/>
      <c r="TBO106" s="2"/>
      <c r="TBP106" s="2"/>
      <c r="TBQ106" s="2"/>
      <c r="TBR106" s="2"/>
      <c r="TBS106" s="2"/>
      <c r="TBT106" s="2"/>
      <c r="TBU106" s="2"/>
      <c r="TBV106" s="2"/>
      <c r="TBW106" s="2"/>
      <c r="TBX106" s="2"/>
      <c r="TBY106" s="2"/>
      <c r="TBZ106" s="2"/>
      <c r="TCA106" s="2"/>
      <c r="TCB106" s="2"/>
      <c r="TCC106" s="2"/>
      <c r="TCD106" s="2"/>
      <c r="TCE106" s="2"/>
      <c r="TCF106" s="2"/>
      <c r="TCG106" s="2"/>
      <c r="TCH106" s="2"/>
      <c r="TCI106" s="2"/>
      <c r="TCJ106" s="2"/>
      <c r="TCK106" s="2"/>
      <c r="TCL106" s="2"/>
      <c r="TCM106" s="2"/>
      <c r="TCN106" s="2"/>
      <c r="TCO106" s="2"/>
      <c r="TCP106" s="2"/>
      <c r="TCQ106" s="2"/>
      <c r="TCR106" s="2"/>
      <c r="TCS106" s="2"/>
      <c r="TCT106" s="2"/>
      <c r="TCU106" s="2"/>
      <c r="TCV106" s="2"/>
      <c r="TCW106" s="2"/>
      <c r="TCX106" s="2"/>
      <c r="TCY106" s="2"/>
      <c r="TCZ106" s="2"/>
      <c r="TDA106" s="2"/>
      <c r="TDB106" s="2"/>
      <c r="TDC106" s="2"/>
      <c r="TDD106" s="2"/>
      <c r="TDE106" s="2"/>
      <c r="TDF106" s="2"/>
      <c r="TDG106" s="2"/>
      <c r="TDH106" s="2"/>
      <c r="TDI106" s="2"/>
      <c r="TDJ106" s="2"/>
      <c r="TDK106" s="2"/>
      <c r="TDL106" s="2"/>
      <c r="TDM106" s="2"/>
      <c r="TDN106" s="2"/>
      <c r="TDO106" s="2"/>
      <c r="TDP106" s="2"/>
      <c r="TDQ106" s="2"/>
      <c r="TDR106" s="2"/>
      <c r="TDS106" s="2"/>
      <c r="TDT106" s="2"/>
      <c r="TDU106" s="2"/>
      <c r="TDV106" s="2"/>
      <c r="TDW106" s="2"/>
      <c r="TDX106" s="2"/>
      <c r="TDY106" s="2"/>
      <c r="TDZ106" s="2"/>
      <c r="TEA106" s="2"/>
      <c r="TEB106" s="2"/>
      <c r="TEC106" s="2"/>
      <c r="TED106" s="2"/>
      <c r="TEE106" s="2"/>
      <c r="TEF106" s="2"/>
      <c r="TEG106" s="2"/>
      <c r="TEH106" s="2"/>
      <c r="TEI106" s="2"/>
      <c r="TEJ106" s="2"/>
      <c r="TEK106" s="2"/>
      <c r="TEL106" s="2"/>
      <c r="TEM106" s="2"/>
      <c r="TEN106" s="2"/>
      <c r="TEO106" s="2"/>
      <c r="TEP106" s="2"/>
      <c r="TEQ106" s="2"/>
      <c r="TER106" s="2"/>
      <c r="TES106" s="2"/>
      <c r="TET106" s="2"/>
      <c r="TEU106" s="2"/>
      <c r="TEV106" s="2"/>
      <c r="TEW106" s="2"/>
      <c r="TEX106" s="2"/>
      <c r="TEY106" s="2"/>
      <c r="TEZ106" s="2"/>
      <c r="TFA106" s="2"/>
      <c r="TFB106" s="2"/>
      <c r="TFC106" s="2"/>
      <c r="TFD106" s="2"/>
      <c r="TFE106" s="2"/>
      <c r="TFF106" s="2"/>
      <c r="TFG106" s="2"/>
      <c r="TFH106" s="2"/>
      <c r="TFI106" s="2"/>
      <c r="TFJ106" s="2"/>
      <c r="TFK106" s="2"/>
      <c r="TFL106" s="2"/>
      <c r="TFM106" s="2"/>
      <c r="TFN106" s="2"/>
      <c r="TFO106" s="2"/>
      <c r="TFP106" s="2"/>
      <c r="TFQ106" s="2"/>
      <c r="TFR106" s="2"/>
      <c r="TFS106" s="2"/>
      <c r="TFT106" s="2"/>
      <c r="TFU106" s="2"/>
      <c r="TFV106" s="2"/>
      <c r="TFW106" s="2"/>
      <c r="TFX106" s="2"/>
      <c r="TFY106" s="2"/>
      <c r="TFZ106" s="2"/>
      <c r="TGA106" s="2"/>
      <c r="TGB106" s="2"/>
      <c r="TGC106" s="2"/>
      <c r="TGD106" s="2"/>
      <c r="TGE106" s="2"/>
      <c r="TGF106" s="2"/>
      <c r="TGG106" s="2"/>
      <c r="TGH106" s="2"/>
      <c r="TGI106" s="2"/>
      <c r="TGJ106" s="2"/>
      <c r="TGK106" s="2"/>
      <c r="TGL106" s="2"/>
      <c r="TGM106" s="2"/>
      <c r="TGN106" s="2"/>
      <c r="TGO106" s="2"/>
      <c r="TGP106" s="2"/>
      <c r="TGQ106" s="2"/>
      <c r="TGR106" s="2"/>
      <c r="TGS106" s="2"/>
      <c r="TGT106" s="2"/>
      <c r="TGU106" s="2"/>
      <c r="TGV106" s="2"/>
      <c r="TGW106" s="2"/>
      <c r="TGX106" s="2"/>
      <c r="TGY106" s="2"/>
      <c r="TGZ106" s="2"/>
      <c r="THA106" s="2"/>
      <c r="THB106" s="2"/>
      <c r="THC106" s="2"/>
      <c r="THD106" s="2"/>
      <c r="THE106" s="2"/>
      <c r="THF106" s="2"/>
      <c r="THG106" s="2"/>
      <c r="THH106" s="2"/>
      <c r="THI106" s="2"/>
      <c r="THJ106" s="2"/>
      <c r="THK106" s="2"/>
      <c r="THL106" s="2"/>
      <c r="THM106" s="2"/>
      <c r="THN106" s="2"/>
      <c r="THO106" s="2"/>
      <c r="THP106" s="2"/>
      <c r="THQ106" s="2"/>
      <c r="THR106" s="2"/>
      <c r="THS106" s="2"/>
      <c r="THT106" s="2"/>
      <c r="THU106" s="2"/>
      <c r="THV106" s="2"/>
      <c r="THW106" s="2"/>
      <c r="THX106" s="2"/>
      <c r="THY106" s="2"/>
      <c r="THZ106" s="2"/>
      <c r="TIA106" s="2"/>
      <c r="TIB106" s="2"/>
      <c r="TIC106" s="2"/>
      <c r="TID106" s="2"/>
      <c r="TIE106" s="2"/>
      <c r="TIF106" s="2"/>
      <c r="TIG106" s="2"/>
      <c r="TIH106" s="2"/>
      <c r="TII106" s="2"/>
      <c r="TIJ106" s="2"/>
      <c r="TIK106" s="2"/>
      <c r="TIL106" s="2"/>
      <c r="TIM106" s="2"/>
      <c r="TIN106" s="2"/>
      <c r="TIO106" s="2"/>
      <c r="TIP106" s="2"/>
      <c r="TIQ106" s="2"/>
      <c r="TIR106" s="2"/>
      <c r="TIS106" s="2"/>
      <c r="TIT106" s="2"/>
      <c r="TIU106" s="2"/>
      <c r="TIV106" s="2"/>
      <c r="TIW106" s="2"/>
      <c r="TIX106" s="2"/>
      <c r="TIY106" s="2"/>
      <c r="TIZ106" s="2"/>
      <c r="TJA106" s="2"/>
      <c r="TJB106" s="2"/>
      <c r="TJC106" s="2"/>
      <c r="TJD106" s="2"/>
      <c r="TJE106" s="2"/>
      <c r="TJF106" s="2"/>
      <c r="TJG106" s="2"/>
      <c r="TJH106" s="2"/>
      <c r="TJI106" s="2"/>
      <c r="TJJ106" s="2"/>
      <c r="TJK106" s="2"/>
      <c r="TJL106" s="2"/>
      <c r="TJM106" s="2"/>
      <c r="TJN106" s="2"/>
      <c r="TJO106" s="2"/>
      <c r="TJP106" s="2"/>
      <c r="TJQ106" s="2"/>
      <c r="TJR106" s="2"/>
      <c r="TJS106" s="2"/>
      <c r="TJT106" s="2"/>
      <c r="TJU106" s="2"/>
      <c r="TJV106" s="2"/>
      <c r="TJW106" s="2"/>
      <c r="TJX106" s="2"/>
      <c r="TJY106" s="2"/>
      <c r="TJZ106" s="2"/>
      <c r="TKA106" s="2"/>
      <c r="TKB106" s="2"/>
      <c r="TKC106" s="2"/>
      <c r="TKD106" s="2"/>
      <c r="TKE106" s="2"/>
      <c r="TKF106" s="2"/>
      <c r="TKG106" s="2"/>
      <c r="TKH106" s="2"/>
      <c r="TKI106" s="2"/>
      <c r="TKJ106" s="2"/>
      <c r="TKK106" s="2"/>
      <c r="TKL106" s="2"/>
      <c r="TKM106" s="2"/>
      <c r="TKN106" s="2"/>
      <c r="TKO106" s="2"/>
      <c r="TKP106" s="2"/>
      <c r="TKQ106" s="2"/>
      <c r="TKR106" s="2"/>
      <c r="TKS106" s="2"/>
      <c r="TKT106" s="2"/>
      <c r="TKU106" s="2"/>
      <c r="TKV106" s="2"/>
      <c r="TKW106" s="2"/>
      <c r="TKX106" s="2"/>
      <c r="TKY106" s="2"/>
      <c r="TKZ106" s="2"/>
      <c r="TLA106" s="2"/>
      <c r="TLB106" s="2"/>
      <c r="TLC106" s="2"/>
      <c r="TLD106" s="2"/>
      <c r="TLE106" s="2"/>
      <c r="TLF106" s="2"/>
      <c r="TLG106" s="2"/>
      <c r="TLH106" s="2"/>
      <c r="TLI106" s="2"/>
      <c r="TLJ106" s="2"/>
      <c r="TLK106" s="2"/>
      <c r="TLL106" s="2"/>
      <c r="TLM106" s="2"/>
      <c r="TLN106" s="2"/>
      <c r="TLO106" s="2"/>
      <c r="TLP106" s="2"/>
      <c r="TLQ106" s="2"/>
      <c r="TLR106" s="2"/>
      <c r="TLS106" s="2"/>
      <c r="TLT106" s="2"/>
      <c r="TLU106" s="2"/>
      <c r="TLV106" s="2"/>
      <c r="TLW106" s="2"/>
      <c r="TLX106" s="2"/>
      <c r="TLY106" s="2"/>
      <c r="TLZ106" s="2"/>
      <c r="TMA106" s="2"/>
      <c r="TMB106" s="2"/>
      <c r="TMC106" s="2"/>
      <c r="TMD106" s="2"/>
      <c r="TME106" s="2"/>
      <c r="TMF106" s="2"/>
      <c r="TMG106" s="2"/>
      <c r="TMH106" s="2"/>
      <c r="TMI106" s="2"/>
      <c r="TMJ106" s="2"/>
      <c r="TMK106" s="2"/>
      <c r="TML106" s="2"/>
      <c r="TMM106" s="2"/>
      <c r="TMN106" s="2"/>
      <c r="TMO106" s="2"/>
      <c r="TMP106" s="2"/>
      <c r="TMQ106" s="2"/>
      <c r="TMR106" s="2"/>
      <c r="TMS106" s="2"/>
      <c r="TMT106" s="2"/>
      <c r="TMU106" s="2"/>
      <c r="TMV106" s="2"/>
      <c r="TMW106" s="2"/>
      <c r="TMX106" s="2"/>
      <c r="TMY106" s="2"/>
      <c r="TMZ106" s="2"/>
      <c r="TNA106" s="2"/>
      <c r="TNB106" s="2"/>
      <c r="TNC106" s="2"/>
      <c r="TND106" s="2"/>
      <c r="TNE106" s="2"/>
      <c r="TNF106" s="2"/>
      <c r="TNG106" s="2"/>
      <c r="TNH106" s="2"/>
      <c r="TNI106" s="2"/>
      <c r="TNJ106" s="2"/>
      <c r="TNK106" s="2"/>
      <c r="TNL106" s="2"/>
      <c r="TNM106" s="2"/>
      <c r="TNN106" s="2"/>
      <c r="TNO106" s="2"/>
      <c r="TNP106" s="2"/>
      <c r="TNQ106" s="2"/>
      <c r="TNR106" s="2"/>
      <c r="TNS106" s="2"/>
      <c r="TNT106" s="2"/>
      <c r="TNU106" s="2"/>
      <c r="TNV106" s="2"/>
      <c r="TNW106" s="2"/>
      <c r="TNX106" s="2"/>
      <c r="TNY106" s="2"/>
      <c r="TNZ106" s="2"/>
      <c r="TOA106" s="2"/>
      <c r="TOB106" s="2"/>
      <c r="TOC106" s="2"/>
      <c r="TOD106" s="2"/>
      <c r="TOE106" s="2"/>
      <c r="TOF106" s="2"/>
      <c r="TOG106" s="2"/>
      <c r="TOH106" s="2"/>
      <c r="TOI106" s="2"/>
      <c r="TOJ106" s="2"/>
      <c r="TOK106" s="2"/>
      <c r="TOL106" s="2"/>
      <c r="TOM106" s="2"/>
      <c r="TON106" s="2"/>
      <c r="TOO106" s="2"/>
      <c r="TOP106" s="2"/>
      <c r="TOQ106" s="2"/>
      <c r="TOR106" s="2"/>
      <c r="TOS106" s="2"/>
      <c r="TOT106" s="2"/>
      <c r="TOU106" s="2"/>
      <c r="TOV106" s="2"/>
      <c r="TOW106" s="2"/>
      <c r="TOX106" s="2"/>
      <c r="TOY106" s="2"/>
      <c r="TOZ106" s="2"/>
      <c r="TPA106" s="2"/>
      <c r="TPB106" s="2"/>
      <c r="TPC106" s="2"/>
      <c r="TPD106" s="2"/>
      <c r="TPE106" s="2"/>
      <c r="TPF106" s="2"/>
      <c r="TPG106" s="2"/>
      <c r="TPH106" s="2"/>
      <c r="TPI106" s="2"/>
      <c r="TPJ106" s="2"/>
      <c r="TPK106" s="2"/>
      <c r="TPL106" s="2"/>
      <c r="TPM106" s="2"/>
      <c r="TPN106" s="2"/>
      <c r="TPO106" s="2"/>
      <c r="TPP106" s="2"/>
      <c r="TPQ106" s="2"/>
      <c r="TPR106" s="2"/>
      <c r="TPS106" s="2"/>
      <c r="TPT106" s="2"/>
      <c r="TPU106" s="2"/>
      <c r="TPV106" s="2"/>
      <c r="TPW106" s="2"/>
      <c r="TPX106" s="2"/>
      <c r="TPY106" s="2"/>
      <c r="TPZ106" s="2"/>
      <c r="TQA106" s="2"/>
      <c r="TQB106" s="2"/>
      <c r="TQC106" s="2"/>
      <c r="TQD106" s="2"/>
      <c r="TQE106" s="2"/>
      <c r="TQF106" s="2"/>
      <c r="TQG106" s="2"/>
      <c r="TQH106" s="2"/>
      <c r="TQI106" s="2"/>
      <c r="TQJ106" s="2"/>
      <c r="TQK106" s="2"/>
      <c r="TQL106" s="2"/>
      <c r="TQM106" s="2"/>
      <c r="TQN106" s="2"/>
      <c r="TQO106" s="2"/>
      <c r="TQP106" s="2"/>
      <c r="TQQ106" s="2"/>
      <c r="TQR106" s="2"/>
      <c r="TQS106" s="2"/>
      <c r="TQT106" s="2"/>
      <c r="TQU106" s="2"/>
      <c r="TQV106" s="2"/>
      <c r="TQW106" s="2"/>
      <c r="TQX106" s="2"/>
      <c r="TQY106" s="2"/>
      <c r="TQZ106" s="2"/>
      <c r="TRA106" s="2"/>
      <c r="TRB106" s="2"/>
      <c r="TRC106" s="2"/>
      <c r="TRD106" s="2"/>
      <c r="TRE106" s="2"/>
      <c r="TRF106" s="2"/>
      <c r="TRG106" s="2"/>
      <c r="TRH106" s="2"/>
      <c r="TRI106" s="2"/>
      <c r="TRJ106" s="2"/>
      <c r="TRK106" s="2"/>
      <c r="TRL106" s="2"/>
      <c r="TRM106" s="2"/>
      <c r="TRN106" s="2"/>
      <c r="TRO106" s="2"/>
      <c r="TRP106" s="2"/>
      <c r="TRQ106" s="2"/>
      <c r="TRR106" s="2"/>
      <c r="TRS106" s="2"/>
      <c r="TRT106" s="2"/>
      <c r="TRU106" s="2"/>
      <c r="TRV106" s="2"/>
      <c r="TRW106" s="2"/>
      <c r="TRX106" s="2"/>
      <c r="TRY106" s="2"/>
      <c r="TRZ106" s="2"/>
      <c r="TSA106" s="2"/>
      <c r="TSB106" s="2"/>
      <c r="TSC106" s="2"/>
      <c r="TSD106" s="2"/>
      <c r="TSE106" s="2"/>
      <c r="TSF106" s="2"/>
      <c r="TSG106" s="2"/>
      <c r="TSH106" s="2"/>
      <c r="TSI106" s="2"/>
      <c r="TSJ106" s="2"/>
      <c r="TSK106" s="2"/>
      <c r="TSL106" s="2"/>
      <c r="TSM106" s="2"/>
      <c r="TSN106" s="2"/>
      <c r="TSO106" s="2"/>
      <c r="TSP106" s="2"/>
      <c r="TSQ106" s="2"/>
      <c r="TSR106" s="2"/>
      <c r="TSS106" s="2"/>
      <c r="TST106" s="2"/>
      <c r="TSU106" s="2"/>
      <c r="TSV106" s="2"/>
      <c r="TSW106" s="2"/>
      <c r="TSX106" s="2"/>
      <c r="TSY106" s="2"/>
      <c r="TSZ106" s="2"/>
      <c r="TTA106" s="2"/>
      <c r="TTB106" s="2"/>
      <c r="TTC106" s="2"/>
      <c r="TTD106" s="2"/>
      <c r="TTE106" s="2"/>
      <c r="TTF106" s="2"/>
      <c r="TTG106" s="2"/>
      <c r="TTH106" s="2"/>
      <c r="TTI106" s="2"/>
      <c r="TTJ106" s="2"/>
      <c r="TTK106" s="2"/>
      <c r="TTL106" s="2"/>
      <c r="TTM106" s="2"/>
      <c r="TTN106" s="2"/>
      <c r="TTO106" s="2"/>
      <c r="TTP106" s="2"/>
      <c r="TTQ106" s="2"/>
      <c r="TTR106" s="2"/>
      <c r="TTS106" s="2"/>
      <c r="TTT106" s="2"/>
      <c r="TTU106" s="2"/>
      <c r="TTV106" s="2"/>
      <c r="TTW106" s="2"/>
      <c r="TTX106" s="2"/>
      <c r="TTY106" s="2"/>
      <c r="TTZ106" s="2"/>
      <c r="TUA106" s="2"/>
      <c r="TUB106" s="2"/>
      <c r="TUC106" s="2"/>
      <c r="TUD106" s="2"/>
      <c r="TUE106" s="2"/>
      <c r="TUF106" s="2"/>
      <c r="TUG106" s="2"/>
      <c r="TUH106" s="2"/>
      <c r="TUI106" s="2"/>
      <c r="TUJ106" s="2"/>
      <c r="TUK106" s="2"/>
      <c r="TUL106" s="2"/>
      <c r="TUM106" s="2"/>
      <c r="TUN106" s="2"/>
      <c r="TUO106" s="2"/>
      <c r="TUP106" s="2"/>
      <c r="TUQ106" s="2"/>
      <c r="TUR106" s="2"/>
      <c r="TUS106" s="2"/>
      <c r="TUT106" s="2"/>
      <c r="TUU106" s="2"/>
      <c r="TUV106" s="2"/>
      <c r="TUW106" s="2"/>
      <c r="TUX106" s="2"/>
      <c r="TUY106" s="2"/>
      <c r="TUZ106" s="2"/>
      <c r="TVA106" s="2"/>
      <c r="TVB106" s="2"/>
      <c r="TVC106" s="2"/>
      <c r="TVD106" s="2"/>
      <c r="TVE106" s="2"/>
      <c r="TVF106" s="2"/>
      <c r="TVG106" s="2"/>
      <c r="TVH106" s="2"/>
      <c r="TVI106" s="2"/>
      <c r="TVJ106" s="2"/>
      <c r="TVK106" s="2"/>
      <c r="TVL106" s="2"/>
      <c r="TVM106" s="2"/>
      <c r="TVN106" s="2"/>
      <c r="TVO106" s="2"/>
      <c r="TVP106" s="2"/>
      <c r="TVQ106" s="2"/>
      <c r="TVR106" s="2"/>
      <c r="TVS106" s="2"/>
      <c r="TVT106" s="2"/>
      <c r="TVU106" s="2"/>
      <c r="TVV106" s="2"/>
      <c r="TVW106" s="2"/>
      <c r="TVX106" s="2"/>
      <c r="TVY106" s="2"/>
      <c r="TVZ106" s="2"/>
      <c r="TWA106" s="2"/>
      <c r="TWB106" s="2"/>
      <c r="TWC106" s="2"/>
      <c r="TWD106" s="2"/>
      <c r="TWE106" s="2"/>
      <c r="TWF106" s="2"/>
      <c r="TWG106" s="2"/>
      <c r="TWH106" s="2"/>
      <c r="TWI106" s="2"/>
      <c r="TWJ106" s="2"/>
      <c r="TWK106" s="2"/>
      <c r="TWL106" s="2"/>
      <c r="TWM106" s="2"/>
      <c r="TWN106" s="2"/>
      <c r="TWO106" s="2"/>
      <c r="TWP106" s="2"/>
      <c r="TWQ106" s="2"/>
      <c r="TWR106" s="2"/>
      <c r="TWS106" s="2"/>
      <c r="TWT106" s="2"/>
      <c r="TWU106" s="2"/>
      <c r="TWV106" s="2"/>
      <c r="TWW106" s="2"/>
      <c r="TWX106" s="2"/>
      <c r="TWY106" s="2"/>
      <c r="TWZ106" s="2"/>
      <c r="TXA106" s="2"/>
      <c r="TXB106" s="2"/>
      <c r="TXC106" s="2"/>
      <c r="TXD106" s="2"/>
      <c r="TXE106" s="2"/>
      <c r="TXF106" s="2"/>
      <c r="TXG106" s="2"/>
      <c r="TXH106" s="2"/>
      <c r="TXI106" s="2"/>
      <c r="TXJ106" s="2"/>
      <c r="TXK106" s="2"/>
      <c r="TXL106" s="2"/>
      <c r="TXM106" s="2"/>
      <c r="TXN106" s="2"/>
      <c r="TXO106" s="2"/>
      <c r="TXP106" s="2"/>
      <c r="TXQ106" s="2"/>
      <c r="TXR106" s="2"/>
      <c r="TXS106" s="2"/>
      <c r="TXT106" s="2"/>
      <c r="TXU106" s="2"/>
      <c r="TXV106" s="2"/>
      <c r="TXW106" s="2"/>
      <c r="TXX106" s="2"/>
      <c r="TXY106" s="2"/>
      <c r="TXZ106" s="2"/>
      <c r="TYA106" s="2"/>
      <c r="TYB106" s="2"/>
      <c r="TYC106" s="2"/>
      <c r="TYD106" s="2"/>
      <c r="TYE106" s="2"/>
      <c r="TYF106" s="2"/>
      <c r="TYG106" s="2"/>
      <c r="TYH106" s="2"/>
      <c r="TYI106" s="2"/>
      <c r="TYJ106" s="2"/>
      <c r="TYK106" s="2"/>
      <c r="TYL106" s="2"/>
      <c r="TYM106" s="2"/>
      <c r="TYN106" s="2"/>
      <c r="TYO106" s="2"/>
      <c r="TYP106" s="2"/>
      <c r="TYQ106" s="2"/>
      <c r="TYR106" s="2"/>
      <c r="TYS106" s="2"/>
      <c r="TYT106" s="2"/>
      <c r="TYU106" s="2"/>
      <c r="TYV106" s="2"/>
      <c r="TYW106" s="2"/>
      <c r="TYX106" s="2"/>
      <c r="TYY106" s="2"/>
      <c r="TYZ106" s="2"/>
      <c r="TZA106" s="2"/>
      <c r="TZB106" s="2"/>
      <c r="TZC106" s="2"/>
      <c r="TZD106" s="2"/>
      <c r="TZE106" s="2"/>
      <c r="TZF106" s="2"/>
      <c r="TZG106" s="2"/>
      <c r="TZH106" s="2"/>
      <c r="TZI106" s="2"/>
      <c r="TZJ106" s="2"/>
      <c r="TZK106" s="2"/>
      <c r="TZL106" s="2"/>
      <c r="TZM106" s="2"/>
      <c r="TZN106" s="2"/>
      <c r="TZO106" s="2"/>
      <c r="TZP106" s="2"/>
      <c r="TZQ106" s="2"/>
      <c r="TZR106" s="2"/>
      <c r="TZS106" s="2"/>
      <c r="TZT106" s="2"/>
      <c r="TZU106" s="2"/>
      <c r="TZV106" s="2"/>
      <c r="TZW106" s="2"/>
      <c r="TZX106" s="2"/>
      <c r="TZY106" s="2"/>
      <c r="TZZ106" s="2"/>
      <c r="UAA106" s="2"/>
      <c r="UAB106" s="2"/>
      <c r="UAC106" s="2"/>
      <c r="UAD106" s="2"/>
      <c r="UAE106" s="2"/>
      <c r="UAF106" s="2"/>
      <c r="UAG106" s="2"/>
      <c r="UAH106" s="2"/>
      <c r="UAI106" s="2"/>
      <c r="UAJ106" s="2"/>
      <c r="UAK106" s="2"/>
      <c r="UAL106" s="2"/>
      <c r="UAM106" s="2"/>
      <c r="UAN106" s="2"/>
      <c r="UAO106" s="2"/>
      <c r="UAP106" s="2"/>
      <c r="UAQ106" s="2"/>
      <c r="UAR106" s="2"/>
      <c r="UAS106" s="2"/>
      <c r="UAT106" s="2"/>
      <c r="UAU106" s="2"/>
      <c r="UAV106" s="2"/>
      <c r="UAW106" s="2"/>
      <c r="UAX106" s="2"/>
      <c r="UAY106" s="2"/>
      <c r="UAZ106" s="2"/>
      <c r="UBA106" s="2"/>
      <c r="UBB106" s="2"/>
      <c r="UBC106" s="2"/>
      <c r="UBD106" s="2"/>
      <c r="UBE106" s="2"/>
      <c r="UBF106" s="2"/>
      <c r="UBG106" s="2"/>
      <c r="UBH106" s="2"/>
      <c r="UBI106" s="2"/>
      <c r="UBJ106" s="2"/>
      <c r="UBK106" s="2"/>
      <c r="UBL106" s="2"/>
      <c r="UBM106" s="2"/>
      <c r="UBN106" s="2"/>
      <c r="UBO106" s="2"/>
      <c r="UBP106" s="2"/>
      <c r="UBQ106" s="2"/>
      <c r="UBR106" s="2"/>
      <c r="UBS106" s="2"/>
      <c r="UBT106" s="2"/>
      <c r="UBU106" s="2"/>
      <c r="UBV106" s="2"/>
      <c r="UBW106" s="2"/>
      <c r="UBX106" s="2"/>
      <c r="UBY106" s="2"/>
      <c r="UBZ106" s="2"/>
      <c r="UCA106" s="2"/>
      <c r="UCB106" s="2"/>
      <c r="UCC106" s="2"/>
      <c r="UCD106" s="2"/>
      <c r="UCE106" s="2"/>
      <c r="UCF106" s="2"/>
      <c r="UCG106" s="2"/>
      <c r="UCH106" s="2"/>
      <c r="UCI106" s="2"/>
      <c r="UCJ106" s="2"/>
      <c r="UCK106" s="2"/>
      <c r="UCL106" s="2"/>
      <c r="UCM106" s="2"/>
      <c r="UCN106" s="2"/>
      <c r="UCO106" s="2"/>
      <c r="UCP106" s="2"/>
      <c r="UCQ106" s="2"/>
      <c r="UCR106" s="2"/>
      <c r="UCS106" s="2"/>
      <c r="UCT106" s="2"/>
      <c r="UCU106" s="2"/>
      <c r="UCV106" s="2"/>
      <c r="UCW106" s="2"/>
      <c r="UCX106" s="2"/>
      <c r="UCY106" s="2"/>
      <c r="UCZ106" s="2"/>
      <c r="UDA106" s="2"/>
      <c r="UDB106" s="2"/>
      <c r="UDC106" s="2"/>
      <c r="UDD106" s="2"/>
      <c r="UDE106" s="2"/>
      <c r="UDF106" s="2"/>
      <c r="UDG106" s="2"/>
      <c r="UDH106" s="2"/>
      <c r="UDI106" s="2"/>
      <c r="UDJ106" s="2"/>
      <c r="UDK106" s="2"/>
      <c r="UDL106" s="2"/>
      <c r="UDM106" s="2"/>
      <c r="UDN106" s="2"/>
      <c r="UDO106" s="2"/>
      <c r="UDP106" s="2"/>
      <c r="UDQ106" s="2"/>
      <c r="UDR106" s="2"/>
      <c r="UDS106" s="2"/>
      <c r="UDT106" s="2"/>
      <c r="UDU106" s="2"/>
      <c r="UDV106" s="2"/>
      <c r="UDW106" s="2"/>
      <c r="UDX106" s="2"/>
      <c r="UDY106" s="2"/>
      <c r="UDZ106" s="2"/>
      <c r="UEA106" s="2"/>
      <c r="UEB106" s="2"/>
      <c r="UEC106" s="2"/>
      <c r="UED106" s="2"/>
      <c r="UEE106" s="2"/>
      <c r="UEF106" s="2"/>
      <c r="UEG106" s="2"/>
      <c r="UEH106" s="2"/>
      <c r="UEI106" s="2"/>
      <c r="UEJ106" s="2"/>
      <c r="UEK106" s="2"/>
      <c r="UEL106" s="2"/>
      <c r="UEM106" s="2"/>
      <c r="UEN106" s="2"/>
      <c r="UEO106" s="2"/>
      <c r="UEP106" s="2"/>
      <c r="UEQ106" s="2"/>
      <c r="UER106" s="2"/>
      <c r="UES106" s="2"/>
      <c r="UET106" s="2"/>
      <c r="UEU106" s="2"/>
      <c r="UEV106" s="2"/>
      <c r="UEW106" s="2"/>
      <c r="UEX106" s="2"/>
      <c r="UEY106" s="2"/>
      <c r="UEZ106" s="2"/>
      <c r="UFA106" s="2"/>
      <c r="UFB106" s="2"/>
      <c r="UFC106" s="2"/>
      <c r="UFD106" s="2"/>
      <c r="UFE106" s="2"/>
      <c r="UFF106" s="2"/>
      <c r="UFG106" s="2"/>
      <c r="UFH106" s="2"/>
      <c r="UFI106" s="2"/>
      <c r="UFJ106" s="2"/>
      <c r="UFK106" s="2"/>
      <c r="UFL106" s="2"/>
      <c r="UFM106" s="2"/>
      <c r="UFN106" s="2"/>
      <c r="UFO106" s="2"/>
      <c r="UFP106" s="2"/>
      <c r="UFQ106" s="2"/>
      <c r="UFR106" s="2"/>
      <c r="UFS106" s="2"/>
      <c r="UFT106" s="2"/>
      <c r="UFU106" s="2"/>
      <c r="UFV106" s="2"/>
      <c r="UFW106" s="2"/>
      <c r="UFX106" s="2"/>
      <c r="UFY106" s="2"/>
      <c r="UFZ106" s="2"/>
      <c r="UGA106" s="2"/>
      <c r="UGB106" s="2"/>
      <c r="UGC106" s="2"/>
      <c r="UGD106" s="2"/>
      <c r="UGE106" s="2"/>
      <c r="UGF106" s="2"/>
      <c r="UGG106" s="2"/>
      <c r="UGH106" s="2"/>
      <c r="UGI106" s="2"/>
      <c r="UGJ106" s="2"/>
      <c r="UGK106" s="2"/>
      <c r="UGL106" s="2"/>
      <c r="UGM106" s="2"/>
      <c r="UGN106" s="2"/>
      <c r="UGO106" s="2"/>
      <c r="UGP106" s="2"/>
      <c r="UGQ106" s="2"/>
      <c r="UGR106" s="2"/>
      <c r="UGS106" s="2"/>
      <c r="UGT106" s="2"/>
      <c r="UGU106" s="2"/>
      <c r="UGV106" s="2"/>
      <c r="UGW106" s="2"/>
      <c r="UGX106" s="2"/>
      <c r="UGY106" s="2"/>
      <c r="UGZ106" s="2"/>
      <c r="UHA106" s="2"/>
      <c r="UHB106" s="2"/>
      <c r="UHC106" s="2"/>
      <c r="UHD106" s="2"/>
      <c r="UHE106" s="2"/>
      <c r="UHF106" s="2"/>
      <c r="UHG106" s="2"/>
      <c r="UHH106" s="2"/>
      <c r="UHI106" s="2"/>
      <c r="UHJ106" s="2"/>
      <c r="UHK106" s="2"/>
      <c r="UHL106" s="2"/>
      <c r="UHM106" s="2"/>
      <c r="UHN106" s="2"/>
      <c r="UHO106" s="2"/>
      <c r="UHP106" s="2"/>
      <c r="UHQ106" s="2"/>
      <c r="UHR106" s="2"/>
      <c r="UHS106" s="2"/>
      <c r="UHT106" s="2"/>
      <c r="UHU106" s="2"/>
      <c r="UHV106" s="2"/>
      <c r="UHW106" s="2"/>
      <c r="UHX106" s="2"/>
      <c r="UHY106" s="2"/>
      <c r="UHZ106" s="2"/>
      <c r="UIA106" s="2"/>
      <c r="UIB106" s="2"/>
      <c r="UIC106" s="2"/>
      <c r="UID106" s="2"/>
      <c r="UIE106" s="2"/>
      <c r="UIF106" s="2"/>
      <c r="UIG106" s="2"/>
      <c r="UIH106" s="2"/>
      <c r="UII106" s="2"/>
      <c r="UIJ106" s="2"/>
      <c r="UIK106" s="2"/>
      <c r="UIL106" s="2"/>
      <c r="UIM106" s="2"/>
      <c r="UIN106" s="2"/>
      <c r="UIO106" s="2"/>
      <c r="UIP106" s="2"/>
      <c r="UIQ106" s="2"/>
      <c r="UIR106" s="2"/>
      <c r="UIS106" s="2"/>
      <c r="UIT106" s="2"/>
      <c r="UIU106" s="2"/>
      <c r="UIV106" s="2"/>
      <c r="UIW106" s="2"/>
      <c r="UIX106" s="2"/>
      <c r="UIY106" s="2"/>
      <c r="UIZ106" s="2"/>
      <c r="UJA106" s="2"/>
      <c r="UJB106" s="2"/>
      <c r="UJC106" s="2"/>
      <c r="UJD106" s="2"/>
      <c r="UJE106" s="2"/>
      <c r="UJF106" s="2"/>
      <c r="UJG106" s="2"/>
      <c r="UJH106" s="2"/>
      <c r="UJI106" s="2"/>
      <c r="UJJ106" s="2"/>
      <c r="UJK106" s="2"/>
      <c r="UJL106" s="2"/>
      <c r="UJM106" s="2"/>
      <c r="UJN106" s="2"/>
      <c r="UJO106" s="2"/>
      <c r="UJP106" s="2"/>
      <c r="UJQ106" s="2"/>
      <c r="UJR106" s="2"/>
      <c r="UJS106" s="2"/>
      <c r="UJT106" s="2"/>
      <c r="UJU106" s="2"/>
      <c r="UJV106" s="2"/>
      <c r="UJW106" s="2"/>
      <c r="UJX106" s="2"/>
      <c r="UJY106" s="2"/>
      <c r="UJZ106" s="2"/>
      <c r="UKA106" s="2"/>
      <c r="UKB106" s="2"/>
      <c r="UKC106" s="2"/>
      <c r="UKD106" s="2"/>
      <c r="UKE106" s="2"/>
      <c r="UKF106" s="2"/>
      <c r="UKG106" s="2"/>
      <c r="UKH106" s="2"/>
      <c r="UKI106" s="2"/>
      <c r="UKJ106" s="2"/>
      <c r="UKK106" s="2"/>
      <c r="UKL106" s="2"/>
      <c r="UKM106" s="2"/>
      <c r="UKN106" s="2"/>
      <c r="UKO106" s="2"/>
      <c r="UKP106" s="2"/>
      <c r="UKQ106" s="2"/>
      <c r="UKR106" s="2"/>
      <c r="UKS106" s="2"/>
      <c r="UKT106" s="2"/>
      <c r="UKU106" s="2"/>
      <c r="UKV106" s="2"/>
      <c r="UKW106" s="2"/>
      <c r="UKX106" s="2"/>
      <c r="UKY106" s="2"/>
      <c r="UKZ106" s="2"/>
      <c r="ULA106" s="2"/>
      <c r="ULB106" s="2"/>
      <c r="ULC106" s="2"/>
      <c r="ULD106" s="2"/>
      <c r="ULE106" s="2"/>
      <c r="ULF106" s="2"/>
      <c r="ULG106" s="2"/>
      <c r="ULH106" s="2"/>
      <c r="ULI106" s="2"/>
      <c r="ULJ106" s="2"/>
      <c r="ULK106" s="2"/>
      <c r="ULL106" s="2"/>
      <c r="ULM106" s="2"/>
      <c r="ULN106" s="2"/>
      <c r="ULO106" s="2"/>
      <c r="ULP106" s="2"/>
      <c r="ULQ106" s="2"/>
      <c r="ULR106" s="2"/>
      <c r="ULS106" s="2"/>
      <c r="ULT106" s="2"/>
      <c r="ULU106" s="2"/>
      <c r="ULV106" s="2"/>
      <c r="ULW106" s="2"/>
      <c r="ULX106" s="2"/>
      <c r="ULY106" s="2"/>
      <c r="ULZ106" s="2"/>
      <c r="UMA106" s="2"/>
      <c r="UMB106" s="2"/>
      <c r="UMC106" s="2"/>
      <c r="UMD106" s="2"/>
      <c r="UME106" s="2"/>
      <c r="UMF106" s="2"/>
      <c r="UMG106" s="2"/>
      <c r="UMH106" s="2"/>
      <c r="UMI106" s="2"/>
      <c r="UMJ106" s="2"/>
      <c r="UMK106" s="2"/>
      <c r="UML106" s="2"/>
      <c r="UMM106" s="2"/>
      <c r="UMN106" s="2"/>
      <c r="UMO106" s="2"/>
      <c r="UMP106" s="2"/>
      <c r="UMQ106" s="2"/>
      <c r="UMR106" s="2"/>
      <c r="UMS106" s="2"/>
      <c r="UMT106" s="2"/>
      <c r="UMU106" s="2"/>
      <c r="UMV106" s="2"/>
      <c r="UMW106" s="2"/>
      <c r="UMX106" s="2"/>
      <c r="UMY106" s="2"/>
      <c r="UMZ106" s="2"/>
      <c r="UNA106" s="2"/>
      <c r="UNB106" s="2"/>
      <c r="UNC106" s="2"/>
      <c r="UND106" s="2"/>
      <c r="UNE106" s="2"/>
      <c r="UNF106" s="2"/>
      <c r="UNG106" s="2"/>
      <c r="UNH106" s="2"/>
      <c r="UNI106" s="2"/>
      <c r="UNJ106" s="2"/>
      <c r="UNK106" s="2"/>
      <c r="UNL106" s="2"/>
      <c r="UNM106" s="2"/>
      <c r="UNN106" s="2"/>
      <c r="UNO106" s="2"/>
      <c r="UNP106" s="2"/>
      <c r="UNQ106" s="2"/>
      <c r="UNR106" s="2"/>
      <c r="UNS106" s="2"/>
      <c r="UNT106" s="2"/>
      <c r="UNU106" s="2"/>
      <c r="UNV106" s="2"/>
      <c r="UNW106" s="2"/>
      <c r="UNX106" s="2"/>
      <c r="UNY106" s="2"/>
      <c r="UNZ106" s="2"/>
      <c r="UOA106" s="2"/>
      <c r="UOB106" s="2"/>
      <c r="UOC106" s="2"/>
      <c r="UOD106" s="2"/>
      <c r="UOE106" s="2"/>
      <c r="UOF106" s="2"/>
      <c r="UOG106" s="2"/>
      <c r="UOH106" s="2"/>
      <c r="UOI106" s="2"/>
      <c r="UOJ106" s="2"/>
      <c r="UOK106" s="2"/>
      <c r="UOL106" s="2"/>
      <c r="UOM106" s="2"/>
      <c r="UON106" s="2"/>
      <c r="UOO106" s="2"/>
      <c r="UOP106" s="2"/>
      <c r="UOQ106" s="2"/>
      <c r="UOR106" s="2"/>
      <c r="UOS106" s="2"/>
      <c r="UOT106" s="2"/>
      <c r="UOU106" s="2"/>
      <c r="UOV106" s="2"/>
      <c r="UOW106" s="2"/>
      <c r="UOX106" s="2"/>
      <c r="UOY106" s="2"/>
      <c r="UOZ106" s="2"/>
      <c r="UPA106" s="2"/>
      <c r="UPB106" s="2"/>
      <c r="UPC106" s="2"/>
      <c r="UPD106" s="2"/>
      <c r="UPE106" s="2"/>
      <c r="UPF106" s="2"/>
      <c r="UPG106" s="2"/>
      <c r="UPH106" s="2"/>
      <c r="UPI106" s="2"/>
      <c r="UPJ106" s="2"/>
      <c r="UPK106" s="2"/>
      <c r="UPL106" s="2"/>
      <c r="UPM106" s="2"/>
      <c r="UPN106" s="2"/>
      <c r="UPO106" s="2"/>
      <c r="UPP106" s="2"/>
      <c r="UPQ106" s="2"/>
      <c r="UPR106" s="2"/>
      <c r="UPS106" s="2"/>
      <c r="UPT106" s="2"/>
      <c r="UPU106" s="2"/>
      <c r="UPV106" s="2"/>
      <c r="UPW106" s="2"/>
      <c r="UPX106" s="2"/>
      <c r="UPY106" s="2"/>
      <c r="UPZ106" s="2"/>
      <c r="UQA106" s="2"/>
      <c r="UQB106" s="2"/>
      <c r="UQC106" s="2"/>
      <c r="UQD106" s="2"/>
      <c r="UQE106" s="2"/>
      <c r="UQF106" s="2"/>
      <c r="UQG106" s="2"/>
      <c r="UQH106" s="2"/>
      <c r="UQI106" s="2"/>
      <c r="UQJ106" s="2"/>
      <c r="UQK106" s="2"/>
      <c r="UQL106" s="2"/>
      <c r="UQM106" s="2"/>
      <c r="UQN106" s="2"/>
      <c r="UQO106" s="2"/>
      <c r="UQP106" s="2"/>
      <c r="UQQ106" s="2"/>
      <c r="UQR106" s="2"/>
      <c r="UQS106" s="2"/>
      <c r="UQT106" s="2"/>
      <c r="UQU106" s="2"/>
      <c r="UQV106" s="2"/>
      <c r="UQW106" s="2"/>
      <c r="UQX106" s="2"/>
      <c r="UQY106" s="2"/>
      <c r="UQZ106" s="2"/>
      <c r="URA106" s="2"/>
      <c r="URB106" s="2"/>
      <c r="URC106" s="2"/>
      <c r="URD106" s="2"/>
      <c r="URE106" s="2"/>
      <c r="URF106" s="2"/>
      <c r="URG106" s="2"/>
      <c r="URH106" s="2"/>
      <c r="URI106" s="2"/>
      <c r="URJ106" s="2"/>
      <c r="URK106" s="2"/>
      <c r="URL106" s="2"/>
      <c r="URM106" s="2"/>
      <c r="URN106" s="2"/>
      <c r="URO106" s="2"/>
      <c r="URP106" s="2"/>
      <c r="URQ106" s="2"/>
      <c r="URR106" s="2"/>
      <c r="URS106" s="2"/>
      <c r="URT106" s="2"/>
      <c r="URU106" s="2"/>
      <c r="URV106" s="2"/>
      <c r="URW106" s="2"/>
      <c r="URX106" s="2"/>
      <c r="URY106" s="2"/>
      <c r="URZ106" s="2"/>
      <c r="USA106" s="2"/>
      <c r="USB106" s="2"/>
      <c r="USC106" s="2"/>
      <c r="USD106" s="2"/>
      <c r="USE106" s="2"/>
      <c r="USF106" s="2"/>
      <c r="USG106" s="2"/>
      <c r="USH106" s="2"/>
      <c r="USI106" s="2"/>
      <c r="USJ106" s="2"/>
      <c r="USK106" s="2"/>
      <c r="USL106" s="2"/>
      <c r="USM106" s="2"/>
      <c r="USN106" s="2"/>
      <c r="USO106" s="2"/>
      <c r="USP106" s="2"/>
      <c r="USQ106" s="2"/>
      <c r="USR106" s="2"/>
      <c r="USS106" s="2"/>
      <c r="UST106" s="2"/>
      <c r="USU106" s="2"/>
      <c r="USV106" s="2"/>
      <c r="USW106" s="2"/>
      <c r="USX106" s="2"/>
      <c r="USY106" s="2"/>
      <c r="USZ106" s="2"/>
      <c r="UTA106" s="2"/>
      <c r="UTB106" s="2"/>
      <c r="UTC106" s="2"/>
      <c r="UTD106" s="2"/>
      <c r="UTE106" s="2"/>
      <c r="UTF106" s="2"/>
      <c r="UTG106" s="2"/>
      <c r="UTH106" s="2"/>
      <c r="UTI106" s="2"/>
      <c r="UTJ106" s="2"/>
      <c r="UTK106" s="2"/>
      <c r="UTL106" s="2"/>
      <c r="UTM106" s="2"/>
      <c r="UTN106" s="2"/>
      <c r="UTO106" s="2"/>
      <c r="UTP106" s="2"/>
      <c r="UTQ106" s="2"/>
      <c r="UTR106" s="2"/>
      <c r="UTS106" s="2"/>
      <c r="UTT106" s="2"/>
      <c r="UTU106" s="2"/>
      <c r="UTV106" s="2"/>
      <c r="UTW106" s="2"/>
      <c r="UTX106" s="2"/>
      <c r="UTY106" s="2"/>
      <c r="UTZ106" s="2"/>
      <c r="UUA106" s="2"/>
      <c r="UUB106" s="2"/>
      <c r="UUC106" s="2"/>
      <c r="UUD106" s="2"/>
      <c r="UUE106" s="2"/>
      <c r="UUF106" s="2"/>
      <c r="UUG106" s="2"/>
      <c r="UUH106" s="2"/>
      <c r="UUI106" s="2"/>
      <c r="UUJ106" s="2"/>
      <c r="UUK106" s="2"/>
      <c r="UUL106" s="2"/>
      <c r="UUM106" s="2"/>
      <c r="UUN106" s="2"/>
      <c r="UUO106" s="2"/>
      <c r="UUP106" s="2"/>
      <c r="UUQ106" s="2"/>
      <c r="UUR106" s="2"/>
      <c r="UUS106" s="2"/>
      <c r="UUT106" s="2"/>
      <c r="UUU106" s="2"/>
      <c r="UUV106" s="2"/>
      <c r="UUW106" s="2"/>
      <c r="UUX106" s="2"/>
      <c r="UUY106" s="2"/>
      <c r="UUZ106" s="2"/>
      <c r="UVA106" s="2"/>
      <c r="UVB106" s="2"/>
      <c r="UVC106" s="2"/>
      <c r="UVD106" s="2"/>
      <c r="UVE106" s="2"/>
      <c r="UVF106" s="2"/>
      <c r="UVG106" s="2"/>
      <c r="UVH106" s="2"/>
      <c r="UVI106" s="2"/>
      <c r="UVJ106" s="2"/>
      <c r="UVK106" s="2"/>
      <c r="UVL106" s="2"/>
      <c r="UVM106" s="2"/>
      <c r="UVN106" s="2"/>
      <c r="UVO106" s="2"/>
      <c r="UVP106" s="2"/>
      <c r="UVQ106" s="2"/>
      <c r="UVR106" s="2"/>
      <c r="UVS106" s="2"/>
      <c r="UVT106" s="2"/>
      <c r="UVU106" s="2"/>
      <c r="UVV106" s="2"/>
      <c r="UVW106" s="2"/>
      <c r="UVX106" s="2"/>
      <c r="UVY106" s="2"/>
      <c r="UVZ106" s="2"/>
      <c r="UWA106" s="2"/>
      <c r="UWB106" s="2"/>
      <c r="UWC106" s="2"/>
      <c r="UWD106" s="2"/>
      <c r="UWE106" s="2"/>
      <c r="UWF106" s="2"/>
      <c r="UWG106" s="2"/>
      <c r="UWH106" s="2"/>
      <c r="UWI106" s="2"/>
      <c r="UWJ106" s="2"/>
      <c r="UWK106" s="2"/>
      <c r="UWL106" s="2"/>
      <c r="UWM106" s="2"/>
      <c r="UWN106" s="2"/>
      <c r="UWO106" s="2"/>
      <c r="UWP106" s="2"/>
      <c r="UWQ106" s="2"/>
      <c r="UWR106" s="2"/>
      <c r="UWS106" s="2"/>
      <c r="UWT106" s="2"/>
      <c r="UWU106" s="2"/>
      <c r="UWV106" s="2"/>
      <c r="UWW106" s="2"/>
      <c r="UWX106" s="2"/>
      <c r="UWY106" s="2"/>
      <c r="UWZ106" s="2"/>
      <c r="UXA106" s="2"/>
      <c r="UXB106" s="2"/>
      <c r="UXC106" s="2"/>
      <c r="UXD106" s="2"/>
      <c r="UXE106" s="2"/>
      <c r="UXF106" s="2"/>
      <c r="UXG106" s="2"/>
      <c r="UXH106" s="2"/>
      <c r="UXI106" s="2"/>
      <c r="UXJ106" s="2"/>
      <c r="UXK106" s="2"/>
      <c r="UXL106" s="2"/>
      <c r="UXM106" s="2"/>
      <c r="UXN106" s="2"/>
      <c r="UXO106" s="2"/>
      <c r="UXP106" s="2"/>
      <c r="UXQ106" s="2"/>
      <c r="UXR106" s="2"/>
      <c r="UXS106" s="2"/>
      <c r="UXT106" s="2"/>
      <c r="UXU106" s="2"/>
      <c r="UXV106" s="2"/>
      <c r="UXW106" s="2"/>
      <c r="UXX106" s="2"/>
      <c r="UXY106" s="2"/>
      <c r="UXZ106" s="2"/>
      <c r="UYA106" s="2"/>
      <c r="UYB106" s="2"/>
      <c r="UYC106" s="2"/>
      <c r="UYD106" s="2"/>
      <c r="UYE106" s="2"/>
      <c r="UYF106" s="2"/>
      <c r="UYG106" s="2"/>
      <c r="UYH106" s="2"/>
      <c r="UYI106" s="2"/>
      <c r="UYJ106" s="2"/>
      <c r="UYK106" s="2"/>
      <c r="UYL106" s="2"/>
      <c r="UYM106" s="2"/>
      <c r="UYN106" s="2"/>
      <c r="UYO106" s="2"/>
      <c r="UYP106" s="2"/>
      <c r="UYQ106" s="2"/>
      <c r="UYR106" s="2"/>
      <c r="UYS106" s="2"/>
      <c r="UYT106" s="2"/>
      <c r="UYU106" s="2"/>
      <c r="UYV106" s="2"/>
      <c r="UYW106" s="2"/>
      <c r="UYX106" s="2"/>
      <c r="UYY106" s="2"/>
      <c r="UYZ106" s="2"/>
      <c r="UZA106" s="2"/>
      <c r="UZB106" s="2"/>
      <c r="UZC106" s="2"/>
      <c r="UZD106" s="2"/>
      <c r="UZE106" s="2"/>
      <c r="UZF106" s="2"/>
      <c r="UZG106" s="2"/>
      <c r="UZH106" s="2"/>
      <c r="UZI106" s="2"/>
      <c r="UZJ106" s="2"/>
      <c r="UZK106" s="2"/>
      <c r="UZL106" s="2"/>
      <c r="UZM106" s="2"/>
      <c r="UZN106" s="2"/>
      <c r="UZO106" s="2"/>
      <c r="UZP106" s="2"/>
      <c r="UZQ106" s="2"/>
      <c r="UZR106" s="2"/>
      <c r="UZS106" s="2"/>
      <c r="UZT106" s="2"/>
      <c r="UZU106" s="2"/>
      <c r="UZV106" s="2"/>
      <c r="UZW106" s="2"/>
      <c r="UZX106" s="2"/>
      <c r="UZY106" s="2"/>
      <c r="UZZ106" s="2"/>
      <c r="VAA106" s="2"/>
      <c r="VAB106" s="2"/>
      <c r="VAC106" s="2"/>
      <c r="VAD106" s="2"/>
      <c r="VAE106" s="2"/>
      <c r="VAF106" s="2"/>
      <c r="VAG106" s="2"/>
      <c r="VAH106" s="2"/>
      <c r="VAI106" s="2"/>
      <c r="VAJ106" s="2"/>
      <c r="VAK106" s="2"/>
      <c r="VAL106" s="2"/>
      <c r="VAM106" s="2"/>
      <c r="VAN106" s="2"/>
      <c r="VAO106" s="2"/>
      <c r="VAP106" s="2"/>
      <c r="VAQ106" s="2"/>
      <c r="VAR106" s="2"/>
      <c r="VAS106" s="2"/>
      <c r="VAT106" s="2"/>
      <c r="VAU106" s="2"/>
      <c r="VAV106" s="2"/>
      <c r="VAW106" s="2"/>
      <c r="VAX106" s="2"/>
      <c r="VAY106" s="2"/>
      <c r="VAZ106" s="2"/>
      <c r="VBA106" s="2"/>
      <c r="VBB106" s="2"/>
      <c r="VBC106" s="2"/>
      <c r="VBD106" s="2"/>
      <c r="VBE106" s="2"/>
      <c r="VBF106" s="2"/>
      <c r="VBG106" s="2"/>
      <c r="VBH106" s="2"/>
      <c r="VBI106" s="2"/>
      <c r="VBJ106" s="2"/>
      <c r="VBK106" s="2"/>
      <c r="VBL106" s="2"/>
      <c r="VBM106" s="2"/>
      <c r="VBN106" s="2"/>
      <c r="VBO106" s="2"/>
      <c r="VBP106" s="2"/>
      <c r="VBQ106" s="2"/>
      <c r="VBR106" s="2"/>
      <c r="VBS106" s="2"/>
      <c r="VBT106" s="2"/>
      <c r="VBU106" s="2"/>
      <c r="VBV106" s="2"/>
      <c r="VBW106" s="2"/>
      <c r="VBX106" s="2"/>
      <c r="VBY106" s="2"/>
      <c r="VBZ106" s="2"/>
      <c r="VCA106" s="2"/>
      <c r="VCB106" s="2"/>
      <c r="VCC106" s="2"/>
      <c r="VCD106" s="2"/>
      <c r="VCE106" s="2"/>
      <c r="VCF106" s="2"/>
      <c r="VCG106" s="2"/>
      <c r="VCH106" s="2"/>
      <c r="VCI106" s="2"/>
      <c r="VCJ106" s="2"/>
      <c r="VCK106" s="2"/>
      <c r="VCL106" s="2"/>
      <c r="VCM106" s="2"/>
      <c r="VCN106" s="2"/>
      <c r="VCO106" s="2"/>
      <c r="VCP106" s="2"/>
      <c r="VCQ106" s="2"/>
      <c r="VCR106" s="2"/>
      <c r="VCS106" s="2"/>
      <c r="VCT106" s="2"/>
      <c r="VCU106" s="2"/>
      <c r="VCV106" s="2"/>
      <c r="VCW106" s="2"/>
      <c r="VCX106" s="2"/>
      <c r="VCY106" s="2"/>
      <c r="VCZ106" s="2"/>
      <c r="VDA106" s="2"/>
      <c r="VDB106" s="2"/>
      <c r="VDC106" s="2"/>
      <c r="VDD106" s="2"/>
      <c r="VDE106" s="2"/>
      <c r="VDF106" s="2"/>
      <c r="VDG106" s="2"/>
      <c r="VDH106" s="2"/>
      <c r="VDI106" s="2"/>
      <c r="VDJ106" s="2"/>
      <c r="VDK106" s="2"/>
      <c r="VDL106" s="2"/>
      <c r="VDM106" s="2"/>
      <c r="VDN106" s="2"/>
      <c r="VDO106" s="2"/>
      <c r="VDP106" s="2"/>
      <c r="VDQ106" s="2"/>
      <c r="VDR106" s="2"/>
      <c r="VDS106" s="2"/>
      <c r="VDT106" s="2"/>
      <c r="VDU106" s="2"/>
      <c r="VDV106" s="2"/>
      <c r="VDW106" s="2"/>
      <c r="VDX106" s="2"/>
      <c r="VDY106" s="2"/>
      <c r="VDZ106" s="2"/>
      <c r="VEA106" s="2"/>
      <c r="VEB106" s="2"/>
      <c r="VEC106" s="2"/>
      <c r="VED106" s="2"/>
      <c r="VEE106" s="2"/>
      <c r="VEF106" s="2"/>
      <c r="VEG106" s="2"/>
      <c r="VEH106" s="2"/>
      <c r="VEI106" s="2"/>
      <c r="VEJ106" s="2"/>
      <c r="VEK106" s="2"/>
      <c r="VEL106" s="2"/>
      <c r="VEM106" s="2"/>
      <c r="VEN106" s="2"/>
      <c r="VEO106" s="2"/>
      <c r="VEP106" s="2"/>
      <c r="VEQ106" s="2"/>
      <c r="VER106" s="2"/>
      <c r="VES106" s="2"/>
      <c r="VET106" s="2"/>
      <c r="VEU106" s="2"/>
      <c r="VEV106" s="2"/>
      <c r="VEW106" s="2"/>
      <c r="VEX106" s="2"/>
      <c r="VEY106" s="2"/>
      <c r="VEZ106" s="2"/>
      <c r="VFA106" s="2"/>
      <c r="VFB106" s="2"/>
      <c r="VFC106" s="2"/>
      <c r="VFD106" s="2"/>
      <c r="VFE106" s="2"/>
      <c r="VFF106" s="2"/>
      <c r="VFG106" s="2"/>
      <c r="VFH106" s="2"/>
      <c r="VFI106" s="2"/>
      <c r="VFJ106" s="2"/>
      <c r="VFK106" s="2"/>
      <c r="VFL106" s="2"/>
      <c r="VFM106" s="2"/>
      <c r="VFN106" s="2"/>
      <c r="VFO106" s="2"/>
      <c r="VFP106" s="2"/>
      <c r="VFQ106" s="2"/>
      <c r="VFR106" s="2"/>
      <c r="VFS106" s="2"/>
      <c r="VFT106" s="2"/>
      <c r="VFU106" s="2"/>
      <c r="VFV106" s="2"/>
      <c r="VFW106" s="2"/>
      <c r="VFX106" s="2"/>
      <c r="VFY106" s="2"/>
      <c r="VFZ106" s="2"/>
      <c r="VGA106" s="2"/>
      <c r="VGB106" s="2"/>
      <c r="VGC106" s="2"/>
      <c r="VGD106" s="2"/>
      <c r="VGE106" s="2"/>
      <c r="VGF106" s="2"/>
      <c r="VGG106" s="2"/>
      <c r="VGH106" s="2"/>
      <c r="VGI106" s="2"/>
      <c r="VGJ106" s="2"/>
      <c r="VGK106" s="2"/>
      <c r="VGL106" s="2"/>
      <c r="VGM106" s="2"/>
      <c r="VGN106" s="2"/>
      <c r="VGO106" s="2"/>
      <c r="VGP106" s="2"/>
      <c r="VGQ106" s="2"/>
      <c r="VGR106" s="2"/>
      <c r="VGS106" s="2"/>
      <c r="VGT106" s="2"/>
      <c r="VGU106" s="2"/>
      <c r="VGV106" s="2"/>
      <c r="VGW106" s="2"/>
      <c r="VGX106" s="2"/>
      <c r="VGY106" s="2"/>
      <c r="VGZ106" s="2"/>
      <c r="VHA106" s="2"/>
      <c r="VHB106" s="2"/>
      <c r="VHC106" s="2"/>
      <c r="VHD106" s="2"/>
      <c r="VHE106" s="2"/>
      <c r="VHF106" s="2"/>
      <c r="VHG106" s="2"/>
      <c r="VHH106" s="2"/>
      <c r="VHI106" s="2"/>
      <c r="VHJ106" s="2"/>
      <c r="VHK106" s="2"/>
      <c r="VHL106" s="2"/>
      <c r="VHM106" s="2"/>
      <c r="VHN106" s="2"/>
      <c r="VHO106" s="2"/>
      <c r="VHP106" s="2"/>
      <c r="VHQ106" s="2"/>
      <c r="VHR106" s="2"/>
      <c r="VHS106" s="2"/>
      <c r="VHT106" s="2"/>
      <c r="VHU106" s="2"/>
      <c r="VHV106" s="2"/>
      <c r="VHW106" s="2"/>
      <c r="VHX106" s="2"/>
      <c r="VHY106" s="2"/>
      <c r="VHZ106" s="2"/>
      <c r="VIA106" s="2"/>
      <c r="VIB106" s="2"/>
      <c r="VIC106" s="2"/>
      <c r="VID106" s="2"/>
      <c r="VIE106" s="2"/>
      <c r="VIF106" s="2"/>
      <c r="VIG106" s="2"/>
      <c r="VIH106" s="2"/>
      <c r="VII106" s="2"/>
      <c r="VIJ106" s="2"/>
      <c r="VIK106" s="2"/>
      <c r="VIL106" s="2"/>
      <c r="VIM106" s="2"/>
      <c r="VIN106" s="2"/>
      <c r="VIO106" s="2"/>
      <c r="VIP106" s="2"/>
      <c r="VIQ106" s="2"/>
      <c r="VIR106" s="2"/>
      <c r="VIS106" s="2"/>
      <c r="VIT106" s="2"/>
      <c r="VIU106" s="2"/>
      <c r="VIV106" s="2"/>
      <c r="VIW106" s="2"/>
      <c r="VIX106" s="2"/>
      <c r="VIY106" s="2"/>
      <c r="VIZ106" s="2"/>
      <c r="VJA106" s="2"/>
      <c r="VJB106" s="2"/>
      <c r="VJC106" s="2"/>
      <c r="VJD106" s="2"/>
      <c r="VJE106" s="2"/>
      <c r="VJF106" s="2"/>
      <c r="VJG106" s="2"/>
      <c r="VJH106" s="2"/>
      <c r="VJI106" s="2"/>
      <c r="VJJ106" s="2"/>
      <c r="VJK106" s="2"/>
      <c r="VJL106" s="2"/>
      <c r="VJM106" s="2"/>
      <c r="VJN106" s="2"/>
      <c r="VJO106" s="2"/>
      <c r="VJP106" s="2"/>
      <c r="VJQ106" s="2"/>
      <c r="VJR106" s="2"/>
      <c r="VJS106" s="2"/>
      <c r="VJT106" s="2"/>
      <c r="VJU106" s="2"/>
      <c r="VJV106" s="2"/>
      <c r="VJW106" s="2"/>
      <c r="VJX106" s="2"/>
      <c r="VJY106" s="2"/>
      <c r="VJZ106" s="2"/>
      <c r="VKA106" s="2"/>
      <c r="VKB106" s="2"/>
      <c r="VKC106" s="2"/>
      <c r="VKD106" s="2"/>
      <c r="VKE106" s="2"/>
      <c r="VKF106" s="2"/>
      <c r="VKG106" s="2"/>
      <c r="VKH106" s="2"/>
      <c r="VKI106" s="2"/>
      <c r="VKJ106" s="2"/>
      <c r="VKK106" s="2"/>
      <c r="VKL106" s="2"/>
      <c r="VKM106" s="2"/>
      <c r="VKN106" s="2"/>
      <c r="VKO106" s="2"/>
      <c r="VKP106" s="2"/>
      <c r="VKQ106" s="2"/>
      <c r="VKR106" s="2"/>
      <c r="VKS106" s="2"/>
      <c r="VKT106" s="2"/>
      <c r="VKU106" s="2"/>
      <c r="VKV106" s="2"/>
      <c r="VKW106" s="2"/>
      <c r="VKX106" s="2"/>
      <c r="VKY106" s="2"/>
      <c r="VKZ106" s="2"/>
      <c r="VLA106" s="2"/>
      <c r="VLB106" s="2"/>
      <c r="VLC106" s="2"/>
      <c r="VLD106" s="2"/>
      <c r="VLE106" s="2"/>
      <c r="VLF106" s="2"/>
      <c r="VLG106" s="2"/>
      <c r="VLH106" s="2"/>
      <c r="VLI106" s="2"/>
      <c r="VLJ106" s="2"/>
      <c r="VLK106" s="2"/>
      <c r="VLL106" s="2"/>
      <c r="VLM106" s="2"/>
      <c r="VLN106" s="2"/>
      <c r="VLO106" s="2"/>
      <c r="VLP106" s="2"/>
      <c r="VLQ106" s="2"/>
      <c r="VLR106" s="2"/>
      <c r="VLS106" s="2"/>
      <c r="VLT106" s="2"/>
      <c r="VLU106" s="2"/>
      <c r="VLV106" s="2"/>
      <c r="VLW106" s="2"/>
      <c r="VLX106" s="2"/>
      <c r="VLY106" s="2"/>
      <c r="VLZ106" s="2"/>
      <c r="VMA106" s="2"/>
      <c r="VMB106" s="2"/>
      <c r="VMC106" s="2"/>
      <c r="VMD106" s="2"/>
      <c r="VME106" s="2"/>
      <c r="VMF106" s="2"/>
      <c r="VMG106" s="2"/>
      <c r="VMH106" s="2"/>
      <c r="VMI106" s="2"/>
      <c r="VMJ106" s="2"/>
      <c r="VMK106" s="2"/>
      <c r="VML106" s="2"/>
      <c r="VMM106" s="2"/>
      <c r="VMN106" s="2"/>
      <c r="VMO106" s="2"/>
      <c r="VMP106" s="2"/>
      <c r="VMQ106" s="2"/>
      <c r="VMR106" s="2"/>
      <c r="VMS106" s="2"/>
      <c r="VMT106" s="2"/>
      <c r="VMU106" s="2"/>
      <c r="VMV106" s="2"/>
      <c r="VMW106" s="2"/>
      <c r="VMX106" s="2"/>
      <c r="VMY106" s="2"/>
      <c r="VMZ106" s="2"/>
      <c r="VNA106" s="2"/>
      <c r="VNB106" s="2"/>
      <c r="VNC106" s="2"/>
      <c r="VND106" s="2"/>
      <c r="VNE106" s="2"/>
      <c r="VNF106" s="2"/>
      <c r="VNG106" s="2"/>
      <c r="VNH106" s="2"/>
      <c r="VNI106" s="2"/>
      <c r="VNJ106" s="2"/>
      <c r="VNK106" s="2"/>
      <c r="VNL106" s="2"/>
      <c r="VNM106" s="2"/>
      <c r="VNN106" s="2"/>
      <c r="VNO106" s="2"/>
      <c r="VNP106" s="2"/>
      <c r="VNQ106" s="2"/>
      <c r="VNR106" s="2"/>
      <c r="VNS106" s="2"/>
      <c r="VNT106" s="2"/>
      <c r="VNU106" s="2"/>
      <c r="VNV106" s="2"/>
      <c r="VNW106" s="2"/>
      <c r="VNX106" s="2"/>
      <c r="VNY106" s="2"/>
      <c r="VNZ106" s="2"/>
      <c r="VOA106" s="2"/>
      <c r="VOB106" s="2"/>
      <c r="VOC106" s="2"/>
      <c r="VOD106" s="2"/>
      <c r="VOE106" s="2"/>
      <c r="VOF106" s="2"/>
      <c r="VOG106" s="2"/>
      <c r="VOH106" s="2"/>
      <c r="VOI106" s="2"/>
      <c r="VOJ106" s="2"/>
      <c r="VOK106" s="2"/>
      <c r="VOL106" s="2"/>
      <c r="VOM106" s="2"/>
      <c r="VON106" s="2"/>
      <c r="VOO106" s="2"/>
      <c r="VOP106" s="2"/>
      <c r="VOQ106" s="2"/>
      <c r="VOR106" s="2"/>
      <c r="VOS106" s="2"/>
      <c r="VOT106" s="2"/>
      <c r="VOU106" s="2"/>
      <c r="VOV106" s="2"/>
      <c r="VOW106" s="2"/>
      <c r="VOX106" s="2"/>
      <c r="VOY106" s="2"/>
      <c r="VOZ106" s="2"/>
      <c r="VPA106" s="2"/>
      <c r="VPB106" s="2"/>
      <c r="VPC106" s="2"/>
      <c r="VPD106" s="2"/>
      <c r="VPE106" s="2"/>
      <c r="VPF106" s="2"/>
      <c r="VPG106" s="2"/>
      <c r="VPH106" s="2"/>
      <c r="VPI106" s="2"/>
      <c r="VPJ106" s="2"/>
      <c r="VPK106" s="2"/>
      <c r="VPL106" s="2"/>
      <c r="VPM106" s="2"/>
      <c r="VPN106" s="2"/>
      <c r="VPO106" s="2"/>
      <c r="VPP106" s="2"/>
      <c r="VPQ106" s="2"/>
      <c r="VPR106" s="2"/>
      <c r="VPS106" s="2"/>
      <c r="VPT106" s="2"/>
      <c r="VPU106" s="2"/>
      <c r="VPV106" s="2"/>
      <c r="VPW106" s="2"/>
      <c r="VPX106" s="2"/>
      <c r="VPY106" s="2"/>
      <c r="VPZ106" s="2"/>
      <c r="VQA106" s="2"/>
      <c r="VQB106" s="2"/>
      <c r="VQC106" s="2"/>
      <c r="VQD106" s="2"/>
      <c r="VQE106" s="2"/>
      <c r="VQF106" s="2"/>
      <c r="VQG106" s="2"/>
      <c r="VQH106" s="2"/>
      <c r="VQI106" s="2"/>
      <c r="VQJ106" s="2"/>
      <c r="VQK106" s="2"/>
      <c r="VQL106" s="2"/>
      <c r="VQM106" s="2"/>
      <c r="VQN106" s="2"/>
      <c r="VQO106" s="2"/>
      <c r="VQP106" s="2"/>
      <c r="VQQ106" s="2"/>
      <c r="VQR106" s="2"/>
      <c r="VQS106" s="2"/>
      <c r="VQT106" s="2"/>
      <c r="VQU106" s="2"/>
      <c r="VQV106" s="2"/>
      <c r="VQW106" s="2"/>
      <c r="VQX106" s="2"/>
      <c r="VQY106" s="2"/>
      <c r="VQZ106" s="2"/>
      <c r="VRA106" s="2"/>
      <c r="VRB106" s="2"/>
      <c r="VRC106" s="2"/>
      <c r="VRD106" s="2"/>
      <c r="VRE106" s="2"/>
      <c r="VRF106" s="2"/>
      <c r="VRG106" s="2"/>
      <c r="VRH106" s="2"/>
      <c r="VRI106" s="2"/>
      <c r="VRJ106" s="2"/>
      <c r="VRK106" s="2"/>
      <c r="VRL106" s="2"/>
      <c r="VRM106" s="2"/>
      <c r="VRN106" s="2"/>
      <c r="VRO106" s="2"/>
      <c r="VRP106" s="2"/>
      <c r="VRQ106" s="2"/>
      <c r="VRR106" s="2"/>
      <c r="VRS106" s="2"/>
      <c r="VRT106" s="2"/>
      <c r="VRU106" s="2"/>
      <c r="VRV106" s="2"/>
      <c r="VRW106" s="2"/>
      <c r="VRX106" s="2"/>
      <c r="VRY106" s="2"/>
      <c r="VRZ106" s="2"/>
      <c r="VSA106" s="2"/>
      <c r="VSB106" s="2"/>
      <c r="VSC106" s="2"/>
      <c r="VSD106" s="2"/>
      <c r="VSE106" s="2"/>
      <c r="VSF106" s="2"/>
      <c r="VSG106" s="2"/>
      <c r="VSH106" s="2"/>
      <c r="VSI106" s="2"/>
      <c r="VSJ106" s="2"/>
      <c r="VSK106" s="2"/>
      <c r="VSL106" s="2"/>
      <c r="VSM106" s="2"/>
      <c r="VSN106" s="2"/>
      <c r="VSO106" s="2"/>
      <c r="VSP106" s="2"/>
      <c r="VSQ106" s="2"/>
      <c r="VSR106" s="2"/>
      <c r="VSS106" s="2"/>
      <c r="VST106" s="2"/>
      <c r="VSU106" s="2"/>
      <c r="VSV106" s="2"/>
      <c r="VSW106" s="2"/>
      <c r="VSX106" s="2"/>
      <c r="VSY106" s="2"/>
      <c r="VSZ106" s="2"/>
      <c r="VTA106" s="2"/>
      <c r="VTB106" s="2"/>
      <c r="VTC106" s="2"/>
      <c r="VTD106" s="2"/>
      <c r="VTE106" s="2"/>
      <c r="VTF106" s="2"/>
      <c r="VTG106" s="2"/>
      <c r="VTH106" s="2"/>
      <c r="VTI106" s="2"/>
      <c r="VTJ106" s="2"/>
      <c r="VTK106" s="2"/>
      <c r="VTL106" s="2"/>
      <c r="VTM106" s="2"/>
      <c r="VTN106" s="2"/>
      <c r="VTO106" s="2"/>
      <c r="VTP106" s="2"/>
      <c r="VTQ106" s="2"/>
      <c r="VTR106" s="2"/>
      <c r="VTS106" s="2"/>
      <c r="VTT106" s="2"/>
      <c r="VTU106" s="2"/>
      <c r="VTV106" s="2"/>
      <c r="VTW106" s="2"/>
      <c r="VTX106" s="2"/>
      <c r="VTY106" s="2"/>
      <c r="VTZ106" s="2"/>
      <c r="VUA106" s="2"/>
      <c r="VUB106" s="2"/>
      <c r="VUC106" s="2"/>
      <c r="VUD106" s="2"/>
      <c r="VUE106" s="2"/>
      <c r="VUF106" s="2"/>
      <c r="VUG106" s="2"/>
      <c r="VUH106" s="2"/>
      <c r="VUI106" s="2"/>
      <c r="VUJ106" s="2"/>
      <c r="VUK106" s="2"/>
      <c r="VUL106" s="2"/>
      <c r="VUM106" s="2"/>
      <c r="VUN106" s="2"/>
      <c r="VUO106" s="2"/>
      <c r="VUP106" s="2"/>
      <c r="VUQ106" s="2"/>
      <c r="VUR106" s="2"/>
      <c r="VUS106" s="2"/>
      <c r="VUT106" s="2"/>
      <c r="VUU106" s="2"/>
      <c r="VUV106" s="2"/>
      <c r="VUW106" s="2"/>
      <c r="VUX106" s="2"/>
      <c r="VUY106" s="2"/>
      <c r="VUZ106" s="2"/>
      <c r="VVA106" s="2"/>
      <c r="VVB106" s="2"/>
      <c r="VVC106" s="2"/>
      <c r="VVD106" s="2"/>
      <c r="VVE106" s="2"/>
      <c r="VVF106" s="2"/>
      <c r="VVG106" s="2"/>
      <c r="VVH106" s="2"/>
      <c r="VVI106" s="2"/>
      <c r="VVJ106" s="2"/>
      <c r="VVK106" s="2"/>
      <c r="VVL106" s="2"/>
      <c r="VVM106" s="2"/>
      <c r="VVN106" s="2"/>
      <c r="VVO106" s="2"/>
      <c r="VVP106" s="2"/>
      <c r="VVQ106" s="2"/>
      <c r="VVR106" s="2"/>
      <c r="VVS106" s="2"/>
      <c r="VVT106" s="2"/>
      <c r="VVU106" s="2"/>
      <c r="VVV106" s="2"/>
      <c r="VVW106" s="2"/>
      <c r="VVX106" s="2"/>
      <c r="VVY106" s="2"/>
      <c r="VVZ106" s="2"/>
      <c r="VWA106" s="2"/>
      <c r="VWB106" s="2"/>
      <c r="VWC106" s="2"/>
      <c r="VWD106" s="2"/>
      <c r="VWE106" s="2"/>
      <c r="VWF106" s="2"/>
      <c r="VWG106" s="2"/>
      <c r="VWH106" s="2"/>
      <c r="VWI106" s="2"/>
      <c r="VWJ106" s="2"/>
      <c r="VWK106" s="2"/>
      <c r="VWL106" s="2"/>
      <c r="VWM106" s="2"/>
      <c r="VWN106" s="2"/>
      <c r="VWO106" s="2"/>
      <c r="VWP106" s="2"/>
      <c r="VWQ106" s="2"/>
      <c r="VWR106" s="2"/>
      <c r="VWS106" s="2"/>
      <c r="VWT106" s="2"/>
      <c r="VWU106" s="2"/>
      <c r="VWV106" s="2"/>
      <c r="VWW106" s="2"/>
      <c r="VWX106" s="2"/>
      <c r="VWY106" s="2"/>
      <c r="VWZ106" s="2"/>
      <c r="VXA106" s="2"/>
      <c r="VXB106" s="2"/>
      <c r="VXC106" s="2"/>
      <c r="VXD106" s="2"/>
      <c r="VXE106" s="2"/>
      <c r="VXF106" s="2"/>
      <c r="VXG106" s="2"/>
      <c r="VXH106" s="2"/>
      <c r="VXI106" s="2"/>
      <c r="VXJ106" s="2"/>
      <c r="VXK106" s="2"/>
      <c r="VXL106" s="2"/>
      <c r="VXM106" s="2"/>
      <c r="VXN106" s="2"/>
      <c r="VXO106" s="2"/>
      <c r="VXP106" s="2"/>
      <c r="VXQ106" s="2"/>
      <c r="VXR106" s="2"/>
      <c r="VXS106" s="2"/>
      <c r="VXT106" s="2"/>
      <c r="VXU106" s="2"/>
      <c r="VXV106" s="2"/>
      <c r="VXW106" s="2"/>
      <c r="VXX106" s="2"/>
      <c r="VXY106" s="2"/>
      <c r="VXZ106" s="2"/>
      <c r="VYA106" s="2"/>
      <c r="VYB106" s="2"/>
      <c r="VYC106" s="2"/>
      <c r="VYD106" s="2"/>
      <c r="VYE106" s="2"/>
      <c r="VYF106" s="2"/>
      <c r="VYG106" s="2"/>
      <c r="VYH106" s="2"/>
      <c r="VYI106" s="2"/>
      <c r="VYJ106" s="2"/>
      <c r="VYK106" s="2"/>
      <c r="VYL106" s="2"/>
      <c r="VYM106" s="2"/>
      <c r="VYN106" s="2"/>
      <c r="VYO106" s="2"/>
      <c r="VYP106" s="2"/>
      <c r="VYQ106" s="2"/>
      <c r="VYR106" s="2"/>
      <c r="VYS106" s="2"/>
      <c r="VYT106" s="2"/>
      <c r="VYU106" s="2"/>
      <c r="VYV106" s="2"/>
      <c r="VYW106" s="2"/>
      <c r="VYX106" s="2"/>
      <c r="VYY106" s="2"/>
      <c r="VYZ106" s="2"/>
      <c r="VZA106" s="2"/>
      <c r="VZB106" s="2"/>
      <c r="VZC106" s="2"/>
      <c r="VZD106" s="2"/>
      <c r="VZE106" s="2"/>
      <c r="VZF106" s="2"/>
      <c r="VZG106" s="2"/>
      <c r="VZH106" s="2"/>
      <c r="VZI106" s="2"/>
      <c r="VZJ106" s="2"/>
      <c r="VZK106" s="2"/>
      <c r="VZL106" s="2"/>
      <c r="VZM106" s="2"/>
      <c r="VZN106" s="2"/>
      <c r="VZO106" s="2"/>
      <c r="VZP106" s="2"/>
      <c r="VZQ106" s="2"/>
      <c r="VZR106" s="2"/>
      <c r="VZS106" s="2"/>
      <c r="VZT106" s="2"/>
      <c r="VZU106" s="2"/>
      <c r="VZV106" s="2"/>
      <c r="VZW106" s="2"/>
      <c r="VZX106" s="2"/>
      <c r="VZY106" s="2"/>
      <c r="VZZ106" s="2"/>
      <c r="WAA106" s="2"/>
      <c r="WAB106" s="2"/>
      <c r="WAC106" s="2"/>
      <c r="WAD106" s="2"/>
      <c r="WAE106" s="2"/>
      <c r="WAF106" s="2"/>
      <c r="WAG106" s="2"/>
      <c r="WAH106" s="2"/>
      <c r="WAI106" s="2"/>
      <c r="WAJ106" s="2"/>
      <c r="WAK106" s="2"/>
      <c r="WAL106" s="2"/>
      <c r="WAM106" s="2"/>
      <c r="WAN106" s="2"/>
      <c r="WAO106" s="2"/>
      <c r="WAP106" s="2"/>
      <c r="WAQ106" s="2"/>
      <c r="WAR106" s="2"/>
      <c r="WAS106" s="2"/>
      <c r="WAT106" s="2"/>
      <c r="WAU106" s="2"/>
      <c r="WAV106" s="2"/>
      <c r="WAW106" s="2"/>
      <c r="WAX106" s="2"/>
      <c r="WAY106" s="2"/>
      <c r="WAZ106" s="2"/>
      <c r="WBA106" s="2"/>
      <c r="WBB106" s="2"/>
      <c r="WBC106" s="2"/>
      <c r="WBD106" s="2"/>
      <c r="WBE106" s="2"/>
      <c r="WBF106" s="2"/>
      <c r="WBG106" s="2"/>
      <c r="WBH106" s="2"/>
      <c r="WBI106" s="2"/>
      <c r="WBJ106" s="2"/>
      <c r="WBK106" s="2"/>
      <c r="WBL106" s="2"/>
      <c r="WBM106" s="2"/>
      <c r="WBN106" s="2"/>
      <c r="WBO106" s="2"/>
      <c r="WBP106" s="2"/>
      <c r="WBQ106" s="2"/>
      <c r="WBR106" s="2"/>
      <c r="WBS106" s="2"/>
      <c r="WBT106" s="2"/>
      <c r="WBU106" s="2"/>
      <c r="WBV106" s="2"/>
      <c r="WBW106" s="2"/>
      <c r="WBX106" s="2"/>
      <c r="WBY106" s="2"/>
      <c r="WBZ106" s="2"/>
      <c r="WCA106" s="2"/>
      <c r="WCB106" s="2"/>
      <c r="WCC106" s="2"/>
      <c r="WCD106" s="2"/>
      <c r="WCE106" s="2"/>
      <c r="WCF106" s="2"/>
      <c r="WCG106" s="2"/>
      <c r="WCH106" s="2"/>
      <c r="WCI106" s="2"/>
      <c r="WCJ106" s="2"/>
      <c r="WCK106" s="2"/>
      <c r="WCL106" s="2"/>
      <c r="WCM106" s="2"/>
      <c r="WCN106" s="2"/>
      <c r="WCO106" s="2"/>
      <c r="WCP106" s="2"/>
      <c r="WCQ106" s="2"/>
      <c r="WCR106" s="2"/>
      <c r="WCS106" s="2"/>
      <c r="WCT106" s="2"/>
      <c r="WCU106" s="2"/>
      <c r="WCV106" s="2"/>
      <c r="WCW106" s="2"/>
      <c r="WCX106" s="2"/>
      <c r="WCY106" s="2"/>
      <c r="WCZ106" s="2"/>
      <c r="WDA106" s="2"/>
      <c r="WDB106" s="2"/>
      <c r="WDC106" s="2"/>
      <c r="WDD106" s="2"/>
      <c r="WDE106" s="2"/>
      <c r="WDF106" s="2"/>
      <c r="WDG106" s="2"/>
      <c r="WDH106" s="2"/>
      <c r="WDI106" s="2"/>
      <c r="WDJ106" s="2"/>
      <c r="WDK106" s="2"/>
      <c r="WDL106" s="2"/>
      <c r="WDM106" s="2"/>
      <c r="WDN106" s="2"/>
      <c r="WDO106" s="2"/>
      <c r="WDP106" s="2"/>
      <c r="WDQ106" s="2"/>
      <c r="WDR106" s="2"/>
      <c r="WDS106" s="2"/>
      <c r="WDT106" s="2"/>
      <c r="WDU106" s="2"/>
      <c r="WDV106" s="2"/>
      <c r="WDW106" s="2"/>
      <c r="WDX106" s="2"/>
      <c r="WDY106" s="2"/>
      <c r="WDZ106" s="2"/>
      <c r="WEA106" s="2"/>
      <c r="WEB106" s="2"/>
      <c r="WEC106" s="2"/>
      <c r="WED106" s="2"/>
      <c r="WEE106" s="2"/>
      <c r="WEF106" s="2"/>
      <c r="WEG106" s="2"/>
      <c r="WEH106" s="2"/>
      <c r="WEI106" s="2"/>
      <c r="WEJ106" s="2"/>
      <c r="WEK106" s="2"/>
      <c r="WEL106" s="2"/>
      <c r="WEM106" s="2"/>
      <c r="WEN106" s="2"/>
      <c r="WEO106" s="2"/>
      <c r="WEP106" s="2"/>
      <c r="WEQ106" s="2"/>
      <c r="WER106" s="2"/>
      <c r="WES106" s="2"/>
      <c r="WET106" s="2"/>
      <c r="WEU106" s="2"/>
      <c r="WEV106" s="2"/>
      <c r="WEW106" s="2"/>
      <c r="WEX106" s="2"/>
      <c r="WEY106" s="2"/>
      <c r="WEZ106" s="2"/>
      <c r="WFA106" s="2"/>
      <c r="WFB106" s="2"/>
      <c r="WFC106" s="2"/>
      <c r="WFD106" s="2"/>
      <c r="WFE106" s="2"/>
      <c r="WFF106" s="2"/>
      <c r="WFG106" s="2"/>
      <c r="WFH106" s="2"/>
      <c r="WFI106" s="2"/>
      <c r="WFJ106" s="2"/>
      <c r="WFK106" s="2"/>
      <c r="WFL106" s="2"/>
      <c r="WFM106" s="2"/>
      <c r="WFN106" s="2"/>
      <c r="WFO106" s="2"/>
      <c r="WFP106" s="2"/>
      <c r="WFQ106" s="2"/>
      <c r="WFR106" s="2"/>
      <c r="WFS106" s="2"/>
      <c r="WFT106" s="2"/>
      <c r="WFU106" s="2"/>
      <c r="WFV106" s="2"/>
      <c r="WFW106" s="2"/>
      <c r="WFX106" s="2"/>
      <c r="WFY106" s="2"/>
      <c r="WFZ106" s="2"/>
      <c r="WGA106" s="2"/>
      <c r="WGB106" s="2"/>
      <c r="WGC106" s="2"/>
      <c r="WGD106" s="2"/>
      <c r="WGE106" s="2"/>
      <c r="WGF106" s="2"/>
      <c r="WGG106" s="2"/>
      <c r="WGH106" s="2"/>
      <c r="WGI106" s="2"/>
      <c r="WGJ106" s="2"/>
      <c r="WGK106" s="2"/>
      <c r="WGL106" s="2"/>
      <c r="WGM106" s="2"/>
      <c r="WGN106" s="2"/>
      <c r="WGO106" s="2"/>
      <c r="WGP106" s="2"/>
      <c r="WGQ106" s="2"/>
      <c r="WGR106" s="2"/>
      <c r="WGS106" s="2"/>
      <c r="WGT106" s="2"/>
      <c r="WGU106" s="2"/>
      <c r="WGV106" s="2"/>
      <c r="WGW106" s="2"/>
      <c r="WGX106" s="2"/>
      <c r="WGY106" s="2"/>
      <c r="WGZ106" s="2"/>
      <c r="WHA106" s="2"/>
      <c r="WHB106" s="2"/>
      <c r="WHC106" s="2"/>
      <c r="WHD106" s="2"/>
      <c r="WHE106" s="2"/>
      <c r="WHF106" s="2"/>
      <c r="WHG106" s="2"/>
      <c r="WHH106" s="2"/>
      <c r="WHI106" s="2"/>
      <c r="WHJ106" s="2"/>
      <c r="WHK106" s="2"/>
      <c r="WHL106" s="2"/>
      <c r="WHM106" s="2"/>
      <c r="WHN106" s="2"/>
      <c r="WHO106" s="2"/>
      <c r="WHP106" s="2"/>
      <c r="WHQ106" s="2"/>
      <c r="WHR106" s="2"/>
      <c r="WHS106" s="2"/>
      <c r="WHT106" s="2"/>
      <c r="WHU106" s="2"/>
      <c r="WHV106" s="2"/>
      <c r="WHW106" s="2"/>
      <c r="WHX106" s="2"/>
      <c r="WHY106" s="2"/>
      <c r="WHZ106" s="2"/>
      <c r="WIA106" s="2"/>
      <c r="WIB106" s="2"/>
      <c r="WIC106" s="2"/>
      <c r="WID106" s="2"/>
      <c r="WIE106" s="2"/>
      <c r="WIF106" s="2"/>
      <c r="WIG106" s="2"/>
      <c r="WIH106" s="2"/>
      <c r="WII106" s="2"/>
      <c r="WIJ106" s="2"/>
      <c r="WIK106" s="2"/>
      <c r="WIL106" s="2"/>
      <c r="WIM106" s="2"/>
      <c r="WIN106" s="2"/>
      <c r="WIO106" s="2"/>
      <c r="WIP106" s="2"/>
      <c r="WIQ106" s="2"/>
      <c r="WIR106" s="2"/>
      <c r="WIS106" s="2"/>
      <c r="WIT106" s="2"/>
      <c r="WIU106" s="2"/>
      <c r="WIV106" s="2"/>
      <c r="WIW106" s="2"/>
      <c r="WIX106" s="2"/>
      <c r="WIY106" s="2"/>
      <c r="WIZ106" s="2"/>
      <c r="WJA106" s="2"/>
      <c r="WJB106" s="2"/>
      <c r="WJC106" s="2"/>
      <c r="WJD106" s="2"/>
      <c r="WJE106" s="2"/>
      <c r="WJF106" s="2"/>
      <c r="WJG106" s="2"/>
      <c r="WJH106" s="2"/>
      <c r="WJI106" s="2"/>
      <c r="WJJ106" s="2"/>
      <c r="WJK106" s="2"/>
      <c r="WJL106" s="2"/>
      <c r="WJM106" s="2"/>
      <c r="WJN106" s="2"/>
      <c r="WJO106" s="2"/>
      <c r="WJP106" s="2"/>
      <c r="WJQ106" s="2"/>
      <c r="WJR106" s="2"/>
      <c r="WJS106" s="2"/>
      <c r="WJT106" s="2"/>
      <c r="WJU106" s="2"/>
      <c r="WJV106" s="2"/>
      <c r="WJW106" s="2"/>
      <c r="WJX106" s="2"/>
      <c r="WJY106" s="2"/>
      <c r="WJZ106" s="2"/>
      <c r="WKA106" s="2"/>
      <c r="WKB106" s="2"/>
      <c r="WKC106" s="2"/>
      <c r="WKD106" s="2"/>
      <c r="WKE106" s="2"/>
      <c r="WKF106" s="2"/>
      <c r="WKG106" s="2"/>
      <c r="WKH106" s="2"/>
      <c r="WKI106" s="2"/>
      <c r="WKJ106" s="2"/>
      <c r="WKK106" s="2"/>
      <c r="WKL106" s="2"/>
      <c r="WKM106" s="2"/>
      <c r="WKN106" s="2"/>
      <c r="WKO106" s="2"/>
      <c r="WKP106" s="2"/>
      <c r="WKQ106" s="2"/>
      <c r="WKR106" s="2"/>
      <c r="WKS106" s="2"/>
      <c r="WKT106" s="2"/>
      <c r="WKU106" s="2"/>
      <c r="WKV106" s="2"/>
      <c r="WKW106" s="2"/>
      <c r="WKX106" s="2"/>
      <c r="WKY106" s="2"/>
      <c r="WKZ106" s="2"/>
      <c r="WLA106" s="2"/>
      <c r="WLB106" s="2"/>
      <c r="WLC106" s="2"/>
      <c r="WLD106" s="2"/>
      <c r="WLE106" s="2"/>
      <c r="WLF106" s="2"/>
      <c r="WLG106" s="2"/>
      <c r="WLH106" s="2"/>
      <c r="WLI106" s="2"/>
      <c r="WLJ106" s="2"/>
      <c r="WLK106" s="2"/>
      <c r="WLL106" s="2"/>
      <c r="WLM106" s="2"/>
      <c r="WLN106" s="2"/>
      <c r="WLO106" s="2"/>
      <c r="WLP106" s="2"/>
      <c r="WLQ106" s="2"/>
      <c r="WLR106" s="2"/>
      <c r="WLS106" s="2"/>
      <c r="WLT106" s="2"/>
      <c r="WLU106" s="2"/>
      <c r="WLV106" s="2"/>
      <c r="WLW106" s="2"/>
      <c r="WLX106" s="2"/>
      <c r="WLY106" s="2"/>
      <c r="WLZ106" s="2"/>
      <c r="WMA106" s="2"/>
      <c r="WMB106" s="2"/>
      <c r="WMC106" s="2"/>
      <c r="WMD106" s="2"/>
      <c r="WME106" s="2"/>
      <c r="WMF106" s="2"/>
      <c r="WMG106" s="2"/>
      <c r="WMH106" s="2"/>
      <c r="WMI106" s="2"/>
      <c r="WMJ106" s="2"/>
      <c r="WMK106" s="2"/>
      <c r="WML106" s="2"/>
      <c r="WMM106" s="2"/>
      <c r="WMN106" s="2"/>
      <c r="WMO106" s="2"/>
      <c r="WMP106" s="2"/>
      <c r="WMQ106" s="2"/>
      <c r="WMR106" s="2"/>
      <c r="WMS106" s="2"/>
      <c r="WMT106" s="2"/>
      <c r="WMU106" s="2"/>
      <c r="WMV106" s="2"/>
      <c r="WMW106" s="2"/>
      <c r="WMX106" s="2"/>
      <c r="WMY106" s="2"/>
      <c r="WMZ106" s="2"/>
      <c r="WNA106" s="2"/>
      <c r="WNB106" s="2"/>
      <c r="WNC106" s="2"/>
      <c r="WND106" s="2"/>
      <c r="WNE106" s="2"/>
      <c r="WNF106" s="2"/>
      <c r="WNG106" s="2"/>
      <c r="WNH106" s="2"/>
      <c r="WNI106" s="2"/>
      <c r="WNJ106" s="2"/>
      <c r="WNK106" s="2"/>
      <c r="WNL106" s="2"/>
      <c r="WNM106" s="2"/>
      <c r="WNN106" s="2"/>
      <c r="WNO106" s="2"/>
      <c r="WNP106" s="2"/>
      <c r="WNQ106" s="2"/>
      <c r="WNR106" s="2"/>
      <c r="WNS106" s="2"/>
      <c r="WNT106" s="2"/>
      <c r="WNU106" s="2"/>
      <c r="WNV106" s="2"/>
      <c r="WNW106" s="2"/>
      <c r="WNX106" s="2"/>
      <c r="WNY106" s="2"/>
      <c r="WNZ106" s="2"/>
      <c r="WOA106" s="2"/>
      <c r="WOB106" s="2"/>
      <c r="WOC106" s="2"/>
      <c r="WOD106" s="2"/>
      <c r="WOE106" s="2"/>
      <c r="WOF106" s="2"/>
      <c r="WOG106" s="2"/>
      <c r="WOH106" s="2"/>
      <c r="WOI106" s="2"/>
      <c r="WOJ106" s="2"/>
      <c r="WOK106" s="2"/>
      <c r="WOL106" s="2"/>
      <c r="WOM106" s="2"/>
      <c r="WON106" s="2"/>
      <c r="WOO106" s="2"/>
      <c r="WOP106" s="2"/>
      <c r="WOQ106" s="2"/>
      <c r="WOR106" s="2"/>
      <c r="WOS106" s="2"/>
      <c r="WOT106" s="2"/>
      <c r="WOU106" s="2"/>
      <c r="WOV106" s="2"/>
      <c r="WOW106" s="2"/>
      <c r="WOX106" s="2"/>
      <c r="WOY106" s="2"/>
      <c r="WOZ106" s="2"/>
      <c r="WPA106" s="2"/>
      <c r="WPB106" s="2"/>
      <c r="WPC106" s="2"/>
      <c r="WPD106" s="2"/>
      <c r="WPE106" s="2"/>
      <c r="WPF106" s="2"/>
      <c r="WPG106" s="2"/>
      <c r="WPH106" s="2"/>
      <c r="WPI106" s="2"/>
      <c r="WPJ106" s="2"/>
      <c r="WPK106" s="2"/>
      <c r="WPL106" s="2"/>
      <c r="WPM106" s="2"/>
      <c r="WPN106" s="2"/>
      <c r="WPO106" s="2"/>
      <c r="WPP106" s="2"/>
      <c r="WPQ106" s="2"/>
      <c r="WPR106" s="2"/>
      <c r="WPS106" s="2"/>
      <c r="WPT106" s="2"/>
      <c r="WPU106" s="2"/>
      <c r="WPV106" s="2"/>
      <c r="WPW106" s="2"/>
      <c r="WPX106" s="2"/>
      <c r="WPY106" s="2"/>
      <c r="WPZ106" s="2"/>
      <c r="WQA106" s="2"/>
      <c r="WQB106" s="2"/>
      <c r="WQC106" s="2"/>
      <c r="WQD106" s="2"/>
      <c r="WQE106" s="2"/>
      <c r="WQF106" s="2"/>
      <c r="WQG106" s="2"/>
      <c r="WQH106" s="2"/>
      <c r="WQI106" s="2"/>
      <c r="WQJ106" s="2"/>
      <c r="WQK106" s="2"/>
      <c r="WQL106" s="2"/>
      <c r="WQM106" s="2"/>
      <c r="WQN106" s="2"/>
      <c r="WQO106" s="2"/>
      <c r="WQP106" s="2"/>
      <c r="WQQ106" s="2"/>
      <c r="WQR106" s="2"/>
      <c r="WQS106" s="2"/>
      <c r="WQT106" s="2"/>
      <c r="WQU106" s="2"/>
      <c r="WQV106" s="2"/>
      <c r="WQW106" s="2"/>
      <c r="WQX106" s="2"/>
      <c r="WQY106" s="2"/>
      <c r="WQZ106" s="2"/>
      <c r="WRA106" s="2"/>
      <c r="WRB106" s="2"/>
      <c r="WRC106" s="2"/>
      <c r="WRD106" s="2"/>
      <c r="WRE106" s="2"/>
      <c r="WRF106" s="2"/>
      <c r="WRG106" s="2"/>
      <c r="WRH106" s="2"/>
      <c r="WRI106" s="2"/>
      <c r="WRJ106" s="2"/>
      <c r="WRK106" s="2"/>
      <c r="WRL106" s="2"/>
      <c r="WRM106" s="2"/>
      <c r="WRN106" s="2"/>
      <c r="WRO106" s="2"/>
      <c r="WRP106" s="2"/>
      <c r="WRQ106" s="2"/>
      <c r="WRR106" s="2"/>
      <c r="WRS106" s="2"/>
      <c r="WRT106" s="2"/>
      <c r="WRU106" s="2"/>
      <c r="WRV106" s="2"/>
      <c r="WRW106" s="2"/>
      <c r="WRX106" s="2"/>
      <c r="WRY106" s="2"/>
      <c r="WRZ106" s="2"/>
      <c r="WSA106" s="2"/>
      <c r="WSB106" s="2"/>
      <c r="WSC106" s="2"/>
      <c r="WSD106" s="2"/>
      <c r="WSE106" s="2"/>
      <c r="WSF106" s="2"/>
      <c r="WSG106" s="2"/>
      <c r="WSH106" s="2"/>
      <c r="WSI106" s="2"/>
      <c r="WSJ106" s="2"/>
      <c r="WSK106" s="2"/>
      <c r="WSL106" s="2"/>
      <c r="WSM106" s="2"/>
      <c r="WSN106" s="2"/>
      <c r="WSO106" s="2"/>
      <c r="WSP106" s="2"/>
      <c r="WSQ106" s="2"/>
      <c r="WSR106" s="2"/>
      <c r="WSS106" s="2"/>
      <c r="WST106" s="2"/>
      <c r="WSU106" s="2"/>
      <c r="WSV106" s="2"/>
      <c r="WSW106" s="2"/>
      <c r="WSX106" s="2"/>
      <c r="WSY106" s="2"/>
      <c r="WSZ106" s="2"/>
      <c r="WTA106" s="2"/>
      <c r="WTB106" s="2"/>
      <c r="WTC106" s="2"/>
      <c r="WTD106" s="2"/>
      <c r="WTE106" s="2"/>
      <c r="WTF106" s="2"/>
      <c r="WTG106" s="2"/>
      <c r="WTH106" s="2"/>
      <c r="WTI106" s="2"/>
      <c r="WTJ106" s="2"/>
      <c r="WTK106" s="2"/>
      <c r="WTL106" s="2"/>
      <c r="WTM106" s="2"/>
      <c r="WTN106" s="2"/>
      <c r="WTO106" s="2"/>
      <c r="WTP106" s="2"/>
      <c r="WTQ106" s="2"/>
      <c r="WTR106" s="2"/>
      <c r="WTS106" s="2"/>
      <c r="WTT106" s="2"/>
      <c r="WTU106" s="2"/>
      <c r="WTV106" s="2"/>
      <c r="WTW106" s="2"/>
      <c r="WTX106" s="2"/>
      <c r="WTY106" s="2"/>
      <c r="WTZ106" s="2"/>
      <c r="WUA106" s="2"/>
      <c r="WUB106" s="2"/>
      <c r="WUC106" s="2"/>
      <c r="WUD106" s="2"/>
      <c r="WUE106" s="2"/>
      <c r="WUF106" s="2"/>
      <c r="WUG106" s="2"/>
      <c r="WUH106" s="2"/>
      <c r="WUI106" s="2"/>
      <c r="WUJ106" s="2"/>
      <c r="WUK106" s="2"/>
      <c r="WUL106" s="2"/>
      <c r="WUM106" s="2"/>
      <c r="WUN106" s="2"/>
      <c r="WUO106" s="2"/>
      <c r="WUP106" s="2"/>
      <c r="WUQ106" s="2"/>
      <c r="WUR106" s="2"/>
      <c r="WUS106" s="2"/>
      <c r="WUT106" s="2"/>
      <c r="WUU106" s="2"/>
      <c r="WUV106" s="2"/>
      <c r="WUW106" s="2"/>
      <c r="WUX106" s="2"/>
      <c r="WUY106" s="2"/>
      <c r="WUZ106" s="2"/>
      <c r="WVA106" s="2"/>
      <c r="WVB106" s="2"/>
      <c r="WVC106" s="2"/>
      <c r="WVD106" s="2"/>
      <c r="WVE106" s="2"/>
      <c r="WVF106" s="2"/>
      <c r="WVG106" s="2"/>
      <c r="WVH106" s="2"/>
      <c r="WVI106" s="2"/>
      <c r="WVJ106" s="2"/>
      <c r="WVK106" s="2"/>
      <c r="WVL106" s="2"/>
      <c r="WVM106" s="2"/>
      <c r="WVN106" s="2"/>
      <c r="WVO106" s="2"/>
      <c r="WVP106" s="2"/>
      <c r="WVQ106" s="2"/>
      <c r="WVR106" s="2"/>
      <c r="WVS106" s="2"/>
      <c r="WVT106" s="2"/>
      <c r="WVU106" s="2"/>
      <c r="WVV106" s="2"/>
      <c r="WVW106" s="2"/>
      <c r="WVX106" s="2"/>
      <c r="WVY106" s="2"/>
      <c r="WVZ106" s="2"/>
      <c r="WWA106" s="2"/>
      <c r="WWB106" s="2"/>
      <c r="WWC106" s="2"/>
      <c r="WWD106" s="2"/>
      <c r="WWE106" s="2"/>
      <c r="WWF106" s="2"/>
      <c r="WWG106" s="2"/>
      <c r="WWH106" s="2"/>
      <c r="WWI106" s="2"/>
      <c r="WWJ106" s="2"/>
      <c r="WWK106" s="2"/>
      <c r="WWL106" s="2"/>
      <c r="WWM106" s="2"/>
      <c r="WWN106" s="2"/>
      <c r="WWO106" s="2"/>
      <c r="WWP106" s="2"/>
      <c r="WWQ106" s="2"/>
      <c r="WWR106" s="2"/>
      <c r="WWS106" s="2"/>
      <c r="WWT106" s="2"/>
      <c r="WWU106" s="2"/>
      <c r="WWV106" s="2"/>
      <c r="WWW106" s="2"/>
      <c r="WWX106" s="2"/>
      <c r="WWY106" s="2"/>
      <c r="WWZ106" s="2"/>
      <c r="WXA106" s="2"/>
      <c r="WXB106" s="2"/>
      <c r="WXC106" s="2"/>
      <c r="WXD106" s="2"/>
      <c r="WXE106" s="2"/>
      <c r="WXF106" s="2"/>
      <c r="WXG106" s="2"/>
      <c r="WXH106" s="2"/>
      <c r="WXI106" s="2"/>
      <c r="WXJ106" s="2"/>
      <c r="WXK106" s="2"/>
      <c r="WXL106" s="2"/>
      <c r="WXM106" s="2"/>
      <c r="WXN106" s="2"/>
      <c r="WXO106" s="2"/>
      <c r="WXP106" s="2"/>
      <c r="WXQ106" s="2"/>
      <c r="WXR106" s="2"/>
      <c r="WXS106" s="2"/>
      <c r="WXT106" s="2"/>
      <c r="WXU106" s="2"/>
      <c r="WXV106" s="2"/>
      <c r="WXW106" s="2"/>
      <c r="WXX106" s="2"/>
      <c r="WXY106" s="2"/>
      <c r="WXZ106" s="2"/>
      <c r="WYA106" s="2"/>
      <c r="WYB106" s="2"/>
      <c r="WYC106" s="2"/>
      <c r="WYD106" s="2"/>
      <c r="WYE106" s="2"/>
      <c r="WYF106" s="2"/>
      <c r="WYG106" s="2"/>
      <c r="WYH106" s="2"/>
      <c r="WYI106" s="2"/>
      <c r="WYJ106" s="2"/>
      <c r="WYK106" s="2"/>
      <c r="WYL106" s="2"/>
      <c r="WYM106" s="2"/>
      <c r="WYN106" s="2"/>
      <c r="WYO106" s="2"/>
      <c r="WYP106" s="2"/>
      <c r="WYQ106" s="2"/>
      <c r="WYR106" s="2"/>
      <c r="WYS106" s="2"/>
      <c r="WYT106" s="2"/>
      <c r="WYU106" s="2"/>
      <c r="WYV106" s="2"/>
      <c r="WYW106" s="2"/>
      <c r="WYX106" s="2"/>
      <c r="WYY106" s="2"/>
      <c r="WYZ106" s="2"/>
      <c r="WZA106" s="2"/>
      <c r="WZB106" s="2"/>
      <c r="WZC106" s="2"/>
      <c r="WZD106" s="2"/>
      <c r="WZE106" s="2"/>
      <c r="WZF106" s="2"/>
      <c r="WZG106" s="2"/>
      <c r="WZH106" s="2"/>
      <c r="WZI106" s="2"/>
      <c r="WZJ106" s="2"/>
      <c r="WZK106" s="2"/>
      <c r="WZL106" s="2"/>
      <c r="WZM106" s="2"/>
      <c r="WZN106" s="2"/>
      <c r="WZO106" s="2"/>
      <c r="WZP106" s="2"/>
      <c r="WZQ106" s="2"/>
      <c r="WZR106" s="2"/>
      <c r="WZS106" s="2"/>
      <c r="WZT106" s="2"/>
      <c r="WZU106" s="2"/>
      <c r="WZV106" s="2"/>
      <c r="WZW106" s="2"/>
      <c r="WZX106" s="2"/>
      <c r="WZY106" s="2"/>
      <c r="WZZ106" s="2"/>
      <c r="XAA106" s="2"/>
      <c r="XAB106" s="2"/>
      <c r="XAC106" s="2"/>
      <c r="XAD106" s="2"/>
      <c r="XAE106" s="2"/>
      <c r="XAF106" s="2"/>
      <c r="XAG106" s="2"/>
      <c r="XAH106" s="2"/>
      <c r="XAI106" s="2"/>
      <c r="XAJ106" s="2"/>
      <c r="XAK106" s="2"/>
      <c r="XAL106" s="2"/>
      <c r="XAM106" s="2"/>
      <c r="XAN106" s="2"/>
      <c r="XAO106" s="2"/>
      <c r="XAP106" s="2"/>
      <c r="XAQ106" s="2"/>
      <c r="XAR106" s="2"/>
      <c r="XAS106" s="2"/>
      <c r="XAT106" s="2"/>
      <c r="XAU106" s="2"/>
      <c r="XAV106" s="2"/>
      <c r="XAW106" s="2"/>
      <c r="XAX106" s="2"/>
      <c r="XAY106" s="2"/>
      <c r="XAZ106" s="2"/>
      <c r="XBA106" s="2"/>
      <c r="XBB106" s="2"/>
      <c r="XBC106" s="2"/>
      <c r="XBD106" s="2"/>
      <c r="XBE106" s="2"/>
      <c r="XBF106" s="2"/>
      <c r="XBG106" s="2"/>
      <c r="XBH106" s="2"/>
      <c r="XBI106" s="2"/>
      <c r="XBJ106" s="2"/>
      <c r="XBK106" s="2"/>
      <c r="XBL106" s="2"/>
      <c r="XBM106" s="2"/>
      <c r="XBN106" s="2"/>
      <c r="XBO106" s="2"/>
      <c r="XBP106" s="2"/>
      <c r="XBQ106" s="2"/>
      <c r="XBR106" s="2"/>
      <c r="XBS106" s="2"/>
      <c r="XBT106" s="2"/>
      <c r="XBU106" s="2"/>
      <c r="XBV106" s="2"/>
      <c r="XBW106" s="2"/>
      <c r="XBX106" s="2"/>
      <c r="XBY106" s="2"/>
      <c r="XBZ106" s="2"/>
      <c r="XCA106" s="2"/>
      <c r="XCB106" s="2"/>
      <c r="XCC106" s="2"/>
      <c r="XCD106" s="2"/>
      <c r="XCE106" s="2"/>
      <c r="XCF106" s="2"/>
      <c r="XCG106" s="2"/>
      <c r="XCH106" s="2"/>
      <c r="XCI106" s="2"/>
      <c r="XCJ106" s="2"/>
      <c r="XCK106" s="2"/>
      <c r="XCL106" s="2"/>
      <c r="XCM106" s="2"/>
      <c r="XCN106" s="2"/>
      <c r="XCO106" s="2"/>
      <c r="XCP106" s="2"/>
      <c r="XCQ106" s="2"/>
      <c r="XCR106" s="2"/>
      <c r="XCS106" s="2"/>
      <c r="XCT106" s="2"/>
      <c r="XCU106" s="2"/>
      <c r="XCV106" s="2"/>
      <c r="XCW106" s="2"/>
      <c r="XCX106" s="2"/>
      <c r="XCY106" s="2"/>
      <c r="XCZ106" s="2"/>
      <c r="XDA106" s="2"/>
      <c r="XDB106" s="2"/>
      <c r="XDC106" s="2"/>
      <c r="XDD106" s="2"/>
      <c r="XDE106" s="2"/>
      <c r="XDF106" s="2"/>
      <c r="XDG106" s="2"/>
      <c r="XDH106" s="2"/>
      <c r="XDI106" s="2"/>
      <c r="XDJ106" s="2"/>
      <c r="XDK106" s="2"/>
      <c r="XDL106" s="2"/>
      <c r="XDM106" s="2"/>
      <c r="XDN106" s="2"/>
      <c r="XDO106" s="2"/>
      <c r="XDP106" s="2"/>
      <c r="XDQ106" s="2"/>
      <c r="XDR106" s="2"/>
      <c r="XDS106" s="2"/>
      <c r="XDT106" s="2"/>
      <c r="XDU106" s="2"/>
      <c r="XDV106" s="2"/>
      <c r="XDW106" s="2"/>
      <c r="XDX106" s="2"/>
      <c r="XDY106" s="2"/>
      <c r="XDZ106" s="2"/>
      <c r="XEA106" s="2"/>
      <c r="XEB106" s="2"/>
      <c r="XEC106" s="2"/>
      <c r="XED106" s="2"/>
      <c r="XEE106" s="2"/>
      <c r="XEF106" s="2"/>
      <c r="XEG106" s="2"/>
      <c r="XEH106" s="2"/>
      <c r="XEI106" s="2"/>
      <c r="XEJ106" s="2"/>
      <c r="XEK106" s="2"/>
      <c r="XEL106" s="2"/>
      <c r="XEM106" s="2"/>
      <c r="XEN106" s="2"/>
      <c r="XEO106" s="2"/>
      <c r="XEP106" s="2"/>
      <c r="XEQ106" s="2"/>
      <c r="XER106" s="2"/>
      <c r="XES106" s="2"/>
      <c r="XET106" s="2"/>
      <c r="XEU106" s="2"/>
      <c r="XEV106" s="2"/>
      <c r="XEW106" s="2"/>
      <c r="XEX106" s="2"/>
      <c r="XEY106" s="2"/>
      <c r="XEZ106" s="2"/>
    </row>
    <row r="107" s="1" customFormat="1" ht="13.2" spans="1:13">
      <c r="A107" s="8">
        <v>549</v>
      </c>
      <c r="B107" s="7" t="s">
        <v>1354</v>
      </c>
      <c r="C107" s="9">
        <f>VLOOKUP(A107,[2]查询时间段分门店销售汇总!$D$1:$O$65536,12,0)</f>
        <v>1634.66666666667</v>
      </c>
      <c r="D107" s="8" t="s">
        <v>1240</v>
      </c>
      <c r="E107" s="10" t="s">
        <v>1355</v>
      </c>
      <c r="F107" s="8">
        <f>VLOOKUP(A107,[3]Sheet1!$D$1:$H$65536,5,0)</f>
        <v>1</v>
      </c>
      <c r="G107" s="8">
        <f>VLOOKUP(A107,[3]Sheet1!$D$1:$I$65536,6,0)</f>
        <v>220</v>
      </c>
      <c r="H107" s="8">
        <f>VLOOKUP(A107,[3]Sheet1!$D$1:$J$65536,7,0)</f>
        <v>1</v>
      </c>
      <c r="I107" s="8">
        <f>VLOOKUP(A107,[3]Sheet1!$D$1:$K$65536,8,0)</f>
        <v>85</v>
      </c>
      <c r="J107" s="17">
        <v>200</v>
      </c>
      <c r="K107" s="18">
        <v>160</v>
      </c>
      <c r="M107" s="1">
        <f t="shared" si="1"/>
        <v>2</v>
      </c>
    </row>
    <row r="108" s="1" customFormat="1" ht="13.2" spans="1:13">
      <c r="A108" s="8">
        <v>52</v>
      </c>
      <c r="B108" s="7" t="s">
        <v>1355</v>
      </c>
      <c r="C108" s="9">
        <f>VLOOKUP(A108,[2]查询时间段分门店销售汇总!$D$1:$O$65536,12,0)</f>
        <v>1606.66666666667</v>
      </c>
      <c r="D108" s="8" t="s">
        <v>1240</v>
      </c>
      <c r="E108" s="10" t="s">
        <v>1164</v>
      </c>
      <c r="F108" s="8">
        <f>VLOOKUP(A108,[3]Sheet1!$D$1:$H$65536,5,0)</f>
        <v>1</v>
      </c>
      <c r="G108" s="8">
        <v>155</v>
      </c>
      <c r="H108" s="8">
        <f>VLOOKUP(A108,[3]Sheet1!$D$1:$J$65536,7,0)</f>
        <v>1</v>
      </c>
      <c r="I108" s="8">
        <v>45</v>
      </c>
      <c r="J108" s="17">
        <v>200</v>
      </c>
      <c r="K108" s="18">
        <v>160</v>
      </c>
      <c r="M108" s="1">
        <f t="shared" si="1"/>
        <v>2</v>
      </c>
    </row>
    <row r="109" s="1" customFormat="1" ht="13.2" spans="1:13">
      <c r="A109" s="8">
        <v>347</v>
      </c>
      <c r="B109" s="7" t="s">
        <v>1164</v>
      </c>
      <c r="C109" s="9">
        <f>VLOOKUP(A109,[2]查询时间段分门店销售汇总!$D$1:$O$65536,12,0)</f>
        <v>1602.66666666667</v>
      </c>
      <c r="D109" s="8" t="s">
        <v>1240</v>
      </c>
      <c r="E109" s="10" t="s">
        <v>1356</v>
      </c>
      <c r="F109" s="8">
        <f>VLOOKUP(A109,[3]Sheet1!$D$1:$H$65536,5,0)</f>
        <v>1</v>
      </c>
      <c r="G109" s="8">
        <v>125</v>
      </c>
      <c r="H109" s="8">
        <f>VLOOKUP(A109,[3]Sheet1!$D$1:$J$65536,7,0)</f>
        <v>1</v>
      </c>
      <c r="I109" s="8">
        <v>36</v>
      </c>
      <c r="J109" s="17">
        <v>200</v>
      </c>
      <c r="K109" s="18">
        <v>160</v>
      </c>
      <c r="M109" s="1">
        <f t="shared" si="1"/>
        <v>2</v>
      </c>
    </row>
    <row r="110" s="1" customFormat="1" ht="13.2" spans="1:13">
      <c r="A110" s="8">
        <v>104430</v>
      </c>
      <c r="B110" s="7" t="s">
        <v>1356</v>
      </c>
      <c r="C110" s="9">
        <f>VLOOKUP(A110,[2]查询时间段分门店销售汇总!$D$1:$O$65536,12,0)</f>
        <v>1586.66666666667</v>
      </c>
      <c r="D110" s="8" t="s">
        <v>1240</v>
      </c>
      <c r="E110" s="10" t="s">
        <v>1357</v>
      </c>
      <c r="F110" s="8">
        <f>VLOOKUP(A110,[3]Sheet1!$D$1:$H$65536,5,0)</f>
        <v>1</v>
      </c>
      <c r="G110" s="8">
        <v>97</v>
      </c>
      <c r="H110" s="8">
        <f>VLOOKUP(A110,[3]Sheet1!$D$1:$J$65536,7,0)</f>
        <v>1</v>
      </c>
      <c r="I110" s="8">
        <v>47</v>
      </c>
      <c r="J110" s="17">
        <v>200</v>
      </c>
      <c r="K110" s="18">
        <v>160</v>
      </c>
      <c r="M110" s="1">
        <f t="shared" si="1"/>
        <v>2</v>
      </c>
    </row>
    <row r="111" s="2" customFormat="1" ht="13.2" spans="1:16380">
      <c r="A111" s="8">
        <v>56</v>
      </c>
      <c r="B111" s="7" t="s">
        <v>1357</v>
      </c>
      <c r="C111" s="9">
        <f>VLOOKUP(A111,[2]查询时间段分门店销售汇总!$D$1:$O$65536,12,0)</f>
        <v>1541.33333333333</v>
      </c>
      <c r="D111" s="8" t="s">
        <v>1240</v>
      </c>
      <c r="E111" s="10" t="s">
        <v>1358</v>
      </c>
      <c r="F111" s="8">
        <f>VLOOKUP(A111,[3]Sheet1!$D$1:$H$65536,5,0)</f>
        <v>1</v>
      </c>
      <c r="G111" s="8">
        <v>194</v>
      </c>
      <c r="H111" s="8">
        <f>VLOOKUP(A111,[3]Sheet1!$D$1:$J$65536,7,0)</f>
        <v>2</v>
      </c>
      <c r="I111" s="8">
        <v>269</v>
      </c>
      <c r="J111" s="17">
        <v>200</v>
      </c>
      <c r="K111" s="18">
        <v>60</v>
      </c>
      <c r="L111" s="1"/>
      <c r="M111" s="1">
        <f t="shared" si="1"/>
        <v>3</v>
      </c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  <c r="XEM111" s="1"/>
      <c r="XEN111" s="1"/>
      <c r="XEO111" s="1"/>
      <c r="XEP111" s="1"/>
      <c r="XEQ111" s="1"/>
      <c r="XER111" s="1"/>
      <c r="XES111" s="1"/>
      <c r="XET111" s="1"/>
      <c r="XEU111" s="1"/>
      <c r="XEV111" s="1"/>
      <c r="XEW111" s="1"/>
      <c r="XEX111" s="1"/>
      <c r="XEY111" s="1"/>
      <c r="XEZ111" s="1"/>
    </row>
    <row r="112" s="1" customFormat="1" ht="13.2" spans="1:13">
      <c r="A112" s="8">
        <v>738</v>
      </c>
      <c r="B112" s="7" t="s">
        <v>1358</v>
      </c>
      <c r="C112" s="9">
        <f>VLOOKUP(A112,[2]查询时间段分门店销售汇总!$D$1:$O$65536,12,0)</f>
        <v>1536.66666666667</v>
      </c>
      <c r="D112" s="8" t="s">
        <v>1240</v>
      </c>
      <c r="E112" s="10" t="s">
        <v>1359</v>
      </c>
      <c r="F112" s="8">
        <f>VLOOKUP(A112,[3]Sheet1!$D$1:$H$65536,5,0)</f>
        <v>1</v>
      </c>
      <c r="G112" s="8">
        <v>238</v>
      </c>
      <c r="H112" s="8">
        <f>VLOOKUP(A112,[3]Sheet1!$D$1:$J$65536,7,0)</f>
        <v>1</v>
      </c>
      <c r="I112" s="8">
        <v>126</v>
      </c>
      <c r="J112" s="17">
        <v>200</v>
      </c>
      <c r="K112" s="18">
        <v>110</v>
      </c>
      <c r="M112" s="1">
        <f t="shared" si="1"/>
        <v>2</v>
      </c>
    </row>
    <row r="113" s="1" customFormat="1" ht="13.2" spans="1:13">
      <c r="A113" s="8">
        <v>104429</v>
      </c>
      <c r="B113" s="7" t="s">
        <v>1359</v>
      </c>
      <c r="C113" s="9">
        <f>VLOOKUP(A113,[2]查询时间段分门店销售汇总!$D$1:$O$65536,12,0)</f>
        <v>1494</v>
      </c>
      <c r="D113" s="8" t="s">
        <v>1240</v>
      </c>
      <c r="E113" s="10" t="s">
        <v>1267</v>
      </c>
      <c r="F113" s="8">
        <f>VLOOKUP(A113,[3]Sheet1!$D$1:$H$65536,5,0)</f>
        <v>1</v>
      </c>
      <c r="G113" s="8">
        <v>79</v>
      </c>
      <c r="H113" s="8">
        <f>VLOOKUP(A113,[3]Sheet1!$D$1:$J$65536,7,0)</f>
        <v>1</v>
      </c>
      <c r="I113" s="8">
        <v>47</v>
      </c>
      <c r="J113" s="17">
        <v>200</v>
      </c>
      <c r="K113" s="18">
        <v>160</v>
      </c>
      <c r="M113" s="1">
        <f t="shared" si="1"/>
        <v>2</v>
      </c>
    </row>
    <row r="114" s="1" customFormat="1" ht="13.2" spans="1:13">
      <c r="A114" s="8">
        <v>107829</v>
      </c>
      <c r="B114" s="7" t="s">
        <v>1267</v>
      </c>
      <c r="C114" s="9">
        <f>VLOOKUP(A114,[2]查询时间段分门店销售汇总!$D$1:$O$65536,12,0)</f>
        <v>1437.66666666667</v>
      </c>
      <c r="D114" s="8" t="s">
        <v>1240</v>
      </c>
      <c r="E114" s="10" t="s">
        <v>1360</v>
      </c>
      <c r="F114" s="8">
        <f>VLOOKUP(A114,[3]Sheet1!$D$1:$H$65536,5,0)</f>
        <v>1</v>
      </c>
      <c r="G114" s="8">
        <v>111</v>
      </c>
      <c r="H114" s="8">
        <f>VLOOKUP(A114,[3]Sheet1!$D$1:$J$65536,7,0)</f>
        <v>1</v>
      </c>
      <c r="I114" s="8">
        <v>85</v>
      </c>
      <c r="J114" s="17">
        <v>200</v>
      </c>
      <c r="K114" s="18">
        <v>160</v>
      </c>
      <c r="M114" s="1">
        <f t="shared" si="1"/>
        <v>2</v>
      </c>
    </row>
    <row r="115" s="1" customFormat="1" ht="13.2" spans="1:13">
      <c r="A115" s="8">
        <v>113833</v>
      </c>
      <c r="B115" s="7" t="s">
        <v>1360</v>
      </c>
      <c r="C115" s="9">
        <f>VLOOKUP(A115,[2]查询时间段分门店销售汇总!$D$1:$O$65536,12,0)</f>
        <v>1423.33333333333</v>
      </c>
      <c r="D115" s="8" t="s">
        <v>1240</v>
      </c>
      <c r="E115" s="10" t="s">
        <v>1361</v>
      </c>
      <c r="F115" s="8">
        <f>VLOOKUP(A115,[3]Sheet1!$D$1:$H$65536,5,0)</f>
        <v>0</v>
      </c>
      <c r="G115" s="8">
        <f>VLOOKUP(A115,[3]Sheet1!$D$1:$I$65536,6,0)</f>
        <v>0</v>
      </c>
      <c r="H115" s="8">
        <f>VLOOKUP(A115,[3]Sheet1!$D$1:$J$65536,7,0)</f>
        <v>1</v>
      </c>
      <c r="I115" s="8">
        <f>VLOOKUP(A115,[3]Sheet1!$D$1:$K$65536,8,0)</f>
        <v>64</v>
      </c>
      <c r="J115" s="17">
        <v>200</v>
      </c>
      <c r="K115" s="18">
        <v>160</v>
      </c>
      <c r="M115" s="1">
        <f t="shared" si="1"/>
        <v>1</v>
      </c>
    </row>
    <row r="116" s="1" customFormat="1" ht="13.2" spans="1:13">
      <c r="A116" s="8">
        <v>371</v>
      </c>
      <c r="B116" s="7" t="s">
        <v>1361</v>
      </c>
      <c r="C116" s="9">
        <f>VLOOKUP(A116,[2]查询时间段分门店销售汇总!$D$1:$O$65536,12,0)</f>
        <v>1422</v>
      </c>
      <c r="D116" s="8" t="s">
        <v>1240</v>
      </c>
      <c r="E116" s="10" t="s">
        <v>1241</v>
      </c>
      <c r="F116" s="8">
        <f>VLOOKUP(A116,[3]Sheet1!$D$1:$H$65536,5,0)</f>
        <v>1</v>
      </c>
      <c r="G116" s="8">
        <v>208</v>
      </c>
      <c r="H116" s="8">
        <f>VLOOKUP(A116,[3]Sheet1!$D$1:$J$65536,7,0)</f>
        <v>1</v>
      </c>
      <c r="I116" s="8">
        <v>91</v>
      </c>
      <c r="J116" s="17">
        <v>200</v>
      </c>
      <c r="K116" s="18">
        <v>160</v>
      </c>
      <c r="M116" s="1">
        <f t="shared" si="1"/>
        <v>2</v>
      </c>
    </row>
    <row r="117" s="1" customFormat="1" ht="13.2" spans="1:13">
      <c r="A117" s="8">
        <v>113025</v>
      </c>
      <c r="B117" s="7" t="s">
        <v>1241</v>
      </c>
      <c r="C117" s="9">
        <f>VLOOKUP(A117,[2]查询时间段分门店销售汇总!$D$1:$O$65536,12,0)</f>
        <v>1419.66666666667</v>
      </c>
      <c r="D117" s="8" t="s">
        <v>1240</v>
      </c>
      <c r="E117" s="10" t="s">
        <v>1362</v>
      </c>
      <c r="F117" s="8">
        <f>VLOOKUP(A117,[3]Sheet1!$D$1:$H$65536,5,0)</f>
        <v>1</v>
      </c>
      <c r="G117" s="8">
        <v>43</v>
      </c>
      <c r="H117" s="8">
        <f>VLOOKUP(A117,[3]Sheet1!$D$1:$J$65536,7,0)</f>
        <v>1</v>
      </c>
      <c r="I117" s="8">
        <v>151</v>
      </c>
      <c r="J117" s="17">
        <v>200</v>
      </c>
      <c r="K117" s="18">
        <v>110</v>
      </c>
      <c r="M117" s="1">
        <f t="shared" si="1"/>
        <v>2</v>
      </c>
    </row>
    <row r="118" s="2" customFormat="1" ht="13.2" spans="1:16380">
      <c r="A118" s="8">
        <v>351</v>
      </c>
      <c r="B118" s="7" t="s">
        <v>1362</v>
      </c>
      <c r="C118" s="9">
        <f>VLOOKUP(A118,[2]查询时间段分门店销售汇总!$D$1:$O$65536,12,0)</f>
        <v>1360.66666666667</v>
      </c>
      <c r="D118" s="8" t="s">
        <v>1240</v>
      </c>
      <c r="E118" s="10" t="s">
        <v>1260</v>
      </c>
      <c r="F118" s="8">
        <f>VLOOKUP(A118,[3]Sheet1!$D$1:$H$65536,5,0)</f>
        <v>1</v>
      </c>
      <c r="G118" s="8">
        <v>183</v>
      </c>
      <c r="H118" s="8">
        <f>VLOOKUP(A118,[3]Sheet1!$D$1:$J$65536,7,0)</f>
        <v>1</v>
      </c>
      <c r="I118" s="8">
        <f>VLOOKUP(A118,[3]Sheet1!$D$1:$K$65536,8,0)</f>
        <v>47</v>
      </c>
      <c r="J118" s="17">
        <v>200</v>
      </c>
      <c r="K118" s="18">
        <v>160</v>
      </c>
      <c r="L118" s="1"/>
      <c r="M118" s="1">
        <f t="shared" si="1"/>
        <v>2</v>
      </c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"/>
      <c r="XEM118" s="1"/>
      <c r="XEN118" s="1"/>
      <c r="XEO118" s="1"/>
      <c r="XEP118" s="1"/>
      <c r="XEQ118" s="1"/>
      <c r="XER118" s="1"/>
      <c r="XES118" s="1"/>
      <c r="XET118" s="1"/>
      <c r="XEU118" s="1"/>
      <c r="XEV118" s="1"/>
      <c r="XEW118" s="1"/>
      <c r="XEX118" s="1"/>
      <c r="XEY118" s="1"/>
      <c r="XEZ118" s="1"/>
    </row>
    <row r="119" s="1" customFormat="1" ht="13.2" spans="1:13">
      <c r="A119" s="8">
        <v>753</v>
      </c>
      <c r="B119" s="7" t="s">
        <v>1260</v>
      </c>
      <c r="C119" s="9">
        <f>VLOOKUP(A119,[2]查询时间段分门店销售汇总!$D$1:$O$65536,12,0)</f>
        <v>1328.33333333333</v>
      </c>
      <c r="D119" s="8" t="s">
        <v>1240</v>
      </c>
      <c r="E119" s="10" t="s">
        <v>1363</v>
      </c>
      <c r="F119" s="8">
        <f>VLOOKUP(A119,[3]Sheet1!$D$1:$H$65536,5,0)</f>
        <v>1</v>
      </c>
      <c r="G119" s="8">
        <f>VLOOKUP(A119,[3]Sheet1!$D$1:$I$65536,6,0)</f>
        <v>87</v>
      </c>
      <c r="H119" s="8">
        <f>VLOOKUP(A119,[3]Sheet1!$D$1:$J$65536,7,0)</f>
        <v>1</v>
      </c>
      <c r="I119" s="8">
        <v>75</v>
      </c>
      <c r="J119" s="17">
        <v>200</v>
      </c>
      <c r="K119" s="18">
        <v>160</v>
      </c>
      <c r="M119" s="1">
        <f t="shared" si="1"/>
        <v>2</v>
      </c>
    </row>
    <row r="120" s="1" customFormat="1" ht="13.2" spans="1:13">
      <c r="A120" s="8">
        <v>113023</v>
      </c>
      <c r="B120" s="7" t="s">
        <v>1363</v>
      </c>
      <c r="C120" s="9">
        <f>VLOOKUP(A120,[2]查询时间段分门店销售汇总!$D$1:$O$65536,12,0)</f>
        <v>1305.33333333333</v>
      </c>
      <c r="D120" s="8" t="s">
        <v>1240</v>
      </c>
      <c r="E120" s="10" t="s">
        <v>1364</v>
      </c>
      <c r="F120" s="8">
        <f>VLOOKUP(A120,[3]Sheet1!$D$1:$H$65536,5,0)</f>
        <v>1</v>
      </c>
      <c r="G120" s="8">
        <f>VLOOKUP(A120,[3]Sheet1!$D$1:$I$65536,6,0)</f>
        <v>90</v>
      </c>
      <c r="H120" s="8">
        <f>VLOOKUP(A120,[3]Sheet1!$D$1:$J$65536,7,0)</f>
        <v>1</v>
      </c>
      <c r="I120" s="8">
        <v>50</v>
      </c>
      <c r="J120" s="17">
        <v>200</v>
      </c>
      <c r="K120" s="18">
        <v>160</v>
      </c>
      <c r="M120" s="1">
        <f t="shared" si="1"/>
        <v>2</v>
      </c>
    </row>
    <row r="121" s="2" customFormat="1" ht="13.2" spans="1:16380">
      <c r="A121" s="8">
        <v>102567</v>
      </c>
      <c r="B121" s="7" t="s">
        <v>1364</v>
      </c>
      <c r="C121" s="9">
        <f>VLOOKUP(A121,[2]查询时间段分门店销售汇总!$D$1:$O$65536,12,0)</f>
        <v>1256</v>
      </c>
      <c r="D121" s="8" t="s">
        <v>1240</v>
      </c>
      <c r="E121" s="10" t="s">
        <v>1365</v>
      </c>
      <c r="F121" s="8">
        <f>VLOOKUP(A121,[3]Sheet1!$D$1:$H$65536,5,0)</f>
        <v>1</v>
      </c>
      <c r="G121" s="8">
        <f>VLOOKUP(A121,[3]Sheet1!$D$1:$I$65536,6,0)</f>
        <v>141</v>
      </c>
      <c r="H121" s="8">
        <f>VLOOKUP(A121,[3]Sheet1!$D$1:$J$65536,7,0)</f>
        <v>1</v>
      </c>
      <c r="I121" s="8">
        <f>VLOOKUP(A121,[3]Sheet1!$D$1:$K$65536,8,0)</f>
        <v>70</v>
      </c>
      <c r="J121" s="17">
        <v>200</v>
      </c>
      <c r="K121" s="18">
        <v>160</v>
      </c>
      <c r="L121" s="1"/>
      <c r="M121" s="1">
        <f t="shared" si="1"/>
        <v>2</v>
      </c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  <c r="XEA121" s="1"/>
      <c r="XEB121" s="1"/>
      <c r="XEC121" s="1"/>
      <c r="XED121" s="1"/>
      <c r="XEE121" s="1"/>
      <c r="XEF121" s="1"/>
      <c r="XEG121" s="1"/>
      <c r="XEH121" s="1"/>
      <c r="XEI121" s="1"/>
      <c r="XEJ121" s="1"/>
      <c r="XEK121" s="1"/>
      <c r="XEL121" s="1"/>
      <c r="XEM121" s="1"/>
      <c r="XEN121" s="1"/>
      <c r="XEO121" s="1"/>
      <c r="XEP121" s="1"/>
      <c r="XEQ121" s="1"/>
      <c r="XER121" s="1"/>
      <c r="XES121" s="1"/>
      <c r="XET121" s="1"/>
      <c r="XEU121" s="1"/>
      <c r="XEV121" s="1"/>
      <c r="XEW121" s="1"/>
      <c r="XEX121" s="1"/>
      <c r="XEY121" s="1"/>
      <c r="XEZ121" s="1"/>
    </row>
    <row r="122" s="1" customFormat="1" ht="13.2" spans="1:13">
      <c r="A122" s="8">
        <v>102478</v>
      </c>
      <c r="B122" s="7" t="s">
        <v>1365</v>
      </c>
      <c r="C122" s="9">
        <f>VLOOKUP(A122,[2]查询时间段分门店销售汇总!$D$1:$O$65536,12,0)</f>
        <v>1229</v>
      </c>
      <c r="D122" s="8" t="s">
        <v>1240</v>
      </c>
      <c r="E122" s="10" t="s">
        <v>1366</v>
      </c>
      <c r="F122" s="8">
        <f>VLOOKUP(A122,[3]Sheet1!$D$1:$H$65536,5,0)</f>
        <v>1</v>
      </c>
      <c r="G122" s="8">
        <f>VLOOKUP(A122,[3]Sheet1!$D$1:$I$65536,6,0)</f>
        <v>192</v>
      </c>
      <c r="H122" s="8">
        <f>VLOOKUP(A122,[3]Sheet1!$D$1:$J$65536,7,0)</f>
        <v>1</v>
      </c>
      <c r="I122" s="8">
        <f>VLOOKUP(A122,[3]Sheet1!$D$1:$K$65536,8,0)</f>
        <v>31</v>
      </c>
      <c r="J122" s="17">
        <v>200</v>
      </c>
      <c r="K122" s="18">
        <v>160</v>
      </c>
      <c r="M122" s="1">
        <f t="shared" si="1"/>
        <v>2</v>
      </c>
    </row>
    <row r="123" s="1" customFormat="1" ht="13.2" spans="1:13">
      <c r="A123" s="8">
        <v>329</v>
      </c>
      <c r="B123" s="7" t="s">
        <v>1366</v>
      </c>
      <c r="C123" s="9">
        <f>VLOOKUP(A123,[2]查询时间段分门店销售汇总!$D$1:$O$65536,12,0)</f>
        <v>1165.33333333333</v>
      </c>
      <c r="D123" s="8" t="s">
        <v>1240</v>
      </c>
      <c r="E123" s="10" t="s">
        <v>1367</v>
      </c>
      <c r="F123" s="8">
        <f>VLOOKUP(A123,[3]Sheet1!$D$1:$H$65536,5,0)</f>
        <v>1</v>
      </c>
      <c r="G123" s="8">
        <v>191</v>
      </c>
      <c r="H123" s="8">
        <f>VLOOKUP(A123,[3]Sheet1!$D$1:$J$65536,7,0)</f>
        <v>1</v>
      </c>
      <c r="I123" s="8">
        <v>86</v>
      </c>
      <c r="J123" s="17">
        <v>200</v>
      </c>
      <c r="K123" s="18">
        <v>160</v>
      </c>
      <c r="M123" s="1">
        <f t="shared" si="1"/>
        <v>2</v>
      </c>
    </row>
    <row r="124" s="1" customFormat="1" ht="13.2" spans="1:13">
      <c r="A124" s="8">
        <v>713</v>
      </c>
      <c r="B124" s="7" t="s">
        <v>1367</v>
      </c>
      <c r="C124" s="9">
        <f>VLOOKUP(A124,[2]查询时间段分门店销售汇总!$D$1:$O$65536,12,0)</f>
        <v>1162</v>
      </c>
      <c r="D124" s="8" t="s">
        <v>1240</v>
      </c>
      <c r="E124" s="10" t="s">
        <v>1368</v>
      </c>
      <c r="F124" s="8">
        <f>VLOOKUP(A124,[3]Sheet1!$D$1:$H$65536,5,0)</f>
        <v>1</v>
      </c>
      <c r="G124" s="8">
        <f>VLOOKUP(A124,[3]Sheet1!$D$1:$I$65536,6,0)</f>
        <v>162</v>
      </c>
      <c r="H124" s="8">
        <f>VLOOKUP(A124,[3]Sheet1!$D$1:$J$65536,7,0)</f>
        <v>1</v>
      </c>
      <c r="I124" s="8">
        <v>43</v>
      </c>
      <c r="J124" s="17">
        <v>200</v>
      </c>
      <c r="K124" s="18">
        <v>160</v>
      </c>
      <c r="M124" s="1">
        <f t="shared" si="1"/>
        <v>2</v>
      </c>
    </row>
    <row r="125" s="1" customFormat="1" ht="13.2" spans="1:13">
      <c r="A125" s="8">
        <v>114069</v>
      </c>
      <c r="B125" s="7" t="s">
        <v>1368</v>
      </c>
      <c r="C125" s="9">
        <f>VLOOKUP(A125,[2]查询时间段分门店销售汇总!$D$1:$O$65536,12,0)</f>
        <v>1138.66666666667</v>
      </c>
      <c r="D125" s="8" t="s">
        <v>1240</v>
      </c>
      <c r="E125" s="10" t="s">
        <v>1250</v>
      </c>
      <c r="F125" s="8">
        <f>VLOOKUP(A125,[3]Sheet1!$D$1:$H$65536,5,0)</f>
        <v>1</v>
      </c>
      <c r="G125" s="8">
        <v>39</v>
      </c>
      <c r="H125" s="8">
        <f>VLOOKUP(A125,[3]Sheet1!$D$1:$J$65536,7,0)</f>
        <v>1</v>
      </c>
      <c r="I125" s="8">
        <v>81</v>
      </c>
      <c r="J125" s="17">
        <v>200</v>
      </c>
      <c r="K125" s="18">
        <v>160</v>
      </c>
      <c r="M125" s="1">
        <f t="shared" si="1"/>
        <v>2</v>
      </c>
    </row>
    <row r="126" s="1" customFormat="1" ht="13.2" spans="1:13">
      <c r="A126" s="8">
        <v>111064</v>
      </c>
      <c r="B126" s="7" t="s">
        <v>1250</v>
      </c>
      <c r="C126" s="9">
        <f>VLOOKUP(A126,[2]查询时间段分门店销售汇总!$D$1:$O$65536,12,0)</f>
        <v>943.666666666667</v>
      </c>
      <c r="D126" s="8" t="s">
        <v>1240</v>
      </c>
      <c r="E126" s="10" t="s">
        <v>1369</v>
      </c>
      <c r="F126" s="8">
        <f>VLOOKUP(A126,[3]Sheet1!$D$1:$H$65536,5,0)</f>
        <v>1</v>
      </c>
      <c r="G126" s="8">
        <f>VLOOKUP(A126,[3]Sheet1!$D$1:$I$65536,6,0)</f>
        <v>38</v>
      </c>
      <c r="H126" s="8">
        <f>VLOOKUP(A126,[3]Sheet1!$D$1:$J$65536,7,0)</f>
        <v>1</v>
      </c>
      <c r="I126" s="8">
        <v>97</v>
      </c>
      <c r="J126" s="17">
        <v>200</v>
      </c>
      <c r="K126" s="18">
        <v>160</v>
      </c>
      <c r="M126" s="1">
        <f t="shared" si="1"/>
        <v>2</v>
      </c>
    </row>
    <row r="127" s="2" customFormat="1" ht="13.2" spans="1:16380">
      <c r="A127" s="8">
        <v>311</v>
      </c>
      <c r="B127" s="7" t="s">
        <v>1369</v>
      </c>
      <c r="C127" s="9">
        <f>VLOOKUP(A127,[2]查询时间段分门店销售汇总!$D$1:$O$65536,12,0)</f>
        <v>836.666666666667</v>
      </c>
      <c r="D127" s="8" t="s">
        <v>1240</v>
      </c>
      <c r="E127" s="10" t="s">
        <v>731</v>
      </c>
      <c r="F127" s="8">
        <f>VLOOKUP(A127,[3]Sheet1!$D$1:$H$65536,5,0)</f>
        <v>1</v>
      </c>
      <c r="G127" s="8">
        <v>201</v>
      </c>
      <c r="H127" s="8">
        <f>VLOOKUP(A127,[3]Sheet1!$D$1:$J$65536,7,0)</f>
        <v>1</v>
      </c>
      <c r="I127" s="8">
        <f>VLOOKUP(A127,[3]Sheet1!$D$1:$K$65536,8,0)</f>
        <v>50</v>
      </c>
      <c r="J127" s="17">
        <v>200</v>
      </c>
      <c r="K127" s="18">
        <v>160</v>
      </c>
      <c r="L127" s="1"/>
      <c r="M127" s="1">
        <f t="shared" si="1"/>
        <v>2</v>
      </c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  <c r="WVQ127" s="1"/>
      <c r="WVR127" s="1"/>
      <c r="WVS127" s="1"/>
      <c r="WVT127" s="1"/>
      <c r="WVU127" s="1"/>
      <c r="WVV127" s="1"/>
      <c r="WVW127" s="1"/>
      <c r="WVX127" s="1"/>
      <c r="WVY127" s="1"/>
      <c r="WVZ127" s="1"/>
      <c r="WWA127" s="1"/>
      <c r="WWB127" s="1"/>
      <c r="WWC127" s="1"/>
      <c r="WWD127" s="1"/>
      <c r="WWE127" s="1"/>
      <c r="WWF127" s="1"/>
      <c r="WWG127" s="1"/>
      <c r="WWH127" s="1"/>
      <c r="WWI127" s="1"/>
      <c r="WWJ127" s="1"/>
      <c r="WWK127" s="1"/>
      <c r="WWL127" s="1"/>
      <c r="WWM127" s="1"/>
      <c r="WWN127" s="1"/>
      <c r="WWO127" s="1"/>
      <c r="WWP127" s="1"/>
      <c r="WWQ127" s="1"/>
      <c r="WWR127" s="1"/>
      <c r="WWS127" s="1"/>
      <c r="WWT127" s="1"/>
      <c r="WWU127" s="1"/>
      <c r="WWV127" s="1"/>
      <c r="WWW127" s="1"/>
      <c r="WWX127" s="1"/>
      <c r="WWY127" s="1"/>
      <c r="WWZ127" s="1"/>
      <c r="WXA127" s="1"/>
      <c r="WXB127" s="1"/>
      <c r="WXC127" s="1"/>
      <c r="WXD127" s="1"/>
      <c r="WXE127" s="1"/>
      <c r="WXF127" s="1"/>
      <c r="WXG127" s="1"/>
      <c r="WXH127" s="1"/>
      <c r="WXI127" s="1"/>
      <c r="WXJ127" s="1"/>
      <c r="WXK127" s="1"/>
      <c r="WXL127" s="1"/>
      <c r="WXM127" s="1"/>
      <c r="WXN127" s="1"/>
      <c r="WXO127" s="1"/>
      <c r="WXP127" s="1"/>
      <c r="WXQ127" s="1"/>
      <c r="WXR127" s="1"/>
      <c r="WXS127" s="1"/>
      <c r="WXT127" s="1"/>
      <c r="WXU127" s="1"/>
      <c r="WXV127" s="1"/>
      <c r="WXW127" s="1"/>
      <c r="WXX127" s="1"/>
      <c r="WXY127" s="1"/>
      <c r="WXZ127" s="1"/>
      <c r="WYA127" s="1"/>
      <c r="WYB127" s="1"/>
      <c r="WYC127" s="1"/>
      <c r="WYD127" s="1"/>
      <c r="WYE127" s="1"/>
      <c r="WYF127" s="1"/>
      <c r="WYG127" s="1"/>
      <c r="WYH127" s="1"/>
      <c r="WYI127" s="1"/>
      <c r="WYJ127" s="1"/>
      <c r="WYK127" s="1"/>
      <c r="WYL127" s="1"/>
      <c r="WYM127" s="1"/>
      <c r="WYN127" s="1"/>
      <c r="WYO127" s="1"/>
      <c r="WYP127" s="1"/>
      <c r="WYQ127" s="1"/>
      <c r="WYR127" s="1"/>
      <c r="WYS127" s="1"/>
      <c r="WYT127" s="1"/>
      <c r="WYU127" s="1"/>
      <c r="WYV127" s="1"/>
      <c r="WYW127" s="1"/>
      <c r="WYX127" s="1"/>
      <c r="WYY127" s="1"/>
      <c r="WYZ127" s="1"/>
      <c r="WZA127" s="1"/>
      <c r="WZB127" s="1"/>
      <c r="WZC127" s="1"/>
      <c r="WZD127" s="1"/>
      <c r="WZE127" s="1"/>
      <c r="WZF127" s="1"/>
      <c r="WZG127" s="1"/>
      <c r="WZH127" s="1"/>
      <c r="WZI127" s="1"/>
      <c r="WZJ127" s="1"/>
      <c r="WZK127" s="1"/>
      <c r="WZL127" s="1"/>
      <c r="WZM127" s="1"/>
      <c r="WZN127" s="1"/>
      <c r="WZO127" s="1"/>
      <c r="WZP127" s="1"/>
      <c r="WZQ127" s="1"/>
      <c r="WZR127" s="1"/>
      <c r="WZS127" s="1"/>
      <c r="WZT127" s="1"/>
      <c r="WZU127" s="1"/>
      <c r="WZV127" s="1"/>
      <c r="WZW127" s="1"/>
      <c r="WZX127" s="1"/>
      <c r="WZY127" s="1"/>
      <c r="WZZ127" s="1"/>
      <c r="XAA127" s="1"/>
      <c r="XAB127" s="1"/>
      <c r="XAC127" s="1"/>
      <c r="XAD127" s="1"/>
      <c r="XAE127" s="1"/>
      <c r="XAF127" s="1"/>
      <c r="XAG127" s="1"/>
      <c r="XAH127" s="1"/>
      <c r="XAI127" s="1"/>
      <c r="XAJ127" s="1"/>
      <c r="XAK127" s="1"/>
      <c r="XAL127" s="1"/>
      <c r="XAM127" s="1"/>
      <c r="XAN127" s="1"/>
      <c r="XAO127" s="1"/>
      <c r="XAP127" s="1"/>
      <c r="XAQ127" s="1"/>
      <c r="XAR127" s="1"/>
      <c r="XAS127" s="1"/>
      <c r="XAT127" s="1"/>
      <c r="XAU127" s="1"/>
      <c r="XAV127" s="1"/>
      <c r="XAW127" s="1"/>
      <c r="XAX127" s="1"/>
      <c r="XAY127" s="1"/>
      <c r="XAZ127" s="1"/>
      <c r="XBA127" s="1"/>
      <c r="XBB127" s="1"/>
      <c r="XBC127" s="1"/>
      <c r="XBD127" s="1"/>
      <c r="XBE127" s="1"/>
      <c r="XBF127" s="1"/>
      <c r="XBG127" s="1"/>
      <c r="XBH127" s="1"/>
      <c r="XBI127" s="1"/>
      <c r="XBJ127" s="1"/>
      <c r="XBK127" s="1"/>
      <c r="XBL127" s="1"/>
      <c r="XBM127" s="1"/>
      <c r="XBN127" s="1"/>
      <c r="XBO127" s="1"/>
      <c r="XBP127" s="1"/>
      <c r="XBQ127" s="1"/>
      <c r="XBR127" s="1"/>
      <c r="XBS127" s="1"/>
      <c r="XBT127" s="1"/>
      <c r="XBU127" s="1"/>
      <c r="XBV127" s="1"/>
      <c r="XBW127" s="1"/>
      <c r="XBX127" s="1"/>
      <c r="XBY127" s="1"/>
      <c r="XBZ127" s="1"/>
      <c r="XCA127" s="1"/>
      <c r="XCB127" s="1"/>
      <c r="XCC127" s="1"/>
      <c r="XCD127" s="1"/>
      <c r="XCE127" s="1"/>
      <c r="XCF127" s="1"/>
      <c r="XCG127" s="1"/>
      <c r="XCH127" s="1"/>
      <c r="XCI127" s="1"/>
      <c r="XCJ127" s="1"/>
      <c r="XCK127" s="1"/>
      <c r="XCL127" s="1"/>
      <c r="XCM127" s="1"/>
      <c r="XCN127" s="1"/>
      <c r="XCO127" s="1"/>
      <c r="XCP127" s="1"/>
      <c r="XCQ127" s="1"/>
      <c r="XCR127" s="1"/>
      <c r="XCS127" s="1"/>
      <c r="XCT127" s="1"/>
      <c r="XCU127" s="1"/>
      <c r="XCV127" s="1"/>
      <c r="XCW127" s="1"/>
      <c r="XCX127" s="1"/>
      <c r="XCY127" s="1"/>
      <c r="XCZ127" s="1"/>
      <c r="XDA127" s="1"/>
      <c r="XDB127" s="1"/>
      <c r="XDC127" s="1"/>
      <c r="XDD127" s="1"/>
      <c r="XDE127" s="1"/>
      <c r="XDF127" s="1"/>
      <c r="XDG127" s="1"/>
      <c r="XDH127" s="1"/>
      <c r="XDI127" s="1"/>
      <c r="XDJ127" s="1"/>
      <c r="XDK127" s="1"/>
      <c r="XDL127" s="1"/>
      <c r="XDM127" s="1"/>
      <c r="XDN127" s="1"/>
      <c r="XDO127" s="1"/>
      <c r="XDP127" s="1"/>
      <c r="XDQ127" s="1"/>
      <c r="XDR127" s="1"/>
      <c r="XDS127" s="1"/>
      <c r="XDT127" s="1"/>
      <c r="XDU127" s="1"/>
      <c r="XDV127" s="1"/>
      <c r="XDW127" s="1"/>
      <c r="XDX127" s="1"/>
      <c r="XDY127" s="1"/>
      <c r="XDZ127" s="1"/>
      <c r="XEA127" s="1"/>
      <c r="XEB127" s="1"/>
      <c r="XEC127" s="1"/>
      <c r="XED127" s="1"/>
      <c r="XEE127" s="1"/>
      <c r="XEF127" s="1"/>
      <c r="XEG127" s="1"/>
      <c r="XEH127" s="1"/>
      <c r="XEI127" s="1"/>
      <c r="XEJ127" s="1"/>
      <c r="XEK127" s="1"/>
      <c r="XEL127" s="1"/>
      <c r="XEM127" s="1"/>
      <c r="XEN127" s="1"/>
      <c r="XEO127" s="1"/>
      <c r="XEP127" s="1"/>
      <c r="XEQ127" s="1"/>
      <c r="XER127" s="1"/>
      <c r="XES127" s="1"/>
      <c r="XET127" s="1"/>
      <c r="XEU127" s="1"/>
      <c r="XEV127" s="1"/>
      <c r="XEW127" s="1"/>
      <c r="XEX127" s="1"/>
      <c r="XEY127" s="1"/>
      <c r="XEZ127" s="1"/>
    </row>
    <row r="128" s="1" customFormat="1" ht="13.2" spans="1:13">
      <c r="A128" s="8">
        <v>110378</v>
      </c>
      <c r="B128" s="7" t="s">
        <v>731</v>
      </c>
      <c r="C128" s="9">
        <f>VLOOKUP(A128,[2]查询时间段分门店销售汇总!$D$1:$O$65536,12,0)</f>
        <v>823.666666666667</v>
      </c>
      <c r="D128" s="8" t="s">
        <v>1240</v>
      </c>
      <c r="E128" s="10" t="s">
        <v>56</v>
      </c>
      <c r="F128" s="8">
        <f>VLOOKUP(A128,[3]Sheet1!$D$1:$H$65536,5,0)</f>
        <v>1</v>
      </c>
      <c r="G128" s="8">
        <f>VLOOKUP(A128,[3]Sheet1!$D$1:$I$65536,6,0)</f>
        <v>101</v>
      </c>
      <c r="H128" s="8">
        <f>VLOOKUP(A128,[3]Sheet1!$D$1:$J$65536,7,0)</f>
        <v>1</v>
      </c>
      <c r="I128" s="8">
        <v>106</v>
      </c>
      <c r="J128" s="17">
        <v>200</v>
      </c>
      <c r="K128" s="18">
        <v>110</v>
      </c>
      <c r="M128" s="1">
        <f t="shared" si="1"/>
        <v>2</v>
      </c>
    </row>
    <row r="129" s="1" customFormat="1" ht="13.2" spans="1:13">
      <c r="A129" s="8">
        <v>545</v>
      </c>
      <c r="B129" s="7" t="s">
        <v>56</v>
      </c>
      <c r="C129" s="9">
        <f>VLOOKUP(A129,[2]查询时间段分门店销售汇总!$D$1:$O$65536,12,0)</f>
        <v>792</v>
      </c>
      <c r="D129" s="8" t="s">
        <v>1240</v>
      </c>
      <c r="E129" s="10" t="s">
        <v>1370</v>
      </c>
      <c r="F129" s="8">
        <f>VLOOKUP(A129,[3]Sheet1!$D$1:$H$65536,5,0)</f>
        <v>1</v>
      </c>
      <c r="G129" s="8">
        <f>VLOOKUP(A129,[3]Sheet1!$D$1:$I$65536,6,0)</f>
        <v>160</v>
      </c>
      <c r="H129" s="8">
        <f>VLOOKUP(A129,[3]Sheet1!$D$1:$J$65536,7,0)</f>
        <v>1</v>
      </c>
      <c r="I129" s="8">
        <f>VLOOKUP(A129,[3]Sheet1!$D$1:$K$65536,8,0)</f>
        <v>70</v>
      </c>
      <c r="J129" s="17">
        <v>200</v>
      </c>
      <c r="K129" s="18">
        <v>160</v>
      </c>
      <c r="M129" s="1">
        <f t="shared" si="1"/>
        <v>2</v>
      </c>
    </row>
    <row r="130" s="1" customFormat="1" ht="13.2" spans="1:13">
      <c r="A130" s="8">
        <v>113008</v>
      </c>
      <c r="B130" s="7" t="s">
        <v>1370</v>
      </c>
      <c r="C130" s="9">
        <f>VLOOKUP(A130,[2]查询时间段分门店销售汇总!$D$1:$O$65536,12,0)</f>
        <v>740.333333333333</v>
      </c>
      <c r="D130" s="8" t="s">
        <v>1240</v>
      </c>
      <c r="E130" s="10" t="s">
        <v>1371</v>
      </c>
      <c r="F130" s="8">
        <f>VLOOKUP(A130,[3]Sheet1!$D$1:$H$65536,5,0)</f>
        <v>1</v>
      </c>
      <c r="G130" s="8">
        <f>VLOOKUP(A130,[3]Sheet1!$D$1:$I$65536,6,0)</f>
        <v>53</v>
      </c>
      <c r="H130" s="8">
        <f>VLOOKUP(A130,[3]Sheet1!$D$1:$J$65536,7,0)</f>
        <v>1</v>
      </c>
      <c r="I130" s="8">
        <f>VLOOKUP(A130,[3]Sheet1!$D$1:$K$65536,8,0)</f>
        <v>83</v>
      </c>
      <c r="J130" s="17">
        <v>200</v>
      </c>
      <c r="K130" s="18">
        <v>160</v>
      </c>
      <c r="M130" s="1">
        <f t="shared" si="1"/>
        <v>2</v>
      </c>
    </row>
    <row r="131" s="3" customFormat="1" spans="1:16380">
      <c r="A131" s="8">
        <v>115971</v>
      </c>
      <c r="B131" s="7" t="s">
        <v>1371</v>
      </c>
      <c r="C131" s="20" t="s">
        <v>1372</v>
      </c>
      <c r="D131" s="8" t="s">
        <v>1240</v>
      </c>
      <c r="E131" s="10" t="s">
        <v>1373</v>
      </c>
      <c r="F131" s="8">
        <f>VLOOKUP(A131,[3]Sheet1!$D$1:$H$65536,5,0)</f>
        <v>0</v>
      </c>
      <c r="G131" s="8">
        <f>VLOOKUP(A131,[3]Sheet1!$D$1:$I$65536,6,0)</f>
        <v>0</v>
      </c>
      <c r="H131" s="8">
        <f>VLOOKUP(A131,[3]Sheet1!$D$1:$J$65536,7,0)</f>
        <v>0</v>
      </c>
      <c r="I131" s="8">
        <f>VLOOKUP(A131,[3]Sheet1!$D$1:$K$65536,8,0)</f>
        <v>0</v>
      </c>
      <c r="J131" s="17">
        <v>200</v>
      </c>
      <c r="K131" s="18">
        <v>160</v>
      </c>
      <c r="L131" s="1"/>
      <c r="M131" s="1">
        <f>H131+F131</f>
        <v>0</v>
      </c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  <c r="XDC131" s="1"/>
      <c r="XDD131" s="1"/>
      <c r="XDE131" s="1"/>
      <c r="XDF131" s="1"/>
      <c r="XDG131" s="1"/>
      <c r="XDH131" s="1"/>
      <c r="XDI131" s="1"/>
      <c r="XDJ131" s="1"/>
      <c r="XDK131" s="1"/>
      <c r="XDL131" s="1"/>
      <c r="XDM131" s="1"/>
      <c r="XDN131" s="1"/>
      <c r="XDO131" s="1"/>
      <c r="XDP131" s="1"/>
      <c r="XDQ131" s="1"/>
      <c r="XDR131" s="1"/>
      <c r="XDS131" s="1"/>
      <c r="XDT131" s="1"/>
      <c r="XDU131" s="1"/>
      <c r="XDV131" s="1"/>
      <c r="XDW131" s="1"/>
      <c r="XDX131" s="1"/>
      <c r="XDY131" s="1"/>
      <c r="XDZ131" s="1"/>
      <c r="XEA131" s="1"/>
      <c r="XEB131" s="1"/>
      <c r="XEC131" s="1"/>
      <c r="XED131" s="1"/>
      <c r="XEE131" s="1"/>
      <c r="XEF131" s="1"/>
      <c r="XEG131" s="1"/>
      <c r="XEH131" s="1"/>
      <c r="XEI131" s="1"/>
      <c r="XEJ131" s="1"/>
      <c r="XEK131" s="1"/>
      <c r="XEL131" s="1"/>
      <c r="XEM131" s="1"/>
      <c r="XEN131" s="1"/>
      <c r="XEO131" s="1"/>
      <c r="XEP131" s="1"/>
      <c r="XEQ131" s="1"/>
      <c r="XER131" s="1"/>
      <c r="XES131" s="1"/>
      <c r="XET131" s="23"/>
      <c r="XEU131" s="23"/>
      <c r="XEV131" s="23"/>
      <c r="XEW131" s="23"/>
      <c r="XEX131" s="23"/>
      <c r="XEY131" s="23"/>
      <c r="XEZ131" s="23"/>
    </row>
    <row r="132" s="3" customFormat="1" spans="1:16380">
      <c r="A132" s="8">
        <v>116482</v>
      </c>
      <c r="B132" s="7" t="s">
        <v>1373</v>
      </c>
      <c r="C132" s="20" t="s">
        <v>1372</v>
      </c>
      <c r="D132" s="8" t="s">
        <v>1240</v>
      </c>
      <c r="E132" s="10" t="s">
        <v>1279</v>
      </c>
      <c r="F132" s="8">
        <f>VLOOKUP(A132,[3]Sheet1!$D$1:$H$65536,5,0)</f>
        <v>1</v>
      </c>
      <c r="G132" s="8">
        <v>7</v>
      </c>
      <c r="H132" s="8">
        <f>VLOOKUP(A132,[3]Sheet1!$D$1:$J$65536,7,0)</f>
        <v>1</v>
      </c>
      <c r="I132" s="8">
        <v>24</v>
      </c>
      <c r="J132" s="17">
        <v>200</v>
      </c>
      <c r="K132" s="18">
        <v>160</v>
      </c>
      <c r="L132" s="1"/>
      <c r="M132" s="1">
        <f>H132+F132</f>
        <v>2</v>
      </c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  <c r="WVQ132" s="1"/>
      <c r="WVR132" s="1"/>
      <c r="WVS132" s="1"/>
      <c r="WVT132" s="1"/>
      <c r="WVU132" s="1"/>
      <c r="WVV132" s="1"/>
      <c r="WVW132" s="1"/>
      <c r="WVX132" s="1"/>
      <c r="WVY132" s="1"/>
      <c r="WVZ132" s="1"/>
      <c r="WWA132" s="1"/>
      <c r="WWB132" s="1"/>
      <c r="WWC132" s="1"/>
      <c r="WWD132" s="1"/>
      <c r="WWE132" s="1"/>
      <c r="WWF132" s="1"/>
      <c r="WWG132" s="1"/>
      <c r="WWH132" s="1"/>
      <c r="WWI132" s="1"/>
      <c r="WWJ132" s="1"/>
      <c r="WWK132" s="1"/>
      <c r="WWL132" s="1"/>
      <c r="WWM132" s="1"/>
      <c r="WWN132" s="1"/>
      <c r="WWO132" s="1"/>
      <c r="WWP132" s="1"/>
      <c r="WWQ132" s="1"/>
      <c r="WWR132" s="1"/>
      <c r="WWS132" s="1"/>
      <c r="WWT132" s="1"/>
      <c r="WWU132" s="1"/>
      <c r="WWV132" s="1"/>
      <c r="WWW132" s="1"/>
      <c r="WWX132" s="1"/>
      <c r="WWY132" s="1"/>
      <c r="WWZ132" s="1"/>
      <c r="WXA132" s="1"/>
      <c r="WXB132" s="1"/>
      <c r="WXC132" s="1"/>
      <c r="WXD132" s="1"/>
      <c r="WXE132" s="1"/>
      <c r="WXF132" s="1"/>
      <c r="WXG132" s="1"/>
      <c r="WXH132" s="1"/>
      <c r="WXI132" s="1"/>
      <c r="WXJ132" s="1"/>
      <c r="WXK132" s="1"/>
      <c r="WXL132" s="1"/>
      <c r="WXM132" s="1"/>
      <c r="WXN132" s="1"/>
      <c r="WXO132" s="1"/>
      <c r="WXP132" s="1"/>
      <c r="WXQ132" s="1"/>
      <c r="WXR132" s="1"/>
      <c r="WXS132" s="1"/>
      <c r="WXT132" s="1"/>
      <c r="WXU132" s="1"/>
      <c r="WXV132" s="1"/>
      <c r="WXW132" s="1"/>
      <c r="WXX132" s="1"/>
      <c r="WXY132" s="1"/>
      <c r="WXZ132" s="1"/>
      <c r="WYA132" s="1"/>
      <c r="WYB132" s="1"/>
      <c r="WYC132" s="1"/>
      <c r="WYD132" s="1"/>
      <c r="WYE132" s="1"/>
      <c r="WYF132" s="1"/>
      <c r="WYG132" s="1"/>
      <c r="WYH132" s="1"/>
      <c r="WYI132" s="1"/>
      <c r="WYJ132" s="1"/>
      <c r="WYK132" s="1"/>
      <c r="WYL132" s="1"/>
      <c r="WYM132" s="1"/>
      <c r="WYN132" s="1"/>
      <c r="WYO132" s="1"/>
      <c r="WYP132" s="1"/>
      <c r="WYQ132" s="1"/>
      <c r="WYR132" s="1"/>
      <c r="WYS132" s="1"/>
      <c r="WYT132" s="1"/>
      <c r="WYU132" s="1"/>
      <c r="WYV132" s="1"/>
      <c r="WYW132" s="1"/>
      <c r="WYX132" s="1"/>
      <c r="WYY132" s="1"/>
      <c r="WYZ132" s="1"/>
      <c r="WZA132" s="1"/>
      <c r="WZB132" s="1"/>
      <c r="WZC132" s="1"/>
      <c r="WZD132" s="1"/>
      <c r="WZE132" s="1"/>
      <c r="WZF132" s="1"/>
      <c r="WZG132" s="1"/>
      <c r="WZH132" s="1"/>
      <c r="WZI132" s="1"/>
      <c r="WZJ132" s="1"/>
      <c r="WZK132" s="1"/>
      <c r="WZL132" s="1"/>
      <c r="WZM132" s="1"/>
      <c r="WZN132" s="1"/>
      <c r="WZO132" s="1"/>
      <c r="WZP132" s="1"/>
      <c r="WZQ132" s="1"/>
      <c r="WZR132" s="1"/>
      <c r="WZS132" s="1"/>
      <c r="WZT132" s="1"/>
      <c r="WZU132" s="1"/>
      <c r="WZV132" s="1"/>
      <c r="WZW132" s="1"/>
      <c r="WZX132" s="1"/>
      <c r="WZY132" s="1"/>
      <c r="WZZ132" s="1"/>
      <c r="XAA132" s="1"/>
      <c r="XAB132" s="1"/>
      <c r="XAC132" s="1"/>
      <c r="XAD132" s="1"/>
      <c r="XAE132" s="1"/>
      <c r="XAF132" s="1"/>
      <c r="XAG132" s="1"/>
      <c r="XAH132" s="1"/>
      <c r="XAI132" s="1"/>
      <c r="XAJ132" s="1"/>
      <c r="XAK132" s="1"/>
      <c r="XAL132" s="1"/>
      <c r="XAM132" s="1"/>
      <c r="XAN132" s="1"/>
      <c r="XAO132" s="1"/>
      <c r="XAP132" s="1"/>
      <c r="XAQ132" s="1"/>
      <c r="XAR132" s="1"/>
      <c r="XAS132" s="1"/>
      <c r="XAT132" s="1"/>
      <c r="XAU132" s="1"/>
      <c r="XAV132" s="1"/>
      <c r="XAW132" s="1"/>
      <c r="XAX132" s="1"/>
      <c r="XAY132" s="1"/>
      <c r="XAZ132" s="1"/>
      <c r="XBA132" s="1"/>
      <c r="XBB132" s="1"/>
      <c r="XBC132" s="1"/>
      <c r="XBD132" s="1"/>
      <c r="XBE132" s="1"/>
      <c r="XBF132" s="1"/>
      <c r="XBG132" s="1"/>
      <c r="XBH132" s="1"/>
      <c r="XBI132" s="1"/>
      <c r="XBJ132" s="1"/>
      <c r="XBK132" s="1"/>
      <c r="XBL132" s="1"/>
      <c r="XBM132" s="1"/>
      <c r="XBN132" s="1"/>
      <c r="XBO132" s="1"/>
      <c r="XBP132" s="1"/>
      <c r="XBQ132" s="1"/>
      <c r="XBR132" s="1"/>
      <c r="XBS132" s="1"/>
      <c r="XBT132" s="1"/>
      <c r="XBU132" s="1"/>
      <c r="XBV132" s="1"/>
      <c r="XBW132" s="1"/>
      <c r="XBX132" s="1"/>
      <c r="XBY132" s="1"/>
      <c r="XBZ132" s="1"/>
      <c r="XCA132" s="1"/>
      <c r="XCB132" s="1"/>
      <c r="XCC132" s="1"/>
      <c r="XCD132" s="1"/>
      <c r="XCE132" s="1"/>
      <c r="XCF132" s="1"/>
      <c r="XCG132" s="1"/>
      <c r="XCH132" s="1"/>
      <c r="XCI132" s="1"/>
      <c r="XCJ132" s="1"/>
      <c r="XCK132" s="1"/>
      <c r="XCL132" s="1"/>
      <c r="XCM132" s="1"/>
      <c r="XCN132" s="1"/>
      <c r="XCO132" s="1"/>
      <c r="XCP132" s="1"/>
      <c r="XCQ132" s="1"/>
      <c r="XCR132" s="1"/>
      <c r="XCS132" s="1"/>
      <c r="XCT132" s="1"/>
      <c r="XCU132" s="1"/>
      <c r="XCV132" s="1"/>
      <c r="XCW132" s="1"/>
      <c r="XCX132" s="1"/>
      <c r="XCY132" s="1"/>
      <c r="XCZ132" s="1"/>
      <c r="XDA132" s="1"/>
      <c r="XDB132" s="1"/>
      <c r="XDC132" s="1"/>
      <c r="XDD132" s="1"/>
      <c r="XDE132" s="1"/>
      <c r="XDF132" s="1"/>
      <c r="XDG132" s="1"/>
      <c r="XDH132" s="1"/>
      <c r="XDI132" s="1"/>
      <c r="XDJ132" s="1"/>
      <c r="XDK132" s="1"/>
      <c r="XDL132" s="1"/>
      <c r="XDM132" s="1"/>
      <c r="XDN132" s="1"/>
      <c r="XDO132" s="1"/>
      <c r="XDP132" s="1"/>
      <c r="XDQ132" s="1"/>
      <c r="XDR132" s="1"/>
      <c r="XDS132" s="1"/>
      <c r="XDT132" s="1"/>
      <c r="XDU132" s="1"/>
      <c r="XDV132" s="1"/>
      <c r="XDW132" s="1"/>
      <c r="XDX132" s="1"/>
      <c r="XDY132" s="1"/>
      <c r="XDZ132" s="1"/>
      <c r="XEA132" s="1"/>
      <c r="XEB132" s="1"/>
      <c r="XEC132" s="1"/>
      <c r="XED132" s="1"/>
      <c r="XEE132" s="1"/>
      <c r="XEF132" s="1"/>
      <c r="XEG132" s="1"/>
      <c r="XEH132" s="1"/>
      <c r="XEI132" s="1"/>
      <c r="XEJ132" s="1"/>
      <c r="XEK132" s="1"/>
      <c r="XEL132" s="1"/>
      <c r="XEM132" s="1"/>
      <c r="XEN132" s="1"/>
      <c r="XEO132" s="1"/>
      <c r="XEP132" s="1"/>
      <c r="XEQ132" s="1"/>
      <c r="XER132" s="1"/>
      <c r="XES132" s="1"/>
      <c r="XET132" s="23"/>
      <c r="XEU132" s="23"/>
      <c r="XEV132" s="23"/>
      <c r="XEW132" s="23"/>
      <c r="XEX132" s="23"/>
      <c r="XEY132" s="23"/>
      <c r="XEZ132" s="23"/>
    </row>
    <row r="133" s="1" customFormat="1" spans="1:16384">
      <c r="A133" s="19" t="s">
        <v>1374</v>
      </c>
      <c r="F133" s="21">
        <f t="shared" ref="F133:K133" si="2">SUM(F3:F132)</f>
        <v>127</v>
      </c>
      <c r="G133" s="21">
        <f t="shared" si="2"/>
        <v>22137</v>
      </c>
      <c r="H133" s="21">
        <f t="shared" si="2"/>
        <v>139</v>
      </c>
      <c r="I133" s="21">
        <f t="shared" si="2"/>
        <v>12567</v>
      </c>
      <c r="J133" s="22">
        <f t="shared" si="2"/>
        <v>38500</v>
      </c>
      <c r="K133" s="22">
        <f t="shared" si="2"/>
        <v>20770</v>
      </c>
      <c r="XET133" s="5"/>
      <c r="XEU133" s="5"/>
      <c r="XEV133" s="5"/>
      <c r="XEW133" s="5"/>
      <c r="XEX133" s="5"/>
      <c r="XEY133" s="5"/>
      <c r="XEZ133" s="5"/>
      <c r="XFA133" s="5"/>
      <c r="XFB133" s="5"/>
      <c r="XFC133" s="5"/>
      <c r="XFD133" s="5"/>
    </row>
  </sheetData>
  <mergeCells count="8">
    <mergeCell ref="F1:I1"/>
    <mergeCell ref="A1:A2"/>
    <mergeCell ref="B1:B2"/>
    <mergeCell ref="C1:C2"/>
    <mergeCell ref="D1:D2"/>
    <mergeCell ref="E1:E2"/>
    <mergeCell ref="J1:J2"/>
    <mergeCell ref="K1:K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主表</vt:lpstr>
      <vt:lpstr>不及格人员</vt:lpstr>
      <vt:lpstr>门店任务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2020-12-04T10:32:00Z</dcterms:created>
  <dcterms:modified xsi:type="dcterms:W3CDTF">2020-12-04T11:11:03Z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2052-11.1.0.9662</vt:lpwstr>
  </property>
</Properties>
</file>