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70" windowHeight="7680" firstSheet="1" activeTab="1"/>
  </bookViews>
  <sheets>
    <sheet name="Sheet1" sheetId="1" state="hidden" r:id="rId1"/>
    <sheet name="个人完成进度" sheetId="3" r:id="rId2"/>
    <sheet name="门店完成进度" sheetId="2" r:id="rId3"/>
  </sheets>
  <definedNames>
    <definedName name="_xlnm._FilterDatabase" localSheetId="0" hidden="1">Sheet1!$A$1:$M$114</definedName>
    <definedName name="_xlnm._FilterDatabase" localSheetId="2" hidden="1">门店完成进度!$A$1:$I$115</definedName>
    <definedName name="_xlnm._FilterDatabase" localSheetId="1" hidden="1">个人完成进度!$A$3:$P$430</definedName>
  </definedNames>
  <calcPr calcId="144525"/>
</workbook>
</file>

<file path=xl/sharedStrings.xml><?xml version="1.0" encoding="utf-8"?>
<sst xmlns="http://schemas.openxmlformats.org/spreadsheetml/2006/main" count="2370" uniqueCount="738">
  <si>
    <t>序号</t>
  </si>
  <si>
    <t>门店ID</t>
  </si>
  <si>
    <t>门店</t>
  </si>
  <si>
    <t>片区</t>
  </si>
  <si>
    <t>门店类型</t>
  </si>
  <si>
    <t>去年同期销售</t>
  </si>
  <si>
    <t>12月重点任务</t>
  </si>
  <si>
    <t>锦江区东大街药店</t>
  </si>
  <si>
    <t>旗舰片区</t>
  </si>
  <si>
    <t>T</t>
  </si>
  <si>
    <t>邛崃市中心药店</t>
  </si>
  <si>
    <t>城郊一片：邛崃</t>
  </si>
  <si>
    <t>A1</t>
  </si>
  <si>
    <t>青羊区光华药店</t>
  </si>
  <si>
    <t>西北片区</t>
  </si>
  <si>
    <t>大石西路店</t>
  </si>
  <si>
    <t>成汉南路店</t>
  </si>
  <si>
    <t>东南片区</t>
  </si>
  <si>
    <t>武侯区浆洗街药店</t>
  </si>
  <si>
    <t>城中片区</t>
  </si>
  <si>
    <t>青羊区十二桥路药店</t>
  </si>
  <si>
    <t>青羊区北东街药店</t>
  </si>
  <si>
    <t xml:space="preserve">成华区羊子山西路药店 </t>
  </si>
  <si>
    <t>A2</t>
  </si>
  <si>
    <t>高新区民丰大道药店</t>
  </si>
  <si>
    <t>青羊区光华村街药店</t>
  </si>
  <si>
    <t>成华区万科路药店</t>
  </si>
  <si>
    <t>新津县五津镇五津西路药店</t>
  </si>
  <si>
    <t>城郊一片：新津</t>
  </si>
  <si>
    <t>成华区二环路北四段药店</t>
  </si>
  <si>
    <t>A3</t>
  </si>
  <si>
    <t>高新区新乐中街药店</t>
  </si>
  <si>
    <t>成华区华油路药店</t>
  </si>
  <si>
    <t>新都区新繁繁江北路药店</t>
  </si>
  <si>
    <t>新都马超东路店</t>
  </si>
  <si>
    <t>成华区华泰路药店</t>
  </si>
  <si>
    <t>锦江区通盈街药店</t>
  </si>
  <si>
    <t>大邑县晋原镇内蒙古桃源药店</t>
  </si>
  <si>
    <t>城郊一片：大邑</t>
  </si>
  <si>
    <t>青羊区清江东路药店</t>
  </si>
  <si>
    <t>高新区土龙路药店</t>
  </si>
  <si>
    <t>武侯区顺和街药店</t>
  </si>
  <si>
    <t>金牛区交大路第三药店</t>
  </si>
  <si>
    <t>高新区天久北巷药店</t>
  </si>
  <si>
    <t>武侯区科华街药店</t>
  </si>
  <si>
    <t>锦江区庆云南街药店</t>
  </si>
  <si>
    <t>江安路店</t>
  </si>
  <si>
    <t>城郊二片</t>
  </si>
  <si>
    <t>梨花街店</t>
  </si>
  <si>
    <t>锦江区榕声路药店</t>
  </si>
  <si>
    <t>锦江区观音桥街药店</t>
  </si>
  <si>
    <t>新津县邓双镇飞雪路药店</t>
  </si>
  <si>
    <t>尚贤坊街药店</t>
  </si>
  <si>
    <t>银河北街店</t>
  </si>
  <si>
    <t>崇州市怀远镇新正东街药店</t>
  </si>
  <si>
    <t>B1</t>
  </si>
  <si>
    <t>青羊区红星路药店</t>
  </si>
  <si>
    <t>高新区新园大道药店</t>
  </si>
  <si>
    <t>金牛区枣子巷药店</t>
  </si>
  <si>
    <t>成华区双林路药店</t>
  </si>
  <si>
    <t>成华区杉板桥南一路药店</t>
  </si>
  <si>
    <t>崇州中心药店</t>
  </si>
  <si>
    <t>崇州市金带街药店</t>
  </si>
  <si>
    <t>高新区大源三期药店</t>
  </si>
  <si>
    <t>邛崃市临邛镇洪川小区药店</t>
  </si>
  <si>
    <t>贝森路店</t>
  </si>
  <si>
    <t>青羊区人民中路药店</t>
  </si>
  <si>
    <t>都江堰市幸福镇都江堰大道药店</t>
  </si>
  <si>
    <t>崇州永康东路店</t>
  </si>
  <si>
    <t>成华区万宇路药店</t>
  </si>
  <si>
    <t>金马河店</t>
  </si>
  <si>
    <t>郫县一环路东南段店</t>
  </si>
  <si>
    <t>劼人路店</t>
  </si>
  <si>
    <t>童子街店</t>
  </si>
  <si>
    <t>大邑县沙渠镇利民街药店</t>
  </si>
  <si>
    <t>都江堰幸福镇景中路药店</t>
  </si>
  <si>
    <t>佳灵路店</t>
  </si>
  <si>
    <t>西林一街店</t>
  </si>
  <si>
    <t>锦江区水杉街药店</t>
  </si>
  <si>
    <t>青羊区金丝街店</t>
  </si>
  <si>
    <t>成华区崔家店路药店</t>
  </si>
  <si>
    <t>大邑东街店</t>
  </si>
  <si>
    <t>郫县郫筒镇东大街药店</t>
  </si>
  <si>
    <t>温江区柳城凤溪药店</t>
  </si>
  <si>
    <t>B2</t>
  </si>
  <si>
    <t>金牛区蓉北商贸大道药店</t>
  </si>
  <si>
    <t>金牛区金沙路药店</t>
  </si>
  <si>
    <t>大邑县晋原镇东壕沟北段药店</t>
  </si>
  <si>
    <t>都江堰市幸福镇奎光路药店</t>
  </si>
  <si>
    <t>金牛区黄苑东街药店</t>
  </si>
  <si>
    <t>青羊区清江东路二药房</t>
  </si>
  <si>
    <t>大邑县晋原镇子龙街药店</t>
  </si>
  <si>
    <t>蜀汉路</t>
  </si>
  <si>
    <t>高新区新下街药店</t>
  </si>
  <si>
    <t>大邑县晋原 通达东路五段药店</t>
  </si>
  <si>
    <t>四川太极武侯区大悦路药店</t>
  </si>
  <si>
    <t>四川太极青羊区蜀辉路药店</t>
  </si>
  <si>
    <t>新津武阳西路店</t>
  </si>
  <si>
    <t>C1</t>
  </si>
  <si>
    <t>崇州市三江镇崇新路药店</t>
  </si>
  <si>
    <t>都江堰市灌口镇蒲阳路药店</t>
  </si>
  <si>
    <t>金牛区沙河源药店</t>
  </si>
  <si>
    <t>聚萃街店</t>
  </si>
  <si>
    <t>大华街店</t>
  </si>
  <si>
    <t>双流县西航港街道锦华路一段药店</t>
  </si>
  <si>
    <t>成华区华康路药店</t>
  </si>
  <si>
    <t>中和大道</t>
  </si>
  <si>
    <t>锦江区柳翠路药店</t>
  </si>
  <si>
    <t>金牛区龙泉驿生路药店</t>
  </si>
  <si>
    <t>静明路店</t>
  </si>
  <si>
    <t>邛崃市临邛镇长安大道药店</t>
  </si>
  <si>
    <t>邛崃翠荫街店</t>
  </si>
  <si>
    <t>都江堰市蒲阳镇问道西路药店</t>
  </si>
  <si>
    <t>都江堰市聚源镇联建房药店</t>
  </si>
  <si>
    <t>蜀州中路店</t>
  </si>
  <si>
    <t>成华区新怡路药店</t>
  </si>
  <si>
    <t>成华区龙潭寺西路药店</t>
  </si>
  <si>
    <t>双流区东升街道三强西路药店</t>
  </si>
  <si>
    <t>合欢树店</t>
  </si>
  <si>
    <t>航中街</t>
  </si>
  <si>
    <t>四川太极高新区紫薇东路药店</t>
  </si>
  <si>
    <t>新津县兴义镇万兴路药店</t>
  </si>
  <si>
    <t>邛崃市羊安镇永康大道药店</t>
  </si>
  <si>
    <t>大邑县安仁镇千禧街药店</t>
  </si>
  <si>
    <t>大邑县新场镇文昌街药店</t>
  </si>
  <si>
    <t>潘家街四段店</t>
  </si>
  <si>
    <t>都江堰市幸福镇翔凤路药店</t>
  </si>
  <si>
    <t>万和路店</t>
  </si>
  <si>
    <t>四川太极金牛区银沙路药店</t>
  </si>
  <si>
    <t>四川太极成都高新区元华二巷药店</t>
  </si>
  <si>
    <t>四川太极高新区中和公济桥路药店</t>
  </si>
  <si>
    <t>丝竹路</t>
  </si>
  <si>
    <t>解放路</t>
  </si>
  <si>
    <t>五津西路二店</t>
  </si>
  <si>
    <t>大邑北街</t>
  </si>
  <si>
    <t>12月天胶冲量活动完成情况通报</t>
  </si>
  <si>
    <t>备注：1、差额20元/盒处罚按12月重点品种任务进行考核，此处不重复处罚
2、应退回金额在各位同事核对后退回到各片长处，请片长退至个人</t>
  </si>
  <si>
    <t>门店id</t>
  </si>
  <si>
    <t>门店名</t>
  </si>
  <si>
    <t>人员id</t>
  </si>
  <si>
    <t>人员名</t>
  </si>
  <si>
    <t>职务</t>
  </si>
  <si>
    <t>个人月任务</t>
  </si>
  <si>
    <t>实际销售</t>
  </si>
  <si>
    <t>上交成长金</t>
  </si>
  <si>
    <t>完成进度</t>
  </si>
  <si>
    <t>13-31号本月实际销售情况</t>
  </si>
  <si>
    <t>完成情况</t>
  </si>
  <si>
    <t>是否退回成长金</t>
  </si>
  <si>
    <t>收</t>
  </si>
  <si>
    <t>退</t>
  </si>
  <si>
    <t>四川太极西部店</t>
  </si>
  <si>
    <t xml:space="preserve">杨素芬 </t>
  </si>
  <si>
    <t>店长</t>
  </si>
  <si>
    <t>装修</t>
  </si>
  <si>
    <t xml:space="preserve">周娟 </t>
  </si>
  <si>
    <t>营业员</t>
  </si>
  <si>
    <t>四川太极沙河源药店</t>
  </si>
  <si>
    <t>杨素芬（沙河源）</t>
  </si>
  <si>
    <t>黎婷婷</t>
  </si>
  <si>
    <t>张鑫怡</t>
  </si>
  <si>
    <t>唐敏</t>
  </si>
  <si>
    <t>实习</t>
  </si>
  <si>
    <t>四川太极光华药店</t>
  </si>
  <si>
    <t>魏津</t>
  </si>
  <si>
    <t>是</t>
  </si>
  <si>
    <t>汤雪芹</t>
  </si>
  <si>
    <t>正式员工</t>
  </si>
  <si>
    <t>刘晓燕</t>
  </si>
  <si>
    <t>刘勇</t>
  </si>
  <si>
    <t>实习生</t>
  </si>
  <si>
    <t>曾思静</t>
  </si>
  <si>
    <t>四川太极清江东路2药店</t>
  </si>
  <si>
    <t>林思敏</t>
  </si>
  <si>
    <t>杨敏</t>
  </si>
  <si>
    <t>赵鹏</t>
  </si>
  <si>
    <t>实习生7.9</t>
  </si>
  <si>
    <t>四川太极清江东路药店</t>
  </si>
  <si>
    <t>胡艳弘</t>
  </si>
  <si>
    <t>店员</t>
  </si>
  <si>
    <t>李梦菊</t>
  </si>
  <si>
    <t>林万海</t>
  </si>
  <si>
    <t>实习生（2019.07.09进公司）</t>
  </si>
  <si>
    <t>四川太极枣子巷药店</t>
  </si>
  <si>
    <t>肖瑶</t>
  </si>
  <si>
    <t>覃顺洪</t>
  </si>
  <si>
    <t>杨怡珩</t>
  </si>
  <si>
    <t>实习生（2019.7.8）</t>
  </si>
  <si>
    <t>李玉涵</t>
  </si>
  <si>
    <t>实习生2019.07.8</t>
  </si>
  <si>
    <t>四川太极光华村街药店</t>
  </si>
  <si>
    <t xml:space="preserve">朱晓桃 </t>
  </si>
  <si>
    <t>姜孝杨</t>
  </si>
  <si>
    <t>岳聪华</t>
  </si>
  <si>
    <t>万雪倩</t>
  </si>
  <si>
    <t>四川太极土龙路药店</t>
  </si>
  <si>
    <t>贾静</t>
  </si>
  <si>
    <t>刘新</t>
  </si>
  <si>
    <t>何英</t>
  </si>
  <si>
    <t>四川太极武侯区顺和街店</t>
  </si>
  <si>
    <t>李媛2</t>
  </si>
  <si>
    <t>彭燕</t>
  </si>
  <si>
    <t>黄焰</t>
  </si>
  <si>
    <t>四川太极青羊区大石西路药店</t>
  </si>
  <si>
    <t>王娅</t>
  </si>
  <si>
    <t>沈长英</t>
  </si>
  <si>
    <t>李雪</t>
  </si>
  <si>
    <t>实习生2019.7.6</t>
  </si>
  <si>
    <t>四川太极成华区二环路北四段药店（汇融名城）</t>
  </si>
  <si>
    <t>蒋晓琼（销售员）</t>
  </si>
  <si>
    <t>促销</t>
  </si>
  <si>
    <t>舒海燕</t>
  </si>
  <si>
    <t>李可</t>
  </si>
  <si>
    <t>李婷</t>
  </si>
  <si>
    <t>实习生2019.7.3</t>
  </si>
  <si>
    <t>四川太极青羊区十二桥药店</t>
  </si>
  <si>
    <t xml:space="preserve">冯莉 </t>
  </si>
  <si>
    <t>羊玉梅（销售员）</t>
  </si>
  <si>
    <t>促销员</t>
  </si>
  <si>
    <t xml:space="preserve">辜瑞琪 </t>
  </si>
  <si>
    <t>胡荣琼</t>
  </si>
  <si>
    <t>陈思敏</t>
  </si>
  <si>
    <t>冯元香</t>
  </si>
  <si>
    <t>四川太极成华区羊子山西路药店（兴元华盛）</t>
  </si>
  <si>
    <t>高红华</t>
  </si>
  <si>
    <t>王波</t>
  </si>
  <si>
    <t>舒思玉</t>
  </si>
  <si>
    <t>罗豪</t>
  </si>
  <si>
    <t>四川太极新都区马超东路店</t>
  </si>
  <si>
    <t>郑万利</t>
  </si>
  <si>
    <t>罗丹</t>
  </si>
  <si>
    <t>陈丽媛</t>
  </si>
  <si>
    <t>苟俊驰</t>
  </si>
  <si>
    <t>四川太极金牛区交大路第三药店</t>
  </si>
  <si>
    <t>陈文芳</t>
  </si>
  <si>
    <t>魏小琴</t>
  </si>
  <si>
    <t>曾胜男</t>
  </si>
  <si>
    <t>张茹君</t>
  </si>
  <si>
    <t>四川太极金牛区黄苑东街药店</t>
  </si>
  <si>
    <t>李秀芳</t>
  </si>
  <si>
    <t>梁娟</t>
  </si>
  <si>
    <t>周雪</t>
  </si>
  <si>
    <t>实习生2019.07.9进公司</t>
  </si>
  <si>
    <t>四川太极新都区新繁镇繁江北路药店</t>
  </si>
  <si>
    <t xml:space="preserve">朱朝霞 </t>
  </si>
  <si>
    <t>范旭</t>
  </si>
  <si>
    <t>钟学兰</t>
  </si>
  <si>
    <t>蔡小丽</t>
  </si>
  <si>
    <t>执业药师</t>
  </si>
  <si>
    <t>冯静</t>
  </si>
  <si>
    <t>四川太极成华区新怡路店</t>
  </si>
  <si>
    <t>曾艳</t>
  </si>
  <si>
    <t>孙秀琳</t>
  </si>
  <si>
    <t>实习生2019年7月</t>
  </si>
  <si>
    <t>四川太极金牛区金沙路药店</t>
  </si>
  <si>
    <t>刘秀琼</t>
  </si>
  <si>
    <t>刘学兰</t>
  </si>
  <si>
    <t>张美顺</t>
  </si>
  <si>
    <t>四川太极大药房连锁有限公司武侯区聚萃街药店</t>
  </si>
  <si>
    <t>李俊俐</t>
  </si>
  <si>
    <t>刘茹溢</t>
  </si>
  <si>
    <t>黄瑞玉</t>
  </si>
  <si>
    <t>实习生（7.7）</t>
  </si>
  <si>
    <t>四川太极武侯区佳灵路药店</t>
  </si>
  <si>
    <t>王婷</t>
  </si>
  <si>
    <t>李凤霞</t>
  </si>
  <si>
    <t>邓婧</t>
  </si>
  <si>
    <t>陈浩宇</t>
  </si>
  <si>
    <t>四川太极金牛区银河北街药店</t>
  </si>
  <si>
    <t xml:space="preserve">代志斌 </t>
  </si>
  <si>
    <t>杨红</t>
  </si>
  <si>
    <t>谢坤秀</t>
  </si>
  <si>
    <t>龙利</t>
  </si>
  <si>
    <t>马艺芮</t>
  </si>
  <si>
    <t>四川太极青羊区贝森北路药店</t>
  </si>
  <si>
    <t xml:space="preserve">高文棋 </t>
  </si>
  <si>
    <t>李丽</t>
  </si>
  <si>
    <t>邓磊</t>
  </si>
  <si>
    <t>彭晓媛</t>
  </si>
  <si>
    <t>四川太极成华区西林一街药店</t>
  </si>
  <si>
    <t>黄敏</t>
  </si>
  <si>
    <t>曾抗历</t>
  </si>
  <si>
    <t>李雪梅</t>
  </si>
  <si>
    <t>四川太极武侯区大华街药店</t>
  </si>
  <si>
    <t>周倩</t>
  </si>
  <si>
    <t>2019.7.2实习生</t>
  </si>
  <si>
    <t>林禹帅</t>
  </si>
  <si>
    <t>黄淑琴</t>
  </si>
  <si>
    <t>四川太极金牛区蜀汉路药店</t>
  </si>
  <si>
    <t>江月红</t>
  </si>
  <si>
    <t>龚诗清</t>
  </si>
  <si>
    <t>实习生（2019.07.09入职）</t>
  </si>
  <si>
    <t>李洋米</t>
  </si>
  <si>
    <t>付能梅</t>
  </si>
  <si>
    <t>王佳</t>
  </si>
  <si>
    <t>张阿几</t>
  </si>
  <si>
    <t>杨艳</t>
  </si>
  <si>
    <t>汪婷</t>
  </si>
  <si>
    <t>孔慧玥</t>
  </si>
  <si>
    <t>四川太极新都区新都街道万和北路药店</t>
  </si>
  <si>
    <t>欧玲</t>
  </si>
  <si>
    <t>廖红</t>
  </si>
  <si>
    <t>朱静</t>
  </si>
  <si>
    <t>周晓琪</t>
  </si>
  <si>
    <t>曹娉</t>
  </si>
  <si>
    <t>胡欣</t>
  </si>
  <si>
    <t>叶焕颜</t>
  </si>
  <si>
    <t>四川太极旗舰店</t>
  </si>
  <si>
    <t>李静</t>
  </si>
  <si>
    <t>廖桂英</t>
  </si>
  <si>
    <t>销售代表</t>
  </si>
  <si>
    <t>李金华</t>
  </si>
  <si>
    <t>黄长菊</t>
  </si>
  <si>
    <t>唐文琼</t>
  </si>
  <si>
    <t>阮丽</t>
  </si>
  <si>
    <t>阳玲</t>
  </si>
  <si>
    <t>余志彬</t>
  </si>
  <si>
    <t>四川太极锦江区梨花街药店</t>
  </si>
  <si>
    <t>廖桂英（梨花街）</t>
  </si>
  <si>
    <t>马昕（梨花街）</t>
  </si>
  <si>
    <t>唐文琼（梨花街）</t>
  </si>
  <si>
    <t>李金华（梨花街）</t>
  </si>
  <si>
    <t>黄长菊（梨花街）</t>
  </si>
  <si>
    <t>阳玲（梨花街）</t>
  </si>
  <si>
    <t>余志彬（梨花街）</t>
  </si>
  <si>
    <t>李静（梨花街）</t>
  </si>
  <si>
    <t>阮丽（梨花街）</t>
  </si>
  <si>
    <t>四川太极新园大道药店</t>
  </si>
  <si>
    <t>罗婷</t>
  </si>
  <si>
    <t>朱文艺</t>
  </si>
  <si>
    <t>左金松</t>
  </si>
  <si>
    <t>实习生2019.7.9</t>
  </si>
  <si>
    <t>刘成童</t>
  </si>
  <si>
    <t>四川太极新乐中街药店</t>
  </si>
  <si>
    <t>张建</t>
  </si>
  <si>
    <t>任远芳</t>
  </si>
  <si>
    <t>陈会</t>
  </si>
  <si>
    <t>刘亚男</t>
  </si>
  <si>
    <t>四川太极高新天久北巷药店</t>
  </si>
  <si>
    <t>梁兰</t>
  </si>
  <si>
    <t>欧双雪</t>
  </si>
  <si>
    <t>李艳萍</t>
  </si>
  <si>
    <t>实习生2019.07.6</t>
  </si>
  <si>
    <t>四川太极龙潭西路店</t>
  </si>
  <si>
    <t>张杰</t>
  </si>
  <si>
    <t>李馨怡</t>
  </si>
  <si>
    <t>四川太极锦江区榕声路店</t>
  </si>
  <si>
    <t>王芳</t>
  </si>
  <si>
    <t>熊琴</t>
  </si>
  <si>
    <t>张丽</t>
  </si>
  <si>
    <t>夏燕</t>
  </si>
  <si>
    <t>离职</t>
  </si>
  <si>
    <t>四川太极高新区民丰大道西段药店</t>
  </si>
  <si>
    <t>于春莲</t>
  </si>
  <si>
    <t>杨秀娟</t>
  </si>
  <si>
    <t>林玲（销售员）</t>
  </si>
  <si>
    <t>兰夏琳</t>
  </si>
  <si>
    <t>实习生(2019.07.06)</t>
  </si>
  <si>
    <t>周小微</t>
  </si>
  <si>
    <t>实习生(2019.07.09)</t>
  </si>
  <si>
    <t>黄雅冰</t>
  </si>
  <si>
    <t>实习生(2019.04.09)</t>
  </si>
  <si>
    <t>四川太极双流县西航港街道锦华路一段药店</t>
  </si>
  <si>
    <t>邹惠</t>
  </si>
  <si>
    <t>涂超男</t>
  </si>
  <si>
    <t>钟世豪</t>
  </si>
  <si>
    <t>四川太极锦江区水杉街药店</t>
  </si>
  <si>
    <t>胡光宾</t>
  </si>
  <si>
    <t>廖丹</t>
  </si>
  <si>
    <t>唐冬芳</t>
  </si>
  <si>
    <t>周美仙</t>
  </si>
  <si>
    <t>四川太极成华区万科路药店</t>
  </si>
  <si>
    <t>李小平</t>
  </si>
  <si>
    <t>黄姣</t>
  </si>
  <si>
    <t>张洁</t>
  </si>
  <si>
    <t>梁景瑞</t>
  </si>
  <si>
    <t>四川太极成华区华泰路药店</t>
  </si>
  <si>
    <t>李桂芳</t>
  </si>
  <si>
    <t>兰新喻</t>
  </si>
  <si>
    <t>廖苹</t>
  </si>
  <si>
    <t>黄艳</t>
  </si>
  <si>
    <t>许宗瑜</t>
  </si>
  <si>
    <t>四川太极锦江区观音桥街药店</t>
  </si>
  <si>
    <t>袁咏梅</t>
  </si>
  <si>
    <t>王媚</t>
  </si>
  <si>
    <t>唐信银</t>
  </si>
  <si>
    <t>李雯</t>
  </si>
  <si>
    <t>实习生（4.13）</t>
  </si>
  <si>
    <t>四川太极双流区东升街道三强西路药店</t>
  </si>
  <si>
    <t xml:space="preserve">黄兴中 </t>
  </si>
  <si>
    <t>李银萍</t>
  </si>
  <si>
    <t>员工</t>
  </si>
  <si>
    <t>汤薪苗</t>
  </si>
  <si>
    <t>试用期人员</t>
  </si>
  <si>
    <t>汤艺</t>
  </si>
  <si>
    <t>四川太极高新区大源北街药店</t>
  </si>
  <si>
    <t>李蕊如</t>
  </si>
  <si>
    <t>张亚红</t>
  </si>
  <si>
    <t>四川太极成华区华康路药店</t>
  </si>
  <si>
    <t>陈丽梅</t>
  </si>
  <si>
    <t>黄雨</t>
  </si>
  <si>
    <t>四川太极成华区万宇路药店</t>
  </si>
  <si>
    <t>鲁雪</t>
  </si>
  <si>
    <t>伍梦丽</t>
  </si>
  <si>
    <t>胡华航</t>
  </si>
  <si>
    <t>实习生2019年7月入职</t>
  </si>
  <si>
    <t>成都成汉太极大药房有限公司</t>
  </si>
  <si>
    <t xml:space="preserve">蒋雪琴 </t>
  </si>
  <si>
    <t>黄梅</t>
  </si>
  <si>
    <t>黄丹</t>
  </si>
  <si>
    <t>李蕊彤</t>
  </si>
  <si>
    <t>鞠灵</t>
  </si>
  <si>
    <t>黄飞霞</t>
  </si>
  <si>
    <t>叶娟</t>
  </si>
  <si>
    <t>四川太极锦江区合欢树街药店</t>
  </si>
  <si>
    <t>黄天平</t>
  </si>
  <si>
    <t>李昌梅</t>
  </si>
  <si>
    <t>四川太极成华区金马河路药店</t>
  </si>
  <si>
    <t>刘思蝶</t>
  </si>
  <si>
    <t>刘春花</t>
  </si>
  <si>
    <t>刘建芳</t>
  </si>
  <si>
    <t>四川太极高新区中和大道药店</t>
  </si>
  <si>
    <t>周红蓉</t>
  </si>
  <si>
    <t>李文静</t>
  </si>
  <si>
    <t>潘霞</t>
  </si>
  <si>
    <t>实习生19.6.22</t>
  </si>
  <si>
    <t>四川太极武侯区航中街药店</t>
  </si>
  <si>
    <t>晏玲</t>
  </si>
  <si>
    <t>黄鑫</t>
  </si>
  <si>
    <t>李莉萍</t>
  </si>
  <si>
    <t>试用期员工</t>
  </si>
  <si>
    <t>唐静</t>
  </si>
  <si>
    <t>四川太极高新区新下街药店</t>
  </si>
  <si>
    <t>吴伟利</t>
  </si>
  <si>
    <t>甘俊莉</t>
  </si>
  <si>
    <t>吴惠</t>
  </si>
  <si>
    <t>实习生2019.6.23</t>
  </si>
  <si>
    <t>罗悦</t>
  </si>
  <si>
    <t>曹师</t>
  </si>
  <si>
    <t>邓琦</t>
  </si>
  <si>
    <t>廖欣雨</t>
  </si>
  <si>
    <t>实习生2019.7.2日进公司</t>
  </si>
  <si>
    <t>谢敏</t>
  </si>
  <si>
    <t>实习生2019.7.8号进公司</t>
  </si>
  <si>
    <t>谭凤旭</t>
  </si>
  <si>
    <t>卫荟垟</t>
  </si>
  <si>
    <t>杨昕雨</t>
  </si>
  <si>
    <t>实习生20190709</t>
  </si>
  <si>
    <t>纪莉萍</t>
  </si>
  <si>
    <t>邱如秀</t>
  </si>
  <si>
    <t>四川太极红星店</t>
  </si>
  <si>
    <t xml:space="preserve">段文秀 </t>
  </si>
  <si>
    <t>易永红</t>
  </si>
  <si>
    <t>邓黎</t>
  </si>
  <si>
    <t>胡静</t>
  </si>
  <si>
    <t>实习员工</t>
  </si>
  <si>
    <t>付雅雯</t>
  </si>
  <si>
    <t>四川太极浆洗街药店</t>
  </si>
  <si>
    <t>周金梅（销售员）</t>
  </si>
  <si>
    <t xml:space="preserve">莫晓菊 </t>
  </si>
  <si>
    <t xml:space="preserve">江元梅 </t>
  </si>
  <si>
    <t>赵英（销售员）</t>
  </si>
  <si>
    <t>唐丽</t>
  </si>
  <si>
    <t>代珍慧</t>
  </si>
  <si>
    <t>陈娟</t>
  </si>
  <si>
    <t>杨冬梅</t>
  </si>
  <si>
    <t>试用期201909到店</t>
  </si>
  <si>
    <t>文淼</t>
  </si>
  <si>
    <t>实习生2019.7.09到店</t>
  </si>
  <si>
    <t>李一可</t>
  </si>
  <si>
    <t>四川太极人民中路店</t>
  </si>
  <si>
    <t>杨苗</t>
  </si>
  <si>
    <t>代茜澜</t>
  </si>
  <si>
    <t>易翠竹</t>
  </si>
  <si>
    <t>实习生2019.11到店</t>
  </si>
  <si>
    <t>龚玉林</t>
  </si>
  <si>
    <t>实习生20190701</t>
  </si>
  <si>
    <t>四川太极双林路药店</t>
  </si>
  <si>
    <t>叶素英（销售员）</t>
  </si>
  <si>
    <t>张玉</t>
  </si>
  <si>
    <t>梅茜</t>
  </si>
  <si>
    <t>吴丹</t>
  </si>
  <si>
    <t>王杜萍</t>
  </si>
  <si>
    <t>四川太极通盈街药店</t>
  </si>
  <si>
    <t>钟友群</t>
  </si>
  <si>
    <t>赵君兰</t>
  </si>
  <si>
    <t>副店长</t>
  </si>
  <si>
    <t>李金霏</t>
  </si>
  <si>
    <t>李明磊</t>
  </si>
  <si>
    <t>实习生20190710入职</t>
  </si>
  <si>
    <t>四川太极金丝街药店</t>
  </si>
  <si>
    <t xml:space="preserve">刘樽 </t>
  </si>
  <si>
    <t>刘珏宏</t>
  </si>
  <si>
    <t>冯丽娟</t>
  </si>
  <si>
    <t>冯婧恩</t>
  </si>
  <si>
    <t>四川太极成华杉板桥南一路店</t>
  </si>
  <si>
    <t>殷岱菊</t>
  </si>
  <si>
    <t>董华</t>
  </si>
  <si>
    <t>刘科言</t>
  </si>
  <si>
    <t>姚沙</t>
  </si>
  <si>
    <t>四川太极成华区崔家店路药店</t>
  </si>
  <si>
    <t>杨伟钰</t>
  </si>
  <si>
    <t>吕彩霞</t>
  </si>
  <si>
    <t>李莎</t>
  </si>
  <si>
    <t>四川太极青羊区北东街店</t>
  </si>
  <si>
    <t xml:space="preserve">罗纬 </t>
  </si>
  <si>
    <t xml:space="preserve">向海英 </t>
  </si>
  <si>
    <t>牟鑫阳</t>
  </si>
  <si>
    <t>李莹</t>
  </si>
  <si>
    <t>曾蕾蕾</t>
  </si>
  <si>
    <t>范文静</t>
  </si>
  <si>
    <t>四川太极郫县郫筒镇东大街药店</t>
  </si>
  <si>
    <t>李忠英</t>
  </si>
  <si>
    <t>曹春燕</t>
  </si>
  <si>
    <t>李甜甜</t>
  </si>
  <si>
    <t>罗丽</t>
  </si>
  <si>
    <t>郭玲怡</t>
  </si>
  <si>
    <t>四川太极成华区华油路药店</t>
  </si>
  <si>
    <t>黄玲</t>
  </si>
  <si>
    <t>周燕</t>
  </si>
  <si>
    <t>谢玉涛</t>
  </si>
  <si>
    <t>陈典雅</t>
  </si>
  <si>
    <t>代琳</t>
  </si>
  <si>
    <t>四川太极龙泉驿区龙泉街道驿生路药店</t>
  </si>
  <si>
    <t>单菊</t>
  </si>
  <si>
    <t>李忠存</t>
  </si>
  <si>
    <t>四川太极锦江区柳翠路药店</t>
  </si>
  <si>
    <t>宋留艺</t>
  </si>
  <si>
    <t>曾佳敏</t>
  </si>
  <si>
    <t>杨沙艳</t>
  </si>
  <si>
    <t>实习生（7.9入职）</t>
  </si>
  <si>
    <t>四川太极武侯区科华街药店</t>
  </si>
  <si>
    <t>闵腾西</t>
  </si>
  <si>
    <t>罗妍</t>
  </si>
  <si>
    <t>尹萍</t>
  </si>
  <si>
    <t>梅雅霜</t>
  </si>
  <si>
    <t>易珊</t>
  </si>
  <si>
    <t>四川太极郫县郫筒镇一环路东南段药店</t>
  </si>
  <si>
    <t>何媛</t>
  </si>
  <si>
    <t>王俊</t>
  </si>
  <si>
    <t>邓红梅</t>
  </si>
  <si>
    <t>邹东梅</t>
  </si>
  <si>
    <t>骆玲</t>
  </si>
  <si>
    <t>邹鹏</t>
  </si>
  <si>
    <t>四川太极锦江区静明路药店</t>
  </si>
  <si>
    <t>刘银花</t>
  </si>
  <si>
    <t>林巧</t>
  </si>
  <si>
    <t>四川太极锦江区劼人路药店</t>
  </si>
  <si>
    <t xml:space="preserve">马雪 </t>
  </si>
  <si>
    <t>罗霞</t>
  </si>
  <si>
    <t>任情</t>
  </si>
  <si>
    <t>四川太极青羊区童子街药店</t>
  </si>
  <si>
    <t>赵芮莹</t>
  </si>
  <si>
    <t>刘明慧</t>
  </si>
  <si>
    <t>邹加露</t>
  </si>
  <si>
    <t>刘霞</t>
  </si>
  <si>
    <t>四川太极武侯区丝竹路药店</t>
  </si>
  <si>
    <t>蔡旌晶</t>
  </si>
  <si>
    <t>王盛英</t>
  </si>
  <si>
    <t>吴潇潇</t>
  </si>
  <si>
    <t>刘静</t>
  </si>
  <si>
    <t>四川太极金牛区解放路药店</t>
  </si>
  <si>
    <t>任嘉欣</t>
  </si>
  <si>
    <t>冯洁</t>
  </si>
  <si>
    <t>袁红桃</t>
  </si>
  <si>
    <t>周炫岑</t>
  </si>
  <si>
    <t>退420</t>
  </si>
  <si>
    <t>差100</t>
  </si>
  <si>
    <t>四川太极兴义镇万兴路药店</t>
  </si>
  <si>
    <t>庄静</t>
  </si>
  <si>
    <t>张丹</t>
  </si>
  <si>
    <t>刘罗蓉</t>
  </si>
  <si>
    <t>四川太极五津西路药店</t>
  </si>
  <si>
    <t>王燕丽</t>
  </si>
  <si>
    <t>门店店长兼执业药师</t>
  </si>
  <si>
    <t>刘芬</t>
  </si>
  <si>
    <t>李迎新</t>
  </si>
  <si>
    <t>廖文莉</t>
  </si>
  <si>
    <t>四川太极新津邓双镇岷江店</t>
  </si>
  <si>
    <t xml:space="preserve">郑红艳 </t>
  </si>
  <si>
    <t>张琴</t>
  </si>
  <si>
    <t>张飘</t>
  </si>
  <si>
    <t>陈亭亭</t>
  </si>
  <si>
    <t>营业员（试用期员工）</t>
  </si>
  <si>
    <t>四川太极新津县五津镇武阳西路药店</t>
  </si>
  <si>
    <t xml:space="preserve">李红梅 </t>
  </si>
  <si>
    <t>薛燕</t>
  </si>
  <si>
    <t>赵芃妤</t>
  </si>
  <si>
    <t>四川太极新津县五津镇五津西路二药房</t>
  </si>
  <si>
    <t>祁荣</t>
  </si>
  <si>
    <t>朱春梅</t>
  </si>
  <si>
    <t>店长兼执业药师</t>
  </si>
  <si>
    <t>魏乔连</t>
  </si>
  <si>
    <t>四川太极邛崃中心药店</t>
  </si>
  <si>
    <t xml:space="preserve">任会茹 </t>
  </si>
  <si>
    <t>古显琼（销售员）</t>
  </si>
  <si>
    <t>王李秋</t>
  </si>
  <si>
    <t>古素琼</t>
  </si>
  <si>
    <t>杨晓毅</t>
  </si>
  <si>
    <t>杜连桃（销售员）</t>
  </si>
  <si>
    <t>陈玲</t>
  </si>
  <si>
    <t>李巧</t>
  </si>
  <si>
    <t>四川太极邛崃市临邛镇长安大道药店</t>
  </si>
  <si>
    <t>万义丽</t>
  </si>
  <si>
    <t>付静</t>
  </si>
  <si>
    <t>李宋琴</t>
  </si>
  <si>
    <t>四川太极邛崃市临邛镇洪川小区药店</t>
  </si>
  <si>
    <t xml:space="preserve">戚彩 </t>
  </si>
  <si>
    <t>杨平</t>
  </si>
  <si>
    <t>马婷婷</t>
  </si>
  <si>
    <t>四川太极邛崃市羊安镇永康大道药店</t>
  </si>
  <si>
    <t>闵雪</t>
  </si>
  <si>
    <t>门店店长</t>
  </si>
  <si>
    <t>黄静</t>
  </si>
  <si>
    <t>门店营业员</t>
  </si>
  <si>
    <t>四川太极邛崃市临邛镇翠荫街药店</t>
  </si>
  <si>
    <t>任姗姗</t>
  </si>
  <si>
    <t>陈礼凤</t>
  </si>
  <si>
    <t>饶玉银</t>
  </si>
  <si>
    <t>四川太极大邑县晋原镇子龙路店</t>
  </si>
  <si>
    <t>李秀辉</t>
  </si>
  <si>
    <t>熊小玲</t>
  </si>
  <si>
    <t>四川太极大邑县晋源镇东壕沟段药店</t>
  </si>
  <si>
    <t>彭蓉</t>
  </si>
  <si>
    <t>高艳</t>
  </si>
  <si>
    <t>牟彩云</t>
  </si>
  <si>
    <t>试用期员工（3月26日进公司）</t>
  </si>
  <si>
    <t>赵晓丹</t>
  </si>
  <si>
    <t>7月到店（实习生）</t>
  </si>
  <si>
    <t>四川太极大邑县安仁镇千禧街药店</t>
  </si>
  <si>
    <t>李沙</t>
  </si>
  <si>
    <t>张群</t>
  </si>
  <si>
    <t>四川太极大邑县沙渠镇方圆路药店</t>
  </si>
  <si>
    <t>邓杨梅</t>
  </si>
  <si>
    <t>王宇</t>
  </si>
  <si>
    <t>四川太极大邑县晋原镇通达东路五段药店</t>
  </si>
  <si>
    <t>许静</t>
  </si>
  <si>
    <t>付曦</t>
  </si>
  <si>
    <t>唐礼萍</t>
  </si>
  <si>
    <t>四川太极大邑县新场镇文昌街药店</t>
  </si>
  <si>
    <t>胡永丽</t>
  </si>
  <si>
    <t>孟小明</t>
  </si>
  <si>
    <t>王茹</t>
  </si>
  <si>
    <t>四川太极大邑县晋原镇内蒙古大道桃源药店</t>
  </si>
  <si>
    <t xml:space="preserve">田兰 </t>
  </si>
  <si>
    <t>袁文秀</t>
  </si>
  <si>
    <t>方晓敏</t>
  </si>
  <si>
    <t>邓洁</t>
  </si>
  <si>
    <t>四川太极大邑县晋原镇东街药店</t>
  </si>
  <si>
    <t>杨丽</t>
  </si>
  <si>
    <t>彭亚丹</t>
  </si>
  <si>
    <t>李娟</t>
  </si>
  <si>
    <t>四川太极大邑县晋原镇潘家街药店</t>
  </si>
  <si>
    <t xml:space="preserve">黄梅 </t>
  </si>
  <si>
    <t>闵巧</t>
  </si>
  <si>
    <t>四川太极大邑县晋原镇北街药店</t>
  </si>
  <si>
    <t>孙莉</t>
  </si>
  <si>
    <t>吕晓琴</t>
  </si>
  <si>
    <t>李阿其</t>
  </si>
  <si>
    <t>四川太极崇州中心店</t>
  </si>
  <si>
    <t>刘丹</t>
  </si>
  <si>
    <t>林霞</t>
  </si>
  <si>
    <t>付蓉</t>
  </si>
  <si>
    <t>赵雅丽</t>
  </si>
  <si>
    <t>四川太极怀远店</t>
  </si>
  <si>
    <t>韩艳梅</t>
  </si>
  <si>
    <t>窦潘</t>
  </si>
  <si>
    <t>曹琼</t>
  </si>
  <si>
    <t>费诗尧</t>
  </si>
  <si>
    <t>四川太极三江店</t>
  </si>
  <si>
    <t>骆素花</t>
  </si>
  <si>
    <t>何倩倩</t>
  </si>
  <si>
    <t>雷鑫梅</t>
  </si>
  <si>
    <t>四川太极温江店</t>
  </si>
  <si>
    <t>夏彩红</t>
  </si>
  <si>
    <t>吴霞</t>
  </si>
  <si>
    <t>何倩</t>
  </si>
  <si>
    <t>梁睿</t>
  </si>
  <si>
    <t>四川太极都江堰药店</t>
  </si>
  <si>
    <t>聂丽</t>
  </si>
  <si>
    <t>梁海燕</t>
  </si>
  <si>
    <t>刘娟</t>
  </si>
  <si>
    <t>四川太极金带街药店</t>
  </si>
  <si>
    <t>陈凤珍</t>
  </si>
  <si>
    <t>彭勤</t>
  </si>
  <si>
    <t>王依纯</t>
  </si>
  <si>
    <t>郭桃</t>
  </si>
  <si>
    <t>四川太极都江堰景中路店</t>
  </si>
  <si>
    <t>晏祥春</t>
  </si>
  <si>
    <t>杨科</t>
  </si>
  <si>
    <t>四川太极都江堰奎光路中段药店</t>
  </si>
  <si>
    <t>韩启敏</t>
  </si>
  <si>
    <t>陈蓉</t>
  </si>
  <si>
    <t>贾益娟</t>
  </si>
  <si>
    <t>四川太极都江堰幸福镇翔凤路药店</t>
  </si>
  <si>
    <t>李燕</t>
  </si>
  <si>
    <t>钱亚辉</t>
  </si>
  <si>
    <t>乐良清</t>
  </si>
  <si>
    <t>四川太极都江堰市蒲阳镇堰问道西路药店</t>
  </si>
  <si>
    <t>孙佳丽</t>
  </si>
  <si>
    <t>杨久会</t>
  </si>
  <si>
    <t>邓银鑫</t>
  </si>
  <si>
    <t>四川太极都江堰聚源镇药店</t>
  </si>
  <si>
    <t>何丽萍</t>
  </si>
  <si>
    <t>易月红</t>
  </si>
  <si>
    <t>四川太极都江堰市蒲阳路药店</t>
  </si>
  <si>
    <t>杨文英</t>
  </si>
  <si>
    <t>熊祎</t>
  </si>
  <si>
    <t>四川太极崇州市崇阳镇尚贤坊街药店</t>
  </si>
  <si>
    <t>朱玉梅</t>
  </si>
  <si>
    <t>刘敏</t>
  </si>
  <si>
    <t>罗雪琴</t>
  </si>
  <si>
    <t>涂思佩</t>
  </si>
  <si>
    <t>四川太极温江区公平街道江安路药店</t>
  </si>
  <si>
    <t>王慧</t>
  </si>
  <si>
    <t>王馨</t>
  </si>
  <si>
    <t>贺春芳</t>
  </si>
  <si>
    <t>李思琪</t>
  </si>
  <si>
    <t xml:space="preserve">四川太极崇州市崇阳镇永康东路药店 </t>
  </si>
  <si>
    <t>胡建梅</t>
  </si>
  <si>
    <t>邓洋</t>
  </si>
  <si>
    <t>杨菊</t>
  </si>
  <si>
    <t>李茂霞</t>
  </si>
  <si>
    <t>四川太极崇州市崇阳镇蜀州中路药店</t>
  </si>
  <si>
    <t>王旭</t>
  </si>
  <si>
    <t>郑娇</t>
  </si>
  <si>
    <t>沈艳洁</t>
  </si>
  <si>
    <t>实习生2019年7月进入公司</t>
  </si>
  <si>
    <t>苏婷婷</t>
  </si>
  <si>
    <t>实习生（7.16日进公司）</t>
  </si>
  <si>
    <t/>
  </si>
  <si>
    <t>合计</t>
  </si>
  <si>
    <t>总任务</t>
  </si>
  <si>
    <t>12-19日任务</t>
  </si>
  <si>
    <t>12-19日销售</t>
  </si>
  <si>
    <t>20-26日任务</t>
  </si>
  <si>
    <t>27-31日任务</t>
  </si>
  <si>
    <t>12月13-22日销售情况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</si>
</sst>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7" fillId="2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30" fillId="16" borderId="11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1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1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9" fontId="7" fillId="0" borderId="1" xfId="1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11" applyNumberFormat="1" applyBorder="1" applyAlignment="1">
      <alignment horizontal="center" vertical="center"/>
    </xf>
    <xf numFmtId="0" fontId="0" fillId="3" borderId="0" xfId="11" applyNumberFormat="1" applyFill="1" applyBorder="1" applyAlignment="1">
      <alignment horizontal="center" vertical="center"/>
    </xf>
    <xf numFmtId="0" fontId="0" fillId="0" borderId="0" xfId="11" applyNumberFormat="1" applyAlignment="1">
      <alignment horizontal="center" vertical="center"/>
    </xf>
    <xf numFmtId="0" fontId="0" fillId="3" borderId="0" xfId="11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4"/>
  <sheetViews>
    <sheetView workbookViewId="0">
      <selection activeCell="H60" sqref="H60"/>
    </sheetView>
  </sheetViews>
  <sheetFormatPr defaultColWidth="9" defaultRowHeight="13.5"/>
  <cols>
    <col min="1" max="2" width="9.125" customWidth="1"/>
    <col min="3" max="3" width="20.5" customWidth="1"/>
    <col min="6" max="9" width="14.125" style="2" customWidth="1"/>
    <col min="10" max="10" width="15.625" style="2" customWidth="1"/>
    <col min="11" max="11" width="12.625"/>
    <col min="12" max="12" width="13.75"/>
  </cols>
  <sheetData>
    <row r="1" spans="1:13">
      <c r="A1" s="8" t="s">
        <v>0</v>
      </c>
      <c r="B1" s="8" t="s">
        <v>1</v>
      </c>
      <c r="C1" s="8" t="s">
        <v>2</v>
      </c>
      <c r="D1" s="8" t="s">
        <v>3</v>
      </c>
      <c r="E1" s="46" t="s">
        <v>4</v>
      </c>
      <c r="F1" s="47" t="s">
        <v>5</v>
      </c>
      <c r="G1" s="48"/>
      <c r="H1" s="48"/>
      <c r="I1" s="48"/>
      <c r="J1" s="47" t="s">
        <v>6</v>
      </c>
      <c r="K1" s="48"/>
      <c r="L1" s="48"/>
      <c r="M1" s="48"/>
    </row>
    <row r="2" spans="1:13">
      <c r="A2" s="8">
        <v>31</v>
      </c>
      <c r="B2" s="8">
        <v>307</v>
      </c>
      <c r="C2" s="8" t="s">
        <v>7</v>
      </c>
      <c r="D2" s="8" t="s">
        <v>8</v>
      </c>
      <c r="E2" s="46" t="s">
        <v>9</v>
      </c>
      <c r="F2" s="47">
        <v>179.784</v>
      </c>
      <c r="G2" s="49">
        <v>83</v>
      </c>
      <c r="H2" s="50">
        <v>65</v>
      </c>
      <c r="I2" s="49">
        <f>H2-1</f>
        <v>64</v>
      </c>
      <c r="J2" s="47">
        <v>95</v>
      </c>
      <c r="K2" s="48">
        <v>83.1563367252544</v>
      </c>
      <c r="L2" s="48">
        <f t="shared" ref="L2:L65" si="0">J2-K2</f>
        <v>11.8436632747456</v>
      </c>
      <c r="M2" s="48">
        <f t="shared" ref="M2:M65" si="1">ROUND(L2,0)</f>
        <v>12</v>
      </c>
    </row>
    <row r="3" spans="1:13">
      <c r="A3" s="8">
        <v>83</v>
      </c>
      <c r="B3" s="8">
        <v>341</v>
      </c>
      <c r="C3" s="8" t="s">
        <v>10</v>
      </c>
      <c r="D3" s="8" t="s">
        <v>11</v>
      </c>
      <c r="E3" s="46" t="s">
        <v>12</v>
      </c>
      <c r="F3" s="47">
        <v>51.4964</v>
      </c>
      <c r="G3" s="51">
        <v>24</v>
      </c>
      <c r="H3" s="52">
        <v>22</v>
      </c>
      <c r="I3" s="49">
        <f t="shared" ref="I3:I34" si="2">H3-1</f>
        <v>21</v>
      </c>
      <c r="J3" s="47">
        <v>36</v>
      </c>
      <c r="K3">
        <v>23.8188714153561</v>
      </c>
      <c r="L3">
        <f t="shared" si="0"/>
        <v>12.1811285846439</v>
      </c>
      <c r="M3">
        <f t="shared" si="1"/>
        <v>12</v>
      </c>
    </row>
    <row r="4" spans="1:13">
      <c r="A4" s="8">
        <v>2</v>
      </c>
      <c r="B4" s="8">
        <v>343</v>
      </c>
      <c r="C4" s="8" t="s">
        <v>13</v>
      </c>
      <c r="D4" s="8" t="s">
        <v>14</v>
      </c>
      <c r="E4" s="46" t="s">
        <v>12</v>
      </c>
      <c r="F4" s="47">
        <v>30.192</v>
      </c>
      <c r="G4" s="49">
        <v>14</v>
      </c>
      <c r="H4" s="52">
        <v>22</v>
      </c>
      <c r="I4" s="49">
        <f t="shared" si="2"/>
        <v>21</v>
      </c>
      <c r="J4" s="47">
        <v>33</v>
      </c>
      <c r="K4" s="48">
        <v>13.9648473635523</v>
      </c>
      <c r="L4" s="48">
        <f t="shared" si="0"/>
        <v>19.0351526364477</v>
      </c>
      <c r="M4" s="48">
        <f t="shared" si="1"/>
        <v>19</v>
      </c>
    </row>
    <row r="5" spans="1:13">
      <c r="A5" s="8">
        <v>9</v>
      </c>
      <c r="B5" s="8">
        <v>750</v>
      </c>
      <c r="C5" s="8" t="s">
        <v>15</v>
      </c>
      <c r="D5" s="8" t="s">
        <v>14</v>
      </c>
      <c r="E5" s="46" t="s">
        <v>12</v>
      </c>
      <c r="F5" s="47">
        <v>39</v>
      </c>
      <c r="G5" s="49">
        <v>18</v>
      </c>
      <c r="H5" s="52">
        <v>22</v>
      </c>
      <c r="I5" s="49">
        <f t="shared" si="2"/>
        <v>21</v>
      </c>
      <c r="J5" s="47">
        <v>28</v>
      </c>
      <c r="K5" s="48">
        <v>18.0388529139685</v>
      </c>
      <c r="L5" s="48">
        <f t="shared" si="0"/>
        <v>9.96114708603145</v>
      </c>
      <c r="M5" s="48">
        <f t="shared" si="1"/>
        <v>10</v>
      </c>
    </row>
    <row r="6" spans="1:13">
      <c r="A6" s="8">
        <v>48</v>
      </c>
      <c r="B6" s="8">
        <v>750</v>
      </c>
      <c r="C6" s="8" t="s">
        <v>16</v>
      </c>
      <c r="D6" s="8" t="s">
        <v>17</v>
      </c>
      <c r="E6" s="46" t="s">
        <v>12</v>
      </c>
      <c r="F6" s="47">
        <v>39</v>
      </c>
      <c r="G6" s="49">
        <v>18</v>
      </c>
      <c r="H6" s="52">
        <v>22</v>
      </c>
      <c r="I6" s="49">
        <f t="shared" si="2"/>
        <v>21</v>
      </c>
      <c r="J6" s="47">
        <v>28</v>
      </c>
      <c r="K6" s="48">
        <v>18.0388529139685</v>
      </c>
      <c r="L6" s="48">
        <f t="shared" si="0"/>
        <v>9.96114708603145</v>
      </c>
      <c r="M6" s="48">
        <f t="shared" si="1"/>
        <v>10</v>
      </c>
    </row>
    <row r="7" spans="1:13">
      <c r="A7" s="8">
        <v>58</v>
      </c>
      <c r="B7" s="8">
        <v>337</v>
      </c>
      <c r="C7" s="8" t="s">
        <v>18</v>
      </c>
      <c r="D7" s="8" t="s">
        <v>19</v>
      </c>
      <c r="E7" s="46" t="s">
        <v>12</v>
      </c>
      <c r="F7" s="47">
        <v>55</v>
      </c>
      <c r="G7" s="49">
        <v>25</v>
      </c>
      <c r="H7" s="52">
        <v>22</v>
      </c>
      <c r="I7" s="49">
        <f t="shared" si="2"/>
        <v>21</v>
      </c>
      <c r="J7" s="47">
        <v>26</v>
      </c>
      <c r="K7" s="48">
        <v>25.4394079555967</v>
      </c>
      <c r="L7" s="48">
        <f t="shared" si="0"/>
        <v>0.560592044403332</v>
      </c>
      <c r="M7" s="48">
        <f t="shared" si="1"/>
        <v>1</v>
      </c>
    </row>
    <row r="8" spans="1:13">
      <c r="A8" s="8">
        <v>10</v>
      </c>
      <c r="B8" s="8">
        <v>582</v>
      </c>
      <c r="C8" s="8" t="s">
        <v>20</v>
      </c>
      <c r="D8" s="8" t="s">
        <v>14</v>
      </c>
      <c r="E8" s="46" t="s">
        <v>12</v>
      </c>
      <c r="F8" s="47">
        <v>87.248</v>
      </c>
      <c r="G8" s="49">
        <v>25</v>
      </c>
      <c r="H8" s="52">
        <v>22</v>
      </c>
      <c r="I8" s="49">
        <f t="shared" si="2"/>
        <v>21</v>
      </c>
      <c r="J8" s="47">
        <v>20</v>
      </c>
      <c r="K8" s="48">
        <v>40.3552266419982</v>
      </c>
      <c r="L8" s="48">
        <f t="shared" si="0"/>
        <v>-20.3552266419982</v>
      </c>
      <c r="M8" s="48">
        <f t="shared" si="1"/>
        <v>-20</v>
      </c>
    </row>
    <row r="9" spans="1:13">
      <c r="A9" s="8">
        <v>63</v>
      </c>
      <c r="B9" s="8">
        <v>517</v>
      </c>
      <c r="C9" s="8" t="s">
        <v>21</v>
      </c>
      <c r="D9" s="8" t="s">
        <v>19</v>
      </c>
      <c r="E9" s="46" t="s">
        <v>12</v>
      </c>
      <c r="F9" s="47">
        <v>35</v>
      </c>
      <c r="G9" s="49">
        <v>16</v>
      </c>
      <c r="H9" s="52">
        <v>22</v>
      </c>
      <c r="I9" s="49">
        <f t="shared" si="2"/>
        <v>21</v>
      </c>
      <c r="J9" s="47">
        <v>16</v>
      </c>
      <c r="K9" s="48">
        <v>16.1887141535615</v>
      </c>
      <c r="L9" s="48">
        <f t="shared" si="0"/>
        <v>-0.188714153561516</v>
      </c>
      <c r="M9" s="48">
        <f t="shared" si="1"/>
        <v>0</v>
      </c>
    </row>
    <row r="10" spans="1:13">
      <c r="A10" s="8">
        <v>12</v>
      </c>
      <c r="B10" s="8">
        <v>585</v>
      </c>
      <c r="C10" s="8" t="s">
        <v>22</v>
      </c>
      <c r="D10" s="8" t="s">
        <v>14</v>
      </c>
      <c r="E10" s="46" t="s">
        <v>23</v>
      </c>
      <c r="F10" s="47">
        <v>49</v>
      </c>
      <c r="G10" s="49">
        <v>23</v>
      </c>
      <c r="H10" s="50">
        <v>17</v>
      </c>
      <c r="I10" s="49">
        <f t="shared" si="2"/>
        <v>16</v>
      </c>
      <c r="J10" s="47">
        <v>33</v>
      </c>
      <c r="K10" s="48">
        <v>22.6641998149861</v>
      </c>
      <c r="L10" s="48">
        <f t="shared" si="0"/>
        <v>10.3358001850139</v>
      </c>
      <c r="M10" s="48">
        <f t="shared" si="1"/>
        <v>10</v>
      </c>
    </row>
    <row r="11" spans="1:13">
      <c r="A11" s="8">
        <v>38</v>
      </c>
      <c r="B11" s="8">
        <v>571</v>
      </c>
      <c r="C11" s="8" t="s">
        <v>24</v>
      </c>
      <c r="D11" s="8" t="s">
        <v>17</v>
      </c>
      <c r="E11" s="46" t="s">
        <v>23</v>
      </c>
      <c r="F11" s="47">
        <v>52</v>
      </c>
      <c r="G11" s="49">
        <v>24</v>
      </c>
      <c r="H11" s="50">
        <v>17</v>
      </c>
      <c r="I11" s="49">
        <f t="shared" si="2"/>
        <v>16</v>
      </c>
      <c r="J11" s="47">
        <v>33</v>
      </c>
      <c r="K11" s="48">
        <v>24.0518038852914</v>
      </c>
      <c r="L11" s="48">
        <f t="shared" si="0"/>
        <v>8.9481961147086</v>
      </c>
      <c r="M11" s="48">
        <f t="shared" si="1"/>
        <v>9</v>
      </c>
    </row>
    <row r="12" spans="1:13">
      <c r="A12" s="8">
        <v>6</v>
      </c>
      <c r="B12" s="8">
        <v>365</v>
      </c>
      <c r="C12" s="8" t="s">
        <v>25</v>
      </c>
      <c r="D12" s="8" t="s">
        <v>14</v>
      </c>
      <c r="E12" s="46" t="s">
        <v>23</v>
      </c>
      <c r="F12" s="47">
        <v>52</v>
      </c>
      <c r="G12" s="49">
        <v>24</v>
      </c>
      <c r="H12" s="50">
        <v>17</v>
      </c>
      <c r="I12" s="49">
        <f t="shared" si="2"/>
        <v>16</v>
      </c>
      <c r="J12" s="47">
        <v>26</v>
      </c>
      <c r="K12" s="48">
        <v>24.0518038852914</v>
      </c>
      <c r="L12" s="48">
        <f t="shared" si="0"/>
        <v>1.9481961147086</v>
      </c>
      <c r="M12" s="48">
        <f t="shared" si="1"/>
        <v>2</v>
      </c>
    </row>
    <row r="13" spans="1:13">
      <c r="A13" s="8">
        <v>40</v>
      </c>
      <c r="B13" s="8">
        <v>707</v>
      </c>
      <c r="C13" s="8" t="s">
        <v>26</v>
      </c>
      <c r="D13" s="8" t="s">
        <v>17</v>
      </c>
      <c r="E13" s="46" t="s">
        <v>23</v>
      </c>
      <c r="F13" s="47">
        <v>49.08</v>
      </c>
      <c r="G13" s="49">
        <v>23</v>
      </c>
      <c r="H13" s="50">
        <v>17</v>
      </c>
      <c r="I13" s="49">
        <f t="shared" si="2"/>
        <v>16</v>
      </c>
      <c r="J13" s="47">
        <v>26</v>
      </c>
      <c r="K13" s="48">
        <v>22.7012025901943</v>
      </c>
      <c r="L13" s="48">
        <f t="shared" si="0"/>
        <v>3.29879740980574</v>
      </c>
      <c r="M13" s="48">
        <f t="shared" si="1"/>
        <v>3</v>
      </c>
    </row>
    <row r="14" spans="1:13">
      <c r="A14" s="8">
        <v>79</v>
      </c>
      <c r="B14" s="8">
        <v>385</v>
      </c>
      <c r="C14" s="8" t="s">
        <v>27</v>
      </c>
      <c r="D14" s="8" t="s">
        <v>28</v>
      </c>
      <c r="E14" s="46" t="s">
        <v>23</v>
      </c>
      <c r="F14" s="47">
        <v>62</v>
      </c>
      <c r="G14" s="49">
        <v>25</v>
      </c>
      <c r="H14" s="50">
        <v>17</v>
      </c>
      <c r="I14" s="49">
        <f t="shared" si="2"/>
        <v>16</v>
      </c>
      <c r="J14" s="47">
        <v>26</v>
      </c>
      <c r="K14" s="48">
        <v>28.677150786309</v>
      </c>
      <c r="L14" s="48">
        <f t="shared" si="0"/>
        <v>-2.67715078630897</v>
      </c>
      <c r="M14" s="48">
        <f t="shared" si="1"/>
        <v>-3</v>
      </c>
    </row>
    <row r="15" spans="1:13">
      <c r="A15" s="8">
        <v>11</v>
      </c>
      <c r="B15" s="8">
        <v>581</v>
      </c>
      <c r="C15" s="8" t="s">
        <v>29</v>
      </c>
      <c r="D15" s="8" t="s">
        <v>14</v>
      </c>
      <c r="E15" s="46" t="s">
        <v>30</v>
      </c>
      <c r="F15" s="47">
        <v>24</v>
      </c>
      <c r="G15" s="49">
        <v>11</v>
      </c>
      <c r="H15" s="50">
        <v>15</v>
      </c>
      <c r="I15" s="49">
        <f t="shared" si="2"/>
        <v>14</v>
      </c>
      <c r="J15" s="47">
        <v>33</v>
      </c>
      <c r="K15" s="48">
        <v>11.1008325624422</v>
      </c>
      <c r="L15" s="48">
        <f t="shared" si="0"/>
        <v>21.8991674375578</v>
      </c>
      <c r="M15" s="48">
        <f t="shared" si="1"/>
        <v>22</v>
      </c>
    </row>
    <row r="16" spans="1:13">
      <c r="A16" s="8">
        <v>33</v>
      </c>
      <c r="B16" s="8">
        <v>387</v>
      </c>
      <c r="C16" s="8" t="s">
        <v>31</v>
      </c>
      <c r="D16" s="8" t="s">
        <v>17</v>
      </c>
      <c r="E16" s="46" t="s">
        <v>30</v>
      </c>
      <c r="F16" s="47">
        <v>51</v>
      </c>
      <c r="G16" s="49">
        <v>24</v>
      </c>
      <c r="H16" s="50">
        <v>17</v>
      </c>
      <c r="I16" s="49">
        <f t="shared" si="2"/>
        <v>16</v>
      </c>
      <c r="J16" s="47">
        <v>33</v>
      </c>
      <c r="K16" s="48">
        <v>23.5892691951896</v>
      </c>
      <c r="L16" s="48">
        <f t="shared" si="0"/>
        <v>9.41073080481036</v>
      </c>
      <c r="M16" s="48">
        <f t="shared" si="1"/>
        <v>9</v>
      </c>
    </row>
    <row r="17" spans="1:13">
      <c r="A17" s="8">
        <v>67</v>
      </c>
      <c r="B17" s="8">
        <v>578</v>
      </c>
      <c r="C17" s="8" t="s">
        <v>32</v>
      </c>
      <c r="D17" s="8" t="s">
        <v>19</v>
      </c>
      <c r="E17" s="46" t="s">
        <v>30</v>
      </c>
      <c r="F17" s="47">
        <v>51</v>
      </c>
      <c r="G17" s="49">
        <v>24</v>
      </c>
      <c r="H17" s="50">
        <v>20</v>
      </c>
      <c r="I17" s="49">
        <f t="shared" si="2"/>
        <v>19</v>
      </c>
      <c r="J17" s="47">
        <v>23</v>
      </c>
      <c r="K17" s="48">
        <v>23.5892691951896</v>
      </c>
      <c r="L17" s="48">
        <f t="shared" si="0"/>
        <v>-0.589269195189637</v>
      </c>
      <c r="M17" s="48">
        <f t="shared" si="1"/>
        <v>-1</v>
      </c>
    </row>
    <row r="18" spans="1:13">
      <c r="A18" s="8">
        <v>16</v>
      </c>
      <c r="B18" s="8">
        <v>730</v>
      </c>
      <c r="C18" s="8" t="s">
        <v>33</v>
      </c>
      <c r="D18" s="8" t="s">
        <v>14</v>
      </c>
      <c r="E18" s="46" t="s">
        <v>30</v>
      </c>
      <c r="F18" s="47">
        <v>30</v>
      </c>
      <c r="G18" s="49">
        <v>14</v>
      </c>
      <c r="H18" s="50">
        <v>15</v>
      </c>
      <c r="I18" s="49">
        <f t="shared" si="2"/>
        <v>14</v>
      </c>
      <c r="J18" s="47">
        <v>21</v>
      </c>
      <c r="K18" s="48">
        <v>13.8760407030527</v>
      </c>
      <c r="L18" s="48">
        <f t="shared" si="0"/>
        <v>7.12395929694727</v>
      </c>
      <c r="M18" s="48">
        <f t="shared" si="1"/>
        <v>7</v>
      </c>
    </row>
    <row r="19" spans="1:13">
      <c r="A19" s="8">
        <v>13</v>
      </c>
      <c r="B19" s="8">
        <v>709</v>
      </c>
      <c r="C19" s="8" t="s">
        <v>34</v>
      </c>
      <c r="D19" s="8" t="s">
        <v>14</v>
      </c>
      <c r="E19" s="46" t="s">
        <v>30</v>
      </c>
      <c r="F19" s="47">
        <v>22</v>
      </c>
      <c r="G19" s="49">
        <v>10</v>
      </c>
      <c r="H19" s="50">
        <v>15</v>
      </c>
      <c r="I19" s="49">
        <f t="shared" si="2"/>
        <v>14</v>
      </c>
      <c r="J19" s="47">
        <v>20</v>
      </c>
      <c r="K19" s="48">
        <v>10.1757631822387</v>
      </c>
      <c r="L19" s="48">
        <f t="shared" si="0"/>
        <v>9.82423681776133</v>
      </c>
      <c r="M19" s="48">
        <f t="shared" si="1"/>
        <v>10</v>
      </c>
    </row>
    <row r="20" spans="1:13">
      <c r="A20" s="8">
        <v>42</v>
      </c>
      <c r="B20" s="8">
        <v>712</v>
      </c>
      <c r="C20" s="8" t="s">
        <v>35</v>
      </c>
      <c r="D20" s="8" t="s">
        <v>17</v>
      </c>
      <c r="E20" s="46" t="s">
        <v>30</v>
      </c>
      <c r="F20" s="47">
        <v>8</v>
      </c>
      <c r="G20" s="49">
        <v>4</v>
      </c>
      <c r="H20" s="50">
        <v>15</v>
      </c>
      <c r="I20" s="49">
        <f t="shared" si="2"/>
        <v>14</v>
      </c>
      <c r="J20" s="47">
        <v>20</v>
      </c>
      <c r="K20" s="48">
        <v>3.70027752081406</v>
      </c>
      <c r="L20" s="48">
        <f t="shared" si="0"/>
        <v>16.2997224791859</v>
      </c>
      <c r="M20" s="48">
        <f t="shared" si="1"/>
        <v>16</v>
      </c>
    </row>
    <row r="21" spans="1:13">
      <c r="A21" s="8">
        <v>61</v>
      </c>
      <c r="B21" s="8">
        <v>373</v>
      </c>
      <c r="C21" s="8" t="s">
        <v>36</v>
      </c>
      <c r="D21" s="8" t="s">
        <v>19</v>
      </c>
      <c r="E21" s="46" t="s">
        <v>30</v>
      </c>
      <c r="F21" s="47">
        <v>2</v>
      </c>
      <c r="G21" s="49">
        <v>1</v>
      </c>
      <c r="H21" s="50">
        <v>15</v>
      </c>
      <c r="I21" s="49">
        <f t="shared" si="2"/>
        <v>14</v>
      </c>
      <c r="J21" s="47">
        <v>20</v>
      </c>
      <c r="K21" s="48">
        <v>0.925069380203515</v>
      </c>
      <c r="L21" s="48">
        <f t="shared" si="0"/>
        <v>19.0749306197965</v>
      </c>
      <c r="M21" s="48">
        <f t="shared" si="1"/>
        <v>19</v>
      </c>
    </row>
    <row r="22" spans="1:13">
      <c r="A22" s="8">
        <v>94</v>
      </c>
      <c r="B22" s="8">
        <v>746</v>
      </c>
      <c r="C22" s="8" t="s">
        <v>37</v>
      </c>
      <c r="D22" s="8" t="s">
        <v>38</v>
      </c>
      <c r="E22" s="46" t="s">
        <v>30</v>
      </c>
      <c r="F22" s="47">
        <v>10</v>
      </c>
      <c r="G22" s="49">
        <v>5</v>
      </c>
      <c r="H22" s="50">
        <v>15</v>
      </c>
      <c r="I22" s="49">
        <f t="shared" si="2"/>
        <v>14</v>
      </c>
      <c r="J22" s="47">
        <v>17</v>
      </c>
      <c r="K22" s="48">
        <v>4.62534690101758</v>
      </c>
      <c r="L22" s="48">
        <f t="shared" si="0"/>
        <v>12.3746530989824</v>
      </c>
      <c r="M22" s="48">
        <f t="shared" si="1"/>
        <v>12</v>
      </c>
    </row>
    <row r="23" spans="1:13">
      <c r="A23" s="8">
        <v>4</v>
      </c>
      <c r="B23" s="8">
        <v>357</v>
      </c>
      <c r="C23" s="8" t="s">
        <v>39</v>
      </c>
      <c r="D23" s="8" t="s">
        <v>14</v>
      </c>
      <c r="E23" s="46" t="s">
        <v>30</v>
      </c>
      <c r="F23" s="47">
        <v>26.25</v>
      </c>
      <c r="G23" s="49">
        <v>12</v>
      </c>
      <c r="H23" s="50">
        <v>15</v>
      </c>
      <c r="I23" s="49">
        <f t="shared" si="2"/>
        <v>14</v>
      </c>
      <c r="J23" s="47">
        <v>16</v>
      </c>
      <c r="K23" s="48">
        <v>12.1415356151711</v>
      </c>
      <c r="L23" s="48">
        <f t="shared" si="0"/>
        <v>3.85846438482886</v>
      </c>
      <c r="M23" s="48">
        <f t="shared" si="1"/>
        <v>4</v>
      </c>
    </row>
    <row r="24" spans="1:13">
      <c r="A24" s="8">
        <v>7</v>
      </c>
      <c r="B24" s="8">
        <v>379</v>
      </c>
      <c r="C24" s="8" t="s">
        <v>40</v>
      </c>
      <c r="D24" s="8" t="s">
        <v>14</v>
      </c>
      <c r="E24" s="46" t="s">
        <v>30</v>
      </c>
      <c r="F24" s="47">
        <v>31</v>
      </c>
      <c r="G24" s="49">
        <v>14</v>
      </c>
      <c r="H24" s="50">
        <v>15</v>
      </c>
      <c r="I24" s="49">
        <f t="shared" si="2"/>
        <v>14</v>
      </c>
      <c r="J24" s="47">
        <v>16</v>
      </c>
      <c r="K24" s="48">
        <v>14.3385753931545</v>
      </c>
      <c r="L24" s="48">
        <f t="shared" si="0"/>
        <v>1.66142460684551</v>
      </c>
      <c r="M24" s="48">
        <f t="shared" si="1"/>
        <v>2</v>
      </c>
    </row>
    <row r="25" spans="1:13">
      <c r="A25" s="8">
        <v>8</v>
      </c>
      <c r="B25" s="8">
        <v>513</v>
      </c>
      <c r="C25" s="8" t="s">
        <v>41</v>
      </c>
      <c r="D25" s="8" t="s">
        <v>14</v>
      </c>
      <c r="E25" s="46" t="s">
        <v>30</v>
      </c>
      <c r="F25" s="47">
        <v>22</v>
      </c>
      <c r="G25" s="49">
        <v>10</v>
      </c>
      <c r="H25" s="50">
        <v>15</v>
      </c>
      <c r="I25" s="49">
        <f t="shared" si="2"/>
        <v>14</v>
      </c>
      <c r="J25" s="47">
        <v>16</v>
      </c>
      <c r="K25" s="48">
        <v>10.1757631822387</v>
      </c>
      <c r="L25" s="48">
        <f t="shared" si="0"/>
        <v>5.82423681776133</v>
      </c>
      <c r="M25" s="48">
        <f t="shared" si="1"/>
        <v>6</v>
      </c>
    </row>
    <row r="26" spans="1:13">
      <c r="A26" s="8">
        <v>14</v>
      </c>
      <c r="B26" s="8">
        <v>726</v>
      </c>
      <c r="C26" s="8" t="s">
        <v>42</v>
      </c>
      <c r="D26" s="8" t="s">
        <v>14</v>
      </c>
      <c r="E26" s="46" t="s">
        <v>30</v>
      </c>
      <c r="F26" s="47">
        <v>18</v>
      </c>
      <c r="G26" s="49">
        <v>8</v>
      </c>
      <c r="H26" s="50">
        <v>15</v>
      </c>
      <c r="I26" s="49">
        <f t="shared" si="2"/>
        <v>14</v>
      </c>
      <c r="J26" s="47">
        <v>16</v>
      </c>
      <c r="K26" s="48">
        <v>8.32562442183164</v>
      </c>
      <c r="L26" s="48">
        <f t="shared" si="0"/>
        <v>7.67437557816836</v>
      </c>
      <c r="M26" s="48">
        <f t="shared" si="1"/>
        <v>8</v>
      </c>
    </row>
    <row r="27" spans="1:13">
      <c r="A27" s="8">
        <v>35</v>
      </c>
      <c r="B27" s="8">
        <v>399</v>
      </c>
      <c r="C27" s="8" t="s">
        <v>43</v>
      </c>
      <c r="D27" s="8" t="s">
        <v>17</v>
      </c>
      <c r="E27" s="46" t="s">
        <v>30</v>
      </c>
      <c r="F27" s="47">
        <v>17</v>
      </c>
      <c r="G27" s="49">
        <v>8</v>
      </c>
      <c r="H27" s="50">
        <v>15</v>
      </c>
      <c r="I27" s="49">
        <f t="shared" si="2"/>
        <v>14</v>
      </c>
      <c r="J27" s="47">
        <v>16</v>
      </c>
      <c r="K27" s="48">
        <v>7.86308973172988</v>
      </c>
      <c r="L27" s="48">
        <f t="shared" si="0"/>
        <v>8.13691026827012</v>
      </c>
      <c r="M27" s="48">
        <f t="shared" si="1"/>
        <v>8</v>
      </c>
    </row>
    <row r="28" spans="1:13">
      <c r="A28" s="8">
        <v>71</v>
      </c>
      <c r="B28" s="8">
        <v>744</v>
      </c>
      <c r="C28" s="8" t="s">
        <v>44</v>
      </c>
      <c r="D28" s="8" t="s">
        <v>19</v>
      </c>
      <c r="E28" s="46" t="s">
        <v>30</v>
      </c>
      <c r="F28" s="47">
        <v>2.16</v>
      </c>
      <c r="G28" s="49">
        <v>1</v>
      </c>
      <c r="H28" s="50">
        <v>15</v>
      </c>
      <c r="I28" s="49">
        <f t="shared" si="2"/>
        <v>14</v>
      </c>
      <c r="J28" s="47">
        <v>16</v>
      </c>
      <c r="K28" s="48">
        <v>0.999074930619796</v>
      </c>
      <c r="L28" s="48">
        <f t="shared" si="0"/>
        <v>15.0009250693802</v>
      </c>
      <c r="M28" s="48">
        <f t="shared" si="1"/>
        <v>15</v>
      </c>
    </row>
    <row r="29" spans="1:13">
      <c r="A29" s="8">
        <v>70</v>
      </c>
      <c r="B29" s="8">
        <v>742</v>
      </c>
      <c r="C29" s="8" t="s">
        <v>45</v>
      </c>
      <c r="D29" s="8" t="s">
        <v>19</v>
      </c>
      <c r="E29" s="46" t="s">
        <v>30</v>
      </c>
      <c r="F29" s="47">
        <v>7</v>
      </c>
      <c r="G29" s="49">
        <v>3</v>
      </c>
      <c r="H29" s="50">
        <v>15</v>
      </c>
      <c r="I29" s="49">
        <f t="shared" si="2"/>
        <v>14</v>
      </c>
      <c r="J29" s="47">
        <v>13</v>
      </c>
      <c r="K29" s="48">
        <v>3.2377428307123</v>
      </c>
      <c r="L29" s="48">
        <f t="shared" si="0"/>
        <v>9.7622571692877</v>
      </c>
      <c r="M29" s="48">
        <f t="shared" si="1"/>
        <v>10</v>
      </c>
    </row>
    <row r="30" spans="1:13">
      <c r="A30" s="8">
        <v>111</v>
      </c>
      <c r="B30" s="8">
        <v>101453</v>
      </c>
      <c r="C30" s="8" t="s">
        <v>46</v>
      </c>
      <c r="D30" s="8" t="s">
        <v>47</v>
      </c>
      <c r="E30" s="46" t="s">
        <v>30</v>
      </c>
      <c r="F30" s="47">
        <v>9</v>
      </c>
      <c r="G30" s="49">
        <v>4</v>
      </c>
      <c r="H30" s="50">
        <v>15</v>
      </c>
      <c r="I30" s="49">
        <f t="shared" si="2"/>
        <v>14</v>
      </c>
      <c r="J30" s="47">
        <v>13</v>
      </c>
      <c r="K30" s="48">
        <v>4.16281221091582</v>
      </c>
      <c r="L30" s="48">
        <f t="shared" si="0"/>
        <v>8.83718778908418</v>
      </c>
      <c r="M30" s="48">
        <f t="shared" si="1"/>
        <v>9</v>
      </c>
    </row>
    <row r="31" spans="1:13">
      <c r="A31" s="8">
        <v>32</v>
      </c>
      <c r="B31" s="8">
        <v>106066</v>
      </c>
      <c r="C31" s="8" t="s">
        <v>48</v>
      </c>
      <c r="D31" s="8" t="s">
        <v>8</v>
      </c>
      <c r="E31" s="46" t="s">
        <v>30</v>
      </c>
      <c r="F31" s="47">
        <v>0</v>
      </c>
      <c r="G31" s="49">
        <v>0</v>
      </c>
      <c r="H31" s="50">
        <v>15</v>
      </c>
      <c r="I31" s="49">
        <f t="shared" si="2"/>
        <v>14</v>
      </c>
      <c r="J31" s="47">
        <v>9</v>
      </c>
      <c r="K31" s="48">
        <v>0</v>
      </c>
      <c r="L31" s="48">
        <f t="shared" si="0"/>
        <v>9</v>
      </c>
      <c r="M31" s="48">
        <f t="shared" si="1"/>
        <v>9</v>
      </c>
    </row>
    <row r="32" spans="1:13">
      <c r="A32" s="8">
        <v>37</v>
      </c>
      <c r="B32" s="8">
        <v>546</v>
      </c>
      <c r="C32" s="8" t="s">
        <v>49</v>
      </c>
      <c r="D32" s="8" t="s">
        <v>17</v>
      </c>
      <c r="E32" s="46" t="s">
        <v>30</v>
      </c>
      <c r="F32" s="47">
        <v>8</v>
      </c>
      <c r="G32" s="49">
        <v>4</v>
      </c>
      <c r="H32" s="50">
        <v>15</v>
      </c>
      <c r="I32" s="49">
        <f t="shared" si="2"/>
        <v>14</v>
      </c>
      <c r="J32" s="47">
        <v>9</v>
      </c>
      <c r="K32" s="48">
        <v>3.70027752081406</v>
      </c>
      <c r="L32" s="48">
        <f t="shared" si="0"/>
        <v>5.29972247918594</v>
      </c>
      <c r="M32" s="48">
        <f t="shared" si="1"/>
        <v>5</v>
      </c>
    </row>
    <row r="33" spans="1:13">
      <c r="A33" s="8">
        <v>43</v>
      </c>
      <c r="B33" s="8">
        <v>724</v>
      </c>
      <c r="C33" s="8" t="s">
        <v>50</v>
      </c>
      <c r="D33" s="8" t="s">
        <v>17</v>
      </c>
      <c r="E33" s="46" t="s">
        <v>30</v>
      </c>
      <c r="F33" s="47">
        <v>14</v>
      </c>
      <c r="G33" s="49">
        <v>6</v>
      </c>
      <c r="H33" s="50">
        <v>15</v>
      </c>
      <c r="I33" s="49">
        <f t="shared" si="2"/>
        <v>14</v>
      </c>
      <c r="J33" s="47">
        <v>9</v>
      </c>
      <c r="K33" s="48">
        <v>6.47548566142461</v>
      </c>
      <c r="L33" s="48">
        <f t="shared" si="0"/>
        <v>2.52451433857539</v>
      </c>
      <c r="M33" s="48">
        <f t="shared" si="1"/>
        <v>3</v>
      </c>
    </row>
    <row r="34" spans="1:13">
      <c r="A34" s="8">
        <v>80</v>
      </c>
      <c r="B34" s="8">
        <v>514</v>
      </c>
      <c r="C34" s="8" t="s">
        <v>51</v>
      </c>
      <c r="D34" s="8" t="s">
        <v>28</v>
      </c>
      <c r="E34" s="46" t="s">
        <v>30</v>
      </c>
      <c r="F34" s="47">
        <v>5</v>
      </c>
      <c r="G34" s="49">
        <v>2</v>
      </c>
      <c r="H34" s="50">
        <v>15</v>
      </c>
      <c r="I34" s="49">
        <f t="shared" si="2"/>
        <v>14</v>
      </c>
      <c r="J34" s="47">
        <v>9</v>
      </c>
      <c r="K34" s="48">
        <v>2.31267345050879</v>
      </c>
      <c r="L34" s="48">
        <f t="shared" si="0"/>
        <v>6.68732654949121</v>
      </c>
      <c r="M34" s="48">
        <f t="shared" si="1"/>
        <v>7</v>
      </c>
    </row>
    <row r="35" spans="1:13">
      <c r="A35" s="8">
        <v>110</v>
      </c>
      <c r="B35" s="8">
        <v>754</v>
      </c>
      <c r="C35" s="8" t="s">
        <v>52</v>
      </c>
      <c r="D35" s="8" t="s">
        <v>47</v>
      </c>
      <c r="E35" s="46" t="s">
        <v>30</v>
      </c>
      <c r="F35" s="47">
        <v>14</v>
      </c>
      <c r="G35" s="49">
        <v>6</v>
      </c>
      <c r="H35" s="50">
        <v>15</v>
      </c>
      <c r="I35" s="49">
        <f t="shared" ref="I35:I66" si="3">H35-1</f>
        <v>14</v>
      </c>
      <c r="J35" s="47">
        <v>9</v>
      </c>
      <c r="K35" s="48">
        <v>6.47548566142461</v>
      </c>
      <c r="L35" s="48">
        <f t="shared" si="0"/>
        <v>2.52451433857539</v>
      </c>
      <c r="M35" s="48">
        <f t="shared" si="1"/>
        <v>3</v>
      </c>
    </row>
    <row r="36" spans="1:13">
      <c r="A36" s="8">
        <v>21</v>
      </c>
      <c r="B36" s="8">
        <v>102934</v>
      </c>
      <c r="C36" s="8" t="s">
        <v>53</v>
      </c>
      <c r="D36" s="8" t="s">
        <v>14</v>
      </c>
      <c r="E36" s="46" t="s">
        <v>30</v>
      </c>
      <c r="F36" s="47">
        <v>8</v>
      </c>
      <c r="G36" s="49">
        <v>4</v>
      </c>
      <c r="H36" s="50">
        <v>15</v>
      </c>
      <c r="I36" s="49">
        <f t="shared" si="3"/>
        <v>14</v>
      </c>
      <c r="J36" s="47">
        <v>8</v>
      </c>
      <c r="K36" s="48">
        <v>3.70027752081406</v>
      </c>
      <c r="L36" s="48">
        <f t="shared" si="0"/>
        <v>4.29972247918594</v>
      </c>
      <c r="M36" s="48">
        <f t="shared" si="1"/>
        <v>4</v>
      </c>
    </row>
    <row r="37" spans="1:13">
      <c r="A37" s="8">
        <v>100</v>
      </c>
      <c r="B37" s="8">
        <v>54</v>
      </c>
      <c r="C37" s="8" t="s">
        <v>54</v>
      </c>
      <c r="D37" s="8" t="s">
        <v>47</v>
      </c>
      <c r="E37" s="46" t="s">
        <v>55</v>
      </c>
      <c r="F37" s="47">
        <v>73</v>
      </c>
      <c r="G37" s="49">
        <v>34</v>
      </c>
      <c r="H37" s="50">
        <v>12</v>
      </c>
      <c r="I37" s="49">
        <f t="shared" si="3"/>
        <v>11</v>
      </c>
      <c r="J37" s="47">
        <v>33</v>
      </c>
      <c r="K37" s="48">
        <v>33.7650323774283</v>
      </c>
      <c r="L37" s="48">
        <f t="shared" si="0"/>
        <v>-0.765032377428305</v>
      </c>
      <c r="M37" s="48">
        <f t="shared" si="1"/>
        <v>-1</v>
      </c>
    </row>
    <row r="38" spans="1:13">
      <c r="A38" s="8">
        <v>57</v>
      </c>
      <c r="B38" s="8">
        <v>308</v>
      </c>
      <c r="C38" s="8" t="s">
        <v>56</v>
      </c>
      <c r="D38" s="8" t="s">
        <v>19</v>
      </c>
      <c r="E38" s="46" t="s">
        <v>55</v>
      </c>
      <c r="F38" s="47">
        <v>75.144</v>
      </c>
      <c r="G38" s="49">
        <v>35</v>
      </c>
      <c r="H38" s="50">
        <v>12</v>
      </c>
      <c r="I38" s="49">
        <f t="shared" si="3"/>
        <v>11</v>
      </c>
      <c r="J38" s="47">
        <v>23</v>
      </c>
      <c r="K38" s="48">
        <v>34.7567067530065</v>
      </c>
      <c r="L38" s="48">
        <f t="shared" si="0"/>
        <v>-11.7567067530065</v>
      </c>
      <c r="M38" s="48">
        <f t="shared" si="1"/>
        <v>-12</v>
      </c>
    </row>
    <row r="39" spans="1:13">
      <c r="A39" s="8">
        <v>34</v>
      </c>
      <c r="B39" s="8">
        <v>377</v>
      </c>
      <c r="C39" s="8" t="s">
        <v>57</v>
      </c>
      <c r="D39" s="8" t="s">
        <v>17</v>
      </c>
      <c r="E39" s="46" t="s">
        <v>55</v>
      </c>
      <c r="F39" s="47">
        <v>2</v>
      </c>
      <c r="G39" s="49">
        <v>1</v>
      </c>
      <c r="H39" s="50">
        <v>10</v>
      </c>
      <c r="I39" s="49">
        <f t="shared" si="3"/>
        <v>9</v>
      </c>
      <c r="J39" s="47">
        <v>20</v>
      </c>
      <c r="K39" s="48">
        <v>0.925069380203515</v>
      </c>
      <c r="L39" s="48">
        <f t="shared" si="0"/>
        <v>19.0749306197965</v>
      </c>
      <c r="M39" s="48">
        <f t="shared" si="1"/>
        <v>19</v>
      </c>
    </row>
    <row r="40" spans="1:13">
      <c r="A40" s="8">
        <v>5</v>
      </c>
      <c r="B40" s="8">
        <v>359</v>
      </c>
      <c r="C40" s="8" t="s">
        <v>58</v>
      </c>
      <c r="D40" s="8" t="s">
        <v>14</v>
      </c>
      <c r="E40" s="46" t="s">
        <v>55</v>
      </c>
      <c r="F40" s="47">
        <v>68.048</v>
      </c>
      <c r="G40" s="49">
        <v>31</v>
      </c>
      <c r="H40" s="50">
        <v>10</v>
      </c>
      <c r="I40" s="49">
        <f t="shared" si="3"/>
        <v>9</v>
      </c>
      <c r="J40" s="47">
        <v>16</v>
      </c>
      <c r="K40" s="48">
        <v>31.4745605920444</v>
      </c>
      <c r="L40" s="48">
        <f t="shared" si="0"/>
        <v>-15.4745605920444</v>
      </c>
      <c r="M40" s="48">
        <f t="shared" si="1"/>
        <v>-15</v>
      </c>
    </row>
    <row r="41" spans="1:13">
      <c r="A41" s="8">
        <v>60</v>
      </c>
      <c r="B41" s="8">
        <v>355</v>
      </c>
      <c r="C41" s="8" t="s">
        <v>59</v>
      </c>
      <c r="D41" s="8" t="s">
        <v>19</v>
      </c>
      <c r="E41" s="46" t="s">
        <v>55</v>
      </c>
      <c r="F41" s="47">
        <v>31</v>
      </c>
      <c r="G41" s="49">
        <v>14</v>
      </c>
      <c r="H41" s="50">
        <v>10</v>
      </c>
      <c r="I41" s="49">
        <f t="shared" si="3"/>
        <v>9</v>
      </c>
      <c r="J41" s="47">
        <v>16</v>
      </c>
      <c r="K41" s="48">
        <v>14.3385753931545</v>
      </c>
      <c r="L41" s="48">
        <f t="shared" si="0"/>
        <v>1.66142460684551</v>
      </c>
      <c r="M41" s="48">
        <f t="shared" si="1"/>
        <v>2</v>
      </c>
    </row>
    <row r="42" spans="1:13">
      <c r="A42" s="8">
        <v>64</v>
      </c>
      <c r="B42" s="8">
        <v>511</v>
      </c>
      <c r="C42" s="8" t="s">
        <v>60</v>
      </c>
      <c r="D42" s="8" t="s">
        <v>19</v>
      </c>
      <c r="E42" s="46" t="s">
        <v>55</v>
      </c>
      <c r="F42" s="47">
        <v>24</v>
      </c>
      <c r="G42" s="49">
        <v>11</v>
      </c>
      <c r="H42" s="50">
        <v>10</v>
      </c>
      <c r="I42" s="49">
        <f t="shared" si="3"/>
        <v>9</v>
      </c>
      <c r="J42" s="47">
        <v>16</v>
      </c>
      <c r="K42" s="48">
        <v>11.1008325624422</v>
      </c>
      <c r="L42" s="48">
        <f t="shared" si="0"/>
        <v>4.89916743755782</v>
      </c>
      <c r="M42" s="48">
        <f t="shared" si="1"/>
        <v>5</v>
      </c>
    </row>
    <row r="43" spans="1:13">
      <c r="A43" s="8">
        <v>98</v>
      </c>
      <c r="B43" s="8">
        <v>52</v>
      </c>
      <c r="C43" s="8" t="s">
        <v>61</v>
      </c>
      <c r="D43" s="8" t="s">
        <v>47</v>
      </c>
      <c r="E43" s="46" t="s">
        <v>55</v>
      </c>
      <c r="F43" s="47">
        <v>21</v>
      </c>
      <c r="G43" s="49">
        <v>10</v>
      </c>
      <c r="H43" s="50">
        <v>10</v>
      </c>
      <c r="I43" s="49">
        <f t="shared" si="3"/>
        <v>9</v>
      </c>
      <c r="J43" s="47">
        <v>16</v>
      </c>
      <c r="K43" s="48">
        <v>9.71322849213691</v>
      </c>
      <c r="L43" s="48">
        <f t="shared" si="0"/>
        <v>6.28677150786309</v>
      </c>
      <c r="M43" s="48">
        <f t="shared" si="1"/>
        <v>6</v>
      </c>
    </row>
    <row r="44" spans="1:13">
      <c r="A44" s="8">
        <v>103</v>
      </c>
      <c r="B44" s="8">
        <v>367</v>
      </c>
      <c r="C44" s="8" t="s">
        <v>62</v>
      </c>
      <c r="D44" s="8" t="s">
        <v>47</v>
      </c>
      <c r="E44" s="46" t="s">
        <v>55</v>
      </c>
      <c r="F44" s="47">
        <v>31</v>
      </c>
      <c r="G44" s="49">
        <v>14</v>
      </c>
      <c r="H44" s="50">
        <v>10</v>
      </c>
      <c r="I44" s="49">
        <f t="shared" si="3"/>
        <v>9</v>
      </c>
      <c r="J44" s="47">
        <v>16</v>
      </c>
      <c r="K44" s="48">
        <v>14.3385753931545</v>
      </c>
      <c r="L44" s="48">
        <f t="shared" si="0"/>
        <v>1.66142460684551</v>
      </c>
      <c r="M44" s="48">
        <f t="shared" si="1"/>
        <v>2</v>
      </c>
    </row>
    <row r="45" spans="1:13">
      <c r="A45" s="8">
        <v>44</v>
      </c>
      <c r="B45" s="8">
        <v>737</v>
      </c>
      <c r="C45" s="8" t="s">
        <v>63</v>
      </c>
      <c r="D45" s="8" t="s">
        <v>17</v>
      </c>
      <c r="E45" s="46" t="s">
        <v>55</v>
      </c>
      <c r="F45" s="47">
        <v>14</v>
      </c>
      <c r="G45" s="49">
        <v>6</v>
      </c>
      <c r="H45" s="50">
        <v>10</v>
      </c>
      <c r="I45" s="49">
        <f t="shared" si="3"/>
        <v>9</v>
      </c>
      <c r="J45" s="47">
        <v>14</v>
      </c>
      <c r="K45" s="48">
        <v>6.47548566142461</v>
      </c>
      <c r="L45" s="48">
        <f t="shared" si="0"/>
        <v>7.52451433857539</v>
      </c>
      <c r="M45" s="48">
        <f t="shared" si="1"/>
        <v>8</v>
      </c>
    </row>
    <row r="46" spans="1:13">
      <c r="A46" s="8">
        <v>85</v>
      </c>
      <c r="B46" s="8">
        <v>721</v>
      </c>
      <c r="C46" s="8" t="s">
        <v>64</v>
      </c>
      <c r="D46" s="8" t="s">
        <v>11</v>
      </c>
      <c r="E46" s="46" t="s">
        <v>55</v>
      </c>
      <c r="F46" s="47">
        <v>11</v>
      </c>
      <c r="G46" s="49">
        <v>5</v>
      </c>
      <c r="H46" s="50">
        <v>10</v>
      </c>
      <c r="I46" s="49">
        <f t="shared" si="3"/>
        <v>9</v>
      </c>
      <c r="J46" s="47">
        <v>14</v>
      </c>
      <c r="K46" s="48">
        <v>5.08788159111933</v>
      </c>
      <c r="L46" s="48">
        <f t="shared" si="0"/>
        <v>8.91211840888067</v>
      </c>
      <c r="M46" s="48">
        <f t="shared" si="1"/>
        <v>9</v>
      </c>
    </row>
    <row r="47" spans="1:13">
      <c r="A47" s="8">
        <v>22</v>
      </c>
      <c r="B47" s="8">
        <v>103198</v>
      </c>
      <c r="C47" s="8" t="s">
        <v>65</v>
      </c>
      <c r="D47" s="8" t="s">
        <v>14</v>
      </c>
      <c r="E47" s="46" t="s">
        <v>55</v>
      </c>
      <c r="F47" s="47">
        <v>52</v>
      </c>
      <c r="G47" s="49">
        <v>24</v>
      </c>
      <c r="H47" s="50">
        <v>10</v>
      </c>
      <c r="I47" s="49">
        <f t="shared" si="3"/>
        <v>9</v>
      </c>
      <c r="J47" s="47">
        <v>13</v>
      </c>
      <c r="K47" s="48">
        <v>24.0518038852914</v>
      </c>
      <c r="L47" s="48">
        <f t="shared" si="0"/>
        <v>-11.0518038852914</v>
      </c>
      <c r="M47" s="48">
        <f t="shared" si="1"/>
        <v>-11</v>
      </c>
    </row>
    <row r="48" spans="1:13">
      <c r="A48" s="8">
        <v>59</v>
      </c>
      <c r="B48" s="8">
        <v>349</v>
      </c>
      <c r="C48" s="8" t="s">
        <v>66</v>
      </c>
      <c r="D48" s="8" t="s">
        <v>19</v>
      </c>
      <c r="E48" s="46" t="s">
        <v>55</v>
      </c>
      <c r="F48" s="47">
        <v>18</v>
      </c>
      <c r="G48" s="49">
        <v>8</v>
      </c>
      <c r="H48" s="50">
        <v>10</v>
      </c>
      <c r="I48" s="49">
        <f t="shared" si="3"/>
        <v>9</v>
      </c>
      <c r="J48" s="47">
        <v>13</v>
      </c>
      <c r="K48" s="48">
        <v>8.32562442183164</v>
      </c>
      <c r="L48" s="48">
        <f t="shared" si="0"/>
        <v>4.67437557816836</v>
      </c>
      <c r="M48" s="48">
        <f t="shared" si="1"/>
        <v>5</v>
      </c>
    </row>
    <row r="49" spans="1:13">
      <c r="A49" s="8">
        <v>102</v>
      </c>
      <c r="B49" s="8">
        <v>351</v>
      </c>
      <c r="C49" s="8" t="s">
        <v>67</v>
      </c>
      <c r="D49" s="8" t="s">
        <v>47</v>
      </c>
      <c r="E49" s="46" t="s">
        <v>55</v>
      </c>
      <c r="F49" s="47">
        <v>29</v>
      </c>
      <c r="G49" s="49">
        <v>13</v>
      </c>
      <c r="H49" s="50">
        <v>10</v>
      </c>
      <c r="I49" s="49">
        <f t="shared" si="3"/>
        <v>9</v>
      </c>
      <c r="J49" s="47">
        <v>13</v>
      </c>
      <c r="K49" s="48">
        <v>13.413506012951</v>
      </c>
      <c r="L49" s="48">
        <f t="shared" si="0"/>
        <v>-0.41350601295097</v>
      </c>
      <c r="M49" s="48">
        <f t="shared" si="1"/>
        <v>0</v>
      </c>
    </row>
    <row r="50" spans="1:13">
      <c r="A50" s="8">
        <v>113</v>
      </c>
      <c r="B50" s="8">
        <v>104428</v>
      </c>
      <c r="C50" s="8" t="s">
        <v>68</v>
      </c>
      <c r="D50" s="8" t="s">
        <v>47</v>
      </c>
      <c r="E50" s="46" t="s">
        <v>55</v>
      </c>
      <c r="F50" s="47">
        <v>10</v>
      </c>
      <c r="G50" s="49">
        <v>5</v>
      </c>
      <c r="H50" s="50">
        <v>10</v>
      </c>
      <c r="I50" s="49">
        <f t="shared" si="3"/>
        <v>9</v>
      </c>
      <c r="J50" s="47">
        <v>13</v>
      </c>
      <c r="K50" s="48">
        <v>4.62534690101758</v>
      </c>
      <c r="L50" s="48">
        <f t="shared" si="0"/>
        <v>8.37465309898242</v>
      </c>
      <c r="M50" s="48">
        <f t="shared" si="1"/>
        <v>8</v>
      </c>
    </row>
    <row r="51" spans="1:13">
      <c r="A51" s="8">
        <v>46</v>
      </c>
      <c r="B51" s="8">
        <v>743</v>
      </c>
      <c r="C51" s="8" t="s">
        <v>69</v>
      </c>
      <c r="D51" s="8" t="s">
        <v>17</v>
      </c>
      <c r="E51" s="46" t="s">
        <v>55</v>
      </c>
      <c r="F51" s="47">
        <v>2</v>
      </c>
      <c r="G51" s="49">
        <v>1</v>
      </c>
      <c r="H51" s="50">
        <v>10</v>
      </c>
      <c r="I51" s="49">
        <f t="shared" si="3"/>
        <v>9</v>
      </c>
      <c r="J51" s="47">
        <v>10</v>
      </c>
      <c r="K51" s="48">
        <v>0.925069380203515</v>
      </c>
      <c r="L51" s="48">
        <f t="shared" si="0"/>
        <v>9.07493061979648</v>
      </c>
      <c r="M51" s="48">
        <f t="shared" si="1"/>
        <v>9</v>
      </c>
    </row>
    <row r="52" spans="1:13">
      <c r="A52" s="8">
        <v>50</v>
      </c>
      <c r="B52" s="8">
        <v>103639</v>
      </c>
      <c r="C52" s="8" t="s">
        <v>70</v>
      </c>
      <c r="D52" s="8" t="s">
        <v>17</v>
      </c>
      <c r="E52" s="46" t="s">
        <v>55</v>
      </c>
      <c r="F52" s="47">
        <v>2</v>
      </c>
      <c r="G52" s="49">
        <v>1</v>
      </c>
      <c r="H52" s="50">
        <v>10</v>
      </c>
      <c r="I52" s="49">
        <f t="shared" si="3"/>
        <v>9</v>
      </c>
      <c r="J52" s="47">
        <v>10</v>
      </c>
      <c r="K52" s="48">
        <v>0.925069380203515</v>
      </c>
      <c r="L52" s="48">
        <f t="shared" si="0"/>
        <v>9.07493061979648</v>
      </c>
      <c r="M52" s="48">
        <f t="shared" si="1"/>
        <v>9</v>
      </c>
    </row>
    <row r="53" spans="1:13">
      <c r="A53" s="8">
        <v>73</v>
      </c>
      <c r="B53" s="8">
        <v>747</v>
      </c>
      <c r="C53" s="8" t="s">
        <v>71</v>
      </c>
      <c r="D53" s="8" t="s">
        <v>19</v>
      </c>
      <c r="E53" s="46" t="s">
        <v>55</v>
      </c>
      <c r="F53" s="47">
        <v>16</v>
      </c>
      <c r="G53" s="49">
        <v>7</v>
      </c>
      <c r="H53" s="50">
        <v>10</v>
      </c>
      <c r="I53" s="49">
        <f t="shared" si="3"/>
        <v>9</v>
      </c>
      <c r="J53" s="47">
        <v>10</v>
      </c>
      <c r="K53" s="48">
        <v>7.40055504162812</v>
      </c>
      <c r="L53" s="48">
        <f t="shared" si="0"/>
        <v>2.59944495837188</v>
      </c>
      <c r="M53" s="48">
        <f t="shared" si="1"/>
        <v>3</v>
      </c>
    </row>
    <row r="54" spans="1:13">
      <c r="A54" s="8">
        <v>74</v>
      </c>
      <c r="B54" s="8">
        <v>102479</v>
      </c>
      <c r="C54" s="8" t="s">
        <v>72</v>
      </c>
      <c r="D54" s="8" t="s">
        <v>19</v>
      </c>
      <c r="E54" s="46" t="s">
        <v>55</v>
      </c>
      <c r="F54" s="47">
        <v>9</v>
      </c>
      <c r="G54" s="49">
        <v>4</v>
      </c>
      <c r="H54" s="50">
        <v>10</v>
      </c>
      <c r="I54" s="49">
        <f t="shared" si="3"/>
        <v>9</v>
      </c>
      <c r="J54" s="47">
        <v>10</v>
      </c>
      <c r="K54" s="48">
        <v>4.16281221091582</v>
      </c>
      <c r="L54" s="48">
        <f t="shared" si="0"/>
        <v>5.83718778908418</v>
      </c>
      <c r="M54" s="48">
        <f t="shared" si="1"/>
        <v>6</v>
      </c>
    </row>
    <row r="55" spans="1:13">
      <c r="A55" s="8">
        <v>76</v>
      </c>
      <c r="B55" s="8">
        <v>102935</v>
      </c>
      <c r="C55" s="8" t="s">
        <v>73</v>
      </c>
      <c r="D55" s="8" t="s">
        <v>19</v>
      </c>
      <c r="E55" s="46" t="s">
        <v>55</v>
      </c>
      <c r="F55" s="47">
        <v>15</v>
      </c>
      <c r="G55" s="49">
        <v>7</v>
      </c>
      <c r="H55" s="50">
        <v>10</v>
      </c>
      <c r="I55" s="49">
        <f t="shared" si="3"/>
        <v>9</v>
      </c>
      <c r="J55" s="47">
        <v>10</v>
      </c>
      <c r="K55" s="48">
        <v>6.93802035152636</v>
      </c>
      <c r="L55" s="48">
        <f t="shared" si="0"/>
        <v>3.06197964847364</v>
      </c>
      <c r="M55" s="48">
        <f t="shared" si="1"/>
        <v>3</v>
      </c>
    </row>
    <row r="56" spans="1:13">
      <c r="A56" s="8">
        <v>91</v>
      </c>
      <c r="B56" s="8">
        <v>716</v>
      </c>
      <c r="C56" s="8" t="s">
        <v>74</v>
      </c>
      <c r="D56" s="8" t="s">
        <v>38</v>
      </c>
      <c r="E56" s="46" t="s">
        <v>55</v>
      </c>
      <c r="F56" s="47">
        <v>4</v>
      </c>
      <c r="G56" s="49">
        <v>2</v>
      </c>
      <c r="H56" s="50">
        <v>10</v>
      </c>
      <c r="I56" s="49">
        <f t="shared" si="3"/>
        <v>9</v>
      </c>
      <c r="J56" s="47">
        <v>10</v>
      </c>
      <c r="K56" s="48">
        <v>1.85013876040703</v>
      </c>
      <c r="L56" s="48">
        <f t="shared" si="0"/>
        <v>8.14986123959297</v>
      </c>
      <c r="M56" s="48">
        <f t="shared" si="1"/>
        <v>8</v>
      </c>
    </row>
    <row r="57" spans="1:13">
      <c r="A57" s="8">
        <v>104</v>
      </c>
      <c r="B57" s="8">
        <v>587</v>
      </c>
      <c r="C57" s="8" t="s">
        <v>75</v>
      </c>
      <c r="D57" s="8" t="s">
        <v>47</v>
      </c>
      <c r="E57" s="46" t="s">
        <v>55</v>
      </c>
      <c r="F57" s="47">
        <v>17</v>
      </c>
      <c r="G57" s="49">
        <v>8</v>
      </c>
      <c r="H57" s="50">
        <v>10</v>
      </c>
      <c r="I57" s="49">
        <f t="shared" si="3"/>
        <v>9</v>
      </c>
      <c r="J57" s="47">
        <v>10</v>
      </c>
      <c r="K57" s="48">
        <v>7.86308973172988</v>
      </c>
      <c r="L57" s="48">
        <f t="shared" si="0"/>
        <v>2.13691026827012</v>
      </c>
      <c r="M57" s="48">
        <f t="shared" si="1"/>
        <v>2</v>
      </c>
    </row>
    <row r="58" spans="1:13">
      <c r="A58" s="8">
        <v>20</v>
      </c>
      <c r="B58" s="8">
        <v>102565</v>
      </c>
      <c r="C58" s="8" t="s">
        <v>76</v>
      </c>
      <c r="D58" s="8" t="s">
        <v>14</v>
      </c>
      <c r="E58" s="46" t="s">
        <v>55</v>
      </c>
      <c r="F58" s="47">
        <v>0</v>
      </c>
      <c r="G58" s="49">
        <v>0</v>
      </c>
      <c r="H58" s="50">
        <v>10</v>
      </c>
      <c r="I58" s="49">
        <f t="shared" si="3"/>
        <v>9</v>
      </c>
      <c r="J58" s="47">
        <v>9</v>
      </c>
      <c r="K58" s="48">
        <v>0</v>
      </c>
      <c r="L58" s="48">
        <f t="shared" si="0"/>
        <v>9</v>
      </c>
      <c r="M58" s="48">
        <f t="shared" si="1"/>
        <v>9</v>
      </c>
    </row>
    <row r="59" spans="1:13">
      <c r="A59" s="8">
        <v>23</v>
      </c>
      <c r="B59" s="8">
        <v>103199</v>
      </c>
      <c r="C59" s="8" t="s">
        <v>77</v>
      </c>
      <c r="D59" s="8" t="s">
        <v>14</v>
      </c>
      <c r="E59" s="46" t="s">
        <v>55</v>
      </c>
      <c r="F59" s="47">
        <v>1</v>
      </c>
      <c r="G59" s="49">
        <v>0</v>
      </c>
      <c r="H59" s="50">
        <v>10</v>
      </c>
      <c r="I59" s="49">
        <f t="shared" si="3"/>
        <v>9</v>
      </c>
      <c r="J59" s="47">
        <v>9</v>
      </c>
      <c r="K59" s="48">
        <v>0.462534690101758</v>
      </c>
      <c r="L59" s="48">
        <f t="shared" si="0"/>
        <v>8.53746530989824</v>
      </c>
      <c r="M59" s="48">
        <f t="shared" si="1"/>
        <v>9</v>
      </c>
    </row>
    <row r="60" spans="1:13">
      <c r="A60" s="8">
        <v>41</v>
      </c>
      <c r="B60" s="8">
        <v>598</v>
      </c>
      <c r="C60" s="8" t="s">
        <v>78</v>
      </c>
      <c r="D60" s="8" t="s">
        <v>17</v>
      </c>
      <c r="E60" s="46" t="s">
        <v>55</v>
      </c>
      <c r="F60" s="47">
        <v>8</v>
      </c>
      <c r="G60" s="49">
        <v>4</v>
      </c>
      <c r="H60" s="50">
        <v>10</v>
      </c>
      <c r="I60" s="49">
        <f t="shared" si="3"/>
        <v>9</v>
      </c>
      <c r="J60" s="47">
        <v>9</v>
      </c>
      <c r="K60" s="48">
        <v>3.70027752081406</v>
      </c>
      <c r="L60" s="48">
        <f t="shared" si="0"/>
        <v>5.29972247918594</v>
      </c>
      <c r="M60" s="48">
        <f t="shared" si="1"/>
        <v>5</v>
      </c>
    </row>
    <row r="61" spans="1:13">
      <c r="A61" s="8">
        <v>62</v>
      </c>
      <c r="B61" s="8">
        <v>391</v>
      </c>
      <c r="C61" s="8" t="s">
        <v>79</v>
      </c>
      <c r="D61" s="8" t="s">
        <v>19</v>
      </c>
      <c r="E61" s="46" t="s">
        <v>55</v>
      </c>
      <c r="F61" s="47">
        <v>2</v>
      </c>
      <c r="G61" s="49">
        <v>1</v>
      </c>
      <c r="H61" s="50">
        <v>10</v>
      </c>
      <c r="I61" s="49">
        <f t="shared" si="3"/>
        <v>9</v>
      </c>
      <c r="J61" s="47">
        <v>9</v>
      </c>
      <c r="K61" s="48">
        <v>0.925069380203515</v>
      </c>
      <c r="L61" s="48">
        <f t="shared" si="0"/>
        <v>8.07493061979648</v>
      </c>
      <c r="M61" s="48">
        <f t="shared" si="1"/>
        <v>8</v>
      </c>
    </row>
    <row r="62" spans="1:13">
      <c r="A62" s="8">
        <v>65</v>
      </c>
      <c r="B62" s="8">
        <v>515</v>
      </c>
      <c r="C62" s="8" t="s">
        <v>80</v>
      </c>
      <c r="D62" s="8" t="s">
        <v>19</v>
      </c>
      <c r="E62" s="46" t="s">
        <v>55</v>
      </c>
      <c r="F62" s="47">
        <v>2</v>
      </c>
      <c r="G62" s="49">
        <v>1</v>
      </c>
      <c r="H62" s="50">
        <v>10</v>
      </c>
      <c r="I62" s="49">
        <f t="shared" si="3"/>
        <v>9</v>
      </c>
      <c r="J62" s="47">
        <v>9</v>
      </c>
      <c r="K62" s="48">
        <v>0.925069380203515</v>
      </c>
      <c r="L62" s="48">
        <f t="shared" si="0"/>
        <v>8.07493061979648</v>
      </c>
      <c r="M62" s="48">
        <f t="shared" si="1"/>
        <v>8</v>
      </c>
    </row>
    <row r="63" spans="1:13">
      <c r="A63" s="8">
        <v>95</v>
      </c>
      <c r="B63" s="8">
        <v>748</v>
      </c>
      <c r="C63" s="8" t="s">
        <v>81</v>
      </c>
      <c r="D63" s="8" t="s">
        <v>38</v>
      </c>
      <c r="E63" s="46" t="s">
        <v>55</v>
      </c>
      <c r="F63" s="47">
        <v>2</v>
      </c>
      <c r="G63" s="49">
        <v>1</v>
      </c>
      <c r="H63" s="50">
        <v>10</v>
      </c>
      <c r="I63" s="49">
        <f t="shared" si="3"/>
        <v>9</v>
      </c>
      <c r="J63" s="47">
        <v>9</v>
      </c>
      <c r="K63" s="48">
        <v>0.925069380203515</v>
      </c>
      <c r="L63" s="48">
        <f t="shared" si="0"/>
        <v>8.07493061979648</v>
      </c>
      <c r="M63" s="48">
        <f t="shared" si="1"/>
        <v>8</v>
      </c>
    </row>
    <row r="64" spans="1:13">
      <c r="A64" s="8">
        <v>66</v>
      </c>
      <c r="B64" s="8">
        <v>572</v>
      </c>
      <c r="C64" s="8" t="s">
        <v>82</v>
      </c>
      <c r="D64" s="8" t="s">
        <v>19</v>
      </c>
      <c r="E64" s="46" t="s">
        <v>55</v>
      </c>
      <c r="F64" s="47">
        <v>15</v>
      </c>
      <c r="G64" s="49">
        <v>7</v>
      </c>
      <c r="H64" s="50">
        <v>10</v>
      </c>
      <c r="I64" s="49">
        <f t="shared" si="3"/>
        <v>9</v>
      </c>
      <c r="J64" s="47">
        <v>7</v>
      </c>
      <c r="K64" s="48">
        <v>6.93802035152636</v>
      </c>
      <c r="L64" s="48">
        <f t="shared" si="0"/>
        <v>0.0619796484736357</v>
      </c>
      <c r="M64" s="48">
        <f t="shared" si="1"/>
        <v>0</v>
      </c>
    </row>
    <row r="65" spans="1:13">
      <c r="A65" s="8">
        <v>101</v>
      </c>
      <c r="B65" s="8">
        <v>329</v>
      </c>
      <c r="C65" s="8" t="s">
        <v>83</v>
      </c>
      <c r="D65" s="8" t="s">
        <v>47</v>
      </c>
      <c r="E65" s="46" t="s">
        <v>84</v>
      </c>
      <c r="F65" s="47">
        <v>11</v>
      </c>
      <c r="G65" s="49">
        <v>5</v>
      </c>
      <c r="H65" s="50">
        <v>7</v>
      </c>
      <c r="I65" s="49">
        <f t="shared" si="3"/>
        <v>6</v>
      </c>
      <c r="J65" s="47">
        <v>16</v>
      </c>
      <c r="K65" s="48">
        <v>5.08788159111933</v>
      </c>
      <c r="L65" s="48">
        <f t="shared" si="0"/>
        <v>10.9121184088807</v>
      </c>
      <c r="M65" s="48">
        <f t="shared" si="1"/>
        <v>11</v>
      </c>
    </row>
    <row r="66" spans="1:13">
      <c r="A66" s="8">
        <v>1</v>
      </c>
      <c r="B66" s="8">
        <v>311</v>
      </c>
      <c r="C66" s="8" t="s">
        <v>85</v>
      </c>
      <c r="D66" s="8" t="s">
        <v>14</v>
      </c>
      <c r="E66" s="46" t="s">
        <v>84</v>
      </c>
      <c r="F66" s="47">
        <v>114</v>
      </c>
      <c r="G66" s="49">
        <v>53</v>
      </c>
      <c r="H66" s="50">
        <v>7</v>
      </c>
      <c r="I66" s="49">
        <f t="shared" si="3"/>
        <v>6</v>
      </c>
      <c r="J66" s="47">
        <v>14</v>
      </c>
      <c r="K66" s="48">
        <v>52.7289546716004</v>
      </c>
      <c r="L66" s="48">
        <f t="shared" ref="L66:L114" si="4">J66-K66</f>
        <v>-38.7289546716004</v>
      </c>
      <c r="M66" s="48">
        <f t="shared" ref="M66:M114" si="5">ROUND(L66,0)</f>
        <v>-39</v>
      </c>
    </row>
    <row r="67" spans="1:13">
      <c r="A67" s="8">
        <v>18</v>
      </c>
      <c r="B67" s="8">
        <v>745</v>
      </c>
      <c r="C67" s="8" t="s">
        <v>86</v>
      </c>
      <c r="D67" s="8" t="s">
        <v>14</v>
      </c>
      <c r="E67" s="46" t="s">
        <v>84</v>
      </c>
      <c r="F67" s="47">
        <v>0</v>
      </c>
      <c r="G67" s="49">
        <v>0</v>
      </c>
      <c r="H67" s="50">
        <v>7</v>
      </c>
      <c r="I67" s="49">
        <f t="shared" ref="I67:I98" si="6">H67-1</f>
        <v>6</v>
      </c>
      <c r="J67" s="47">
        <v>13</v>
      </c>
      <c r="K67" s="48">
        <v>0</v>
      </c>
      <c r="L67" s="48">
        <f t="shared" si="4"/>
        <v>13</v>
      </c>
      <c r="M67" s="48">
        <f t="shared" si="5"/>
        <v>13</v>
      </c>
    </row>
    <row r="68" spans="1:13">
      <c r="A68" s="8">
        <v>89</v>
      </c>
      <c r="B68" s="8">
        <v>549</v>
      </c>
      <c r="C68" s="8" t="s">
        <v>87</v>
      </c>
      <c r="D68" s="8" t="s">
        <v>38</v>
      </c>
      <c r="E68" s="46" t="s">
        <v>84</v>
      </c>
      <c r="F68" s="47">
        <v>0</v>
      </c>
      <c r="G68" s="49">
        <v>0</v>
      </c>
      <c r="H68" s="50">
        <v>7</v>
      </c>
      <c r="I68" s="49">
        <f t="shared" si="6"/>
        <v>6</v>
      </c>
      <c r="J68" s="47">
        <v>13</v>
      </c>
      <c r="K68" s="48">
        <v>0</v>
      </c>
      <c r="L68" s="48">
        <f t="shared" si="4"/>
        <v>13</v>
      </c>
      <c r="M68" s="48">
        <f t="shared" si="5"/>
        <v>13</v>
      </c>
    </row>
    <row r="69" spans="1:13">
      <c r="A69" s="8">
        <v>105</v>
      </c>
      <c r="B69" s="8">
        <v>704</v>
      </c>
      <c r="C69" s="8" t="s">
        <v>88</v>
      </c>
      <c r="D69" s="8" t="s">
        <v>47</v>
      </c>
      <c r="E69" s="46" t="s">
        <v>84</v>
      </c>
      <c r="F69" s="47">
        <v>11</v>
      </c>
      <c r="G69" s="49">
        <v>5</v>
      </c>
      <c r="H69" s="50">
        <v>7</v>
      </c>
      <c r="I69" s="49">
        <f t="shared" si="6"/>
        <v>6</v>
      </c>
      <c r="J69" s="47">
        <v>13</v>
      </c>
      <c r="K69" s="48">
        <v>5.08788159111933</v>
      </c>
      <c r="L69" s="48">
        <f t="shared" si="4"/>
        <v>7.91211840888067</v>
      </c>
      <c r="M69" s="48">
        <f t="shared" si="5"/>
        <v>8</v>
      </c>
    </row>
    <row r="70" spans="1:13">
      <c r="A70" s="8">
        <v>15</v>
      </c>
      <c r="B70" s="8">
        <v>727</v>
      </c>
      <c r="C70" s="8" t="s">
        <v>89</v>
      </c>
      <c r="D70" s="8" t="s">
        <v>14</v>
      </c>
      <c r="E70" s="46" t="s">
        <v>84</v>
      </c>
      <c r="F70" s="47">
        <v>18</v>
      </c>
      <c r="G70" s="49">
        <v>8</v>
      </c>
      <c r="H70" s="50">
        <v>7</v>
      </c>
      <c r="I70" s="49">
        <f t="shared" si="6"/>
        <v>6</v>
      </c>
      <c r="J70" s="47">
        <v>10</v>
      </c>
      <c r="K70" s="48">
        <v>8.32562442183164</v>
      </c>
      <c r="L70" s="48">
        <f t="shared" si="4"/>
        <v>1.67437557816836</v>
      </c>
      <c r="M70" s="48">
        <f t="shared" si="5"/>
        <v>2</v>
      </c>
    </row>
    <row r="71" spans="1:13">
      <c r="A71" s="8">
        <v>17</v>
      </c>
      <c r="B71" s="8">
        <v>347</v>
      </c>
      <c r="C71" s="8" t="s">
        <v>90</v>
      </c>
      <c r="D71" s="8" t="s">
        <v>14</v>
      </c>
      <c r="E71" s="46" t="s">
        <v>84</v>
      </c>
      <c r="F71" s="47">
        <v>26</v>
      </c>
      <c r="G71" s="49">
        <v>12</v>
      </c>
      <c r="H71" s="50">
        <v>7</v>
      </c>
      <c r="I71" s="49">
        <f t="shared" si="6"/>
        <v>6</v>
      </c>
      <c r="J71" s="47">
        <v>9</v>
      </c>
      <c r="K71" s="48">
        <v>12.0259019426457</v>
      </c>
      <c r="L71" s="48">
        <f t="shared" si="4"/>
        <v>-3.0259019426457</v>
      </c>
      <c r="M71" s="48">
        <f t="shared" si="5"/>
        <v>-3</v>
      </c>
    </row>
    <row r="72" spans="1:13">
      <c r="A72" s="8">
        <v>88</v>
      </c>
      <c r="B72" s="8">
        <v>539</v>
      </c>
      <c r="C72" s="8" t="s">
        <v>91</v>
      </c>
      <c r="D72" s="8" t="s">
        <v>38</v>
      </c>
      <c r="E72" s="46" t="s">
        <v>84</v>
      </c>
      <c r="F72" s="47">
        <v>4</v>
      </c>
      <c r="G72" s="49">
        <v>2</v>
      </c>
      <c r="H72" s="50">
        <v>7</v>
      </c>
      <c r="I72" s="49">
        <f t="shared" si="6"/>
        <v>6</v>
      </c>
      <c r="J72" s="47">
        <v>9</v>
      </c>
      <c r="K72" s="48">
        <v>1.85013876040703</v>
      </c>
      <c r="L72" s="48">
        <f t="shared" si="4"/>
        <v>7.14986123959297</v>
      </c>
      <c r="M72" s="48">
        <f t="shared" si="5"/>
        <v>7</v>
      </c>
    </row>
    <row r="73" spans="1:13">
      <c r="A73" s="8">
        <v>25</v>
      </c>
      <c r="B73" s="8">
        <v>105267</v>
      </c>
      <c r="C73" s="8" t="s">
        <v>92</v>
      </c>
      <c r="D73" s="8" t="s">
        <v>14</v>
      </c>
      <c r="E73" s="46" t="s">
        <v>84</v>
      </c>
      <c r="F73" s="47">
        <v>2</v>
      </c>
      <c r="G73" s="49">
        <v>1</v>
      </c>
      <c r="H73" s="50">
        <v>7</v>
      </c>
      <c r="I73" s="49">
        <f t="shared" si="6"/>
        <v>6</v>
      </c>
      <c r="J73" s="47">
        <v>7</v>
      </c>
      <c r="K73" s="48">
        <v>0.925069380203515</v>
      </c>
      <c r="L73" s="48">
        <f t="shared" si="4"/>
        <v>6.07493061979648</v>
      </c>
      <c r="M73" s="48">
        <f t="shared" si="5"/>
        <v>6</v>
      </c>
    </row>
    <row r="74" spans="1:13">
      <c r="A74" s="8">
        <v>53</v>
      </c>
      <c r="B74" s="8">
        <v>105751</v>
      </c>
      <c r="C74" s="8" t="s">
        <v>93</v>
      </c>
      <c r="D74" s="8" t="s">
        <v>17</v>
      </c>
      <c r="E74" s="46" t="s">
        <v>84</v>
      </c>
      <c r="F74" s="47">
        <v>0</v>
      </c>
      <c r="G74" s="49">
        <v>0</v>
      </c>
      <c r="H74" s="50">
        <v>7</v>
      </c>
      <c r="I74" s="49">
        <f t="shared" si="6"/>
        <v>6</v>
      </c>
      <c r="J74" s="47">
        <v>7</v>
      </c>
      <c r="K74" s="48">
        <v>0</v>
      </c>
      <c r="L74" s="48">
        <f t="shared" si="4"/>
        <v>7</v>
      </c>
      <c r="M74" s="48">
        <f t="shared" si="5"/>
        <v>7</v>
      </c>
    </row>
    <row r="75" spans="1:13">
      <c r="A75" s="8">
        <v>92</v>
      </c>
      <c r="B75" s="8">
        <v>717</v>
      </c>
      <c r="C75" s="8" t="s">
        <v>94</v>
      </c>
      <c r="D75" s="8" t="s">
        <v>38</v>
      </c>
      <c r="E75" s="46" t="s">
        <v>84</v>
      </c>
      <c r="F75" s="47">
        <v>16</v>
      </c>
      <c r="G75" s="49">
        <v>7</v>
      </c>
      <c r="H75" s="50">
        <v>7</v>
      </c>
      <c r="I75" s="49">
        <f t="shared" si="6"/>
        <v>6</v>
      </c>
      <c r="J75" s="47">
        <v>7</v>
      </c>
      <c r="K75" s="48">
        <v>7.40055504162812</v>
      </c>
      <c r="L75" s="48">
        <f t="shared" si="4"/>
        <v>-0.400555041628122</v>
      </c>
      <c r="M75" s="48">
        <f t="shared" si="5"/>
        <v>0</v>
      </c>
    </row>
    <row r="76" spans="1:13">
      <c r="A76" s="8">
        <v>26</v>
      </c>
      <c r="B76" s="8">
        <v>106569</v>
      </c>
      <c r="C76" s="8" t="s">
        <v>95</v>
      </c>
      <c r="D76" s="8" t="s">
        <v>14</v>
      </c>
      <c r="E76" s="46" t="s">
        <v>84</v>
      </c>
      <c r="F76" s="47">
        <v>0</v>
      </c>
      <c r="G76" s="49">
        <v>0</v>
      </c>
      <c r="H76" s="50">
        <v>7</v>
      </c>
      <c r="I76" s="49">
        <f t="shared" si="6"/>
        <v>6</v>
      </c>
      <c r="J76" s="47">
        <v>5</v>
      </c>
      <c r="K76" s="48">
        <v>0</v>
      </c>
      <c r="L76" s="48">
        <f t="shared" si="4"/>
        <v>5</v>
      </c>
      <c r="M76" s="48">
        <f t="shared" si="5"/>
        <v>5</v>
      </c>
    </row>
    <row r="77" spans="1:13">
      <c r="A77" s="8">
        <v>27</v>
      </c>
      <c r="B77" s="8">
        <v>106399</v>
      </c>
      <c r="C77" s="8" t="s">
        <v>96</v>
      </c>
      <c r="D77" s="8" t="s">
        <v>14</v>
      </c>
      <c r="E77" s="46" t="s">
        <v>84</v>
      </c>
      <c r="F77" s="47">
        <v>0</v>
      </c>
      <c r="G77" s="49">
        <v>0</v>
      </c>
      <c r="H77" s="50">
        <v>6</v>
      </c>
      <c r="I77" s="49">
        <f t="shared" si="6"/>
        <v>5</v>
      </c>
      <c r="J77" s="47">
        <v>5</v>
      </c>
      <c r="K77" s="48">
        <v>0</v>
      </c>
      <c r="L77" s="48">
        <f t="shared" si="4"/>
        <v>5</v>
      </c>
      <c r="M77" s="48">
        <f t="shared" si="5"/>
        <v>5</v>
      </c>
    </row>
    <row r="78" spans="1:13">
      <c r="A78" s="8">
        <v>81</v>
      </c>
      <c r="B78" s="8">
        <v>102567</v>
      </c>
      <c r="C78" s="8" t="s">
        <v>97</v>
      </c>
      <c r="D78" s="8" t="s">
        <v>28</v>
      </c>
      <c r="E78" s="46" t="s">
        <v>98</v>
      </c>
      <c r="F78" s="47">
        <v>7</v>
      </c>
      <c r="G78" s="49">
        <v>3</v>
      </c>
      <c r="H78" s="50">
        <v>4</v>
      </c>
      <c r="I78" s="49">
        <f t="shared" si="6"/>
        <v>3</v>
      </c>
      <c r="J78" s="47">
        <v>12</v>
      </c>
      <c r="K78" s="48">
        <v>3.2377428307123</v>
      </c>
      <c r="L78" s="48">
        <f t="shared" si="4"/>
        <v>8.7622571692877</v>
      </c>
      <c r="M78" s="48">
        <f t="shared" si="5"/>
        <v>9</v>
      </c>
    </row>
    <row r="79" spans="1:13">
      <c r="A79" s="8">
        <v>99</v>
      </c>
      <c r="B79" s="8">
        <v>56</v>
      </c>
      <c r="C79" s="8" t="s">
        <v>99</v>
      </c>
      <c r="D79" s="8" t="s">
        <v>47</v>
      </c>
      <c r="E79" s="46" t="s">
        <v>98</v>
      </c>
      <c r="F79" s="47">
        <v>21</v>
      </c>
      <c r="G79" s="49">
        <v>10</v>
      </c>
      <c r="H79" s="50">
        <v>4</v>
      </c>
      <c r="I79" s="49">
        <f t="shared" si="6"/>
        <v>3</v>
      </c>
      <c r="J79" s="47">
        <v>12</v>
      </c>
      <c r="K79" s="48">
        <v>9.71322849213691</v>
      </c>
      <c r="L79" s="48">
        <f t="shared" si="4"/>
        <v>2.28677150786309</v>
      </c>
      <c r="M79" s="48">
        <f t="shared" si="5"/>
        <v>2</v>
      </c>
    </row>
    <row r="80" spans="1:13">
      <c r="A80" s="8">
        <v>109</v>
      </c>
      <c r="B80" s="8">
        <v>738</v>
      </c>
      <c r="C80" s="8" t="s">
        <v>100</v>
      </c>
      <c r="D80" s="8" t="s">
        <v>47</v>
      </c>
      <c r="E80" s="46" t="s">
        <v>98</v>
      </c>
      <c r="F80" s="47">
        <v>17</v>
      </c>
      <c r="G80" s="49">
        <v>8</v>
      </c>
      <c r="H80" s="50">
        <v>4</v>
      </c>
      <c r="I80" s="49">
        <f t="shared" si="6"/>
        <v>3</v>
      </c>
      <c r="J80" s="47">
        <v>12</v>
      </c>
      <c r="K80" s="48">
        <v>7.86308973172988</v>
      </c>
      <c r="L80" s="48">
        <f t="shared" si="4"/>
        <v>4.13691026827012</v>
      </c>
      <c r="M80" s="48">
        <f t="shared" si="5"/>
        <v>4</v>
      </c>
    </row>
    <row r="81" spans="1:13">
      <c r="A81" s="8">
        <v>3</v>
      </c>
      <c r="B81" s="8">
        <v>339</v>
      </c>
      <c r="C81" s="8" t="s">
        <v>101</v>
      </c>
      <c r="D81" s="8" t="s">
        <v>14</v>
      </c>
      <c r="E81" s="46" t="s">
        <v>98</v>
      </c>
      <c r="F81" s="47">
        <v>3</v>
      </c>
      <c r="G81" s="49">
        <v>1</v>
      </c>
      <c r="H81" s="50">
        <v>4</v>
      </c>
      <c r="I81" s="49">
        <f t="shared" si="6"/>
        <v>3</v>
      </c>
      <c r="J81" s="47">
        <v>10</v>
      </c>
      <c r="K81" s="48">
        <v>1.38760407030527</v>
      </c>
      <c r="L81" s="48">
        <f t="shared" si="4"/>
        <v>8.61239592969473</v>
      </c>
      <c r="M81" s="48">
        <f t="shared" si="5"/>
        <v>9</v>
      </c>
    </row>
    <row r="82" spans="1:13">
      <c r="A82" s="8">
        <v>19</v>
      </c>
      <c r="B82" s="8">
        <v>752</v>
      </c>
      <c r="C82" s="8" t="s">
        <v>102</v>
      </c>
      <c r="D82" s="8" t="s">
        <v>14</v>
      </c>
      <c r="E82" s="46" t="s">
        <v>98</v>
      </c>
      <c r="F82" s="47">
        <v>12</v>
      </c>
      <c r="G82" s="49">
        <v>6</v>
      </c>
      <c r="H82" s="50">
        <v>4</v>
      </c>
      <c r="I82" s="49">
        <f t="shared" si="6"/>
        <v>3</v>
      </c>
      <c r="J82" s="47">
        <v>10</v>
      </c>
      <c r="K82" s="48">
        <v>5.55041628122109</v>
      </c>
      <c r="L82" s="48">
        <f t="shared" si="4"/>
        <v>4.44958371877891</v>
      </c>
      <c r="M82" s="48">
        <f t="shared" si="5"/>
        <v>4</v>
      </c>
    </row>
    <row r="83" spans="1:13">
      <c r="A83" s="8">
        <v>24</v>
      </c>
      <c r="B83" s="8">
        <v>104429</v>
      </c>
      <c r="C83" s="8" t="s">
        <v>103</v>
      </c>
      <c r="D83" s="8" t="s">
        <v>14</v>
      </c>
      <c r="E83" s="46" t="s">
        <v>98</v>
      </c>
      <c r="F83" s="47">
        <v>18</v>
      </c>
      <c r="G83" s="49">
        <v>8</v>
      </c>
      <c r="H83" s="50">
        <v>4</v>
      </c>
      <c r="I83" s="49">
        <f t="shared" si="6"/>
        <v>3</v>
      </c>
      <c r="J83" s="47">
        <v>9</v>
      </c>
      <c r="K83" s="48">
        <v>8.32562442183164</v>
      </c>
      <c r="L83" s="48">
        <f t="shared" si="4"/>
        <v>0.674375578168362</v>
      </c>
      <c r="M83" s="48">
        <f t="shared" si="5"/>
        <v>1</v>
      </c>
    </row>
    <row r="84" spans="1:13">
      <c r="A84" s="8">
        <v>39</v>
      </c>
      <c r="B84" s="8">
        <v>573</v>
      </c>
      <c r="C84" s="8" t="s">
        <v>104</v>
      </c>
      <c r="D84" s="8" t="s">
        <v>17</v>
      </c>
      <c r="E84" s="46" t="s">
        <v>98</v>
      </c>
      <c r="F84" s="47">
        <v>6</v>
      </c>
      <c r="G84" s="49">
        <v>3</v>
      </c>
      <c r="H84" s="50">
        <v>4</v>
      </c>
      <c r="I84" s="49">
        <f t="shared" si="6"/>
        <v>3</v>
      </c>
      <c r="J84" s="47">
        <v>9</v>
      </c>
      <c r="K84" s="48">
        <v>2.77520814061055</v>
      </c>
      <c r="L84" s="48">
        <f t="shared" si="4"/>
        <v>6.22479185938945</v>
      </c>
      <c r="M84" s="48">
        <f t="shared" si="5"/>
        <v>6</v>
      </c>
    </row>
    <row r="85" spans="1:13">
      <c r="A85" s="8">
        <v>45</v>
      </c>
      <c r="B85" s="8">
        <v>740</v>
      </c>
      <c r="C85" s="8" t="s">
        <v>105</v>
      </c>
      <c r="D85" s="8" t="s">
        <v>17</v>
      </c>
      <c r="E85" s="46" t="s">
        <v>98</v>
      </c>
      <c r="F85" s="47">
        <v>12</v>
      </c>
      <c r="G85" s="49">
        <v>6</v>
      </c>
      <c r="H85" s="50">
        <v>4</v>
      </c>
      <c r="I85" s="49">
        <f t="shared" si="6"/>
        <v>3</v>
      </c>
      <c r="J85" s="47">
        <v>9</v>
      </c>
      <c r="K85" s="48">
        <v>5.55041628122109</v>
      </c>
      <c r="L85" s="48">
        <f t="shared" si="4"/>
        <v>3.44958371877891</v>
      </c>
      <c r="M85" s="48">
        <f t="shared" si="5"/>
        <v>3</v>
      </c>
    </row>
    <row r="86" spans="1:13">
      <c r="A86" s="8">
        <v>51</v>
      </c>
      <c r="B86" s="8">
        <v>104430</v>
      </c>
      <c r="C86" s="8" t="s">
        <v>106</v>
      </c>
      <c r="D86" s="8" t="s">
        <v>17</v>
      </c>
      <c r="E86" s="46" t="s">
        <v>98</v>
      </c>
      <c r="F86" s="47">
        <v>21</v>
      </c>
      <c r="G86" s="49">
        <v>10</v>
      </c>
      <c r="H86" s="50">
        <v>4</v>
      </c>
      <c r="I86" s="49">
        <f t="shared" si="6"/>
        <v>3</v>
      </c>
      <c r="J86" s="47">
        <v>9</v>
      </c>
      <c r="K86" s="48">
        <v>9.71322849213691</v>
      </c>
      <c r="L86" s="48">
        <f t="shared" si="4"/>
        <v>-0.71322849213691</v>
      </c>
      <c r="M86" s="48">
        <f t="shared" si="5"/>
        <v>-1</v>
      </c>
    </row>
    <row r="87" spans="1:13">
      <c r="A87" s="8">
        <v>68</v>
      </c>
      <c r="B87" s="8">
        <v>723</v>
      </c>
      <c r="C87" s="8" t="s">
        <v>107</v>
      </c>
      <c r="D87" s="8" t="s">
        <v>19</v>
      </c>
      <c r="E87" s="46" t="s">
        <v>98</v>
      </c>
      <c r="F87" s="47">
        <v>15</v>
      </c>
      <c r="G87" s="49">
        <v>7</v>
      </c>
      <c r="H87" s="50">
        <v>4</v>
      </c>
      <c r="I87" s="49">
        <f t="shared" si="6"/>
        <v>3</v>
      </c>
      <c r="J87" s="47">
        <v>9</v>
      </c>
      <c r="K87" s="48">
        <v>6.93802035152636</v>
      </c>
      <c r="L87" s="48">
        <f t="shared" si="4"/>
        <v>2.06197964847364</v>
      </c>
      <c r="M87" s="48">
        <f t="shared" si="5"/>
        <v>2</v>
      </c>
    </row>
    <row r="88" spans="1:13">
      <c r="A88" s="8">
        <v>72</v>
      </c>
      <c r="B88" s="8">
        <v>718</v>
      </c>
      <c r="C88" s="8" t="s">
        <v>108</v>
      </c>
      <c r="D88" s="8" t="s">
        <v>19</v>
      </c>
      <c r="E88" s="46" t="s">
        <v>98</v>
      </c>
      <c r="F88" s="47">
        <v>10</v>
      </c>
      <c r="G88" s="49">
        <v>5</v>
      </c>
      <c r="H88" s="50">
        <v>4</v>
      </c>
      <c r="I88" s="49">
        <f t="shared" si="6"/>
        <v>3</v>
      </c>
      <c r="J88" s="47">
        <v>9</v>
      </c>
      <c r="K88" s="48">
        <v>4.62534690101758</v>
      </c>
      <c r="L88" s="48">
        <f t="shared" si="4"/>
        <v>4.37465309898242</v>
      </c>
      <c r="M88" s="48">
        <f t="shared" si="5"/>
        <v>4</v>
      </c>
    </row>
    <row r="89" spans="1:13">
      <c r="A89" s="8">
        <v>75</v>
      </c>
      <c r="B89" s="8">
        <v>102478</v>
      </c>
      <c r="C89" s="8" t="s">
        <v>109</v>
      </c>
      <c r="D89" s="8" t="s">
        <v>19</v>
      </c>
      <c r="E89" s="46" t="s">
        <v>98</v>
      </c>
      <c r="F89" s="47">
        <v>9</v>
      </c>
      <c r="G89" s="49">
        <v>4</v>
      </c>
      <c r="H89" s="50">
        <v>4</v>
      </c>
      <c r="I89" s="49">
        <f t="shared" si="6"/>
        <v>3</v>
      </c>
      <c r="J89" s="47">
        <v>9</v>
      </c>
      <c r="K89" s="48">
        <v>4.16281221091582</v>
      </c>
      <c r="L89" s="48">
        <f t="shared" si="4"/>
        <v>4.83718778908418</v>
      </c>
      <c r="M89" s="48">
        <f t="shared" si="5"/>
        <v>5</v>
      </c>
    </row>
    <row r="90" spans="1:13">
      <c r="A90" s="8">
        <v>84</v>
      </c>
      <c r="B90" s="8">
        <v>591</v>
      </c>
      <c r="C90" s="8" t="s">
        <v>110</v>
      </c>
      <c r="D90" s="8" t="s">
        <v>11</v>
      </c>
      <c r="E90" s="46" t="s">
        <v>98</v>
      </c>
      <c r="F90" s="47">
        <v>7</v>
      </c>
      <c r="G90" s="49">
        <v>3</v>
      </c>
      <c r="H90" s="50">
        <v>4</v>
      </c>
      <c r="I90" s="49">
        <f t="shared" si="6"/>
        <v>3</v>
      </c>
      <c r="J90" s="47">
        <v>9</v>
      </c>
      <c r="K90" s="48">
        <v>3.2377428307123</v>
      </c>
      <c r="L90" s="48">
        <f t="shared" si="4"/>
        <v>5.7622571692877</v>
      </c>
      <c r="M90" s="48">
        <f t="shared" si="5"/>
        <v>6</v>
      </c>
    </row>
    <row r="91" spans="1:13">
      <c r="A91" s="8">
        <v>87</v>
      </c>
      <c r="B91" s="8">
        <v>102564</v>
      </c>
      <c r="C91" s="8" t="s">
        <v>111</v>
      </c>
      <c r="D91" s="8" t="s">
        <v>11</v>
      </c>
      <c r="E91" s="46" t="s">
        <v>98</v>
      </c>
      <c r="F91" s="47">
        <v>4</v>
      </c>
      <c r="G91" s="49">
        <v>2</v>
      </c>
      <c r="H91" s="50">
        <v>4</v>
      </c>
      <c r="I91" s="49">
        <f t="shared" si="6"/>
        <v>3</v>
      </c>
      <c r="J91" s="47">
        <v>9</v>
      </c>
      <c r="K91" s="48">
        <v>1.85013876040703</v>
      </c>
      <c r="L91" s="48">
        <f t="shared" si="4"/>
        <v>7.14986123959297</v>
      </c>
      <c r="M91" s="48">
        <f t="shared" si="5"/>
        <v>7</v>
      </c>
    </row>
    <row r="92" spans="1:13">
      <c r="A92" s="8">
        <v>107</v>
      </c>
      <c r="B92" s="8">
        <v>710</v>
      </c>
      <c r="C92" s="8" t="s">
        <v>112</v>
      </c>
      <c r="D92" s="8" t="s">
        <v>47</v>
      </c>
      <c r="E92" s="46" t="s">
        <v>98</v>
      </c>
      <c r="F92" s="47">
        <v>3</v>
      </c>
      <c r="G92" s="49">
        <v>1</v>
      </c>
      <c r="H92" s="50">
        <v>4</v>
      </c>
      <c r="I92" s="49">
        <f t="shared" si="6"/>
        <v>3</v>
      </c>
      <c r="J92" s="47">
        <v>9</v>
      </c>
      <c r="K92" s="48">
        <v>1.38760407030527</v>
      </c>
      <c r="L92" s="48">
        <f t="shared" si="4"/>
        <v>7.61239592969473</v>
      </c>
      <c r="M92" s="48">
        <f t="shared" si="5"/>
        <v>8</v>
      </c>
    </row>
    <row r="93" spans="1:13">
      <c r="A93" s="8">
        <v>108</v>
      </c>
      <c r="B93" s="8">
        <v>713</v>
      </c>
      <c r="C93" s="8" t="s">
        <v>113</v>
      </c>
      <c r="D93" s="8" t="s">
        <v>47</v>
      </c>
      <c r="E93" s="46" t="s">
        <v>98</v>
      </c>
      <c r="F93" s="47">
        <v>12</v>
      </c>
      <c r="G93" s="49">
        <v>6</v>
      </c>
      <c r="H93" s="50">
        <v>4</v>
      </c>
      <c r="I93" s="49">
        <f t="shared" si="6"/>
        <v>3</v>
      </c>
      <c r="J93" s="47">
        <v>9</v>
      </c>
      <c r="K93" s="48">
        <v>5.55041628122109</v>
      </c>
      <c r="L93" s="48">
        <f t="shared" si="4"/>
        <v>3.44958371877891</v>
      </c>
      <c r="M93" s="48">
        <f t="shared" si="5"/>
        <v>3</v>
      </c>
    </row>
    <row r="94" spans="1:13">
      <c r="A94" s="8">
        <v>112</v>
      </c>
      <c r="B94" s="8">
        <v>104838</v>
      </c>
      <c r="C94" s="8" t="s">
        <v>114</v>
      </c>
      <c r="D94" s="8" t="s">
        <v>47</v>
      </c>
      <c r="E94" s="46" t="s">
        <v>98</v>
      </c>
      <c r="F94" s="47">
        <v>7</v>
      </c>
      <c r="G94" s="49">
        <v>3</v>
      </c>
      <c r="H94" s="50">
        <v>4</v>
      </c>
      <c r="I94" s="49">
        <f t="shared" si="6"/>
        <v>3</v>
      </c>
      <c r="J94" s="47">
        <v>9</v>
      </c>
      <c r="K94" s="48">
        <v>3.2377428307123</v>
      </c>
      <c r="L94" s="48">
        <f t="shared" si="4"/>
        <v>5.7622571692877</v>
      </c>
      <c r="M94" s="48">
        <f t="shared" si="5"/>
        <v>6</v>
      </c>
    </row>
    <row r="95" spans="1:13">
      <c r="A95" s="8">
        <v>29</v>
      </c>
      <c r="B95" s="8">
        <v>741</v>
      </c>
      <c r="C95" s="8" t="s">
        <v>115</v>
      </c>
      <c r="D95" s="8" t="s">
        <v>14</v>
      </c>
      <c r="E95" s="46" t="s">
        <v>98</v>
      </c>
      <c r="F95" s="47">
        <v>18</v>
      </c>
      <c r="G95" s="49">
        <v>8</v>
      </c>
      <c r="H95" s="50">
        <v>4</v>
      </c>
      <c r="I95" s="49">
        <f t="shared" si="6"/>
        <v>3</v>
      </c>
      <c r="J95" s="47">
        <v>7</v>
      </c>
      <c r="K95" s="48">
        <v>8.32562442183164</v>
      </c>
      <c r="L95" s="48">
        <f t="shared" si="4"/>
        <v>-1.32562442183164</v>
      </c>
      <c r="M95" s="48">
        <f t="shared" si="5"/>
        <v>-1</v>
      </c>
    </row>
    <row r="96" spans="1:13">
      <c r="A96" s="8">
        <v>36</v>
      </c>
      <c r="B96" s="8">
        <v>545</v>
      </c>
      <c r="C96" s="8" t="s">
        <v>116</v>
      </c>
      <c r="D96" s="8" t="s">
        <v>17</v>
      </c>
      <c r="E96" s="46" t="s">
        <v>98</v>
      </c>
      <c r="F96" s="47">
        <v>12</v>
      </c>
      <c r="G96" s="49">
        <v>6</v>
      </c>
      <c r="H96" s="50">
        <v>4</v>
      </c>
      <c r="I96" s="49">
        <f t="shared" si="6"/>
        <v>3</v>
      </c>
      <c r="J96" s="47">
        <v>7</v>
      </c>
      <c r="K96" s="48">
        <v>5.55041628122109</v>
      </c>
      <c r="L96" s="48">
        <f t="shared" si="4"/>
        <v>1.44958371877891</v>
      </c>
      <c r="M96" s="48">
        <f t="shared" si="5"/>
        <v>1</v>
      </c>
    </row>
    <row r="97" spans="1:13">
      <c r="A97" s="8">
        <v>47</v>
      </c>
      <c r="B97" s="8">
        <v>733</v>
      </c>
      <c r="C97" s="8" t="s">
        <v>117</v>
      </c>
      <c r="D97" s="8" t="s">
        <v>17</v>
      </c>
      <c r="E97" s="46" t="s">
        <v>98</v>
      </c>
      <c r="F97" s="47">
        <v>2</v>
      </c>
      <c r="G97" s="49">
        <v>1</v>
      </c>
      <c r="H97" s="50">
        <v>4</v>
      </c>
      <c r="I97" s="49">
        <f t="shared" si="6"/>
        <v>3</v>
      </c>
      <c r="J97" s="47">
        <v>7</v>
      </c>
      <c r="K97" s="48">
        <v>0.925069380203515</v>
      </c>
      <c r="L97" s="48">
        <f t="shared" si="4"/>
        <v>6.07493061979648</v>
      </c>
      <c r="M97" s="48">
        <f t="shared" si="5"/>
        <v>6</v>
      </c>
    </row>
    <row r="98" spans="1:13">
      <c r="A98" s="8">
        <v>49</v>
      </c>
      <c r="B98" s="8">
        <v>753</v>
      </c>
      <c r="C98" s="8" t="s">
        <v>118</v>
      </c>
      <c r="D98" s="8" t="s">
        <v>17</v>
      </c>
      <c r="E98" s="46" t="s">
        <v>98</v>
      </c>
      <c r="F98" s="47">
        <v>2</v>
      </c>
      <c r="G98" s="49">
        <v>1</v>
      </c>
      <c r="H98" s="50">
        <v>4</v>
      </c>
      <c r="I98" s="49">
        <f t="shared" si="6"/>
        <v>3</v>
      </c>
      <c r="J98" s="47">
        <v>7</v>
      </c>
      <c r="K98" s="48">
        <v>0.925069380203515</v>
      </c>
      <c r="L98" s="48">
        <f t="shared" si="4"/>
        <v>6.07493061979648</v>
      </c>
      <c r="M98" s="48">
        <f t="shared" si="5"/>
        <v>6</v>
      </c>
    </row>
    <row r="99" spans="1:13">
      <c r="A99" s="8">
        <v>52</v>
      </c>
      <c r="B99" s="8">
        <v>105396</v>
      </c>
      <c r="C99" s="8" t="s">
        <v>119</v>
      </c>
      <c r="D99" s="8" t="s">
        <v>17</v>
      </c>
      <c r="E99" s="46" t="s">
        <v>98</v>
      </c>
      <c r="F99" s="47">
        <v>0</v>
      </c>
      <c r="G99" s="49">
        <v>0</v>
      </c>
      <c r="H99" s="50">
        <v>4</v>
      </c>
      <c r="I99" s="49">
        <f t="shared" ref="I99:I114" si="7">H99-1</f>
        <v>3</v>
      </c>
      <c r="J99" s="47">
        <v>7</v>
      </c>
      <c r="K99" s="48">
        <v>0</v>
      </c>
      <c r="L99" s="48">
        <f t="shared" si="4"/>
        <v>7</v>
      </c>
      <c r="M99" s="48">
        <f t="shared" si="5"/>
        <v>7</v>
      </c>
    </row>
    <row r="100" spans="1:13">
      <c r="A100" s="8">
        <v>54</v>
      </c>
      <c r="B100" s="8">
        <v>105910</v>
      </c>
      <c r="C100" s="8" t="s">
        <v>120</v>
      </c>
      <c r="D100" s="8" t="s">
        <v>17</v>
      </c>
      <c r="E100" s="46" t="s">
        <v>98</v>
      </c>
      <c r="F100" s="47">
        <v>0</v>
      </c>
      <c r="G100" s="49">
        <v>0</v>
      </c>
      <c r="H100" s="50">
        <v>4</v>
      </c>
      <c r="I100" s="49">
        <f t="shared" si="7"/>
        <v>3</v>
      </c>
      <c r="J100" s="47">
        <v>7</v>
      </c>
      <c r="K100" s="48">
        <v>0</v>
      </c>
      <c r="L100" s="48">
        <f t="shared" si="4"/>
        <v>7</v>
      </c>
      <c r="M100" s="48">
        <f t="shared" si="5"/>
        <v>7</v>
      </c>
    </row>
    <row r="101" spans="1:13">
      <c r="A101" s="8">
        <v>78</v>
      </c>
      <c r="B101" s="8">
        <v>371</v>
      </c>
      <c r="C101" s="8" t="s">
        <v>121</v>
      </c>
      <c r="D101" s="8" t="s">
        <v>28</v>
      </c>
      <c r="E101" s="46" t="s">
        <v>98</v>
      </c>
      <c r="F101" s="47">
        <v>0</v>
      </c>
      <c r="G101" s="49">
        <v>0</v>
      </c>
      <c r="H101" s="50">
        <v>4</v>
      </c>
      <c r="I101" s="49">
        <f t="shared" si="7"/>
        <v>3</v>
      </c>
      <c r="J101" s="47">
        <v>7</v>
      </c>
      <c r="K101" s="48">
        <v>0</v>
      </c>
      <c r="L101" s="48">
        <f t="shared" si="4"/>
        <v>7</v>
      </c>
      <c r="M101" s="48">
        <f t="shared" si="5"/>
        <v>7</v>
      </c>
    </row>
    <row r="102" spans="1:13">
      <c r="A102" s="8">
        <v>86</v>
      </c>
      <c r="B102" s="8">
        <v>732</v>
      </c>
      <c r="C102" s="8" t="s">
        <v>122</v>
      </c>
      <c r="D102" s="8" t="s">
        <v>11</v>
      </c>
      <c r="E102" s="46" t="s">
        <v>98</v>
      </c>
      <c r="F102" s="47">
        <v>1</v>
      </c>
      <c r="G102" s="49">
        <v>0</v>
      </c>
      <c r="H102" s="50">
        <v>4</v>
      </c>
      <c r="I102" s="49">
        <f t="shared" si="7"/>
        <v>3</v>
      </c>
      <c r="J102" s="47">
        <v>7</v>
      </c>
      <c r="K102" s="48">
        <v>0.462534690101758</v>
      </c>
      <c r="L102" s="48">
        <f t="shared" si="4"/>
        <v>6.53746530989824</v>
      </c>
      <c r="M102" s="48">
        <f t="shared" si="5"/>
        <v>7</v>
      </c>
    </row>
    <row r="103" spans="1:13">
      <c r="A103" s="8">
        <v>90</v>
      </c>
      <c r="B103" s="8">
        <v>594</v>
      </c>
      <c r="C103" s="8" t="s">
        <v>123</v>
      </c>
      <c r="D103" s="8" t="s">
        <v>38</v>
      </c>
      <c r="E103" s="46" t="s">
        <v>98</v>
      </c>
      <c r="F103" s="47">
        <v>2</v>
      </c>
      <c r="G103" s="49">
        <v>1</v>
      </c>
      <c r="H103" s="50">
        <v>4</v>
      </c>
      <c r="I103" s="49">
        <f t="shared" si="7"/>
        <v>3</v>
      </c>
      <c r="J103" s="47">
        <v>7</v>
      </c>
      <c r="K103" s="48">
        <v>0.925069380203515</v>
      </c>
      <c r="L103" s="48">
        <f t="shared" si="4"/>
        <v>6.07493061979648</v>
      </c>
      <c r="M103" s="48">
        <f t="shared" si="5"/>
        <v>6</v>
      </c>
    </row>
    <row r="104" spans="1:13">
      <c r="A104" s="8">
        <v>93</v>
      </c>
      <c r="B104" s="8">
        <v>720</v>
      </c>
      <c r="C104" s="8" t="s">
        <v>124</v>
      </c>
      <c r="D104" s="8" t="s">
        <v>38</v>
      </c>
      <c r="E104" s="53" t="s">
        <v>98</v>
      </c>
      <c r="F104" s="47">
        <v>10</v>
      </c>
      <c r="G104" s="49">
        <v>5</v>
      </c>
      <c r="H104" s="50">
        <v>4</v>
      </c>
      <c r="I104" s="49">
        <f t="shared" si="7"/>
        <v>3</v>
      </c>
      <c r="J104" s="47">
        <v>7</v>
      </c>
      <c r="K104">
        <v>4.62534690101758</v>
      </c>
      <c r="L104">
        <f t="shared" si="4"/>
        <v>2.37465309898242</v>
      </c>
      <c r="M104">
        <f t="shared" si="5"/>
        <v>2</v>
      </c>
    </row>
    <row r="105" spans="1:13">
      <c r="A105" s="8">
        <v>96</v>
      </c>
      <c r="B105" s="8">
        <v>104533</v>
      </c>
      <c r="C105" s="8" t="s">
        <v>125</v>
      </c>
      <c r="D105" s="8" t="s">
        <v>38</v>
      </c>
      <c r="E105" s="53" t="s">
        <v>98</v>
      </c>
      <c r="F105" s="47">
        <v>0</v>
      </c>
      <c r="G105" s="49">
        <v>0</v>
      </c>
      <c r="H105" s="50">
        <v>4</v>
      </c>
      <c r="I105" s="49">
        <f t="shared" si="7"/>
        <v>3</v>
      </c>
      <c r="J105" s="47">
        <v>7</v>
      </c>
      <c r="K105">
        <v>0</v>
      </c>
      <c r="L105">
        <f t="shared" si="4"/>
        <v>7</v>
      </c>
      <c r="M105">
        <f t="shared" si="5"/>
        <v>7</v>
      </c>
    </row>
    <row r="106" spans="1:13">
      <c r="A106" s="8">
        <v>106</v>
      </c>
      <c r="B106" s="8">
        <v>706</v>
      </c>
      <c r="C106" s="8" t="s">
        <v>126</v>
      </c>
      <c r="D106" s="8" t="s">
        <v>47</v>
      </c>
      <c r="E106" s="53" t="s">
        <v>98</v>
      </c>
      <c r="F106" s="47">
        <v>15</v>
      </c>
      <c r="G106" s="49">
        <v>7</v>
      </c>
      <c r="H106" s="50">
        <v>4</v>
      </c>
      <c r="I106" s="49">
        <f t="shared" si="7"/>
        <v>3</v>
      </c>
      <c r="J106" s="47">
        <v>7</v>
      </c>
      <c r="K106">
        <v>6.93802035152636</v>
      </c>
      <c r="L106">
        <f t="shared" si="4"/>
        <v>0.0619796484736357</v>
      </c>
      <c r="M106">
        <f t="shared" si="5"/>
        <v>0</v>
      </c>
    </row>
    <row r="107" spans="1:13">
      <c r="A107" s="8">
        <v>28</v>
      </c>
      <c r="B107" s="8">
        <v>107658</v>
      </c>
      <c r="C107" s="8" t="s">
        <v>127</v>
      </c>
      <c r="D107" s="8" t="s">
        <v>14</v>
      </c>
      <c r="E107" s="46" t="s">
        <v>98</v>
      </c>
      <c r="F107" s="47">
        <v>0</v>
      </c>
      <c r="G107" s="49">
        <v>0</v>
      </c>
      <c r="H107" s="50">
        <v>4</v>
      </c>
      <c r="I107" s="49">
        <f t="shared" si="7"/>
        <v>3</v>
      </c>
      <c r="J107" s="47">
        <v>5</v>
      </c>
      <c r="K107" s="48">
        <v>0</v>
      </c>
      <c r="L107" s="48">
        <f t="shared" si="4"/>
        <v>5</v>
      </c>
      <c r="M107" s="48">
        <f t="shared" si="5"/>
        <v>5</v>
      </c>
    </row>
    <row r="108" spans="1:13">
      <c r="A108" s="8">
        <v>30</v>
      </c>
      <c r="B108" s="8">
        <v>108277</v>
      </c>
      <c r="C108" s="8" t="s">
        <v>128</v>
      </c>
      <c r="D108" s="8" t="s">
        <v>14</v>
      </c>
      <c r="E108" s="46" t="s">
        <v>98</v>
      </c>
      <c r="F108" s="47">
        <v>0</v>
      </c>
      <c r="G108" s="49">
        <v>0</v>
      </c>
      <c r="H108" s="50">
        <v>4</v>
      </c>
      <c r="I108" s="49">
        <f t="shared" si="7"/>
        <v>3</v>
      </c>
      <c r="J108" s="47">
        <v>5</v>
      </c>
      <c r="K108" s="48">
        <v>0</v>
      </c>
      <c r="L108" s="48">
        <f t="shared" si="4"/>
        <v>5</v>
      </c>
      <c r="M108" s="48">
        <f t="shared" si="5"/>
        <v>5</v>
      </c>
    </row>
    <row r="109" spans="1:13">
      <c r="A109" s="8">
        <v>55</v>
      </c>
      <c r="B109" s="8">
        <v>106485</v>
      </c>
      <c r="C109" s="8" t="s">
        <v>129</v>
      </c>
      <c r="D109" s="8" t="s">
        <v>17</v>
      </c>
      <c r="E109" s="46" t="s">
        <v>98</v>
      </c>
      <c r="F109" s="47">
        <v>0</v>
      </c>
      <c r="G109" s="49">
        <v>0</v>
      </c>
      <c r="H109" s="50">
        <v>4</v>
      </c>
      <c r="I109" s="49">
        <f t="shared" si="7"/>
        <v>3</v>
      </c>
      <c r="J109" s="47">
        <v>5</v>
      </c>
      <c r="K109" s="48">
        <v>0</v>
      </c>
      <c r="L109" s="48">
        <f t="shared" si="4"/>
        <v>5</v>
      </c>
      <c r="M109" s="48">
        <f t="shared" si="5"/>
        <v>5</v>
      </c>
    </row>
    <row r="110" spans="1:13">
      <c r="A110" s="8">
        <v>56</v>
      </c>
      <c r="B110" s="8">
        <v>106568</v>
      </c>
      <c r="C110" s="8" t="s">
        <v>130</v>
      </c>
      <c r="D110" s="8" t="s">
        <v>17</v>
      </c>
      <c r="E110" s="46" t="s">
        <v>98</v>
      </c>
      <c r="F110" s="47">
        <v>0</v>
      </c>
      <c r="G110" s="49">
        <v>0</v>
      </c>
      <c r="H110" s="50">
        <v>4</v>
      </c>
      <c r="I110" s="49">
        <f t="shared" si="7"/>
        <v>3</v>
      </c>
      <c r="J110" s="47">
        <v>5</v>
      </c>
      <c r="K110" s="48">
        <v>0</v>
      </c>
      <c r="L110" s="48">
        <f t="shared" si="4"/>
        <v>5</v>
      </c>
      <c r="M110" s="48">
        <f t="shared" si="5"/>
        <v>5</v>
      </c>
    </row>
    <row r="111" spans="1:13">
      <c r="A111" s="8">
        <v>69</v>
      </c>
      <c r="B111" s="8">
        <v>106865</v>
      </c>
      <c r="C111" s="8" t="s">
        <v>131</v>
      </c>
      <c r="D111" s="8" t="s">
        <v>19</v>
      </c>
      <c r="E111" s="46" t="s">
        <v>98</v>
      </c>
      <c r="F111" s="47">
        <v>0</v>
      </c>
      <c r="G111" s="49">
        <v>0</v>
      </c>
      <c r="H111" s="50">
        <v>4</v>
      </c>
      <c r="I111" s="49">
        <f t="shared" si="7"/>
        <v>3</v>
      </c>
      <c r="J111" s="47">
        <v>5</v>
      </c>
      <c r="K111" s="48">
        <v>0</v>
      </c>
      <c r="L111" s="48">
        <f t="shared" si="4"/>
        <v>5</v>
      </c>
      <c r="M111" s="48">
        <f t="shared" si="5"/>
        <v>5</v>
      </c>
    </row>
    <row r="112" spans="1:13">
      <c r="A112" s="8">
        <v>77</v>
      </c>
      <c r="B112" s="8">
        <v>107829</v>
      </c>
      <c r="C112" s="8" t="s">
        <v>132</v>
      </c>
      <c r="D112" s="8" t="s">
        <v>19</v>
      </c>
      <c r="E112" s="46" t="s">
        <v>98</v>
      </c>
      <c r="F112" s="47">
        <v>0</v>
      </c>
      <c r="G112" s="49">
        <v>0</v>
      </c>
      <c r="H112" s="50">
        <v>4</v>
      </c>
      <c r="I112" s="49">
        <f t="shared" si="7"/>
        <v>3</v>
      </c>
      <c r="J112" s="47">
        <v>5</v>
      </c>
      <c r="K112" s="48">
        <v>0</v>
      </c>
      <c r="L112" s="48">
        <f t="shared" si="4"/>
        <v>5</v>
      </c>
      <c r="M112" s="48">
        <f t="shared" si="5"/>
        <v>5</v>
      </c>
    </row>
    <row r="113" spans="1:13">
      <c r="A113" s="8">
        <v>82</v>
      </c>
      <c r="B113" s="8">
        <v>108656</v>
      </c>
      <c r="C113" s="8" t="s">
        <v>133</v>
      </c>
      <c r="D113" s="8" t="s">
        <v>28</v>
      </c>
      <c r="E113" s="46" t="s">
        <v>98</v>
      </c>
      <c r="F113" s="47">
        <v>0</v>
      </c>
      <c r="G113" s="49">
        <v>0</v>
      </c>
      <c r="H113" s="50">
        <v>4</v>
      </c>
      <c r="I113" s="49">
        <f t="shared" si="7"/>
        <v>3</v>
      </c>
      <c r="J113" s="47">
        <v>5</v>
      </c>
      <c r="K113" s="48">
        <v>0</v>
      </c>
      <c r="L113" s="48">
        <f t="shared" si="4"/>
        <v>5</v>
      </c>
      <c r="M113" s="48">
        <f t="shared" si="5"/>
        <v>5</v>
      </c>
    </row>
    <row r="114" spans="1:13">
      <c r="A114" s="8">
        <v>97</v>
      </c>
      <c r="B114" s="8">
        <v>107728</v>
      </c>
      <c r="C114" s="8" t="s">
        <v>134</v>
      </c>
      <c r="D114" s="8" t="s">
        <v>38</v>
      </c>
      <c r="E114" s="46" t="s">
        <v>98</v>
      </c>
      <c r="F114" s="47">
        <v>0</v>
      </c>
      <c r="G114" s="49">
        <v>0</v>
      </c>
      <c r="H114" s="50">
        <v>4</v>
      </c>
      <c r="I114" s="49">
        <f t="shared" si="7"/>
        <v>3</v>
      </c>
      <c r="J114" s="47">
        <v>5</v>
      </c>
      <c r="K114" s="48">
        <v>0</v>
      </c>
      <c r="L114" s="48">
        <f t="shared" si="4"/>
        <v>5</v>
      </c>
      <c r="M114" s="48">
        <f t="shared" si="5"/>
        <v>5</v>
      </c>
    </row>
  </sheetData>
  <sortState ref="A1:M114">
    <sortCondition ref="E1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31"/>
  <sheetViews>
    <sheetView tabSelected="1" workbookViewId="0">
      <pane xSplit="4" ySplit="3" topLeftCell="E67" activePane="bottomRight" state="frozen"/>
      <selection/>
      <selection pane="topRight"/>
      <selection pane="bottomLeft"/>
      <selection pane="bottomRight" activeCell="F68" sqref="F68"/>
    </sheetView>
  </sheetViews>
  <sheetFormatPr defaultColWidth="9" defaultRowHeight="21" customHeight="1"/>
  <cols>
    <col min="1" max="1" width="6.75" customWidth="1"/>
    <col min="2" max="2" width="9.375" style="17" customWidth="1"/>
    <col min="3" max="3" width="18.5" style="17" customWidth="1"/>
    <col min="4" max="4" width="13" style="17" customWidth="1"/>
    <col min="5" max="5" width="8.5" style="17" customWidth="1"/>
    <col min="6" max="6" width="12.375" style="17" customWidth="1"/>
    <col min="7" max="8" width="8.5" style="17" customWidth="1"/>
    <col min="9" max="9" width="8.5" customWidth="1"/>
    <col min="10" max="10" width="8.5" style="18" customWidth="1"/>
    <col min="11" max="11" width="8.5" style="19" customWidth="1"/>
    <col min="12" max="14" width="8.5" style="18" customWidth="1"/>
    <col min="15" max="15" width="9" style="18" hidden="1" customWidth="1"/>
    <col min="16" max="16" width="9" hidden="1" customWidth="1"/>
  </cols>
  <sheetData>
    <row r="1" ht="31" customHeight="1" spans="1:14">
      <c r="A1" s="20" t="s">
        <v>135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9"/>
    </row>
    <row r="2" ht="48" customHeight="1" spans="1:14">
      <c r="A2" s="22" t="s">
        <v>136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30"/>
    </row>
    <row r="3" s="14" customFormat="1" ht="36" customHeight="1" spans="1:16">
      <c r="A3" s="24" t="s">
        <v>0</v>
      </c>
      <c r="B3" s="25" t="s">
        <v>137</v>
      </c>
      <c r="C3" s="25" t="s">
        <v>138</v>
      </c>
      <c r="D3" s="25" t="s">
        <v>3</v>
      </c>
      <c r="E3" s="25" t="s">
        <v>139</v>
      </c>
      <c r="F3" s="25" t="s">
        <v>140</v>
      </c>
      <c r="G3" s="25" t="s">
        <v>141</v>
      </c>
      <c r="H3" s="25" t="s">
        <v>142</v>
      </c>
      <c r="I3" s="25" t="s">
        <v>143</v>
      </c>
      <c r="J3" s="25" t="s">
        <v>144</v>
      </c>
      <c r="K3" s="25" t="s">
        <v>145</v>
      </c>
      <c r="L3" s="31" t="s">
        <v>146</v>
      </c>
      <c r="M3" s="31" t="s">
        <v>147</v>
      </c>
      <c r="N3" s="31" t="s">
        <v>148</v>
      </c>
      <c r="O3" s="14" t="s">
        <v>149</v>
      </c>
      <c r="P3" s="14" t="s">
        <v>150</v>
      </c>
    </row>
    <row r="4" customHeight="1" spans="1:15">
      <c r="A4" s="26">
        <v>1</v>
      </c>
      <c r="B4" s="27">
        <v>311</v>
      </c>
      <c r="C4" s="27" t="s">
        <v>151</v>
      </c>
      <c r="D4" s="27" t="s">
        <v>14</v>
      </c>
      <c r="E4" s="27">
        <v>4093</v>
      </c>
      <c r="F4" s="28" t="s">
        <v>152</v>
      </c>
      <c r="G4" s="27" t="s">
        <v>153</v>
      </c>
      <c r="H4" s="27">
        <v>2</v>
      </c>
      <c r="I4" s="27">
        <v>0</v>
      </c>
      <c r="J4" s="27"/>
      <c r="K4" s="32">
        <f>I4/H4</f>
        <v>0</v>
      </c>
      <c r="L4" s="33">
        <v>1</v>
      </c>
      <c r="M4" s="33">
        <f>L4-H4</f>
        <v>-1</v>
      </c>
      <c r="N4" s="33"/>
      <c r="O4" t="s">
        <v>154</v>
      </c>
    </row>
    <row r="5" customHeight="1" spans="1:15">
      <c r="A5" s="26">
        <v>2</v>
      </c>
      <c r="B5" s="27">
        <v>311</v>
      </c>
      <c r="C5" s="27" t="s">
        <v>151</v>
      </c>
      <c r="D5" s="27" t="s">
        <v>14</v>
      </c>
      <c r="E5" s="27">
        <v>4302</v>
      </c>
      <c r="F5" s="28" t="s">
        <v>155</v>
      </c>
      <c r="G5" s="27" t="s">
        <v>156</v>
      </c>
      <c r="H5" s="27">
        <v>3</v>
      </c>
      <c r="I5" s="27">
        <v>0</v>
      </c>
      <c r="J5" s="27"/>
      <c r="K5" s="32">
        <f>I5/H5</f>
        <v>0</v>
      </c>
      <c r="L5" s="33">
        <v>1</v>
      </c>
      <c r="M5" s="33">
        <f>L5-H5</f>
        <v>-2</v>
      </c>
      <c r="N5" s="33"/>
      <c r="O5" t="s">
        <v>154</v>
      </c>
    </row>
    <row r="6" customHeight="1" spans="1:15">
      <c r="A6" s="26">
        <v>3</v>
      </c>
      <c r="B6" s="27">
        <v>339</v>
      </c>
      <c r="C6" s="27" t="s">
        <v>157</v>
      </c>
      <c r="D6" s="27" t="s">
        <v>14</v>
      </c>
      <c r="E6" s="27">
        <v>997727</v>
      </c>
      <c r="F6" s="27" t="s">
        <v>158</v>
      </c>
      <c r="G6" s="27" t="s">
        <v>153</v>
      </c>
      <c r="H6" s="27">
        <v>1</v>
      </c>
      <c r="I6" s="27">
        <v>0</v>
      </c>
      <c r="J6" s="27">
        <v>20</v>
      </c>
      <c r="K6" s="32">
        <f>I6/H6</f>
        <v>0</v>
      </c>
      <c r="L6" s="33">
        <v>0</v>
      </c>
      <c r="M6" s="33">
        <f>L6-H6</f>
        <v>-1</v>
      </c>
      <c r="N6" s="33"/>
      <c r="O6"/>
    </row>
    <row r="7" customHeight="1" spans="1:15">
      <c r="A7" s="26">
        <v>4</v>
      </c>
      <c r="B7" s="27">
        <v>339</v>
      </c>
      <c r="C7" s="27" t="s">
        <v>157</v>
      </c>
      <c r="D7" s="27" t="s">
        <v>14</v>
      </c>
      <c r="E7" s="27">
        <v>11394</v>
      </c>
      <c r="F7" s="27" t="s">
        <v>159</v>
      </c>
      <c r="G7" s="27" t="s">
        <v>156</v>
      </c>
      <c r="H7" s="27">
        <v>1</v>
      </c>
      <c r="I7" s="27">
        <v>0</v>
      </c>
      <c r="J7" s="27">
        <v>20</v>
      </c>
      <c r="K7" s="32">
        <f>I7/H7</f>
        <v>0</v>
      </c>
      <c r="L7" s="33">
        <v>0</v>
      </c>
      <c r="M7" s="33">
        <f>L7-H7</f>
        <v>-1</v>
      </c>
      <c r="N7" s="33"/>
      <c r="O7"/>
    </row>
    <row r="8" customHeight="1" spans="1:15">
      <c r="A8" s="26">
        <v>5</v>
      </c>
      <c r="B8" s="27">
        <v>339</v>
      </c>
      <c r="C8" s="27" t="s">
        <v>157</v>
      </c>
      <c r="D8" s="27" t="s">
        <v>14</v>
      </c>
      <c r="E8" s="27">
        <v>11765</v>
      </c>
      <c r="F8" s="27" t="s">
        <v>160</v>
      </c>
      <c r="G8" s="27" t="s">
        <v>156</v>
      </c>
      <c r="H8" s="27">
        <v>1</v>
      </c>
      <c r="I8" s="27">
        <v>0</v>
      </c>
      <c r="J8" s="27">
        <v>20</v>
      </c>
      <c r="K8" s="32">
        <f>I8/H8</f>
        <v>0</v>
      </c>
      <c r="L8" s="33">
        <v>0</v>
      </c>
      <c r="M8" s="33">
        <f>L8-H8</f>
        <v>-1</v>
      </c>
      <c r="N8" s="33"/>
      <c r="O8"/>
    </row>
    <row r="9" customHeight="1" spans="1:15">
      <c r="A9" s="26">
        <v>6</v>
      </c>
      <c r="B9" s="27">
        <v>339</v>
      </c>
      <c r="C9" s="27" t="s">
        <v>157</v>
      </c>
      <c r="D9" s="27" t="s">
        <v>14</v>
      </c>
      <c r="E9" s="27">
        <v>12509</v>
      </c>
      <c r="F9" s="27" t="s">
        <v>161</v>
      </c>
      <c r="G9" s="27" t="s">
        <v>162</v>
      </c>
      <c r="H9" s="27">
        <v>1</v>
      </c>
      <c r="I9" s="27">
        <v>0</v>
      </c>
      <c r="J9" s="27">
        <v>20</v>
      </c>
      <c r="K9" s="32">
        <f>I9/H9</f>
        <v>0</v>
      </c>
      <c r="L9" s="33">
        <v>0</v>
      </c>
      <c r="M9" s="33">
        <f>L9-H9</f>
        <v>-1</v>
      </c>
      <c r="N9" s="33"/>
      <c r="O9"/>
    </row>
    <row r="10" customHeight="1" spans="1:15">
      <c r="A10" s="26">
        <v>7</v>
      </c>
      <c r="B10" s="27">
        <v>343</v>
      </c>
      <c r="C10" s="27" t="s">
        <v>163</v>
      </c>
      <c r="D10" s="27" t="s">
        <v>14</v>
      </c>
      <c r="E10" s="27">
        <v>7583</v>
      </c>
      <c r="F10" s="27" t="s">
        <v>164</v>
      </c>
      <c r="G10" s="27" t="s">
        <v>153</v>
      </c>
      <c r="H10" s="27">
        <v>5</v>
      </c>
      <c r="I10" s="27">
        <v>0</v>
      </c>
      <c r="J10" s="27">
        <v>20</v>
      </c>
      <c r="K10" s="32">
        <f>I10/H10</f>
        <v>0</v>
      </c>
      <c r="L10" s="33">
        <v>11</v>
      </c>
      <c r="M10" s="33">
        <f>L10-H10</f>
        <v>6</v>
      </c>
      <c r="N10" s="34" t="s">
        <v>165</v>
      </c>
      <c r="O10"/>
    </row>
    <row r="11" customHeight="1" spans="1:15">
      <c r="A11" s="26">
        <v>8</v>
      </c>
      <c r="B11" s="27">
        <v>343</v>
      </c>
      <c r="C11" s="27" t="s">
        <v>163</v>
      </c>
      <c r="D11" s="27" t="s">
        <v>14</v>
      </c>
      <c r="E11" s="27">
        <v>10932</v>
      </c>
      <c r="F11" s="27" t="s">
        <v>166</v>
      </c>
      <c r="G11" s="27" t="s">
        <v>167</v>
      </c>
      <c r="H11" s="27">
        <v>5</v>
      </c>
      <c r="I11" s="27">
        <v>0</v>
      </c>
      <c r="J11" s="27">
        <v>20</v>
      </c>
      <c r="K11" s="32">
        <f>I11/H11</f>
        <v>0</v>
      </c>
      <c r="L11" s="33">
        <v>0</v>
      </c>
      <c r="M11" s="33">
        <f>L11-H11</f>
        <v>-5</v>
      </c>
      <c r="N11" s="33"/>
      <c r="O11"/>
    </row>
    <row r="12" customHeight="1" spans="1:15">
      <c r="A12" s="26">
        <v>9</v>
      </c>
      <c r="B12" s="27">
        <v>343</v>
      </c>
      <c r="C12" s="27" t="s">
        <v>163</v>
      </c>
      <c r="D12" s="27" t="s">
        <v>14</v>
      </c>
      <c r="E12" s="27">
        <v>11517</v>
      </c>
      <c r="F12" s="27" t="s">
        <v>168</v>
      </c>
      <c r="G12" s="27" t="s">
        <v>167</v>
      </c>
      <c r="H12" s="27">
        <v>5</v>
      </c>
      <c r="I12" s="27">
        <v>0</v>
      </c>
      <c r="J12" s="27">
        <v>20</v>
      </c>
      <c r="K12" s="32">
        <f>I12/H12</f>
        <v>0</v>
      </c>
      <c r="L12" s="33">
        <v>0</v>
      </c>
      <c r="M12" s="33">
        <f>L12-H12</f>
        <v>-5</v>
      </c>
      <c r="N12" s="33"/>
      <c r="O12"/>
    </row>
    <row r="13" customHeight="1" spans="1:15">
      <c r="A13" s="26">
        <v>10</v>
      </c>
      <c r="B13" s="27">
        <v>343</v>
      </c>
      <c r="C13" s="27" t="s">
        <v>163</v>
      </c>
      <c r="D13" s="27" t="s">
        <v>14</v>
      </c>
      <c r="E13" s="27">
        <v>12501</v>
      </c>
      <c r="F13" s="27" t="s">
        <v>169</v>
      </c>
      <c r="G13" s="27" t="s">
        <v>170</v>
      </c>
      <c r="H13" s="27">
        <v>2.5</v>
      </c>
      <c r="I13" s="27">
        <v>0</v>
      </c>
      <c r="J13" s="27">
        <v>20</v>
      </c>
      <c r="K13" s="32">
        <f>I13/H13</f>
        <v>0</v>
      </c>
      <c r="L13" s="33">
        <v>0</v>
      </c>
      <c r="M13" s="33">
        <f>L13-H13</f>
        <v>-2.5</v>
      </c>
      <c r="N13" s="33"/>
      <c r="O13"/>
    </row>
    <row r="14" customHeight="1" spans="1:15">
      <c r="A14" s="26">
        <v>11</v>
      </c>
      <c r="B14" s="27">
        <v>343</v>
      </c>
      <c r="C14" s="27" t="s">
        <v>163</v>
      </c>
      <c r="D14" s="27" t="s">
        <v>14</v>
      </c>
      <c r="E14" s="27">
        <v>12506</v>
      </c>
      <c r="F14" s="28" t="s">
        <v>171</v>
      </c>
      <c r="G14" s="27" t="s">
        <v>170</v>
      </c>
      <c r="H14" s="27">
        <v>2.5</v>
      </c>
      <c r="I14" s="27">
        <v>0.12</v>
      </c>
      <c r="J14" s="27"/>
      <c r="K14" s="32">
        <f>I14/H14</f>
        <v>0.048</v>
      </c>
      <c r="L14" s="33">
        <v>0.12</v>
      </c>
      <c r="M14" s="33">
        <f>L14-H14</f>
        <v>-2.38</v>
      </c>
      <c r="N14" s="33"/>
      <c r="O14"/>
    </row>
    <row r="15" customHeight="1" spans="1:15">
      <c r="A15" s="26">
        <v>12</v>
      </c>
      <c r="B15" s="27">
        <v>347</v>
      </c>
      <c r="C15" s="27" t="s">
        <v>172</v>
      </c>
      <c r="D15" s="27" t="s">
        <v>14</v>
      </c>
      <c r="E15" s="27">
        <v>8400</v>
      </c>
      <c r="F15" s="27" t="s">
        <v>173</v>
      </c>
      <c r="G15" s="27" t="s">
        <v>153</v>
      </c>
      <c r="H15" s="27">
        <v>4</v>
      </c>
      <c r="I15" s="27">
        <v>3</v>
      </c>
      <c r="J15" s="27"/>
      <c r="K15" s="32">
        <f>I15/H15</f>
        <v>0.75</v>
      </c>
      <c r="L15" s="33">
        <v>3</v>
      </c>
      <c r="M15" s="33">
        <f>L15-H15</f>
        <v>-1</v>
      </c>
      <c r="N15" s="33"/>
      <c r="O15"/>
    </row>
    <row r="16" customHeight="1" spans="1:15">
      <c r="A16" s="26">
        <v>13</v>
      </c>
      <c r="B16" s="27">
        <v>347</v>
      </c>
      <c r="C16" s="27" t="s">
        <v>172</v>
      </c>
      <c r="D16" s="27" t="s">
        <v>14</v>
      </c>
      <c r="E16" s="27">
        <v>11768</v>
      </c>
      <c r="F16" s="27" t="s">
        <v>174</v>
      </c>
      <c r="G16" s="27" t="s">
        <v>156</v>
      </c>
      <c r="H16" s="27">
        <v>4</v>
      </c>
      <c r="I16" s="27">
        <v>0</v>
      </c>
      <c r="J16" s="27">
        <v>20</v>
      </c>
      <c r="K16" s="32">
        <f>I16/H16</f>
        <v>0</v>
      </c>
      <c r="L16" s="33">
        <v>0</v>
      </c>
      <c r="M16" s="33">
        <f>L16-H16</f>
        <v>-4</v>
      </c>
      <c r="N16" s="33"/>
      <c r="O16"/>
    </row>
    <row r="17" customHeight="1" spans="1:15">
      <c r="A17" s="26">
        <v>14</v>
      </c>
      <c r="B17" s="27">
        <v>347</v>
      </c>
      <c r="C17" s="27" t="s">
        <v>172</v>
      </c>
      <c r="D17" s="27" t="s">
        <v>14</v>
      </c>
      <c r="E17" s="27">
        <v>12500</v>
      </c>
      <c r="F17" s="27" t="s">
        <v>175</v>
      </c>
      <c r="G17" s="27" t="s">
        <v>176</v>
      </c>
      <c r="H17" s="27">
        <v>1</v>
      </c>
      <c r="I17" s="27">
        <v>1</v>
      </c>
      <c r="J17" s="27"/>
      <c r="K17" s="32">
        <f>I17/H17</f>
        <v>1</v>
      </c>
      <c r="L17" s="33">
        <v>1</v>
      </c>
      <c r="M17" s="33">
        <f>L17-H17</f>
        <v>0</v>
      </c>
      <c r="N17" s="33"/>
      <c r="O17"/>
    </row>
    <row r="18" customHeight="1" spans="1:15">
      <c r="A18" s="26">
        <v>15</v>
      </c>
      <c r="B18" s="27">
        <v>357</v>
      </c>
      <c r="C18" s="27" t="s">
        <v>177</v>
      </c>
      <c r="D18" s="27" t="s">
        <v>14</v>
      </c>
      <c r="E18" s="27">
        <v>6814</v>
      </c>
      <c r="F18" s="27" t="s">
        <v>178</v>
      </c>
      <c r="G18" s="27" t="s">
        <v>179</v>
      </c>
      <c r="H18" s="27">
        <v>5</v>
      </c>
      <c r="I18" s="27">
        <v>1</v>
      </c>
      <c r="J18" s="27"/>
      <c r="K18" s="32">
        <f>I18/H18</f>
        <v>0.2</v>
      </c>
      <c r="L18" s="33">
        <v>1</v>
      </c>
      <c r="M18" s="33">
        <f>L18-H18</f>
        <v>-4</v>
      </c>
      <c r="N18" s="33"/>
      <c r="O18"/>
    </row>
    <row r="19" customHeight="1" spans="1:15">
      <c r="A19" s="26">
        <v>16</v>
      </c>
      <c r="B19" s="27">
        <v>357</v>
      </c>
      <c r="C19" s="27" t="s">
        <v>177</v>
      </c>
      <c r="D19" s="27" t="s">
        <v>14</v>
      </c>
      <c r="E19" s="27">
        <v>11453</v>
      </c>
      <c r="F19" s="27" t="s">
        <v>180</v>
      </c>
      <c r="G19" s="27" t="s">
        <v>153</v>
      </c>
      <c r="H19" s="27">
        <v>5</v>
      </c>
      <c r="I19" s="27">
        <v>0</v>
      </c>
      <c r="J19" s="27">
        <v>20</v>
      </c>
      <c r="K19" s="32">
        <f>I19/H19</f>
        <v>0</v>
      </c>
      <c r="L19" s="33">
        <v>0</v>
      </c>
      <c r="M19" s="33">
        <f>L19-H19</f>
        <v>-5</v>
      </c>
      <c r="N19" s="33"/>
      <c r="O19"/>
    </row>
    <row r="20" customHeight="1" spans="1:15">
      <c r="A20" s="26">
        <v>17</v>
      </c>
      <c r="B20" s="27">
        <v>357</v>
      </c>
      <c r="C20" s="27" t="s">
        <v>177</v>
      </c>
      <c r="D20" s="27" t="s">
        <v>14</v>
      </c>
      <c r="E20" s="27">
        <v>12459</v>
      </c>
      <c r="F20" s="27" t="s">
        <v>181</v>
      </c>
      <c r="G20" s="27" t="s">
        <v>182</v>
      </c>
      <c r="H20" s="27">
        <v>3</v>
      </c>
      <c r="I20" s="27">
        <v>0</v>
      </c>
      <c r="J20" s="27">
        <v>20</v>
      </c>
      <c r="K20" s="32">
        <f>I20/H20</f>
        <v>0</v>
      </c>
      <c r="L20" s="33">
        <v>0</v>
      </c>
      <c r="M20" s="33">
        <f>L20-H20</f>
        <v>-3</v>
      </c>
      <c r="N20" s="33"/>
      <c r="O20"/>
    </row>
    <row r="21" customHeight="1" spans="1:15">
      <c r="A21" s="26">
        <v>18</v>
      </c>
      <c r="B21" s="27">
        <v>359</v>
      </c>
      <c r="C21" s="27" t="s">
        <v>183</v>
      </c>
      <c r="D21" s="27" t="s">
        <v>14</v>
      </c>
      <c r="E21" s="27">
        <v>11231</v>
      </c>
      <c r="F21" s="27" t="s">
        <v>184</v>
      </c>
      <c r="G21" s="27" t="s">
        <v>153</v>
      </c>
      <c r="H21" s="27">
        <v>3</v>
      </c>
      <c r="I21" s="27">
        <v>0</v>
      </c>
      <c r="J21" s="27">
        <v>20</v>
      </c>
      <c r="K21" s="32">
        <f>I21/H21</f>
        <v>0</v>
      </c>
      <c r="L21" s="33">
        <v>0</v>
      </c>
      <c r="M21" s="33">
        <f>L21-H21</f>
        <v>-3</v>
      </c>
      <c r="N21" s="33"/>
      <c r="O21"/>
    </row>
    <row r="22" customHeight="1" spans="1:15">
      <c r="A22" s="26">
        <v>19</v>
      </c>
      <c r="B22" s="27">
        <v>359</v>
      </c>
      <c r="C22" s="27" t="s">
        <v>183</v>
      </c>
      <c r="D22" s="27" t="s">
        <v>14</v>
      </c>
      <c r="E22" s="27">
        <v>12052</v>
      </c>
      <c r="F22" s="27" t="s">
        <v>185</v>
      </c>
      <c r="G22" s="27" t="s">
        <v>156</v>
      </c>
      <c r="H22" s="27">
        <v>3</v>
      </c>
      <c r="I22" s="27">
        <v>0</v>
      </c>
      <c r="J22" s="27">
        <v>20</v>
      </c>
      <c r="K22" s="32">
        <f>I22/H22</f>
        <v>0</v>
      </c>
      <c r="L22" s="33">
        <v>0</v>
      </c>
      <c r="M22" s="33">
        <f>L22-H22</f>
        <v>-3</v>
      </c>
      <c r="N22" s="33"/>
      <c r="O22"/>
    </row>
    <row r="23" customHeight="1" spans="1:15">
      <c r="A23" s="26">
        <v>20</v>
      </c>
      <c r="B23" s="27">
        <v>359</v>
      </c>
      <c r="C23" s="27" t="s">
        <v>183</v>
      </c>
      <c r="D23" s="27" t="s">
        <v>14</v>
      </c>
      <c r="E23" s="27">
        <v>12482</v>
      </c>
      <c r="F23" s="27" t="s">
        <v>186</v>
      </c>
      <c r="G23" s="27" t="s">
        <v>187</v>
      </c>
      <c r="H23" s="27">
        <v>1</v>
      </c>
      <c r="I23" s="27">
        <v>0</v>
      </c>
      <c r="J23" s="27">
        <v>20</v>
      </c>
      <c r="K23" s="32">
        <f>I23/H23</f>
        <v>0</v>
      </c>
      <c r="L23" s="33">
        <v>0</v>
      </c>
      <c r="M23" s="33">
        <f>L23-H23</f>
        <v>-1</v>
      </c>
      <c r="N23" s="33"/>
      <c r="O23"/>
    </row>
    <row r="24" customHeight="1" spans="1:15">
      <c r="A24" s="26">
        <v>21</v>
      </c>
      <c r="B24" s="27">
        <v>359</v>
      </c>
      <c r="C24" s="27" t="s">
        <v>183</v>
      </c>
      <c r="D24" s="27" t="s">
        <v>14</v>
      </c>
      <c r="E24" s="27">
        <v>12494</v>
      </c>
      <c r="F24" s="27" t="s">
        <v>188</v>
      </c>
      <c r="G24" s="27" t="s">
        <v>189</v>
      </c>
      <c r="H24" s="27">
        <v>1</v>
      </c>
      <c r="I24" s="27">
        <v>0</v>
      </c>
      <c r="J24" s="27">
        <v>20</v>
      </c>
      <c r="K24" s="32">
        <f>I24/H24</f>
        <v>0</v>
      </c>
      <c r="L24" s="33">
        <v>0.125</v>
      </c>
      <c r="M24" s="33">
        <f>L24-H24</f>
        <v>-0.875</v>
      </c>
      <c r="N24" s="33"/>
      <c r="O24"/>
    </row>
    <row r="25" customHeight="1" spans="1:15">
      <c r="A25" s="26">
        <v>22</v>
      </c>
      <c r="B25" s="27">
        <v>365</v>
      </c>
      <c r="C25" s="27" t="s">
        <v>190</v>
      </c>
      <c r="D25" s="27" t="s">
        <v>14</v>
      </c>
      <c r="E25" s="27">
        <v>4301</v>
      </c>
      <c r="F25" s="27" t="s">
        <v>191</v>
      </c>
      <c r="G25" s="27" t="s">
        <v>153</v>
      </c>
      <c r="H25" s="27">
        <v>4.5</v>
      </c>
      <c r="I25" s="27">
        <v>0</v>
      </c>
      <c r="J25" s="27">
        <v>20</v>
      </c>
      <c r="K25" s="32">
        <f>I25/H25</f>
        <v>0</v>
      </c>
      <c r="L25" s="33">
        <v>0</v>
      </c>
      <c r="M25" s="33">
        <f>L25-H25</f>
        <v>-4.5</v>
      </c>
      <c r="N25" s="33"/>
      <c r="O25"/>
    </row>
    <row r="26" customHeight="1" spans="1:15">
      <c r="A26" s="26">
        <v>23</v>
      </c>
      <c r="B26" s="27">
        <v>365</v>
      </c>
      <c r="C26" s="27" t="s">
        <v>190</v>
      </c>
      <c r="D26" s="27" t="s">
        <v>14</v>
      </c>
      <c r="E26" s="27">
        <v>10931</v>
      </c>
      <c r="F26" s="27" t="s">
        <v>192</v>
      </c>
      <c r="G26" s="27" t="s">
        <v>156</v>
      </c>
      <c r="H26" s="27">
        <v>4.5</v>
      </c>
      <c r="I26" s="27">
        <v>0</v>
      </c>
      <c r="J26" s="27">
        <v>20</v>
      </c>
      <c r="K26" s="32">
        <f>I26/H26</f>
        <v>0</v>
      </c>
      <c r="L26" s="33">
        <v>4.12</v>
      </c>
      <c r="M26" s="33">
        <f>L26-H26</f>
        <v>-0.38</v>
      </c>
      <c r="N26" s="33"/>
      <c r="O26"/>
    </row>
    <row r="27" customHeight="1" spans="1:15">
      <c r="A27" s="26">
        <v>24</v>
      </c>
      <c r="B27" s="27">
        <v>365</v>
      </c>
      <c r="C27" s="27" t="s">
        <v>190</v>
      </c>
      <c r="D27" s="27" t="s">
        <v>14</v>
      </c>
      <c r="E27" s="27">
        <v>12439</v>
      </c>
      <c r="F27" s="27" t="s">
        <v>193</v>
      </c>
      <c r="G27" s="27" t="s">
        <v>170</v>
      </c>
      <c r="H27" s="27">
        <v>3</v>
      </c>
      <c r="I27" s="27">
        <v>0</v>
      </c>
      <c r="J27" s="27">
        <v>20</v>
      </c>
      <c r="K27" s="32">
        <f>I27/H27</f>
        <v>0</v>
      </c>
      <c r="L27" s="33">
        <v>0</v>
      </c>
      <c r="M27" s="33">
        <f>L27-H27</f>
        <v>-3</v>
      </c>
      <c r="N27" s="33"/>
      <c r="O27"/>
    </row>
    <row r="28" customHeight="1" spans="1:15">
      <c r="A28" s="26">
        <v>25</v>
      </c>
      <c r="B28" s="27">
        <v>365</v>
      </c>
      <c r="C28" s="27" t="s">
        <v>190</v>
      </c>
      <c r="D28" s="27" t="s">
        <v>14</v>
      </c>
      <c r="E28" s="27">
        <v>12497</v>
      </c>
      <c r="F28" s="27" t="s">
        <v>194</v>
      </c>
      <c r="G28" s="27" t="s">
        <v>170</v>
      </c>
      <c r="H28" s="27">
        <v>3</v>
      </c>
      <c r="I28" s="27">
        <v>0</v>
      </c>
      <c r="J28" s="27">
        <v>20</v>
      </c>
      <c r="K28" s="32">
        <f>I28/H28</f>
        <v>0</v>
      </c>
      <c r="L28" s="33">
        <v>0</v>
      </c>
      <c r="M28" s="33">
        <f>L28-H28</f>
        <v>-3</v>
      </c>
      <c r="N28" s="33"/>
      <c r="O28"/>
    </row>
    <row r="29" customHeight="1" spans="1:15">
      <c r="A29" s="26">
        <v>26</v>
      </c>
      <c r="B29" s="27">
        <v>379</v>
      </c>
      <c r="C29" s="27" t="s">
        <v>195</v>
      </c>
      <c r="D29" s="27" t="s">
        <v>14</v>
      </c>
      <c r="E29" s="27">
        <v>5344</v>
      </c>
      <c r="F29" s="27" t="s">
        <v>196</v>
      </c>
      <c r="G29" s="27" t="s">
        <v>156</v>
      </c>
      <c r="H29" s="27">
        <v>5</v>
      </c>
      <c r="I29" s="27">
        <v>0</v>
      </c>
      <c r="J29" s="27">
        <v>20</v>
      </c>
      <c r="K29" s="32">
        <f>I29/H29</f>
        <v>0</v>
      </c>
      <c r="L29" s="33">
        <v>1</v>
      </c>
      <c r="M29" s="33">
        <f>L29-H29</f>
        <v>-4</v>
      </c>
      <c r="N29" s="33"/>
      <c r="O29"/>
    </row>
    <row r="30" customHeight="1" spans="1:15">
      <c r="A30" s="26">
        <v>27</v>
      </c>
      <c r="B30" s="27">
        <v>379</v>
      </c>
      <c r="C30" s="27" t="s">
        <v>195</v>
      </c>
      <c r="D30" s="27" t="s">
        <v>14</v>
      </c>
      <c r="E30" s="27">
        <v>6830</v>
      </c>
      <c r="F30" s="27" t="s">
        <v>197</v>
      </c>
      <c r="G30" s="27" t="s">
        <v>153</v>
      </c>
      <c r="H30" s="27">
        <v>4</v>
      </c>
      <c r="I30" s="27">
        <v>0</v>
      </c>
      <c r="J30" s="27">
        <v>20</v>
      </c>
      <c r="K30" s="32">
        <f>I30/H30</f>
        <v>0</v>
      </c>
      <c r="L30" s="33">
        <v>0.624</v>
      </c>
      <c r="M30" s="33">
        <f>L30-H30</f>
        <v>-3.376</v>
      </c>
      <c r="N30" s="33"/>
      <c r="O30"/>
    </row>
    <row r="31" customHeight="1" spans="1:15">
      <c r="A31" s="26">
        <v>28</v>
      </c>
      <c r="B31" s="27">
        <v>379</v>
      </c>
      <c r="C31" s="27" t="s">
        <v>195</v>
      </c>
      <c r="D31" s="27" t="s">
        <v>14</v>
      </c>
      <c r="E31" s="27">
        <v>6831</v>
      </c>
      <c r="F31" s="27" t="s">
        <v>198</v>
      </c>
      <c r="G31" s="27" t="s">
        <v>156</v>
      </c>
      <c r="H31" s="27">
        <v>4</v>
      </c>
      <c r="I31" s="27">
        <v>0</v>
      </c>
      <c r="J31" s="27">
        <v>20</v>
      </c>
      <c r="K31" s="32">
        <f>I31/H31</f>
        <v>0</v>
      </c>
      <c r="L31" s="33">
        <v>0.5</v>
      </c>
      <c r="M31" s="33">
        <f>L31-H31</f>
        <v>-3.5</v>
      </c>
      <c r="N31" s="33"/>
      <c r="O31"/>
    </row>
    <row r="32" customHeight="1" spans="1:15">
      <c r="A32" s="26">
        <v>29</v>
      </c>
      <c r="B32" s="27">
        <v>513</v>
      </c>
      <c r="C32" s="27" t="s">
        <v>199</v>
      </c>
      <c r="D32" s="27" t="s">
        <v>14</v>
      </c>
      <c r="E32" s="27">
        <v>9760</v>
      </c>
      <c r="F32" s="27" t="s">
        <v>200</v>
      </c>
      <c r="G32" s="27" t="s">
        <v>153</v>
      </c>
      <c r="H32" s="27">
        <v>4</v>
      </c>
      <c r="I32" s="27">
        <v>3</v>
      </c>
      <c r="J32" s="27"/>
      <c r="K32" s="32">
        <f>I32/H32</f>
        <v>0.75</v>
      </c>
      <c r="L32" s="33">
        <v>13</v>
      </c>
      <c r="M32" s="33">
        <f>L32-H32</f>
        <v>9</v>
      </c>
      <c r="N32" s="33"/>
      <c r="O32"/>
    </row>
    <row r="33" customHeight="1" spans="1:15">
      <c r="A33" s="26">
        <v>30</v>
      </c>
      <c r="B33" s="27">
        <v>513</v>
      </c>
      <c r="C33" s="27" t="s">
        <v>199</v>
      </c>
      <c r="D33" s="27" t="s">
        <v>14</v>
      </c>
      <c r="E33" s="27">
        <v>11329</v>
      </c>
      <c r="F33" s="27" t="s">
        <v>201</v>
      </c>
      <c r="G33" s="27" t="s">
        <v>156</v>
      </c>
      <c r="H33" s="27">
        <v>4.5</v>
      </c>
      <c r="I33" s="27">
        <v>2</v>
      </c>
      <c r="J33" s="27"/>
      <c r="K33" s="32">
        <f>I33/H33</f>
        <v>0.444444444444444</v>
      </c>
      <c r="L33" s="33">
        <v>2</v>
      </c>
      <c r="M33" s="33">
        <f>L33-H33</f>
        <v>-2.5</v>
      </c>
      <c r="N33" s="33"/>
      <c r="O33"/>
    </row>
    <row r="34" customHeight="1" spans="1:15">
      <c r="A34" s="26">
        <v>31</v>
      </c>
      <c r="B34" s="27">
        <v>513</v>
      </c>
      <c r="C34" s="27" t="s">
        <v>199</v>
      </c>
      <c r="D34" s="27" t="s">
        <v>14</v>
      </c>
      <c r="E34" s="27">
        <v>12157</v>
      </c>
      <c r="F34" s="27" t="s">
        <v>202</v>
      </c>
      <c r="G34" s="27" t="s">
        <v>156</v>
      </c>
      <c r="H34" s="27">
        <v>4.5</v>
      </c>
      <c r="I34" s="27">
        <v>0</v>
      </c>
      <c r="J34" s="27">
        <v>20</v>
      </c>
      <c r="K34" s="32">
        <f>I34/H34</f>
        <v>0</v>
      </c>
      <c r="L34" s="33">
        <v>0</v>
      </c>
      <c r="M34" s="33">
        <f>L34-H34</f>
        <v>-4.5</v>
      </c>
      <c r="N34" s="33"/>
      <c r="O34"/>
    </row>
    <row r="35" customHeight="1" spans="1:15">
      <c r="A35" s="26">
        <v>32</v>
      </c>
      <c r="B35" s="27">
        <v>570</v>
      </c>
      <c r="C35" s="27" t="s">
        <v>203</v>
      </c>
      <c r="D35" s="27" t="s">
        <v>14</v>
      </c>
      <c r="E35" s="27">
        <v>11537</v>
      </c>
      <c r="F35" s="27" t="s">
        <v>204</v>
      </c>
      <c r="G35" s="27" t="s">
        <v>153</v>
      </c>
      <c r="H35" s="27">
        <v>6</v>
      </c>
      <c r="I35" s="27">
        <v>3</v>
      </c>
      <c r="J35" s="27"/>
      <c r="K35" s="32">
        <f>I35/H35</f>
        <v>0.5</v>
      </c>
      <c r="L35" s="33">
        <v>3</v>
      </c>
      <c r="M35" s="33">
        <f>L35-H35</f>
        <v>-3</v>
      </c>
      <c r="N35" s="33"/>
      <c r="O35"/>
    </row>
    <row r="36" customHeight="1" spans="1:15">
      <c r="A36" s="26">
        <v>33</v>
      </c>
      <c r="B36" s="27">
        <v>570</v>
      </c>
      <c r="C36" s="27" t="s">
        <v>203</v>
      </c>
      <c r="D36" s="27" t="s">
        <v>14</v>
      </c>
      <c r="E36" s="27">
        <v>12147</v>
      </c>
      <c r="F36" s="27" t="s">
        <v>205</v>
      </c>
      <c r="G36" s="27" t="s">
        <v>156</v>
      </c>
      <c r="H36" s="27">
        <v>6</v>
      </c>
      <c r="I36" s="27">
        <v>0</v>
      </c>
      <c r="J36" s="27">
        <v>20</v>
      </c>
      <c r="K36" s="32">
        <f>I36/H36</f>
        <v>0</v>
      </c>
      <c r="L36" s="33">
        <v>0</v>
      </c>
      <c r="M36" s="33">
        <f>L36-H36</f>
        <v>-6</v>
      </c>
      <c r="N36" s="33"/>
      <c r="O36"/>
    </row>
    <row r="37" customHeight="1" spans="1:15">
      <c r="A37" s="26">
        <v>34</v>
      </c>
      <c r="B37" s="27">
        <v>570</v>
      </c>
      <c r="C37" s="27" t="s">
        <v>203</v>
      </c>
      <c r="D37" s="27" t="s">
        <v>14</v>
      </c>
      <c r="E37" s="27">
        <v>12451</v>
      </c>
      <c r="F37" s="27" t="s">
        <v>206</v>
      </c>
      <c r="G37" s="27" t="s">
        <v>207</v>
      </c>
      <c r="H37" s="27">
        <v>4</v>
      </c>
      <c r="I37" s="27">
        <v>0</v>
      </c>
      <c r="J37" s="27">
        <v>20</v>
      </c>
      <c r="K37" s="32">
        <f>I37/H37</f>
        <v>0</v>
      </c>
      <c r="L37" s="33">
        <v>0</v>
      </c>
      <c r="M37" s="33">
        <f>L37-H37</f>
        <v>-4</v>
      </c>
      <c r="N37" s="33"/>
      <c r="O37"/>
    </row>
    <row r="38" customHeight="1" spans="1:15">
      <c r="A38" s="26">
        <v>35</v>
      </c>
      <c r="B38" s="27">
        <v>581</v>
      </c>
      <c r="C38" s="27" t="s">
        <v>208</v>
      </c>
      <c r="D38" s="27" t="s">
        <v>14</v>
      </c>
      <c r="E38" s="27">
        <v>990487</v>
      </c>
      <c r="F38" s="27" t="s">
        <v>209</v>
      </c>
      <c r="G38" s="27" t="s">
        <v>210</v>
      </c>
      <c r="H38" s="27">
        <v>4</v>
      </c>
      <c r="I38" s="27">
        <v>5</v>
      </c>
      <c r="J38" s="27"/>
      <c r="K38" s="32">
        <f>I38/H38</f>
        <v>1.25</v>
      </c>
      <c r="L38" s="33">
        <v>10</v>
      </c>
      <c r="M38" s="33">
        <f>L38-H38</f>
        <v>6</v>
      </c>
      <c r="N38" s="33"/>
      <c r="O38"/>
    </row>
    <row r="39" customHeight="1" spans="1:15">
      <c r="A39" s="26">
        <v>36</v>
      </c>
      <c r="B39" s="27">
        <v>581</v>
      </c>
      <c r="C39" s="27" t="s">
        <v>208</v>
      </c>
      <c r="D39" s="27" t="s">
        <v>14</v>
      </c>
      <c r="E39" s="27">
        <v>5641</v>
      </c>
      <c r="F39" s="27" t="s">
        <v>211</v>
      </c>
      <c r="G39" s="27" t="s">
        <v>153</v>
      </c>
      <c r="H39" s="27">
        <v>3</v>
      </c>
      <c r="I39" s="27">
        <v>3</v>
      </c>
      <c r="J39" s="27"/>
      <c r="K39" s="32">
        <f>I39/H39</f>
        <v>1</v>
      </c>
      <c r="L39" s="33">
        <v>9</v>
      </c>
      <c r="M39" s="33">
        <f>L39-H39</f>
        <v>6</v>
      </c>
      <c r="N39" s="33"/>
      <c r="O39"/>
    </row>
    <row r="40" customHeight="1" spans="1:15">
      <c r="A40" s="26">
        <v>37</v>
      </c>
      <c r="B40" s="27">
        <v>581</v>
      </c>
      <c r="C40" s="27" t="s">
        <v>208</v>
      </c>
      <c r="D40" s="27" t="s">
        <v>14</v>
      </c>
      <c r="E40" s="27">
        <v>7279</v>
      </c>
      <c r="F40" s="27" t="s">
        <v>212</v>
      </c>
      <c r="G40" s="27" t="s">
        <v>156</v>
      </c>
      <c r="H40" s="27">
        <v>3</v>
      </c>
      <c r="I40" s="27">
        <v>4</v>
      </c>
      <c r="J40" s="27"/>
      <c r="K40" s="32">
        <f>I40/H40</f>
        <v>1.33333333333333</v>
      </c>
      <c r="L40" s="33">
        <v>10</v>
      </c>
      <c r="M40" s="33">
        <f>L40-H40</f>
        <v>7</v>
      </c>
      <c r="N40" s="33"/>
      <c r="O40"/>
    </row>
    <row r="41" customHeight="1" spans="1:15">
      <c r="A41" s="26">
        <v>38</v>
      </c>
      <c r="B41" s="27">
        <v>581</v>
      </c>
      <c r="C41" s="27" t="s">
        <v>208</v>
      </c>
      <c r="D41" s="27" t="s">
        <v>14</v>
      </c>
      <c r="E41" s="27">
        <v>12487</v>
      </c>
      <c r="F41" s="27" t="s">
        <v>213</v>
      </c>
      <c r="G41" s="27" t="s">
        <v>214</v>
      </c>
      <c r="H41" s="27">
        <v>3</v>
      </c>
      <c r="I41" s="27">
        <v>0</v>
      </c>
      <c r="J41" s="27">
        <v>20</v>
      </c>
      <c r="K41" s="32">
        <f>I41/H41</f>
        <v>0</v>
      </c>
      <c r="L41" s="33">
        <v>0</v>
      </c>
      <c r="M41" s="33">
        <f>L41-H41</f>
        <v>-3</v>
      </c>
      <c r="N41" s="33"/>
      <c r="O41"/>
    </row>
    <row r="42" customHeight="1" spans="1:15">
      <c r="A42" s="26">
        <v>39</v>
      </c>
      <c r="B42" s="27">
        <v>582</v>
      </c>
      <c r="C42" s="27" t="s">
        <v>215</v>
      </c>
      <c r="D42" s="27" t="s">
        <v>14</v>
      </c>
      <c r="E42" s="27">
        <v>4444</v>
      </c>
      <c r="F42" s="27" t="s">
        <v>216</v>
      </c>
      <c r="G42" s="27" t="s">
        <v>156</v>
      </c>
      <c r="H42" s="27">
        <v>3.5</v>
      </c>
      <c r="I42" s="27">
        <v>1</v>
      </c>
      <c r="J42" s="27"/>
      <c r="K42" s="32">
        <f>I42/H42</f>
        <v>0.285714285714286</v>
      </c>
      <c r="L42" s="33">
        <v>3</v>
      </c>
      <c r="M42" s="33">
        <f>L42-H42</f>
        <v>-0.5</v>
      </c>
      <c r="N42" s="33"/>
      <c r="O42"/>
    </row>
    <row r="43" customHeight="1" spans="1:15">
      <c r="A43" s="26">
        <v>40</v>
      </c>
      <c r="B43" s="27">
        <v>582</v>
      </c>
      <c r="C43" s="27" t="s">
        <v>215</v>
      </c>
      <c r="D43" s="27" t="s">
        <v>14</v>
      </c>
      <c r="E43" s="27">
        <v>990035</v>
      </c>
      <c r="F43" s="27" t="s">
        <v>217</v>
      </c>
      <c r="G43" s="27" t="s">
        <v>218</v>
      </c>
      <c r="H43" s="27">
        <v>3.5</v>
      </c>
      <c r="I43" s="27">
        <v>0</v>
      </c>
      <c r="J43" s="27">
        <v>20</v>
      </c>
      <c r="K43" s="32">
        <f>I43/H43</f>
        <v>0</v>
      </c>
      <c r="L43" s="33">
        <v>7</v>
      </c>
      <c r="M43" s="33">
        <f>L43-H43</f>
        <v>3.5</v>
      </c>
      <c r="N43" s="34" t="s">
        <v>165</v>
      </c>
      <c r="O43"/>
    </row>
    <row r="44" customHeight="1" spans="1:15">
      <c r="A44" s="26">
        <v>41</v>
      </c>
      <c r="B44" s="27">
        <v>582</v>
      </c>
      <c r="C44" s="27" t="s">
        <v>215</v>
      </c>
      <c r="D44" s="27" t="s">
        <v>14</v>
      </c>
      <c r="E44" s="27">
        <v>4044</v>
      </c>
      <c r="F44" s="27" t="s">
        <v>219</v>
      </c>
      <c r="G44" s="27" t="s">
        <v>153</v>
      </c>
      <c r="H44" s="27">
        <v>3.5</v>
      </c>
      <c r="I44" s="27">
        <v>0</v>
      </c>
      <c r="J44" s="27">
        <v>20</v>
      </c>
      <c r="K44" s="32">
        <f>I44/H44</f>
        <v>0</v>
      </c>
      <c r="L44" s="33">
        <v>0</v>
      </c>
      <c r="M44" s="33">
        <f>L44-H44</f>
        <v>-3.5</v>
      </c>
      <c r="N44" s="33"/>
      <c r="O44"/>
    </row>
    <row r="45" customHeight="1" spans="1:15">
      <c r="A45" s="26">
        <v>42</v>
      </c>
      <c r="B45" s="27">
        <v>582</v>
      </c>
      <c r="C45" s="27" t="s">
        <v>215</v>
      </c>
      <c r="D45" s="27" t="s">
        <v>14</v>
      </c>
      <c r="E45" s="27">
        <v>8798</v>
      </c>
      <c r="F45" s="27" t="s">
        <v>220</v>
      </c>
      <c r="G45" s="27" t="s">
        <v>156</v>
      </c>
      <c r="H45" s="27">
        <v>3.5</v>
      </c>
      <c r="I45" s="27">
        <v>0</v>
      </c>
      <c r="J45" s="27">
        <v>20</v>
      </c>
      <c r="K45" s="32">
        <f>I45/H45</f>
        <v>0</v>
      </c>
      <c r="L45" s="33">
        <v>0</v>
      </c>
      <c r="M45" s="33">
        <f>L45-H45</f>
        <v>-3.5</v>
      </c>
      <c r="N45" s="33"/>
      <c r="O45"/>
    </row>
    <row r="46" customHeight="1" spans="1:15">
      <c r="A46" s="26">
        <v>43</v>
      </c>
      <c r="B46" s="27">
        <v>582</v>
      </c>
      <c r="C46" s="27" t="s">
        <v>215</v>
      </c>
      <c r="D46" s="27" t="s">
        <v>14</v>
      </c>
      <c r="E46" s="27">
        <v>10816</v>
      </c>
      <c r="F46" s="27" t="s">
        <v>221</v>
      </c>
      <c r="G46" s="27" t="s">
        <v>156</v>
      </c>
      <c r="H46" s="27">
        <v>3.5</v>
      </c>
      <c r="I46" s="27">
        <v>1</v>
      </c>
      <c r="J46" s="27"/>
      <c r="K46" s="32">
        <f>I46/H46</f>
        <v>0.285714285714286</v>
      </c>
      <c r="L46" s="33">
        <v>2</v>
      </c>
      <c r="M46" s="33">
        <f>L46-H46</f>
        <v>-1.5</v>
      </c>
      <c r="N46" s="33"/>
      <c r="O46"/>
    </row>
    <row r="47" customHeight="1" spans="1:15">
      <c r="A47" s="26">
        <v>44</v>
      </c>
      <c r="B47" s="27">
        <v>582</v>
      </c>
      <c r="C47" s="27" t="s">
        <v>215</v>
      </c>
      <c r="D47" s="27" t="s">
        <v>14</v>
      </c>
      <c r="E47" s="27">
        <v>12463</v>
      </c>
      <c r="F47" s="27" t="s">
        <v>222</v>
      </c>
      <c r="G47" s="27" t="s">
        <v>170</v>
      </c>
      <c r="H47" s="27">
        <v>1.5</v>
      </c>
      <c r="I47" s="27">
        <v>0</v>
      </c>
      <c r="J47" s="27">
        <v>20</v>
      </c>
      <c r="K47" s="32">
        <f>I47/H47</f>
        <v>0</v>
      </c>
      <c r="L47" s="33">
        <v>0</v>
      </c>
      <c r="M47" s="33">
        <f>L47-H47</f>
        <v>-1.5</v>
      </c>
      <c r="N47" s="33"/>
      <c r="O47"/>
    </row>
    <row r="48" customHeight="1" spans="1:15">
      <c r="A48" s="26">
        <v>45</v>
      </c>
      <c r="B48" s="27">
        <v>585</v>
      </c>
      <c r="C48" s="27" t="s">
        <v>223</v>
      </c>
      <c r="D48" s="27" t="s">
        <v>14</v>
      </c>
      <c r="E48" s="27">
        <v>6303</v>
      </c>
      <c r="F48" s="27" t="s">
        <v>224</v>
      </c>
      <c r="G48" s="27" t="s">
        <v>153</v>
      </c>
      <c r="H48" s="27">
        <v>4</v>
      </c>
      <c r="I48" s="27">
        <v>2</v>
      </c>
      <c r="J48" s="27"/>
      <c r="K48" s="32">
        <f>I48/H48</f>
        <v>0.5</v>
      </c>
      <c r="L48" s="33">
        <v>8</v>
      </c>
      <c r="M48" s="33">
        <f>L48-H48</f>
        <v>4</v>
      </c>
      <c r="N48" s="33"/>
      <c r="O48"/>
    </row>
    <row r="49" customHeight="1" spans="1:15">
      <c r="A49" s="26">
        <v>46</v>
      </c>
      <c r="B49" s="27">
        <v>585</v>
      </c>
      <c r="C49" s="27" t="s">
        <v>223</v>
      </c>
      <c r="D49" s="27" t="s">
        <v>14</v>
      </c>
      <c r="E49" s="27">
        <v>7046</v>
      </c>
      <c r="F49" s="27" t="s">
        <v>225</v>
      </c>
      <c r="G49" s="27" t="s">
        <v>156</v>
      </c>
      <c r="H49" s="27">
        <v>4</v>
      </c>
      <c r="I49" s="27">
        <v>2</v>
      </c>
      <c r="J49" s="27"/>
      <c r="K49" s="32">
        <f>I49/H49</f>
        <v>0.5</v>
      </c>
      <c r="L49" s="33">
        <v>4</v>
      </c>
      <c r="M49" s="33">
        <f>L49-H49</f>
        <v>0</v>
      </c>
      <c r="N49" s="33"/>
      <c r="O49"/>
    </row>
    <row r="50" customHeight="1" spans="1:15">
      <c r="A50" s="26">
        <v>47</v>
      </c>
      <c r="B50" s="27">
        <v>585</v>
      </c>
      <c r="C50" s="27" t="s">
        <v>223</v>
      </c>
      <c r="D50" s="27" t="s">
        <v>14</v>
      </c>
      <c r="E50" s="27">
        <v>12190</v>
      </c>
      <c r="F50" s="27" t="s">
        <v>226</v>
      </c>
      <c r="G50" s="27" t="s">
        <v>156</v>
      </c>
      <c r="H50" s="27">
        <v>4</v>
      </c>
      <c r="I50" s="27">
        <v>0</v>
      </c>
      <c r="J50" s="27">
        <v>20</v>
      </c>
      <c r="K50" s="32">
        <f>I50/H50</f>
        <v>0</v>
      </c>
      <c r="L50" s="33">
        <v>3</v>
      </c>
      <c r="M50" s="33">
        <f>L50-H50</f>
        <v>-1</v>
      </c>
      <c r="N50" s="33"/>
      <c r="O50"/>
    </row>
    <row r="51" customHeight="1" spans="1:15">
      <c r="A51" s="26">
        <v>48</v>
      </c>
      <c r="B51" s="27">
        <v>585</v>
      </c>
      <c r="C51" s="27" t="s">
        <v>223</v>
      </c>
      <c r="D51" s="27" t="s">
        <v>14</v>
      </c>
      <c r="E51" s="27">
        <v>12225</v>
      </c>
      <c r="F51" s="27" t="s">
        <v>227</v>
      </c>
      <c r="G51" s="27" t="s">
        <v>170</v>
      </c>
      <c r="H51" s="27">
        <v>3</v>
      </c>
      <c r="I51" s="27">
        <v>0</v>
      </c>
      <c r="J51" s="27">
        <v>20</v>
      </c>
      <c r="K51" s="32">
        <f>I51/H51</f>
        <v>0</v>
      </c>
      <c r="L51" s="33">
        <v>0</v>
      </c>
      <c r="M51" s="33">
        <f>L51-H51</f>
        <v>-3</v>
      </c>
      <c r="N51" s="33"/>
      <c r="O51"/>
    </row>
    <row r="52" customHeight="1" spans="1:15">
      <c r="A52" s="26">
        <v>49</v>
      </c>
      <c r="B52" s="27">
        <v>709</v>
      </c>
      <c r="C52" s="27" t="s">
        <v>228</v>
      </c>
      <c r="D52" s="27" t="s">
        <v>14</v>
      </c>
      <c r="E52" s="27">
        <v>7662</v>
      </c>
      <c r="F52" s="27" t="s">
        <v>229</v>
      </c>
      <c r="G52" s="27" t="s">
        <v>179</v>
      </c>
      <c r="H52" s="27">
        <v>3</v>
      </c>
      <c r="I52" s="27">
        <v>1</v>
      </c>
      <c r="J52" s="27"/>
      <c r="K52" s="32">
        <f>I52/H52</f>
        <v>0.333333333333333</v>
      </c>
      <c r="L52" s="33">
        <v>6.5</v>
      </c>
      <c r="M52" s="33">
        <f>L52-H52</f>
        <v>3.5</v>
      </c>
      <c r="N52" s="33"/>
      <c r="O52"/>
    </row>
    <row r="53" customHeight="1" spans="1:15">
      <c r="A53" s="26">
        <v>50</v>
      </c>
      <c r="B53" s="27">
        <v>709</v>
      </c>
      <c r="C53" s="27" t="s">
        <v>228</v>
      </c>
      <c r="D53" s="27" t="s">
        <v>14</v>
      </c>
      <c r="E53" s="27">
        <v>10191</v>
      </c>
      <c r="F53" s="27" t="s">
        <v>230</v>
      </c>
      <c r="G53" s="27" t="s">
        <v>167</v>
      </c>
      <c r="H53" s="27">
        <v>3</v>
      </c>
      <c r="I53" s="27">
        <v>0</v>
      </c>
      <c r="J53" s="27">
        <v>20</v>
      </c>
      <c r="K53" s="32">
        <f>I53/H53</f>
        <v>0</v>
      </c>
      <c r="L53" s="33">
        <v>0</v>
      </c>
      <c r="M53" s="33">
        <f>L53-H53</f>
        <v>-3</v>
      </c>
      <c r="N53" s="33"/>
      <c r="O53"/>
    </row>
    <row r="54" customHeight="1" spans="1:15">
      <c r="A54" s="26">
        <v>51</v>
      </c>
      <c r="B54" s="27">
        <v>709</v>
      </c>
      <c r="C54" s="27" t="s">
        <v>228</v>
      </c>
      <c r="D54" s="27" t="s">
        <v>14</v>
      </c>
      <c r="E54" s="27">
        <v>11465</v>
      </c>
      <c r="F54" s="27" t="s">
        <v>231</v>
      </c>
      <c r="G54" s="27" t="s">
        <v>179</v>
      </c>
      <c r="H54" s="27">
        <v>4</v>
      </c>
      <c r="I54" s="27">
        <v>1</v>
      </c>
      <c r="J54" s="27"/>
      <c r="K54" s="32">
        <f>I54/H54</f>
        <v>0.25</v>
      </c>
      <c r="L54" s="33">
        <v>3</v>
      </c>
      <c r="M54" s="33">
        <f>L54-H54</f>
        <v>-1</v>
      </c>
      <c r="N54" s="33"/>
      <c r="O54"/>
    </row>
    <row r="55" customHeight="1" spans="1:15">
      <c r="A55" s="26">
        <v>52</v>
      </c>
      <c r="B55" s="27">
        <v>709</v>
      </c>
      <c r="C55" s="27" t="s">
        <v>228</v>
      </c>
      <c r="D55" s="27" t="s">
        <v>14</v>
      </c>
      <c r="E55" s="27">
        <v>11486</v>
      </c>
      <c r="F55" s="27" t="s">
        <v>232</v>
      </c>
      <c r="G55" s="27" t="s">
        <v>179</v>
      </c>
      <c r="H55" s="27">
        <v>3</v>
      </c>
      <c r="I55" s="27">
        <v>0</v>
      </c>
      <c r="J55" s="27">
        <v>20</v>
      </c>
      <c r="K55" s="32">
        <f>I55/H55</f>
        <v>0</v>
      </c>
      <c r="L55" s="33">
        <v>5.5</v>
      </c>
      <c r="M55" s="33">
        <f>L55-H55</f>
        <v>2.5</v>
      </c>
      <c r="N55" s="34" t="s">
        <v>165</v>
      </c>
      <c r="O55"/>
    </row>
    <row r="56" customHeight="1" spans="1:15">
      <c r="A56" s="26">
        <v>53</v>
      </c>
      <c r="B56" s="27">
        <v>726</v>
      </c>
      <c r="C56" s="27" t="s">
        <v>233</v>
      </c>
      <c r="D56" s="27" t="s">
        <v>14</v>
      </c>
      <c r="E56" s="27">
        <v>6607</v>
      </c>
      <c r="F56" s="27" t="s">
        <v>234</v>
      </c>
      <c r="G56" s="27" t="s">
        <v>153</v>
      </c>
      <c r="H56" s="27">
        <v>3.1</v>
      </c>
      <c r="I56" s="27">
        <v>0</v>
      </c>
      <c r="J56" s="27">
        <v>20</v>
      </c>
      <c r="K56" s="32">
        <f>I56/H56</f>
        <v>0</v>
      </c>
      <c r="L56" s="33">
        <v>1</v>
      </c>
      <c r="M56" s="33">
        <f>L56-H56</f>
        <v>-2.1</v>
      </c>
      <c r="N56" s="33"/>
      <c r="O56"/>
    </row>
    <row r="57" customHeight="1" spans="1:15">
      <c r="A57" s="26">
        <v>54</v>
      </c>
      <c r="B57" s="27">
        <v>726</v>
      </c>
      <c r="C57" s="27" t="s">
        <v>233</v>
      </c>
      <c r="D57" s="27" t="s">
        <v>14</v>
      </c>
      <c r="E57" s="27">
        <v>10177</v>
      </c>
      <c r="F57" s="27" t="s">
        <v>235</v>
      </c>
      <c r="G57" s="27" t="s">
        <v>156</v>
      </c>
      <c r="H57" s="27">
        <v>3.3</v>
      </c>
      <c r="I57" s="27">
        <v>0</v>
      </c>
      <c r="J57" s="27">
        <v>20</v>
      </c>
      <c r="K57" s="32">
        <f>I57/H57</f>
        <v>0</v>
      </c>
      <c r="L57" s="33">
        <v>2</v>
      </c>
      <c r="M57" s="33">
        <f>L57-H57</f>
        <v>-1.3</v>
      </c>
      <c r="N57" s="33"/>
      <c r="O57"/>
    </row>
    <row r="58" customHeight="1" spans="1:15">
      <c r="A58" s="26">
        <v>55</v>
      </c>
      <c r="B58" s="27">
        <v>726</v>
      </c>
      <c r="C58" s="27" t="s">
        <v>233</v>
      </c>
      <c r="D58" s="27" t="s">
        <v>14</v>
      </c>
      <c r="E58" s="27">
        <v>11429</v>
      </c>
      <c r="F58" s="27" t="s">
        <v>236</v>
      </c>
      <c r="G58" s="27" t="s">
        <v>156</v>
      </c>
      <c r="H58" s="27">
        <v>3.3</v>
      </c>
      <c r="I58" s="27">
        <v>0</v>
      </c>
      <c r="J58" s="27">
        <v>20</v>
      </c>
      <c r="K58" s="32">
        <f>I58/H58</f>
        <v>0</v>
      </c>
      <c r="L58" s="33">
        <v>0</v>
      </c>
      <c r="M58" s="33">
        <f>L58-H58</f>
        <v>-3.3</v>
      </c>
      <c r="N58" s="33"/>
      <c r="O58"/>
    </row>
    <row r="59" customHeight="1" spans="1:15">
      <c r="A59" s="26">
        <v>56</v>
      </c>
      <c r="B59" s="27">
        <v>726</v>
      </c>
      <c r="C59" s="27" t="s">
        <v>233</v>
      </c>
      <c r="D59" s="27" t="s">
        <v>14</v>
      </c>
      <c r="E59" s="27">
        <v>11512</v>
      </c>
      <c r="F59" s="27" t="s">
        <v>237</v>
      </c>
      <c r="G59" s="27" t="s">
        <v>156</v>
      </c>
      <c r="H59" s="27">
        <v>3.3</v>
      </c>
      <c r="I59" s="27">
        <v>0</v>
      </c>
      <c r="J59" s="27">
        <v>20</v>
      </c>
      <c r="K59" s="32">
        <f>I59/H59</f>
        <v>0</v>
      </c>
      <c r="L59" s="33">
        <v>1</v>
      </c>
      <c r="M59" s="33">
        <f>L59-H59</f>
        <v>-2.3</v>
      </c>
      <c r="N59" s="33"/>
      <c r="O59"/>
    </row>
    <row r="60" customHeight="1" spans="1:15">
      <c r="A60" s="26">
        <v>57</v>
      </c>
      <c r="B60" s="27">
        <v>727</v>
      </c>
      <c r="C60" s="27" t="s">
        <v>238</v>
      </c>
      <c r="D60" s="27" t="s">
        <v>14</v>
      </c>
      <c r="E60" s="27">
        <v>6456</v>
      </c>
      <c r="F60" s="27" t="s">
        <v>239</v>
      </c>
      <c r="G60" s="27" t="s">
        <v>153</v>
      </c>
      <c r="H60" s="27">
        <v>2</v>
      </c>
      <c r="I60" s="27">
        <v>0</v>
      </c>
      <c r="J60" s="27">
        <v>20</v>
      </c>
      <c r="K60" s="32">
        <f>I60/H60</f>
        <v>0</v>
      </c>
      <c r="L60" s="33">
        <v>1</v>
      </c>
      <c r="M60" s="33">
        <f>L60-H60</f>
        <v>-1</v>
      </c>
      <c r="N60" s="33"/>
      <c r="O60"/>
    </row>
    <row r="61" customHeight="1" spans="1:15">
      <c r="A61" s="26">
        <v>58</v>
      </c>
      <c r="B61" s="27">
        <v>727</v>
      </c>
      <c r="C61" s="27" t="s">
        <v>238</v>
      </c>
      <c r="D61" s="27" t="s">
        <v>14</v>
      </c>
      <c r="E61" s="27">
        <v>8060</v>
      </c>
      <c r="F61" s="27" t="s">
        <v>240</v>
      </c>
      <c r="G61" s="27" t="s">
        <v>156</v>
      </c>
      <c r="H61" s="27">
        <v>2</v>
      </c>
      <c r="I61" s="27">
        <v>0</v>
      </c>
      <c r="J61" s="27">
        <v>20</v>
      </c>
      <c r="K61" s="32">
        <f>I61/H61</f>
        <v>0</v>
      </c>
      <c r="L61" s="33">
        <v>1</v>
      </c>
      <c r="M61" s="33">
        <f>L61-H61</f>
        <v>-1</v>
      </c>
      <c r="N61" s="33"/>
      <c r="O61"/>
    </row>
    <row r="62" customHeight="1" spans="1:15">
      <c r="A62" s="26">
        <v>59</v>
      </c>
      <c r="B62" s="27">
        <v>727</v>
      </c>
      <c r="C62" s="27" t="s">
        <v>238</v>
      </c>
      <c r="D62" s="27" t="s">
        <v>14</v>
      </c>
      <c r="E62" s="27">
        <v>12513</v>
      </c>
      <c r="F62" s="27" t="s">
        <v>241</v>
      </c>
      <c r="G62" s="27" t="s">
        <v>242</v>
      </c>
      <c r="H62" s="27">
        <v>1</v>
      </c>
      <c r="I62" s="27">
        <v>0</v>
      </c>
      <c r="J62" s="27">
        <v>20</v>
      </c>
      <c r="K62" s="32">
        <f>I62/H62</f>
        <v>0</v>
      </c>
      <c r="L62" s="33">
        <v>0</v>
      </c>
      <c r="M62" s="33">
        <f>L62-H62</f>
        <v>-1</v>
      </c>
      <c r="N62" s="33"/>
      <c r="O62"/>
    </row>
    <row r="63" customHeight="1" spans="1:15">
      <c r="A63" s="26">
        <v>60</v>
      </c>
      <c r="B63" s="27">
        <v>730</v>
      </c>
      <c r="C63" s="27" t="s">
        <v>243</v>
      </c>
      <c r="D63" s="27" t="s">
        <v>14</v>
      </c>
      <c r="E63" s="27">
        <v>4325</v>
      </c>
      <c r="F63" s="27" t="s">
        <v>244</v>
      </c>
      <c r="G63" s="27" t="s">
        <v>153</v>
      </c>
      <c r="H63" s="27">
        <v>2.3</v>
      </c>
      <c r="I63" s="27">
        <v>1</v>
      </c>
      <c r="J63" s="27"/>
      <c r="K63" s="32">
        <f>I63/H63</f>
        <v>0.434782608695652</v>
      </c>
      <c r="L63" s="33">
        <v>1.5</v>
      </c>
      <c r="M63" s="33">
        <f>L63-H63</f>
        <v>-0.8</v>
      </c>
      <c r="N63" s="33"/>
      <c r="O63"/>
    </row>
    <row r="64" customHeight="1" spans="1:15">
      <c r="A64" s="26">
        <v>61</v>
      </c>
      <c r="B64" s="27">
        <v>730</v>
      </c>
      <c r="C64" s="27" t="s">
        <v>243</v>
      </c>
      <c r="D64" s="27" t="s">
        <v>14</v>
      </c>
      <c r="E64" s="27">
        <v>6810</v>
      </c>
      <c r="F64" s="27" t="s">
        <v>245</v>
      </c>
      <c r="G64" s="27" t="s">
        <v>156</v>
      </c>
      <c r="H64" s="27">
        <v>2.8</v>
      </c>
      <c r="I64" s="27">
        <v>1</v>
      </c>
      <c r="J64" s="27"/>
      <c r="K64" s="32">
        <f>I64/H64</f>
        <v>0.357142857142857</v>
      </c>
      <c r="L64" s="33">
        <v>3.5</v>
      </c>
      <c r="M64" s="33">
        <f>L64-H64</f>
        <v>0.7</v>
      </c>
      <c r="N64" s="33"/>
      <c r="O64"/>
    </row>
    <row r="65" customHeight="1" spans="1:15">
      <c r="A65" s="26">
        <v>62</v>
      </c>
      <c r="B65" s="27">
        <v>730</v>
      </c>
      <c r="C65" s="27" t="s">
        <v>243</v>
      </c>
      <c r="D65" s="27" t="s">
        <v>14</v>
      </c>
      <c r="E65" s="27">
        <v>8038</v>
      </c>
      <c r="F65" s="27" t="s">
        <v>246</v>
      </c>
      <c r="G65" s="27" t="s">
        <v>156</v>
      </c>
      <c r="H65" s="27">
        <v>2.8</v>
      </c>
      <c r="I65" s="27">
        <v>1</v>
      </c>
      <c r="J65" s="27"/>
      <c r="K65" s="32">
        <f>I65/H65</f>
        <v>0.357142857142857</v>
      </c>
      <c r="L65" s="33">
        <v>2.5</v>
      </c>
      <c r="M65" s="33">
        <f>L65-H65</f>
        <v>-0.3</v>
      </c>
      <c r="N65" s="33"/>
      <c r="O65"/>
    </row>
    <row r="66" customHeight="1" spans="1:15">
      <c r="A66" s="26">
        <v>63</v>
      </c>
      <c r="B66" s="27">
        <v>730</v>
      </c>
      <c r="C66" s="27" t="s">
        <v>243</v>
      </c>
      <c r="D66" s="27" t="s">
        <v>14</v>
      </c>
      <c r="E66" s="27">
        <v>8338</v>
      </c>
      <c r="F66" s="27" t="s">
        <v>247</v>
      </c>
      <c r="G66" s="27" t="s">
        <v>248</v>
      </c>
      <c r="H66" s="27">
        <v>3.4</v>
      </c>
      <c r="I66" s="27">
        <v>0</v>
      </c>
      <c r="J66" s="27">
        <v>20</v>
      </c>
      <c r="K66" s="32">
        <f>I66/H66</f>
        <v>0</v>
      </c>
      <c r="L66" s="33">
        <v>3.5</v>
      </c>
      <c r="M66" s="33">
        <f>L66-H66</f>
        <v>0.1</v>
      </c>
      <c r="N66" s="34" t="s">
        <v>165</v>
      </c>
      <c r="O66"/>
    </row>
    <row r="67" customHeight="1" spans="1:15">
      <c r="A67" s="26">
        <v>64</v>
      </c>
      <c r="B67" s="27">
        <v>730</v>
      </c>
      <c r="C67" s="27" t="s">
        <v>243</v>
      </c>
      <c r="D67" s="27" t="s">
        <v>14</v>
      </c>
      <c r="E67" s="27">
        <v>11596</v>
      </c>
      <c r="F67" s="27" t="s">
        <v>249</v>
      </c>
      <c r="G67" s="27" t="s">
        <v>156</v>
      </c>
      <c r="H67" s="27">
        <v>1.7</v>
      </c>
      <c r="I67" s="27">
        <v>0</v>
      </c>
      <c r="J67" s="27">
        <v>20</v>
      </c>
      <c r="K67" s="32">
        <f>I67/H67</f>
        <v>0</v>
      </c>
      <c r="L67" s="33">
        <v>2</v>
      </c>
      <c r="M67" s="33">
        <f>L67-H67</f>
        <v>0.3</v>
      </c>
      <c r="N67" s="34" t="s">
        <v>165</v>
      </c>
      <c r="O67"/>
    </row>
    <row r="68" customHeight="1" spans="1:15">
      <c r="A68" s="26">
        <v>65</v>
      </c>
      <c r="B68" s="27">
        <v>741</v>
      </c>
      <c r="C68" s="27" t="s">
        <v>250</v>
      </c>
      <c r="D68" s="27" t="s">
        <v>14</v>
      </c>
      <c r="E68" s="27">
        <v>7666</v>
      </c>
      <c r="F68" s="27" t="s">
        <v>251</v>
      </c>
      <c r="G68" s="27" t="s">
        <v>153</v>
      </c>
      <c r="H68" s="27">
        <v>3</v>
      </c>
      <c r="I68" s="27">
        <v>0</v>
      </c>
      <c r="J68" s="27">
        <v>20</v>
      </c>
      <c r="K68" s="32">
        <f>I68/H68</f>
        <v>0</v>
      </c>
      <c r="L68" s="33">
        <v>1</v>
      </c>
      <c r="M68" s="33">
        <f>L68-H68</f>
        <v>-2</v>
      </c>
      <c r="N68" s="33"/>
      <c r="O68"/>
    </row>
    <row r="69" customHeight="1" spans="1:15">
      <c r="A69" s="26">
        <v>66</v>
      </c>
      <c r="B69" s="27">
        <v>741</v>
      </c>
      <c r="C69" s="27" t="s">
        <v>250</v>
      </c>
      <c r="D69" s="27" t="s">
        <v>14</v>
      </c>
      <c r="E69" s="27">
        <v>12486</v>
      </c>
      <c r="F69" s="27" t="s">
        <v>252</v>
      </c>
      <c r="G69" s="27" t="s">
        <v>253</v>
      </c>
      <c r="H69" s="27">
        <v>1</v>
      </c>
      <c r="I69" s="27">
        <v>0</v>
      </c>
      <c r="J69" s="27">
        <v>20</v>
      </c>
      <c r="K69" s="32">
        <f>I69/H69</f>
        <v>0</v>
      </c>
      <c r="L69" s="33">
        <v>1</v>
      </c>
      <c r="M69" s="33">
        <f>L69-H69</f>
        <v>0</v>
      </c>
      <c r="N69" s="34" t="s">
        <v>165</v>
      </c>
      <c r="O69"/>
    </row>
    <row r="70" customHeight="1" spans="1:15">
      <c r="A70" s="26">
        <v>67</v>
      </c>
      <c r="B70" s="27">
        <v>745</v>
      </c>
      <c r="C70" s="27" t="s">
        <v>254</v>
      </c>
      <c r="D70" s="27" t="s">
        <v>14</v>
      </c>
      <c r="E70" s="27">
        <v>11504</v>
      </c>
      <c r="F70" s="27" t="s">
        <v>255</v>
      </c>
      <c r="G70" s="27" t="s">
        <v>153</v>
      </c>
      <c r="H70" s="27">
        <v>2</v>
      </c>
      <c r="I70" s="27">
        <v>0</v>
      </c>
      <c r="J70" s="27">
        <v>20</v>
      </c>
      <c r="K70" s="32">
        <f>I70/H70</f>
        <v>0</v>
      </c>
      <c r="L70" s="33">
        <v>0</v>
      </c>
      <c r="M70" s="33">
        <f>L70-H70</f>
        <v>-2</v>
      </c>
      <c r="N70" s="33"/>
      <c r="O70"/>
    </row>
    <row r="71" customHeight="1" spans="1:15">
      <c r="A71" s="26">
        <v>68</v>
      </c>
      <c r="B71" s="27">
        <v>745</v>
      </c>
      <c r="C71" s="27" t="s">
        <v>254</v>
      </c>
      <c r="D71" s="27" t="s">
        <v>14</v>
      </c>
      <c r="E71" s="27">
        <v>12276</v>
      </c>
      <c r="F71" s="27" t="s">
        <v>256</v>
      </c>
      <c r="G71" s="27" t="s">
        <v>156</v>
      </c>
      <c r="H71" s="27">
        <v>2</v>
      </c>
      <c r="I71" s="27">
        <v>0</v>
      </c>
      <c r="J71" s="27">
        <v>20</v>
      </c>
      <c r="K71" s="32">
        <f>I71/H71</f>
        <v>0</v>
      </c>
      <c r="L71" s="33">
        <v>0</v>
      </c>
      <c r="M71" s="33">
        <f>L71-H71</f>
        <v>-2</v>
      </c>
      <c r="N71" s="33"/>
      <c r="O71"/>
    </row>
    <row r="72" customHeight="1" spans="1:15">
      <c r="A72" s="26">
        <v>69</v>
      </c>
      <c r="B72" s="27">
        <v>745</v>
      </c>
      <c r="C72" s="27" t="s">
        <v>254</v>
      </c>
      <c r="D72" s="27" t="s">
        <v>14</v>
      </c>
      <c r="E72" s="27">
        <v>12460</v>
      </c>
      <c r="F72" s="27" t="s">
        <v>257</v>
      </c>
      <c r="G72" s="27" t="s">
        <v>170</v>
      </c>
      <c r="H72" s="27">
        <v>1</v>
      </c>
      <c r="I72" s="27">
        <v>0</v>
      </c>
      <c r="J72" s="27">
        <v>20</v>
      </c>
      <c r="K72" s="32">
        <f>I72/H72</f>
        <v>0</v>
      </c>
      <c r="L72" s="33">
        <v>0</v>
      </c>
      <c r="M72" s="33">
        <f>L72-H72</f>
        <v>-1</v>
      </c>
      <c r="N72" s="33"/>
      <c r="O72"/>
    </row>
    <row r="73" customHeight="1" spans="1:15">
      <c r="A73" s="26">
        <v>70</v>
      </c>
      <c r="B73" s="27">
        <v>752</v>
      </c>
      <c r="C73" s="27" t="s">
        <v>258</v>
      </c>
      <c r="D73" s="27" t="s">
        <v>14</v>
      </c>
      <c r="E73" s="27">
        <v>11318</v>
      </c>
      <c r="F73" s="27" t="s">
        <v>259</v>
      </c>
      <c r="G73" s="27" t="s">
        <v>153</v>
      </c>
      <c r="H73" s="27">
        <v>2</v>
      </c>
      <c r="I73" s="27">
        <v>0</v>
      </c>
      <c r="J73" s="27">
        <v>20</v>
      </c>
      <c r="K73" s="32">
        <f>I73/H73</f>
        <v>0</v>
      </c>
      <c r="L73" s="33">
        <v>2</v>
      </c>
      <c r="M73" s="33">
        <f>L73-H73</f>
        <v>0</v>
      </c>
      <c r="N73" s="34" t="s">
        <v>165</v>
      </c>
      <c r="O73"/>
    </row>
    <row r="74" customHeight="1" spans="1:15">
      <c r="A74" s="26">
        <v>71</v>
      </c>
      <c r="B74" s="27">
        <v>752</v>
      </c>
      <c r="C74" s="27" t="s">
        <v>258</v>
      </c>
      <c r="D74" s="27" t="s">
        <v>14</v>
      </c>
      <c r="E74" s="27">
        <v>12054</v>
      </c>
      <c r="F74" s="27" t="s">
        <v>260</v>
      </c>
      <c r="G74" s="27" t="s">
        <v>156</v>
      </c>
      <c r="H74" s="27">
        <v>1</v>
      </c>
      <c r="I74" s="27">
        <v>0</v>
      </c>
      <c r="J74" s="27">
        <v>20</v>
      </c>
      <c r="K74" s="32">
        <f>I74/H74</f>
        <v>0</v>
      </c>
      <c r="L74" s="33">
        <v>0</v>
      </c>
      <c r="M74" s="33">
        <f>L74-H74</f>
        <v>-1</v>
      </c>
      <c r="N74" s="33"/>
      <c r="O74"/>
    </row>
    <row r="75" customHeight="1" spans="1:15">
      <c r="A75" s="26">
        <v>72</v>
      </c>
      <c r="B75" s="27">
        <v>752</v>
      </c>
      <c r="C75" s="27" t="s">
        <v>258</v>
      </c>
      <c r="D75" s="27" t="s">
        <v>14</v>
      </c>
      <c r="E75" s="27">
        <v>12448</v>
      </c>
      <c r="F75" s="27" t="s">
        <v>261</v>
      </c>
      <c r="G75" s="27" t="s">
        <v>262</v>
      </c>
      <c r="H75" s="27">
        <v>1</v>
      </c>
      <c r="I75" s="27">
        <v>0</v>
      </c>
      <c r="J75" s="27">
        <v>20</v>
      </c>
      <c r="K75" s="32">
        <f>I75/H75</f>
        <v>0</v>
      </c>
      <c r="L75" s="33">
        <v>0</v>
      </c>
      <c r="M75" s="33">
        <f>L75-H75</f>
        <v>-1</v>
      </c>
      <c r="N75" s="33"/>
      <c r="O75"/>
    </row>
    <row r="76" customHeight="1" spans="1:15">
      <c r="A76" s="26">
        <v>73</v>
      </c>
      <c r="B76" s="27">
        <v>102565</v>
      </c>
      <c r="C76" s="27" t="s">
        <v>263</v>
      </c>
      <c r="D76" s="27" t="s">
        <v>14</v>
      </c>
      <c r="E76" s="27">
        <v>11686</v>
      </c>
      <c r="F76" s="27" t="s">
        <v>264</v>
      </c>
      <c r="G76" s="27" t="s">
        <v>153</v>
      </c>
      <c r="H76" s="27">
        <v>2</v>
      </c>
      <c r="I76" s="27">
        <v>2</v>
      </c>
      <c r="J76" s="27"/>
      <c r="K76" s="32">
        <f>I76/H76</f>
        <v>1</v>
      </c>
      <c r="L76" s="33">
        <v>6</v>
      </c>
      <c r="M76" s="33">
        <f>L76-H76</f>
        <v>4</v>
      </c>
      <c r="N76" s="33"/>
      <c r="O76"/>
    </row>
    <row r="77" customHeight="1" spans="1:15">
      <c r="A77" s="26">
        <v>74</v>
      </c>
      <c r="B77" s="27">
        <v>102565</v>
      </c>
      <c r="C77" s="27" t="s">
        <v>263</v>
      </c>
      <c r="D77" s="27" t="s">
        <v>14</v>
      </c>
      <c r="E77" s="27">
        <v>11871</v>
      </c>
      <c r="F77" s="27" t="s">
        <v>265</v>
      </c>
      <c r="G77" s="27" t="s">
        <v>156</v>
      </c>
      <c r="H77" s="27">
        <v>2</v>
      </c>
      <c r="I77" s="27">
        <v>0</v>
      </c>
      <c r="J77" s="27">
        <v>20</v>
      </c>
      <c r="K77" s="32">
        <f>I77/H77</f>
        <v>0</v>
      </c>
      <c r="L77" s="33">
        <v>1</v>
      </c>
      <c r="M77" s="33">
        <f>L77-H77</f>
        <v>-1</v>
      </c>
      <c r="N77" s="33"/>
      <c r="O77"/>
    </row>
    <row r="78" customHeight="1" spans="1:15">
      <c r="A78" s="26">
        <v>75</v>
      </c>
      <c r="B78" s="27">
        <v>102565</v>
      </c>
      <c r="C78" s="27" t="s">
        <v>263</v>
      </c>
      <c r="D78" s="27" t="s">
        <v>14</v>
      </c>
      <c r="E78" s="27">
        <v>11880</v>
      </c>
      <c r="F78" s="27" t="s">
        <v>266</v>
      </c>
      <c r="G78" s="27" t="s">
        <v>156</v>
      </c>
      <c r="H78" s="27">
        <v>2</v>
      </c>
      <c r="I78" s="27">
        <v>0</v>
      </c>
      <c r="J78" s="27">
        <v>20</v>
      </c>
      <c r="K78" s="32">
        <f>I78/H78</f>
        <v>0</v>
      </c>
      <c r="L78" s="33">
        <v>0</v>
      </c>
      <c r="M78" s="33">
        <f>L78-H78</f>
        <v>-2</v>
      </c>
      <c r="N78" s="33"/>
      <c r="O78"/>
    </row>
    <row r="79" customHeight="1" spans="1:15">
      <c r="A79" s="26">
        <v>76</v>
      </c>
      <c r="B79" s="27">
        <v>102565</v>
      </c>
      <c r="C79" s="27" t="s">
        <v>263</v>
      </c>
      <c r="D79" s="27" t="s">
        <v>14</v>
      </c>
      <c r="E79" s="27">
        <v>12479</v>
      </c>
      <c r="F79" s="27" t="s">
        <v>267</v>
      </c>
      <c r="G79" s="27" t="s">
        <v>170</v>
      </c>
      <c r="H79" s="27">
        <v>2</v>
      </c>
      <c r="I79" s="27">
        <v>0</v>
      </c>
      <c r="J79" s="27">
        <v>20</v>
      </c>
      <c r="K79" s="32">
        <f>I79/H79</f>
        <v>0</v>
      </c>
      <c r="L79" s="33">
        <v>0</v>
      </c>
      <c r="M79" s="33">
        <f>L79-H79</f>
        <v>-2</v>
      </c>
      <c r="N79" s="33"/>
      <c r="O79"/>
    </row>
    <row r="80" customHeight="1" spans="1:15">
      <c r="A80" s="26">
        <v>77</v>
      </c>
      <c r="B80" s="27">
        <v>102934</v>
      </c>
      <c r="C80" s="27" t="s">
        <v>268</v>
      </c>
      <c r="D80" s="27" t="s">
        <v>14</v>
      </c>
      <c r="E80" s="27">
        <v>4117</v>
      </c>
      <c r="F80" s="28" t="s">
        <v>269</v>
      </c>
      <c r="G80" s="27" t="s">
        <v>153</v>
      </c>
      <c r="H80" s="27">
        <v>3</v>
      </c>
      <c r="I80" s="27">
        <v>5</v>
      </c>
      <c r="J80" s="27"/>
      <c r="K80" s="32">
        <f>I80/H80</f>
        <v>1.66666666666667</v>
      </c>
      <c r="L80" s="33">
        <v>7</v>
      </c>
      <c r="M80" s="33">
        <f>L80-H80</f>
        <v>4</v>
      </c>
      <c r="N80" s="33"/>
      <c r="O80"/>
    </row>
    <row r="81" customHeight="1" spans="1:15">
      <c r="A81" s="26">
        <v>78</v>
      </c>
      <c r="B81" s="27">
        <v>102934</v>
      </c>
      <c r="C81" s="27" t="s">
        <v>268</v>
      </c>
      <c r="D81" s="27" t="s">
        <v>14</v>
      </c>
      <c r="E81" s="27">
        <v>12185</v>
      </c>
      <c r="F81" s="27" t="s">
        <v>270</v>
      </c>
      <c r="G81" s="27" t="s">
        <v>156</v>
      </c>
      <c r="H81" s="27">
        <v>3</v>
      </c>
      <c r="I81" s="27">
        <v>0</v>
      </c>
      <c r="J81" s="27">
        <v>20</v>
      </c>
      <c r="K81" s="32">
        <f>I81/H81</f>
        <v>0</v>
      </c>
      <c r="L81" s="33">
        <v>4</v>
      </c>
      <c r="M81" s="33">
        <f>L81-H81</f>
        <v>1</v>
      </c>
      <c r="N81" s="34" t="s">
        <v>165</v>
      </c>
      <c r="O81"/>
    </row>
    <row r="82" customHeight="1" spans="1:15">
      <c r="A82" s="26">
        <v>79</v>
      </c>
      <c r="B82" s="27">
        <v>102934</v>
      </c>
      <c r="C82" s="27" t="s">
        <v>268</v>
      </c>
      <c r="D82" s="27" t="s">
        <v>14</v>
      </c>
      <c r="E82" s="27">
        <v>12473</v>
      </c>
      <c r="F82" s="27" t="s">
        <v>271</v>
      </c>
      <c r="G82" s="27" t="s">
        <v>170</v>
      </c>
      <c r="H82" s="27">
        <v>2</v>
      </c>
      <c r="I82" s="27">
        <v>0</v>
      </c>
      <c r="J82" s="27">
        <v>20</v>
      </c>
      <c r="K82" s="32">
        <f>I82/H82</f>
        <v>0</v>
      </c>
      <c r="L82" s="33">
        <v>0</v>
      </c>
      <c r="M82" s="33">
        <f>L82-H82</f>
        <v>-2</v>
      </c>
      <c r="N82" s="33"/>
      <c r="O82"/>
    </row>
    <row r="83" customHeight="1" spans="1:15">
      <c r="A83" s="26">
        <v>80</v>
      </c>
      <c r="B83" s="27">
        <v>102934</v>
      </c>
      <c r="C83" s="27" t="s">
        <v>268</v>
      </c>
      <c r="D83" s="27" t="s">
        <v>14</v>
      </c>
      <c r="E83" s="27">
        <v>12477</v>
      </c>
      <c r="F83" s="27" t="s">
        <v>272</v>
      </c>
      <c r="G83" s="27" t="s">
        <v>170</v>
      </c>
      <c r="H83" s="27">
        <v>2</v>
      </c>
      <c r="I83" s="27">
        <v>0</v>
      </c>
      <c r="J83" s="27">
        <v>20</v>
      </c>
      <c r="K83" s="32">
        <f>I83/H83</f>
        <v>0</v>
      </c>
      <c r="L83" s="33">
        <v>0</v>
      </c>
      <c r="M83" s="33">
        <f>L83-H83</f>
        <v>-2</v>
      </c>
      <c r="N83" s="33"/>
      <c r="O83"/>
    </row>
    <row r="84" customHeight="1" spans="1:15">
      <c r="A84" s="26">
        <v>81</v>
      </c>
      <c r="B84" s="27">
        <v>102934</v>
      </c>
      <c r="C84" s="27" t="s">
        <v>268</v>
      </c>
      <c r="D84" s="27" t="s">
        <v>14</v>
      </c>
      <c r="E84" s="27">
        <v>12332</v>
      </c>
      <c r="F84" s="27" t="s">
        <v>273</v>
      </c>
      <c r="G84" s="27" t="s">
        <v>156</v>
      </c>
      <c r="H84" s="27">
        <v>3</v>
      </c>
      <c r="I84" s="27">
        <v>0</v>
      </c>
      <c r="J84" s="27">
        <v>20</v>
      </c>
      <c r="K84" s="32">
        <f>I84/H84</f>
        <v>0</v>
      </c>
      <c r="L84" s="33">
        <v>2</v>
      </c>
      <c r="M84" s="33">
        <f>L84-H84</f>
        <v>-1</v>
      </c>
      <c r="N84" s="33"/>
      <c r="O84"/>
    </row>
    <row r="85" customHeight="1" spans="1:15">
      <c r="A85" s="26">
        <v>82</v>
      </c>
      <c r="B85" s="27">
        <v>103198</v>
      </c>
      <c r="C85" s="27" t="s">
        <v>274</v>
      </c>
      <c r="D85" s="27" t="s">
        <v>14</v>
      </c>
      <c r="E85" s="27">
        <v>4086</v>
      </c>
      <c r="F85" s="27" t="s">
        <v>275</v>
      </c>
      <c r="G85" s="27" t="s">
        <v>153</v>
      </c>
      <c r="H85" s="27">
        <v>5</v>
      </c>
      <c r="I85" s="27">
        <v>20</v>
      </c>
      <c r="J85" s="27"/>
      <c r="K85" s="32">
        <f>I85/H85</f>
        <v>4</v>
      </c>
      <c r="L85" s="33">
        <v>23</v>
      </c>
      <c r="M85" s="33">
        <f>L85-H85</f>
        <v>18</v>
      </c>
      <c r="N85" s="33"/>
      <c r="O85"/>
    </row>
    <row r="86" customHeight="1" spans="1:15">
      <c r="A86" s="26">
        <v>83</v>
      </c>
      <c r="B86" s="27">
        <v>103198</v>
      </c>
      <c r="C86" s="27" t="s">
        <v>274</v>
      </c>
      <c r="D86" s="27" t="s">
        <v>14</v>
      </c>
      <c r="E86" s="27">
        <v>12528</v>
      </c>
      <c r="F86" s="27" t="s">
        <v>276</v>
      </c>
      <c r="G86" s="27" t="s">
        <v>170</v>
      </c>
      <c r="H86" s="27">
        <v>1</v>
      </c>
      <c r="I86" s="27">
        <v>1</v>
      </c>
      <c r="J86" s="27"/>
      <c r="K86" s="32">
        <f>I86/H86</f>
        <v>1</v>
      </c>
      <c r="L86" s="33">
        <v>1</v>
      </c>
      <c r="M86" s="33">
        <f>L86-H86</f>
        <v>0</v>
      </c>
      <c r="N86" s="33"/>
      <c r="O86"/>
    </row>
    <row r="87" customHeight="1" spans="1:15">
      <c r="A87" s="26">
        <v>84</v>
      </c>
      <c r="B87" s="27">
        <v>103198</v>
      </c>
      <c r="C87" s="27" t="s">
        <v>274</v>
      </c>
      <c r="D87" s="27" t="s">
        <v>14</v>
      </c>
      <c r="E87" s="27">
        <v>12480</v>
      </c>
      <c r="F87" s="27" t="s">
        <v>277</v>
      </c>
      <c r="G87" s="27" t="s">
        <v>170</v>
      </c>
      <c r="H87" s="27">
        <v>1</v>
      </c>
      <c r="I87" s="27">
        <v>1</v>
      </c>
      <c r="J87" s="27"/>
      <c r="K87" s="32">
        <f>I87/H87</f>
        <v>1</v>
      </c>
      <c r="L87" s="33">
        <v>1</v>
      </c>
      <c r="M87" s="33">
        <f>L87-H87</f>
        <v>0</v>
      </c>
      <c r="N87" s="33"/>
      <c r="O87"/>
    </row>
    <row r="88" customHeight="1" spans="1:15">
      <c r="A88" s="26">
        <v>85</v>
      </c>
      <c r="B88" s="27">
        <v>103198</v>
      </c>
      <c r="C88" s="27" t="s">
        <v>274</v>
      </c>
      <c r="D88" s="27" t="s">
        <v>14</v>
      </c>
      <c r="E88" s="27">
        <v>12508</v>
      </c>
      <c r="F88" s="27" t="s">
        <v>278</v>
      </c>
      <c r="G88" s="27" t="s">
        <v>170</v>
      </c>
      <c r="H88" s="27">
        <v>1</v>
      </c>
      <c r="I88" s="27">
        <v>1</v>
      </c>
      <c r="J88" s="27"/>
      <c r="K88" s="32">
        <f>I88/H88</f>
        <v>1</v>
      </c>
      <c r="L88" s="33">
        <v>2</v>
      </c>
      <c r="M88" s="33">
        <f>L88-H88</f>
        <v>1</v>
      </c>
      <c r="N88" s="33"/>
      <c r="O88"/>
    </row>
    <row r="89" customHeight="1" spans="1:15">
      <c r="A89" s="26">
        <v>86</v>
      </c>
      <c r="B89" s="27">
        <v>103199</v>
      </c>
      <c r="C89" s="27" t="s">
        <v>279</v>
      </c>
      <c r="D89" s="27" t="s">
        <v>14</v>
      </c>
      <c r="E89" s="27">
        <v>6306</v>
      </c>
      <c r="F89" s="27" t="s">
        <v>280</v>
      </c>
      <c r="G89" s="27" t="s">
        <v>179</v>
      </c>
      <c r="H89" s="27">
        <v>3</v>
      </c>
      <c r="I89" s="27">
        <v>0</v>
      </c>
      <c r="J89" s="27">
        <v>20</v>
      </c>
      <c r="K89" s="32">
        <f>I89/H89</f>
        <v>0</v>
      </c>
      <c r="L89" s="33">
        <v>2</v>
      </c>
      <c r="M89" s="33">
        <f>L89-H89</f>
        <v>-1</v>
      </c>
      <c r="N89" s="33"/>
      <c r="O89"/>
    </row>
    <row r="90" customHeight="1" spans="1:15">
      <c r="A90" s="26">
        <v>87</v>
      </c>
      <c r="B90" s="27">
        <v>103199</v>
      </c>
      <c r="C90" s="27" t="s">
        <v>279</v>
      </c>
      <c r="D90" s="27" t="s">
        <v>14</v>
      </c>
      <c r="E90" s="27">
        <v>11796</v>
      </c>
      <c r="F90" s="27" t="s">
        <v>281</v>
      </c>
      <c r="G90" s="27" t="s">
        <v>153</v>
      </c>
      <c r="H90" s="27">
        <v>3</v>
      </c>
      <c r="I90" s="27">
        <v>2</v>
      </c>
      <c r="J90" s="27"/>
      <c r="K90" s="32">
        <f>I90/H90</f>
        <v>0.666666666666667</v>
      </c>
      <c r="L90" s="33">
        <v>2</v>
      </c>
      <c r="M90" s="33">
        <f>L90-H90</f>
        <v>-1</v>
      </c>
      <c r="N90" s="33"/>
      <c r="O90"/>
    </row>
    <row r="91" customHeight="1" spans="1:15">
      <c r="A91" s="26">
        <v>88</v>
      </c>
      <c r="B91" s="27">
        <v>103199</v>
      </c>
      <c r="C91" s="27" t="s">
        <v>279</v>
      </c>
      <c r="D91" s="27" t="s">
        <v>14</v>
      </c>
      <c r="E91" s="27">
        <v>12449</v>
      </c>
      <c r="F91" s="27" t="s">
        <v>282</v>
      </c>
      <c r="G91" s="27" t="s">
        <v>170</v>
      </c>
      <c r="H91" s="27">
        <v>2</v>
      </c>
      <c r="I91" s="27">
        <v>0</v>
      </c>
      <c r="J91" s="27">
        <v>20</v>
      </c>
      <c r="K91" s="32">
        <f>I91/H91</f>
        <v>0</v>
      </c>
      <c r="L91" s="33">
        <v>0</v>
      </c>
      <c r="M91" s="33">
        <f>L91-H91</f>
        <v>-2</v>
      </c>
      <c r="N91" s="33"/>
      <c r="O91"/>
    </row>
    <row r="92" customHeight="1" spans="1:15">
      <c r="A92" s="26">
        <v>89</v>
      </c>
      <c r="B92" s="27">
        <v>104429</v>
      </c>
      <c r="C92" s="27" t="s">
        <v>283</v>
      </c>
      <c r="D92" s="27" t="s">
        <v>14</v>
      </c>
      <c r="E92" s="27">
        <v>12441</v>
      </c>
      <c r="F92" s="27" t="s">
        <v>284</v>
      </c>
      <c r="G92" s="27" t="s">
        <v>285</v>
      </c>
      <c r="H92" s="27">
        <v>1.0434</v>
      </c>
      <c r="I92" s="27">
        <v>0</v>
      </c>
      <c r="J92" s="27">
        <v>20</v>
      </c>
      <c r="K92" s="32">
        <f>I92/H92</f>
        <v>0</v>
      </c>
      <c r="L92" s="33">
        <v>0</v>
      </c>
      <c r="M92" s="33">
        <f>L92-H92</f>
        <v>-1.0434</v>
      </c>
      <c r="N92" s="33"/>
      <c r="O92"/>
    </row>
    <row r="93" customHeight="1" spans="1:15">
      <c r="A93" s="26">
        <v>90</v>
      </c>
      <c r="B93" s="27">
        <v>104429</v>
      </c>
      <c r="C93" s="27" t="s">
        <v>283</v>
      </c>
      <c r="D93" s="27" t="s">
        <v>14</v>
      </c>
      <c r="E93" s="27">
        <v>12255</v>
      </c>
      <c r="F93" s="27" t="s">
        <v>286</v>
      </c>
      <c r="G93" s="27" t="s">
        <v>153</v>
      </c>
      <c r="H93" s="27">
        <v>1.5653</v>
      </c>
      <c r="I93" s="27">
        <v>0</v>
      </c>
      <c r="J93" s="27">
        <v>20</v>
      </c>
      <c r="K93" s="32">
        <f>I93/H93</f>
        <v>0</v>
      </c>
      <c r="L93" s="33">
        <v>5</v>
      </c>
      <c r="M93" s="33">
        <f>L93-H93</f>
        <v>3.4347</v>
      </c>
      <c r="N93" s="34" t="s">
        <v>165</v>
      </c>
      <c r="O93"/>
    </row>
    <row r="94" customHeight="1" spans="1:15">
      <c r="A94" s="26">
        <v>91</v>
      </c>
      <c r="B94" s="27">
        <v>104429</v>
      </c>
      <c r="C94" s="27" t="s">
        <v>283</v>
      </c>
      <c r="D94" s="27" t="s">
        <v>14</v>
      </c>
      <c r="E94" s="27">
        <v>12219</v>
      </c>
      <c r="F94" s="27" t="s">
        <v>287</v>
      </c>
      <c r="G94" s="27" t="s">
        <v>170</v>
      </c>
      <c r="H94" s="27">
        <v>1.3913</v>
      </c>
      <c r="I94" s="27">
        <v>0</v>
      </c>
      <c r="J94" s="27">
        <v>20</v>
      </c>
      <c r="K94" s="32">
        <f>I94/H94</f>
        <v>0</v>
      </c>
      <c r="L94" s="33">
        <v>2</v>
      </c>
      <c r="M94" s="33">
        <f>L94-H94</f>
        <v>0.6087</v>
      </c>
      <c r="N94" s="34" t="s">
        <v>165</v>
      </c>
      <c r="O94"/>
    </row>
    <row r="95" customHeight="1" spans="1:15">
      <c r="A95" s="26">
        <v>92</v>
      </c>
      <c r="B95" s="27">
        <v>105267</v>
      </c>
      <c r="C95" s="27" t="s">
        <v>288</v>
      </c>
      <c r="D95" s="27" t="s">
        <v>14</v>
      </c>
      <c r="E95" s="27">
        <v>5457</v>
      </c>
      <c r="F95" s="28" t="s">
        <v>289</v>
      </c>
      <c r="G95" s="27" t="s">
        <v>153</v>
      </c>
      <c r="H95" s="27">
        <v>2</v>
      </c>
      <c r="I95" s="27">
        <v>2</v>
      </c>
      <c r="J95" s="27"/>
      <c r="K95" s="32">
        <f>I95/H95</f>
        <v>1</v>
      </c>
      <c r="L95" s="33">
        <v>2</v>
      </c>
      <c r="M95" s="33">
        <f>L95-H95</f>
        <v>0</v>
      </c>
      <c r="N95" s="33"/>
      <c r="O95"/>
    </row>
    <row r="96" customHeight="1" spans="1:15">
      <c r="A96" s="26">
        <v>93</v>
      </c>
      <c r="B96" s="27">
        <v>105267</v>
      </c>
      <c r="C96" s="27" t="s">
        <v>288</v>
      </c>
      <c r="D96" s="27" t="s">
        <v>14</v>
      </c>
      <c r="E96" s="27">
        <v>12514</v>
      </c>
      <c r="F96" s="27" t="s">
        <v>290</v>
      </c>
      <c r="G96" s="27" t="s">
        <v>291</v>
      </c>
      <c r="H96" s="27">
        <v>1</v>
      </c>
      <c r="I96" s="27">
        <v>0</v>
      </c>
      <c r="J96" s="27">
        <v>20</v>
      </c>
      <c r="K96" s="32">
        <f>I96/H96</f>
        <v>0</v>
      </c>
      <c r="L96" s="33">
        <v>0</v>
      </c>
      <c r="M96" s="33">
        <f>L96-H96</f>
        <v>-1</v>
      </c>
      <c r="N96" s="33"/>
      <c r="O96"/>
    </row>
    <row r="97" customHeight="1" spans="1:15">
      <c r="A97" s="26">
        <v>94</v>
      </c>
      <c r="B97" s="27">
        <v>105267</v>
      </c>
      <c r="C97" s="27" t="s">
        <v>288</v>
      </c>
      <c r="D97" s="27" t="s">
        <v>14</v>
      </c>
      <c r="E97" s="27">
        <v>12234</v>
      </c>
      <c r="F97" s="27" t="s">
        <v>292</v>
      </c>
      <c r="G97" s="27" t="s">
        <v>156</v>
      </c>
      <c r="H97" s="27">
        <v>2</v>
      </c>
      <c r="I97" s="27">
        <v>0</v>
      </c>
      <c r="J97" s="27">
        <v>20</v>
      </c>
      <c r="K97" s="32">
        <f>I97/H97</f>
        <v>0</v>
      </c>
      <c r="L97" s="33">
        <v>0</v>
      </c>
      <c r="M97" s="33">
        <f>L97-H97</f>
        <v>-2</v>
      </c>
      <c r="N97" s="33"/>
      <c r="O97"/>
    </row>
    <row r="98" customHeight="1" spans="1:15">
      <c r="A98" s="26">
        <v>95</v>
      </c>
      <c r="B98" s="27">
        <v>106399</v>
      </c>
      <c r="C98" s="27" t="s">
        <v>96</v>
      </c>
      <c r="D98" s="27" t="s">
        <v>14</v>
      </c>
      <c r="E98" s="27">
        <v>10860</v>
      </c>
      <c r="F98" s="27" t="s">
        <v>293</v>
      </c>
      <c r="G98" s="27" t="s">
        <v>153</v>
      </c>
      <c r="H98" s="27">
        <v>1</v>
      </c>
      <c r="I98" s="27">
        <v>2</v>
      </c>
      <c r="J98" s="27"/>
      <c r="K98" s="32">
        <f>I98/H98</f>
        <v>2</v>
      </c>
      <c r="L98" s="33">
        <v>7</v>
      </c>
      <c r="M98" s="33">
        <f>L98-H98</f>
        <v>6</v>
      </c>
      <c r="N98" s="33"/>
      <c r="O98"/>
    </row>
    <row r="99" customHeight="1" spans="1:15">
      <c r="A99" s="26">
        <v>96</v>
      </c>
      <c r="B99" s="27">
        <v>106399</v>
      </c>
      <c r="C99" s="27" t="s">
        <v>96</v>
      </c>
      <c r="D99" s="27" t="s">
        <v>14</v>
      </c>
      <c r="E99" s="27">
        <v>12158</v>
      </c>
      <c r="F99" s="27" t="s">
        <v>294</v>
      </c>
      <c r="G99" s="27" t="s">
        <v>156</v>
      </c>
      <c r="H99" s="27">
        <v>2</v>
      </c>
      <c r="I99" s="27">
        <v>0</v>
      </c>
      <c r="J99" s="27">
        <v>20</v>
      </c>
      <c r="K99" s="32">
        <f>I99/H99</f>
        <v>0</v>
      </c>
      <c r="L99" s="33">
        <v>0</v>
      </c>
      <c r="M99" s="33">
        <f>L99-H99</f>
        <v>-2</v>
      </c>
      <c r="N99" s="33"/>
      <c r="O99"/>
    </row>
    <row r="100" customHeight="1" spans="1:15">
      <c r="A100" s="26">
        <v>97</v>
      </c>
      <c r="B100" s="27">
        <v>106399</v>
      </c>
      <c r="C100" s="27" t="s">
        <v>96</v>
      </c>
      <c r="D100" s="27" t="s">
        <v>14</v>
      </c>
      <c r="E100" s="27">
        <v>12144</v>
      </c>
      <c r="F100" s="27" t="s">
        <v>295</v>
      </c>
      <c r="G100" s="27" t="s">
        <v>156</v>
      </c>
      <c r="H100" s="27">
        <v>2</v>
      </c>
      <c r="I100" s="27">
        <v>0</v>
      </c>
      <c r="J100" s="27">
        <v>20</v>
      </c>
      <c r="K100" s="32">
        <f>I100/H100</f>
        <v>0</v>
      </c>
      <c r="L100" s="33">
        <v>0</v>
      </c>
      <c r="M100" s="33">
        <f>L100-H100</f>
        <v>-2</v>
      </c>
      <c r="N100" s="33"/>
      <c r="O100"/>
    </row>
    <row r="101" customHeight="1" spans="1:15">
      <c r="A101" s="26">
        <v>98</v>
      </c>
      <c r="B101" s="27">
        <v>106569</v>
      </c>
      <c r="C101" s="27" t="s">
        <v>95</v>
      </c>
      <c r="D101" s="27" t="s">
        <v>14</v>
      </c>
      <c r="E101" s="27">
        <v>11776</v>
      </c>
      <c r="F101" s="27" t="s">
        <v>296</v>
      </c>
      <c r="G101" s="27" t="s">
        <v>153</v>
      </c>
      <c r="H101" s="27">
        <v>2</v>
      </c>
      <c r="I101" s="27">
        <v>0</v>
      </c>
      <c r="J101" s="27">
        <v>20</v>
      </c>
      <c r="K101" s="32">
        <f>I101/H101</f>
        <v>0</v>
      </c>
      <c r="L101" s="33">
        <v>5</v>
      </c>
      <c r="M101" s="33">
        <f>L101-H101</f>
        <v>3</v>
      </c>
      <c r="N101" s="34" t="s">
        <v>165</v>
      </c>
      <c r="O101"/>
    </row>
    <row r="102" customHeight="1" spans="1:15">
      <c r="A102" s="26">
        <v>99</v>
      </c>
      <c r="B102" s="27">
        <v>106569</v>
      </c>
      <c r="C102" s="27" t="s">
        <v>95</v>
      </c>
      <c r="D102" s="27" t="s">
        <v>14</v>
      </c>
      <c r="E102" s="27">
        <v>12135</v>
      </c>
      <c r="F102" s="27" t="s">
        <v>297</v>
      </c>
      <c r="G102" s="27" t="s">
        <v>156</v>
      </c>
      <c r="H102" s="27">
        <v>2</v>
      </c>
      <c r="I102" s="27">
        <v>2</v>
      </c>
      <c r="J102" s="27"/>
      <c r="K102" s="32">
        <f>I102/H102</f>
        <v>1</v>
      </c>
      <c r="L102" s="33">
        <v>7</v>
      </c>
      <c r="M102" s="33">
        <f>L102-H102</f>
        <v>5</v>
      </c>
      <c r="N102" s="33"/>
      <c r="O102"/>
    </row>
    <row r="103" customHeight="1" spans="1:15">
      <c r="A103" s="26">
        <v>100</v>
      </c>
      <c r="B103" s="27">
        <v>106569</v>
      </c>
      <c r="C103" s="27" t="s">
        <v>95</v>
      </c>
      <c r="D103" s="27" t="s">
        <v>14</v>
      </c>
      <c r="E103" s="27">
        <v>12452</v>
      </c>
      <c r="F103" s="27" t="s">
        <v>298</v>
      </c>
      <c r="G103" s="27" t="s">
        <v>170</v>
      </c>
      <c r="H103" s="27">
        <v>1</v>
      </c>
      <c r="I103" s="27">
        <v>0</v>
      </c>
      <c r="J103" s="27">
        <v>20</v>
      </c>
      <c r="K103" s="32">
        <f>I103/H103</f>
        <v>0</v>
      </c>
      <c r="L103" s="33">
        <v>1</v>
      </c>
      <c r="M103" s="33">
        <f>L103-H103</f>
        <v>0</v>
      </c>
      <c r="N103" s="34" t="s">
        <v>165</v>
      </c>
      <c r="O103"/>
    </row>
    <row r="104" customHeight="1" spans="1:15">
      <c r="A104" s="26">
        <v>101</v>
      </c>
      <c r="B104" s="27">
        <v>107658</v>
      </c>
      <c r="C104" s="27" t="s">
        <v>299</v>
      </c>
      <c r="D104" s="27" t="s">
        <v>14</v>
      </c>
      <c r="E104" s="27">
        <v>4562</v>
      </c>
      <c r="F104" s="27" t="s">
        <v>300</v>
      </c>
      <c r="G104" s="27" t="s">
        <v>156</v>
      </c>
      <c r="H104" s="27">
        <v>1</v>
      </c>
      <c r="I104" s="27">
        <v>0</v>
      </c>
      <c r="J104" s="27">
        <v>20</v>
      </c>
      <c r="K104" s="32">
        <f>I104/H104</f>
        <v>0</v>
      </c>
      <c r="L104" s="33">
        <v>1</v>
      </c>
      <c r="M104" s="33">
        <f>L104-H104</f>
        <v>0</v>
      </c>
      <c r="N104" s="34" t="s">
        <v>165</v>
      </c>
      <c r="O104"/>
    </row>
    <row r="105" customHeight="1" spans="1:15">
      <c r="A105" s="26">
        <v>102</v>
      </c>
      <c r="B105" s="27">
        <v>107658</v>
      </c>
      <c r="C105" s="27" t="s">
        <v>299</v>
      </c>
      <c r="D105" s="27" t="s">
        <v>14</v>
      </c>
      <c r="E105" s="27">
        <v>7388</v>
      </c>
      <c r="F105" s="27" t="s">
        <v>301</v>
      </c>
      <c r="G105" s="27" t="s">
        <v>153</v>
      </c>
      <c r="H105" s="27">
        <v>1</v>
      </c>
      <c r="I105" s="27">
        <v>1</v>
      </c>
      <c r="J105" s="27"/>
      <c r="K105" s="32">
        <f>I105/H105</f>
        <v>1</v>
      </c>
      <c r="L105" s="33">
        <v>4</v>
      </c>
      <c r="M105" s="33">
        <f>L105-H105</f>
        <v>3</v>
      </c>
      <c r="N105" s="33"/>
      <c r="O105"/>
    </row>
    <row r="106" customHeight="1" spans="1:15">
      <c r="A106" s="26">
        <v>103</v>
      </c>
      <c r="B106" s="27">
        <v>107658</v>
      </c>
      <c r="C106" s="27" t="s">
        <v>299</v>
      </c>
      <c r="D106" s="27" t="s">
        <v>14</v>
      </c>
      <c r="E106" s="27">
        <v>12468</v>
      </c>
      <c r="F106" s="27" t="s">
        <v>302</v>
      </c>
      <c r="G106" s="27" t="s">
        <v>170</v>
      </c>
      <c r="H106" s="27">
        <v>1</v>
      </c>
      <c r="I106" s="27">
        <v>1</v>
      </c>
      <c r="J106" s="27"/>
      <c r="K106" s="32">
        <f>I106/H106</f>
        <v>1</v>
      </c>
      <c r="L106" s="33">
        <v>1</v>
      </c>
      <c r="M106" s="33">
        <f>L106-H106</f>
        <v>0</v>
      </c>
      <c r="N106" s="33"/>
      <c r="O106"/>
    </row>
    <row r="107" customHeight="1" spans="1:15">
      <c r="A107" s="26">
        <v>104</v>
      </c>
      <c r="B107" s="27">
        <v>107658</v>
      </c>
      <c r="C107" s="27" t="s">
        <v>299</v>
      </c>
      <c r="D107" s="27" t="s">
        <v>14</v>
      </c>
      <c r="E107" s="27">
        <v>12511</v>
      </c>
      <c r="F107" s="27" t="s">
        <v>303</v>
      </c>
      <c r="G107" s="27" t="s">
        <v>170</v>
      </c>
      <c r="H107" s="27">
        <v>1</v>
      </c>
      <c r="I107" s="27">
        <v>1</v>
      </c>
      <c r="J107" s="27"/>
      <c r="K107" s="32">
        <f>I107/H107</f>
        <v>1</v>
      </c>
      <c r="L107" s="33">
        <v>1</v>
      </c>
      <c r="M107" s="33">
        <f>L107-H107</f>
        <v>0</v>
      </c>
      <c r="N107" s="33"/>
      <c r="O107"/>
    </row>
    <row r="108" customHeight="1" spans="1:15">
      <c r="A108" s="26">
        <v>105</v>
      </c>
      <c r="B108" s="27">
        <v>108277</v>
      </c>
      <c r="C108" s="27" t="s">
        <v>128</v>
      </c>
      <c r="D108" s="27" t="s">
        <v>14</v>
      </c>
      <c r="E108" s="27">
        <v>10586</v>
      </c>
      <c r="F108" s="27" t="s">
        <v>304</v>
      </c>
      <c r="G108" s="27" t="s">
        <v>156</v>
      </c>
      <c r="H108" s="27">
        <v>1.5</v>
      </c>
      <c r="I108" s="27">
        <v>0</v>
      </c>
      <c r="J108" s="27">
        <v>20</v>
      </c>
      <c r="K108" s="32">
        <f>I108/H108</f>
        <v>0</v>
      </c>
      <c r="L108" s="33">
        <v>0</v>
      </c>
      <c r="M108" s="33">
        <f>L108-H108</f>
        <v>-1.5</v>
      </c>
      <c r="N108" s="33"/>
      <c r="O108"/>
    </row>
    <row r="109" customHeight="1" spans="1:15">
      <c r="A109" s="26">
        <v>106</v>
      </c>
      <c r="B109" s="27">
        <v>108277</v>
      </c>
      <c r="C109" s="27" t="s">
        <v>128</v>
      </c>
      <c r="D109" s="27" t="s">
        <v>14</v>
      </c>
      <c r="E109" s="27">
        <v>11782</v>
      </c>
      <c r="F109" s="27" t="s">
        <v>305</v>
      </c>
      <c r="G109" s="27" t="s">
        <v>153</v>
      </c>
      <c r="H109" s="27">
        <v>1.5</v>
      </c>
      <c r="I109" s="27">
        <v>0</v>
      </c>
      <c r="J109" s="27">
        <v>20</v>
      </c>
      <c r="K109" s="32">
        <f>I109/H109</f>
        <v>0</v>
      </c>
      <c r="L109" s="33">
        <v>0</v>
      </c>
      <c r="M109" s="33">
        <f>L109-H109</f>
        <v>-1.5</v>
      </c>
      <c r="N109" s="33"/>
      <c r="O109"/>
    </row>
    <row r="110" customHeight="1" spans="1:15">
      <c r="A110" s="26">
        <v>107</v>
      </c>
      <c r="B110" s="27">
        <v>108277</v>
      </c>
      <c r="C110" s="27" t="s">
        <v>128</v>
      </c>
      <c r="D110" s="27" t="s">
        <v>14</v>
      </c>
      <c r="E110" s="27">
        <v>12496</v>
      </c>
      <c r="F110" s="27" t="s">
        <v>306</v>
      </c>
      <c r="G110" s="27" t="s">
        <v>170</v>
      </c>
      <c r="H110" s="27">
        <v>1</v>
      </c>
      <c r="I110" s="27">
        <v>0</v>
      </c>
      <c r="J110" s="27">
        <v>20</v>
      </c>
      <c r="K110" s="32">
        <f>I110/H110</f>
        <v>0</v>
      </c>
      <c r="L110" s="33">
        <v>0</v>
      </c>
      <c r="M110" s="33">
        <f>L110-H110</f>
        <v>-1</v>
      </c>
      <c r="N110" s="33"/>
      <c r="O110"/>
    </row>
    <row r="111" s="15" customFormat="1" customHeight="1" spans="1:16">
      <c r="A111" s="35"/>
      <c r="B111" s="36"/>
      <c r="C111" s="36"/>
      <c r="D111" s="36" t="s">
        <v>14</v>
      </c>
      <c r="E111" s="36"/>
      <c r="F111" s="36"/>
      <c r="G111" s="36"/>
      <c r="H111" s="36"/>
      <c r="I111" s="36"/>
      <c r="J111" s="36">
        <f>SUM(J4:J110)</f>
        <v>1460</v>
      </c>
      <c r="K111" s="36">
        <f>SUM(K4:K110)</f>
        <v>27.9129413388544</v>
      </c>
      <c r="L111" s="36">
        <f>SUM(L4:L110)</f>
        <v>223.489</v>
      </c>
      <c r="M111" s="36">
        <f>SUM(M4:M110)</f>
        <v>-60.511</v>
      </c>
      <c r="N111" s="36">
        <f>SUM(N4:N110)</f>
        <v>0</v>
      </c>
      <c r="O111" s="37">
        <v>1460</v>
      </c>
      <c r="P111" s="15">
        <v>260</v>
      </c>
    </row>
    <row r="112" customHeight="1" spans="1:15">
      <c r="A112" s="26">
        <v>108</v>
      </c>
      <c r="B112" s="27">
        <v>307</v>
      </c>
      <c r="C112" s="27" t="s">
        <v>307</v>
      </c>
      <c r="D112" s="27" t="s">
        <v>8</v>
      </c>
      <c r="E112" s="27">
        <v>5880</v>
      </c>
      <c r="F112" s="27" t="s">
        <v>308</v>
      </c>
      <c r="G112" s="27" t="s">
        <v>156</v>
      </c>
      <c r="H112" s="27">
        <v>7.5</v>
      </c>
      <c r="I112" s="27">
        <v>5</v>
      </c>
      <c r="J112" s="27"/>
      <c r="K112" s="32">
        <f>I112/H112</f>
        <v>0.666666666666667</v>
      </c>
      <c r="L112" s="33">
        <v>15</v>
      </c>
      <c r="M112" s="33">
        <f>L112-H112</f>
        <v>7.5</v>
      </c>
      <c r="N112" s="33"/>
      <c r="O112"/>
    </row>
    <row r="113" customHeight="1" spans="1:15">
      <c r="A113" s="26">
        <v>109</v>
      </c>
      <c r="B113" s="27">
        <v>307</v>
      </c>
      <c r="C113" s="27" t="s">
        <v>307</v>
      </c>
      <c r="D113" s="27" t="s">
        <v>8</v>
      </c>
      <c r="E113" s="27">
        <v>991137</v>
      </c>
      <c r="F113" s="27" t="s">
        <v>309</v>
      </c>
      <c r="G113" s="27" t="s">
        <v>310</v>
      </c>
      <c r="H113" s="27">
        <v>7.5</v>
      </c>
      <c r="I113" s="27">
        <v>6</v>
      </c>
      <c r="J113" s="27"/>
      <c r="K113" s="32">
        <f>I113/H113</f>
        <v>0.8</v>
      </c>
      <c r="L113" s="33">
        <v>22</v>
      </c>
      <c r="M113" s="33">
        <f>L113-H113</f>
        <v>14.5</v>
      </c>
      <c r="N113" s="33"/>
      <c r="O113"/>
    </row>
    <row r="114" customHeight="1" spans="1:15">
      <c r="A114" s="26">
        <v>110</v>
      </c>
      <c r="B114" s="27">
        <v>307</v>
      </c>
      <c r="C114" s="27" t="s">
        <v>307</v>
      </c>
      <c r="D114" s="27" t="s">
        <v>8</v>
      </c>
      <c r="E114" s="27">
        <v>993501</v>
      </c>
      <c r="F114" s="27" t="s">
        <v>311</v>
      </c>
      <c r="G114" s="27" t="s">
        <v>310</v>
      </c>
      <c r="H114" s="27">
        <v>7.5</v>
      </c>
      <c r="I114" s="27">
        <v>4</v>
      </c>
      <c r="J114" s="27"/>
      <c r="K114" s="32">
        <f>I114/H114</f>
        <v>0.533333333333333</v>
      </c>
      <c r="L114" s="33">
        <v>17</v>
      </c>
      <c r="M114" s="33">
        <f>L114-H114</f>
        <v>9.5</v>
      </c>
      <c r="N114" s="33"/>
      <c r="O114"/>
    </row>
    <row r="115" customHeight="1" spans="1:15">
      <c r="A115" s="26">
        <v>111</v>
      </c>
      <c r="B115" s="27">
        <v>307</v>
      </c>
      <c r="C115" s="27" t="s">
        <v>307</v>
      </c>
      <c r="D115" s="27" t="s">
        <v>8</v>
      </c>
      <c r="E115" s="27">
        <v>7107</v>
      </c>
      <c r="F115" s="27" t="s">
        <v>312</v>
      </c>
      <c r="G115" s="27" t="s">
        <v>156</v>
      </c>
      <c r="H115" s="27">
        <v>7.6</v>
      </c>
      <c r="I115" s="27">
        <v>19</v>
      </c>
      <c r="J115" s="27"/>
      <c r="K115" s="32">
        <f>I115/H115</f>
        <v>2.5</v>
      </c>
      <c r="L115" s="33">
        <v>44</v>
      </c>
      <c r="M115" s="33">
        <f>L115-H115</f>
        <v>36.4</v>
      </c>
      <c r="N115" s="33"/>
      <c r="O115"/>
    </row>
    <row r="116" customHeight="1" spans="1:15">
      <c r="A116" s="26">
        <v>112</v>
      </c>
      <c r="B116" s="27">
        <v>307</v>
      </c>
      <c r="C116" s="27" t="s">
        <v>307</v>
      </c>
      <c r="D116" s="27" t="s">
        <v>8</v>
      </c>
      <c r="E116" s="27">
        <v>9669</v>
      </c>
      <c r="F116" s="27" t="s">
        <v>313</v>
      </c>
      <c r="G116" s="27" t="s">
        <v>156</v>
      </c>
      <c r="H116" s="27">
        <v>7.6</v>
      </c>
      <c r="I116" s="27">
        <v>4</v>
      </c>
      <c r="J116" s="27"/>
      <c r="K116" s="32">
        <f>I116/H116</f>
        <v>0.526315789473684</v>
      </c>
      <c r="L116" s="33">
        <v>12</v>
      </c>
      <c r="M116" s="33">
        <f>L116-H116</f>
        <v>4.4</v>
      </c>
      <c r="N116" s="33"/>
      <c r="O116"/>
    </row>
    <row r="117" customHeight="1" spans="1:15">
      <c r="A117" s="26">
        <v>113</v>
      </c>
      <c r="B117" s="27">
        <v>307</v>
      </c>
      <c r="C117" s="27" t="s">
        <v>307</v>
      </c>
      <c r="D117" s="27" t="s">
        <v>8</v>
      </c>
      <c r="E117" s="27">
        <v>10886</v>
      </c>
      <c r="F117" s="27" t="s">
        <v>314</v>
      </c>
      <c r="G117" s="27" t="s">
        <v>156</v>
      </c>
      <c r="H117" s="27">
        <v>7.6</v>
      </c>
      <c r="I117" s="27">
        <v>10</v>
      </c>
      <c r="J117" s="27"/>
      <c r="K117" s="32">
        <f>I117/H117</f>
        <v>1.31578947368421</v>
      </c>
      <c r="L117" s="33">
        <v>21</v>
      </c>
      <c r="M117" s="33">
        <f>L117-H117</f>
        <v>13.4</v>
      </c>
      <c r="N117" s="33"/>
      <c r="O117"/>
    </row>
    <row r="118" customHeight="1" spans="1:15">
      <c r="A118" s="26">
        <v>114</v>
      </c>
      <c r="B118" s="27">
        <v>307</v>
      </c>
      <c r="C118" s="27" t="s">
        <v>307</v>
      </c>
      <c r="D118" s="27" t="s">
        <v>8</v>
      </c>
      <c r="E118" s="27">
        <v>10989</v>
      </c>
      <c r="F118" s="27" t="s">
        <v>315</v>
      </c>
      <c r="G118" s="27" t="s">
        <v>156</v>
      </c>
      <c r="H118" s="27">
        <v>7.6</v>
      </c>
      <c r="I118" s="27">
        <v>7</v>
      </c>
      <c r="J118" s="27"/>
      <c r="K118" s="32">
        <f>I118/H118</f>
        <v>0.921052631578947</v>
      </c>
      <c r="L118" s="33">
        <v>9</v>
      </c>
      <c r="M118" s="33">
        <f>L118-H118</f>
        <v>1.4</v>
      </c>
      <c r="N118" s="33"/>
      <c r="O118"/>
    </row>
    <row r="119" customHeight="1" spans="1:15">
      <c r="A119" s="26">
        <v>115</v>
      </c>
      <c r="B119" s="27">
        <v>307</v>
      </c>
      <c r="C119" s="27" t="s">
        <v>307</v>
      </c>
      <c r="D119" s="27" t="s">
        <v>8</v>
      </c>
      <c r="E119" s="27">
        <v>10613</v>
      </c>
      <c r="F119" s="27" t="s">
        <v>316</v>
      </c>
      <c r="G119" s="27" t="s">
        <v>156</v>
      </c>
      <c r="H119" s="27">
        <v>7.5</v>
      </c>
      <c r="I119" s="27">
        <v>4</v>
      </c>
      <c r="J119" s="27"/>
      <c r="K119" s="32">
        <f>I119/H119</f>
        <v>0.533333333333333</v>
      </c>
      <c r="L119" s="33">
        <v>24</v>
      </c>
      <c r="M119" s="33">
        <f>L119-H119</f>
        <v>16.5</v>
      </c>
      <c r="N119" s="33"/>
      <c r="O119"/>
    </row>
    <row r="120" customHeight="1" spans="1:15">
      <c r="A120" s="26">
        <v>116</v>
      </c>
      <c r="B120" s="27">
        <v>106066</v>
      </c>
      <c r="C120" s="27" t="s">
        <v>317</v>
      </c>
      <c r="D120" s="27" t="s">
        <v>8</v>
      </c>
      <c r="E120" s="27">
        <v>995671</v>
      </c>
      <c r="F120" s="27" t="s">
        <v>318</v>
      </c>
      <c r="G120" s="27" t="s">
        <v>310</v>
      </c>
      <c r="H120" s="27">
        <v>1.5</v>
      </c>
      <c r="I120" s="27">
        <v>0</v>
      </c>
      <c r="J120" s="27">
        <v>20</v>
      </c>
      <c r="K120" s="32">
        <f>I120/H120</f>
        <v>0</v>
      </c>
      <c r="L120" s="33">
        <v>0</v>
      </c>
      <c r="M120" s="33">
        <f>L120-H120</f>
        <v>-1.5</v>
      </c>
      <c r="N120" s="33"/>
      <c r="O120"/>
    </row>
    <row r="121" customHeight="1" spans="1:15">
      <c r="A121" s="26">
        <v>117</v>
      </c>
      <c r="B121" s="27">
        <v>106066</v>
      </c>
      <c r="C121" s="27" t="s">
        <v>317</v>
      </c>
      <c r="D121" s="27" t="s">
        <v>8</v>
      </c>
      <c r="E121" s="27">
        <v>995673</v>
      </c>
      <c r="F121" s="27" t="s">
        <v>319</v>
      </c>
      <c r="G121" s="27" t="s">
        <v>156</v>
      </c>
      <c r="H121" s="27">
        <v>1.4</v>
      </c>
      <c r="I121" s="27">
        <v>0</v>
      </c>
      <c r="J121" s="27">
        <v>20</v>
      </c>
      <c r="K121" s="32">
        <f>I121/H121</f>
        <v>0</v>
      </c>
      <c r="L121" s="33">
        <v>0</v>
      </c>
      <c r="M121" s="33">
        <f>L121-H121</f>
        <v>-1.4</v>
      </c>
      <c r="N121" s="33"/>
      <c r="O121"/>
    </row>
    <row r="122" customHeight="1" spans="1:15">
      <c r="A122" s="26">
        <v>118</v>
      </c>
      <c r="B122" s="27">
        <v>106066</v>
      </c>
      <c r="C122" s="27" t="s">
        <v>317</v>
      </c>
      <c r="D122" s="27" t="s">
        <v>8</v>
      </c>
      <c r="E122" s="27">
        <v>995676</v>
      </c>
      <c r="F122" s="27" t="s">
        <v>320</v>
      </c>
      <c r="G122" s="27" t="s">
        <v>156</v>
      </c>
      <c r="H122" s="27">
        <v>1.4</v>
      </c>
      <c r="I122" s="27">
        <v>2</v>
      </c>
      <c r="J122" s="27"/>
      <c r="K122" s="32">
        <f>I122/H122</f>
        <v>1.42857142857143</v>
      </c>
      <c r="L122" s="33">
        <v>2</v>
      </c>
      <c r="M122" s="33">
        <f>L122-H122</f>
        <v>0.6</v>
      </c>
      <c r="N122" s="33"/>
      <c r="O122"/>
    </row>
    <row r="123" customHeight="1" spans="1:15">
      <c r="A123" s="26">
        <v>119</v>
      </c>
      <c r="B123" s="27">
        <v>106066</v>
      </c>
      <c r="C123" s="27" t="s">
        <v>317</v>
      </c>
      <c r="D123" s="27" t="s">
        <v>8</v>
      </c>
      <c r="E123" s="27">
        <v>995669</v>
      </c>
      <c r="F123" s="27" t="s">
        <v>321</v>
      </c>
      <c r="G123" s="27" t="s">
        <v>310</v>
      </c>
      <c r="H123" s="27">
        <v>1.5</v>
      </c>
      <c r="I123" s="27">
        <v>2</v>
      </c>
      <c r="J123" s="27"/>
      <c r="K123" s="32">
        <f>I123/H123</f>
        <v>1.33333333333333</v>
      </c>
      <c r="L123" s="33">
        <v>2</v>
      </c>
      <c r="M123" s="33">
        <f>L123-H123</f>
        <v>0.5</v>
      </c>
      <c r="N123" s="33"/>
      <c r="O123"/>
    </row>
    <row r="124" customHeight="1" spans="1:15">
      <c r="A124" s="26">
        <v>120</v>
      </c>
      <c r="B124" s="27">
        <v>106066</v>
      </c>
      <c r="C124" s="27" t="s">
        <v>317</v>
      </c>
      <c r="D124" s="27" t="s">
        <v>8</v>
      </c>
      <c r="E124" s="27">
        <v>995590</v>
      </c>
      <c r="F124" s="27" t="s">
        <v>322</v>
      </c>
      <c r="G124" s="27" t="s">
        <v>156</v>
      </c>
      <c r="H124" s="27">
        <v>1.4</v>
      </c>
      <c r="I124" s="27">
        <v>0</v>
      </c>
      <c r="J124" s="27">
        <v>20</v>
      </c>
      <c r="K124" s="32">
        <f>I124/H124</f>
        <v>0</v>
      </c>
      <c r="L124" s="33">
        <v>0</v>
      </c>
      <c r="M124" s="33">
        <f>L124-H124</f>
        <v>-1.4</v>
      </c>
      <c r="N124" s="33"/>
      <c r="O124"/>
    </row>
    <row r="125" customHeight="1" spans="1:15">
      <c r="A125" s="26">
        <v>121</v>
      </c>
      <c r="B125" s="27">
        <v>106066</v>
      </c>
      <c r="C125" s="27" t="s">
        <v>317</v>
      </c>
      <c r="D125" s="27" t="s">
        <v>8</v>
      </c>
      <c r="E125" s="27">
        <v>998836</v>
      </c>
      <c r="F125" s="27" t="s">
        <v>323</v>
      </c>
      <c r="G125" s="27" t="s">
        <v>156</v>
      </c>
      <c r="H125" s="27">
        <v>1.4</v>
      </c>
      <c r="I125" s="27">
        <v>0</v>
      </c>
      <c r="J125" s="27">
        <v>20</v>
      </c>
      <c r="K125" s="32">
        <f>I125/H125</f>
        <v>0</v>
      </c>
      <c r="L125" s="33">
        <v>0</v>
      </c>
      <c r="M125" s="33">
        <f>L125-H125</f>
        <v>-1.4</v>
      </c>
      <c r="N125" s="33"/>
      <c r="O125"/>
    </row>
    <row r="126" customHeight="1" spans="1:15">
      <c r="A126" s="26">
        <v>122</v>
      </c>
      <c r="B126" s="27">
        <v>106066</v>
      </c>
      <c r="C126" s="27" t="s">
        <v>317</v>
      </c>
      <c r="D126" s="27" t="s">
        <v>8</v>
      </c>
      <c r="E126" s="27">
        <v>998828</v>
      </c>
      <c r="F126" s="27" t="s">
        <v>324</v>
      </c>
      <c r="G126" s="27" t="s">
        <v>156</v>
      </c>
      <c r="H126" s="27">
        <v>1.5</v>
      </c>
      <c r="I126" s="27">
        <v>0</v>
      </c>
      <c r="J126" s="27">
        <v>20</v>
      </c>
      <c r="K126" s="32">
        <f>I126/H126</f>
        <v>0</v>
      </c>
      <c r="L126" s="33">
        <v>0</v>
      </c>
      <c r="M126" s="33">
        <f>L126-H126</f>
        <v>-1.5</v>
      </c>
      <c r="N126" s="33"/>
      <c r="O126"/>
    </row>
    <row r="127" customHeight="1" spans="1:15">
      <c r="A127" s="26">
        <v>123</v>
      </c>
      <c r="B127" s="27">
        <v>106066</v>
      </c>
      <c r="C127" s="27" t="s">
        <v>317</v>
      </c>
      <c r="D127" s="27" t="s">
        <v>8</v>
      </c>
      <c r="E127" s="27">
        <v>998832</v>
      </c>
      <c r="F127" s="27" t="s">
        <v>325</v>
      </c>
      <c r="G127" s="27" t="s">
        <v>156</v>
      </c>
      <c r="H127" s="27">
        <v>1.5</v>
      </c>
      <c r="I127" s="27">
        <v>0</v>
      </c>
      <c r="J127" s="27">
        <v>20</v>
      </c>
      <c r="K127" s="32">
        <f>I127/H127</f>
        <v>0</v>
      </c>
      <c r="L127" s="33">
        <v>0</v>
      </c>
      <c r="M127" s="33">
        <f>L127-H127</f>
        <v>-1.5</v>
      </c>
      <c r="N127" s="33"/>
      <c r="O127"/>
    </row>
    <row r="128" customHeight="1" spans="1:15">
      <c r="A128" s="26">
        <v>124</v>
      </c>
      <c r="B128" s="27">
        <v>106066</v>
      </c>
      <c r="C128" s="27" t="s">
        <v>317</v>
      </c>
      <c r="D128" s="27" t="s">
        <v>8</v>
      </c>
      <c r="E128" s="27">
        <v>998835</v>
      </c>
      <c r="F128" s="27" t="s">
        <v>326</v>
      </c>
      <c r="G128" s="27" t="s">
        <v>156</v>
      </c>
      <c r="H128" s="27">
        <v>1.4</v>
      </c>
      <c r="I128" s="27">
        <v>0</v>
      </c>
      <c r="J128" s="27">
        <v>20</v>
      </c>
      <c r="K128" s="32">
        <f>I128/H128</f>
        <v>0</v>
      </c>
      <c r="L128" s="33">
        <v>0</v>
      </c>
      <c r="M128" s="33">
        <f>L128-H128</f>
        <v>-1.4</v>
      </c>
      <c r="N128" s="33"/>
      <c r="O128"/>
    </row>
    <row r="129" s="16" customFormat="1" customHeight="1" spans="1:15">
      <c r="A129" s="38"/>
      <c r="B129" s="39"/>
      <c r="C129" s="39"/>
      <c r="D129" s="39" t="s">
        <v>8</v>
      </c>
      <c r="E129" s="39"/>
      <c r="F129" s="39"/>
      <c r="G129" s="39"/>
      <c r="H129" s="39"/>
      <c r="I129" s="39"/>
      <c r="J129" s="39">
        <f>SUM(J112:J128)</f>
        <v>140</v>
      </c>
      <c r="K129" s="39">
        <f>SUM(K112:K128)</f>
        <v>10.5583959899749</v>
      </c>
      <c r="L129" s="39">
        <f>SUM(L112:L128)</f>
        <v>168</v>
      </c>
      <c r="M129" s="39">
        <f>SUM(M112:M128)</f>
        <v>94.6</v>
      </c>
      <c r="N129" s="39"/>
      <c r="O129" s="16">
        <v>140</v>
      </c>
    </row>
    <row r="130" customHeight="1" spans="1:15">
      <c r="A130" s="26">
        <v>125</v>
      </c>
      <c r="B130" s="27">
        <v>377</v>
      </c>
      <c r="C130" s="27" t="s">
        <v>327</v>
      </c>
      <c r="D130" s="27" t="s">
        <v>17</v>
      </c>
      <c r="E130" s="27">
        <v>8940</v>
      </c>
      <c r="F130" s="27" t="s">
        <v>328</v>
      </c>
      <c r="G130" s="27" t="s">
        <v>153</v>
      </c>
      <c r="H130" s="27">
        <v>2.5</v>
      </c>
      <c r="I130" s="27">
        <v>0</v>
      </c>
      <c r="J130" s="27">
        <v>20</v>
      </c>
      <c r="K130" s="32">
        <f>I130/H130</f>
        <v>0</v>
      </c>
      <c r="L130" s="33">
        <v>1</v>
      </c>
      <c r="M130" s="33">
        <f>L130-H130</f>
        <v>-1.5</v>
      </c>
      <c r="N130" s="33"/>
      <c r="O130"/>
    </row>
    <row r="131" customHeight="1" spans="1:15">
      <c r="A131" s="26">
        <v>126</v>
      </c>
      <c r="B131" s="27">
        <v>377</v>
      </c>
      <c r="C131" s="27" t="s">
        <v>327</v>
      </c>
      <c r="D131" s="27" t="s">
        <v>17</v>
      </c>
      <c r="E131" s="27">
        <v>11323</v>
      </c>
      <c r="F131" s="27" t="s">
        <v>329</v>
      </c>
      <c r="G131" s="27" t="s">
        <v>156</v>
      </c>
      <c r="H131" s="27">
        <v>2.5</v>
      </c>
      <c r="I131" s="27">
        <v>0</v>
      </c>
      <c r="J131" s="27">
        <v>20</v>
      </c>
      <c r="K131" s="32">
        <f>I131/H131</f>
        <v>0</v>
      </c>
      <c r="L131" s="33">
        <v>1</v>
      </c>
      <c r="M131" s="33">
        <f>L131-H131</f>
        <v>-1.5</v>
      </c>
      <c r="N131" s="33"/>
      <c r="O131"/>
    </row>
    <row r="132" customHeight="1" spans="1:15">
      <c r="A132" s="26">
        <v>127</v>
      </c>
      <c r="B132" s="27">
        <v>377</v>
      </c>
      <c r="C132" s="27" t="s">
        <v>327</v>
      </c>
      <c r="D132" s="27" t="s">
        <v>17</v>
      </c>
      <c r="E132" s="27">
        <v>12498</v>
      </c>
      <c r="F132" s="27" t="s">
        <v>330</v>
      </c>
      <c r="G132" s="27" t="s">
        <v>331</v>
      </c>
      <c r="H132" s="27">
        <v>1.5</v>
      </c>
      <c r="I132" s="27">
        <v>0</v>
      </c>
      <c r="J132" s="27">
        <v>20</v>
      </c>
      <c r="K132" s="32">
        <f>I132/H132</f>
        <v>0</v>
      </c>
      <c r="L132" s="33">
        <v>0</v>
      </c>
      <c r="M132" s="33">
        <f>L132-H132</f>
        <v>-1.5</v>
      </c>
      <c r="N132" s="33"/>
      <c r="O132"/>
    </row>
    <row r="133" customHeight="1" spans="1:15">
      <c r="A133" s="26">
        <v>128</v>
      </c>
      <c r="B133" s="27">
        <v>377</v>
      </c>
      <c r="C133" s="27" t="s">
        <v>327</v>
      </c>
      <c r="D133" s="27" t="s">
        <v>17</v>
      </c>
      <c r="E133" s="27">
        <v>12464</v>
      </c>
      <c r="F133" s="27" t="s">
        <v>332</v>
      </c>
      <c r="G133" s="27" t="s">
        <v>331</v>
      </c>
      <c r="H133" s="27">
        <v>1.5</v>
      </c>
      <c r="I133" s="27">
        <v>0</v>
      </c>
      <c r="J133" s="27">
        <v>20</v>
      </c>
      <c r="K133" s="32">
        <f>I133/H133</f>
        <v>0</v>
      </c>
      <c r="L133" s="33">
        <v>0</v>
      </c>
      <c r="M133" s="33">
        <f>L133-H133</f>
        <v>-1.5</v>
      </c>
      <c r="N133" s="33"/>
      <c r="O133"/>
    </row>
    <row r="134" customHeight="1" spans="1:15">
      <c r="A134" s="26">
        <v>129</v>
      </c>
      <c r="B134" s="27">
        <v>387</v>
      </c>
      <c r="C134" s="27" t="s">
        <v>333</v>
      </c>
      <c r="D134" s="27" t="s">
        <v>17</v>
      </c>
      <c r="E134" s="27">
        <v>5408</v>
      </c>
      <c r="F134" s="27" t="s">
        <v>334</v>
      </c>
      <c r="G134" s="27" t="s">
        <v>153</v>
      </c>
      <c r="H134" s="27">
        <v>6</v>
      </c>
      <c r="I134" s="27">
        <v>2</v>
      </c>
      <c r="J134" s="27"/>
      <c r="K134" s="32">
        <f>I134/H134</f>
        <v>0.333333333333333</v>
      </c>
      <c r="L134" s="33">
        <v>7</v>
      </c>
      <c r="M134" s="33">
        <f>L134-H134</f>
        <v>1</v>
      </c>
      <c r="N134" s="33"/>
      <c r="O134"/>
    </row>
    <row r="135" customHeight="1" spans="1:15">
      <c r="A135" s="26">
        <v>130</v>
      </c>
      <c r="B135" s="27">
        <v>387</v>
      </c>
      <c r="C135" s="27" t="s">
        <v>333</v>
      </c>
      <c r="D135" s="27" t="s">
        <v>17</v>
      </c>
      <c r="E135" s="27">
        <v>5701</v>
      </c>
      <c r="F135" s="27" t="s">
        <v>335</v>
      </c>
      <c r="G135" s="27" t="s">
        <v>156</v>
      </c>
      <c r="H135" s="27">
        <v>6</v>
      </c>
      <c r="I135" s="27">
        <v>5</v>
      </c>
      <c r="J135" s="27"/>
      <c r="K135" s="32">
        <f>I135/H135</f>
        <v>0.833333333333333</v>
      </c>
      <c r="L135" s="33">
        <v>11</v>
      </c>
      <c r="M135" s="33">
        <f>L135-H135</f>
        <v>5</v>
      </c>
      <c r="N135" s="33"/>
      <c r="O135"/>
    </row>
    <row r="136" customHeight="1" spans="1:15">
      <c r="A136" s="26">
        <v>131</v>
      </c>
      <c r="B136" s="27">
        <v>387</v>
      </c>
      <c r="C136" s="27" t="s">
        <v>333</v>
      </c>
      <c r="D136" s="27" t="s">
        <v>17</v>
      </c>
      <c r="E136" s="27">
        <v>10856</v>
      </c>
      <c r="F136" s="28" t="s">
        <v>336</v>
      </c>
      <c r="G136" s="27" t="s">
        <v>156</v>
      </c>
      <c r="H136" s="27">
        <v>3</v>
      </c>
      <c r="I136" s="27">
        <v>3</v>
      </c>
      <c r="J136" s="27"/>
      <c r="K136" s="32">
        <f>I136/H136</f>
        <v>1</v>
      </c>
      <c r="L136" s="33">
        <v>3</v>
      </c>
      <c r="M136" s="33">
        <f>L136-H136</f>
        <v>0</v>
      </c>
      <c r="N136" s="33"/>
      <c r="O136"/>
    </row>
    <row r="137" customHeight="1" spans="1:15">
      <c r="A137" s="26">
        <v>132</v>
      </c>
      <c r="B137" s="27">
        <v>387</v>
      </c>
      <c r="C137" s="27" t="s">
        <v>333</v>
      </c>
      <c r="D137" s="27" t="s">
        <v>17</v>
      </c>
      <c r="E137" s="27">
        <v>12484</v>
      </c>
      <c r="F137" s="27" t="s">
        <v>337</v>
      </c>
      <c r="G137" s="27" t="s">
        <v>170</v>
      </c>
      <c r="H137" s="27">
        <v>3</v>
      </c>
      <c r="I137" s="27">
        <v>0</v>
      </c>
      <c r="J137" s="27">
        <v>20</v>
      </c>
      <c r="K137" s="32">
        <f>I137/H137</f>
        <v>0</v>
      </c>
      <c r="L137" s="33">
        <v>1</v>
      </c>
      <c r="M137" s="33">
        <f>L137-H137</f>
        <v>-2</v>
      </c>
      <c r="N137" s="33"/>
      <c r="O137"/>
    </row>
    <row r="138" customHeight="1" spans="1:15">
      <c r="A138" s="26">
        <v>133</v>
      </c>
      <c r="B138" s="27">
        <v>399</v>
      </c>
      <c r="C138" s="27" t="s">
        <v>338</v>
      </c>
      <c r="D138" s="27" t="s">
        <v>17</v>
      </c>
      <c r="E138" s="27">
        <v>5407</v>
      </c>
      <c r="F138" s="27" t="s">
        <v>339</v>
      </c>
      <c r="G138" s="27" t="s">
        <v>156</v>
      </c>
      <c r="H138" s="27">
        <v>5</v>
      </c>
      <c r="I138" s="27">
        <v>3</v>
      </c>
      <c r="J138" s="27"/>
      <c r="K138" s="32">
        <f>I138/H138</f>
        <v>0.6</v>
      </c>
      <c r="L138" s="33">
        <v>5</v>
      </c>
      <c r="M138" s="33">
        <f>L138-H138</f>
        <v>0</v>
      </c>
      <c r="N138" s="33"/>
      <c r="O138"/>
    </row>
    <row r="139" customHeight="1" spans="1:15">
      <c r="A139" s="26">
        <v>134</v>
      </c>
      <c r="B139" s="27">
        <v>399</v>
      </c>
      <c r="C139" s="27" t="s">
        <v>338</v>
      </c>
      <c r="D139" s="27" t="s">
        <v>17</v>
      </c>
      <c r="E139" s="27">
        <v>11762</v>
      </c>
      <c r="F139" s="27" t="s">
        <v>340</v>
      </c>
      <c r="G139" s="27" t="s">
        <v>153</v>
      </c>
      <c r="H139" s="27">
        <v>5</v>
      </c>
      <c r="I139" s="27">
        <v>0</v>
      </c>
      <c r="J139" s="27">
        <v>20</v>
      </c>
      <c r="K139" s="32">
        <f>I139/H139</f>
        <v>0</v>
      </c>
      <c r="L139" s="33">
        <v>2</v>
      </c>
      <c r="M139" s="33">
        <f>L139-H139</f>
        <v>-3</v>
      </c>
      <c r="N139" s="33"/>
      <c r="O139"/>
    </row>
    <row r="140" customHeight="1" spans="1:15">
      <c r="A140" s="26">
        <v>135</v>
      </c>
      <c r="B140" s="27">
        <v>399</v>
      </c>
      <c r="C140" s="27" t="s">
        <v>338</v>
      </c>
      <c r="D140" s="27" t="s">
        <v>17</v>
      </c>
      <c r="E140" s="27">
        <v>12440</v>
      </c>
      <c r="F140" s="27" t="s">
        <v>341</v>
      </c>
      <c r="G140" s="27" t="s">
        <v>342</v>
      </c>
      <c r="H140" s="27">
        <v>3</v>
      </c>
      <c r="I140" s="27">
        <v>0</v>
      </c>
      <c r="J140" s="27">
        <v>20</v>
      </c>
      <c r="K140" s="32">
        <f>I140/H140</f>
        <v>0</v>
      </c>
      <c r="L140" s="33">
        <v>0</v>
      </c>
      <c r="M140" s="33">
        <f>L140-H140</f>
        <v>-3</v>
      </c>
      <c r="N140" s="33"/>
      <c r="O140"/>
    </row>
    <row r="141" customHeight="1" spans="1:15">
      <c r="A141" s="26">
        <v>136</v>
      </c>
      <c r="B141" s="27">
        <v>545</v>
      </c>
      <c r="C141" s="27" t="s">
        <v>343</v>
      </c>
      <c r="D141" s="27" t="s">
        <v>17</v>
      </c>
      <c r="E141" s="27">
        <v>11143</v>
      </c>
      <c r="F141" s="27" t="s">
        <v>344</v>
      </c>
      <c r="G141" s="27" t="s">
        <v>153</v>
      </c>
      <c r="H141" s="27">
        <v>2</v>
      </c>
      <c r="I141" s="27">
        <v>2</v>
      </c>
      <c r="J141" s="27"/>
      <c r="K141" s="32">
        <f>I141/H141</f>
        <v>1</v>
      </c>
      <c r="L141" s="33">
        <v>10</v>
      </c>
      <c r="M141" s="33">
        <f>L141-H141</f>
        <v>8</v>
      </c>
      <c r="N141" s="33"/>
      <c r="O141"/>
    </row>
    <row r="142" customHeight="1" spans="1:15">
      <c r="A142" s="26">
        <v>137</v>
      </c>
      <c r="B142" s="27">
        <v>545</v>
      </c>
      <c r="C142" s="27" t="s">
        <v>343</v>
      </c>
      <c r="D142" s="27" t="s">
        <v>17</v>
      </c>
      <c r="E142" s="27">
        <v>12669</v>
      </c>
      <c r="F142" s="27" t="s">
        <v>345</v>
      </c>
      <c r="G142" s="27" t="s">
        <v>156</v>
      </c>
      <c r="H142" s="27">
        <v>2</v>
      </c>
      <c r="I142" s="27">
        <v>0</v>
      </c>
      <c r="J142" s="27">
        <v>20</v>
      </c>
      <c r="K142" s="32">
        <f>I142/H142</f>
        <v>0</v>
      </c>
      <c r="L142" s="33">
        <v>0</v>
      </c>
      <c r="M142" s="33">
        <f>L142-H142</f>
        <v>-2</v>
      </c>
      <c r="N142" s="33"/>
      <c r="O142"/>
    </row>
    <row r="143" customHeight="1" spans="1:15">
      <c r="A143" s="26">
        <v>138</v>
      </c>
      <c r="B143" s="27">
        <v>546</v>
      </c>
      <c r="C143" s="27" t="s">
        <v>346</v>
      </c>
      <c r="D143" s="27" t="s">
        <v>17</v>
      </c>
      <c r="E143" s="27">
        <v>6123</v>
      </c>
      <c r="F143" s="27" t="s">
        <v>347</v>
      </c>
      <c r="G143" s="27" t="s">
        <v>153</v>
      </c>
      <c r="H143" s="27">
        <v>4</v>
      </c>
      <c r="I143" s="27">
        <v>0</v>
      </c>
      <c r="J143" s="27">
        <v>20</v>
      </c>
      <c r="K143" s="32">
        <f>I143/H143</f>
        <v>0</v>
      </c>
      <c r="L143" s="33">
        <v>0</v>
      </c>
      <c r="M143" s="33">
        <f>L143-H143</f>
        <v>-4</v>
      </c>
      <c r="N143" s="33"/>
      <c r="O143"/>
    </row>
    <row r="144" customHeight="1" spans="1:15">
      <c r="A144" s="26">
        <v>139</v>
      </c>
      <c r="B144" s="27">
        <v>546</v>
      </c>
      <c r="C144" s="27" t="s">
        <v>346</v>
      </c>
      <c r="D144" s="27" t="s">
        <v>17</v>
      </c>
      <c r="E144" s="27">
        <v>10849</v>
      </c>
      <c r="F144" s="27" t="s">
        <v>348</v>
      </c>
      <c r="G144" s="27" t="s">
        <v>156</v>
      </c>
      <c r="H144" s="27">
        <v>4</v>
      </c>
      <c r="I144" s="27">
        <v>2</v>
      </c>
      <c r="J144" s="27"/>
      <c r="K144" s="32">
        <f>I144/H144</f>
        <v>0.5</v>
      </c>
      <c r="L144" s="33">
        <v>2</v>
      </c>
      <c r="M144" s="33">
        <f>L144-H144</f>
        <v>-2</v>
      </c>
      <c r="N144" s="33"/>
      <c r="O144"/>
    </row>
    <row r="145" customHeight="1" spans="1:15">
      <c r="A145" s="26">
        <v>140</v>
      </c>
      <c r="B145" s="27">
        <v>546</v>
      </c>
      <c r="C145" s="27" t="s">
        <v>346</v>
      </c>
      <c r="D145" s="27" t="s">
        <v>17</v>
      </c>
      <c r="E145" s="27">
        <v>11377</v>
      </c>
      <c r="F145" s="27" t="s">
        <v>349</v>
      </c>
      <c r="G145" s="27" t="s">
        <v>156</v>
      </c>
      <c r="H145" s="27">
        <v>4</v>
      </c>
      <c r="I145" s="27">
        <v>0</v>
      </c>
      <c r="J145" s="27">
        <v>20</v>
      </c>
      <c r="K145" s="32">
        <f>I145/H145</f>
        <v>0</v>
      </c>
      <c r="L145" s="33">
        <v>0</v>
      </c>
      <c r="M145" s="33">
        <f>L145-H145</f>
        <v>-4</v>
      </c>
      <c r="N145" s="33"/>
      <c r="O145"/>
    </row>
    <row r="146" customHeight="1" spans="1:15">
      <c r="A146" s="26">
        <v>141</v>
      </c>
      <c r="B146" s="27">
        <v>546</v>
      </c>
      <c r="C146" s="27" t="s">
        <v>346</v>
      </c>
      <c r="D146" s="27" t="s">
        <v>17</v>
      </c>
      <c r="E146" s="27">
        <v>12437</v>
      </c>
      <c r="F146" s="27" t="s">
        <v>350</v>
      </c>
      <c r="G146" s="27" t="s">
        <v>170</v>
      </c>
      <c r="H146" s="27">
        <v>1</v>
      </c>
      <c r="I146" s="27">
        <v>0</v>
      </c>
      <c r="J146" s="28"/>
      <c r="K146" s="32">
        <f>I146/H146</f>
        <v>0</v>
      </c>
      <c r="L146" s="33">
        <v>0</v>
      </c>
      <c r="M146" s="33">
        <f>L146-H146</f>
        <v>-1</v>
      </c>
      <c r="N146" s="33"/>
      <c r="O146" t="s">
        <v>351</v>
      </c>
    </row>
    <row r="147" customHeight="1" spans="1:15">
      <c r="A147" s="26">
        <v>142</v>
      </c>
      <c r="B147" s="27">
        <v>571</v>
      </c>
      <c r="C147" s="27" t="s">
        <v>352</v>
      </c>
      <c r="D147" s="27" t="s">
        <v>17</v>
      </c>
      <c r="E147" s="27">
        <v>5471</v>
      </c>
      <c r="F147" s="27" t="s">
        <v>353</v>
      </c>
      <c r="G147" s="27" t="s">
        <v>153</v>
      </c>
      <c r="H147" s="27">
        <v>3</v>
      </c>
      <c r="I147" s="27">
        <v>9</v>
      </c>
      <c r="J147" s="27"/>
      <c r="K147" s="32">
        <f>I147/H147</f>
        <v>3</v>
      </c>
      <c r="L147" s="33">
        <v>16</v>
      </c>
      <c r="M147" s="33">
        <f>L147-H147</f>
        <v>13</v>
      </c>
      <c r="N147" s="33"/>
      <c r="O147"/>
    </row>
    <row r="148" customHeight="1" spans="1:15">
      <c r="A148" s="26">
        <v>143</v>
      </c>
      <c r="B148" s="27">
        <v>571</v>
      </c>
      <c r="C148" s="27" t="s">
        <v>352</v>
      </c>
      <c r="D148" s="27" t="s">
        <v>17</v>
      </c>
      <c r="E148" s="27">
        <v>6454</v>
      </c>
      <c r="F148" s="27" t="s">
        <v>354</v>
      </c>
      <c r="G148" s="27" t="s">
        <v>248</v>
      </c>
      <c r="H148" s="27">
        <v>4</v>
      </c>
      <c r="I148" s="27">
        <v>11</v>
      </c>
      <c r="J148" s="27"/>
      <c r="K148" s="32">
        <f>I148/H148</f>
        <v>2.75</v>
      </c>
      <c r="L148" s="33">
        <v>13</v>
      </c>
      <c r="M148" s="33">
        <f>L148-H148</f>
        <v>9</v>
      </c>
      <c r="N148" s="33"/>
      <c r="O148"/>
    </row>
    <row r="149" customHeight="1" spans="1:15">
      <c r="A149" s="26">
        <v>144</v>
      </c>
      <c r="B149" s="27">
        <v>571</v>
      </c>
      <c r="C149" s="27" t="s">
        <v>352</v>
      </c>
      <c r="D149" s="27" t="s">
        <v>17</v>
      </c>
      <c r="E149" s="27">
        <v>995987</v>
      </c>
      <c r="F149" s="27" t="s">
        <v>355</v>
      </c>
      <c r="G149" s="27" t="s">
        <v>210</v>
      </c>
      <c r="H149" s="27">
        <v>4</v>
      </c>
      <c r="I149" s="27">
        <v>2</v>
      </c>
      <c r="J149" s="27"/>
      <c r="K149" s="32">
        <f>I149/H149</f>
        <v>0.5</v>
      </c>
      <c r="L149" s="33">
        <v>9</v>
      </c>
      <c r="M149" s="33">
        <f>L149-H149</f>
        <v>5</v>
      </c>
      <c r="N149" s="33"/>
      <c r="O149"/>
    </row>
    <row r="150" customHeight="1" spans="1:15">
      <c r="A150" s="26">
        <v>145</v>
      </c>
      <c r="B150" s="27">
        <v>571</v>
      </c>
      <c r="C150" s="27" t="s">
        <v>352</v>
      </c>
      <c r="D150" s="27" t="s">
        <v>17</v>
      </c>
      <c r="E150" s="27">
        <v>12443</v>
      </c>
      <c r="F150" s="27" t="s">
        <v>356</v>
      </c>
      <c r="G150" s="27" t="s">
        <v>357</v>
      </c>
      <c r="H150" s="27">
        <v>1</v>
      </c>
      <c r="I150" s="27">
        <v>0</v>
      </c>
      <c r="J150" s="27">
        <v>20</v>
      </c>
      <c r="K150" s="32">
        <f>I150/H150</f>
        <v>0</v>
      </c>
      <c r="L150" s="33">
        <v>0</v>
      </c>
      <c r="M150" s="33">
        <f>L150-H150</f>
        <v>-1</v>
      </c>
      <c r="N150" s="33"/>
      <c r="O150"/>
    </row>
    <row r="151" customHeight="1" spans="1:15">
      <c r="A151" s="26">
        <v>146</v>
      </c>
      <c r="B151" s="27">
        <v>571</v>
      </c>
      <c r="C151" s="27" t="s">
        <v>352</v>
      </c>
      <c r="D151" s="27" t="s">
        <v>17</v>
      </c>
      <c r="E151" s="27">
        <v>12476</v>
      </c>
      <c r="F151" s="27" t="s">
        <v>358</v>
      </c>
      <c r="G151" s="27" t="s">
        <v>359</v>
      </c>
      <c r="H151" s="27">
        <v>1</v>
      </c>
      <c r="I151" s="27">
        <v>0</v>
      </c>
      <c r="J151" s="27">
        <v>20</v>
      </c>
      <c r="K151" s="32">
        <f>I151/H151</f>
        <v>0</v>
      </c>
      <c r="L151" s="33">
        <v>0</v>
      </c>
      <c r="M151" s="33">
        <f>L151-H151</f>
        <v>-1</v>
      </c>
      <c r="N151" s="33"/>
      <c r="O151"/>
    </row>
    <row r="152" customHeight="1" spans="1:15">
      <c r="A152" s="26">
        <v>147</v>
      </c>
      <c r="B152" s="27">
        <v>571</v>
      </c>
      <c r="C152" s="27" t="s">
        <v>352</v>
      </c>
      <c r="D152" s="27" t="s">
        <v>17</v>
      </c>
      <c r="E152" s="27">
        <v>12216</v>
      </c>
      <c r="F152" s="27" t="s">
        <v>360</v>
      </c>
      <c r="G152" s="27" t="s">
        <v>361</v>
      </c>
      <c r="H152" s="27">
        <v>2</v>
      </c>
      <c r="I152" s="27">
        <v>0</v>
      </c>
      <c r="J152" s="27">
        <v>20</v>
      </c>
      <c r="K152" s="32">
        <f>I152/H152</f>
        <v>0</v>
      </c>
      <c r="L152" s="33">
        <v>4</v>
      </c>
      <c r="M152" s="33">
        <f>L152-H152</f>
        <v>2</v>
      </c>
      <c r="N152" s="34" t="s">
        <v>165</v>
      </c>
      <c r="O152"/>
    </row>
    <row r="153" customHeight="1" spans="1:15">
      <c r="A153" s="26">
        <v>148</v>
      </c>
      <c r="B153" s="27">
        <v>573</v>
      </c>
      <c r="C153" s="27" t="s">
        <v>362</v>
      </c>
      <c r="D153" s="27" t="s">
        <v>17</v>
      </c>
      <c r="E153" s="27">
        <v>5501</v>
      </c>
      <c r="F153" s="27" t="s">
        <v>363</v>
      </c>
      <c r="G153" s="27" t="s">
        <v>153</v>
      </c>
      <c r="H153" s="27">
        <v>2</v>
      </c>
      <c r="I153" s="27">
        <v>2</v>
      </c>
      <c r="J153" s="27"/>
      <c r="K153" s="32">
        <f>I153/H153</f>
        <v>1</v>
      </c>
      <c r="L153" s="33">
        <v>5.5</v>
      </c>
      <c r="M153" s="33">
        <f>L153-H153</f>
        <v>3.5</v>
      </c>
      <c r="N153" s="33"/>
      <c r="O153"/>
    </row>
    <row r="154" customHeight="1" spans="1:15">
      <c r="A154" s="26">
        <v>149</v>
      </c>
      <c r="B154" s="27">
        <v>573</v>
      </c>
      <c r="C154" s="27" t="s">
        <v>362</v>
      </c>
      <c r="D154" s="27" t="s">
        <v>17</v>
      </c>
      <c r="E154" s="27">
        <v>12108</v>
      </c>
      <c r="F154" s="27" t="s">
        <v>364</v>
      </c>
      <c r="G154" s="27" t="s">
        <v>156</v>
      </c>
      <c r="H154" s="27">
        <v>1</v>
      </c>
      <c r="I154" s="27">
        <v>0</v>
      </c>
      <c r="J154" s="27">
        <v>20</v>
      </c>
      <c r="K154" s="32">
        <f>I154/H154</f>
        <v>0</v>
      </c>
      <c r="L154" s="33">
        <v>1</v>
      </c>
      <c r="M154" s="33">
        <f>L154-H154</f>
        <v>0</v>
      </c>
      <c r="N154" s="34" t="s">
        <v>165</v>
      </c>
      <c r="O154"/>
    </row>
    <row r="155" customHeight="1" spans="1:15">
      <c r="A155" s="26">
        <v>150</v>
      </c>
      <c r="B155" s="27">
        <v>573</v>
      </c>
      <c r="C155" s="27" t="s">
        <v>362</v>
      </c>
      <c r="D155" s="27" t="s">
        <v>17</v>
      </c>
      <c r="E155" s="27">
        <v>12446</v>
      </c>
      <c r="F155" s="27" t="s">
        <v>365</v>
      </c>
      <c r="G155" s="27" t="s">
        <v>170</v>
      </c>
      <c r="H155" s="27">
        <v>1</v>
      </c>
      <c r="I155" s="27">
        <v>0</v>
      </c>
      <c r="J155" s="27">
        <v>20</v>
      </c>
      <c r="K155" s="32">
        <f>I155/H155</f>
        <v>0</v>
      </c>
      <c r="L155" s="33">
        <v>1.5</v>
      </c>
      <c r="M155" s="33">
        <f>L155-H155</f>
        <v>0.5</v>
      </c>
      <c r="N155" s="34" t="s">
        <v>165</v>
      </c>
      <c r="O155"/>
    </row>
    <row r="156" customHeight="1" spans="1:15">
      <c r="A156" s="26">
        <v>151</v>
      </c>
      <c r="B156" s="27">
        <v>598</v>
      </c>
      <c r="C156" s="27" t="s">
        <v>366</v>
      </c>
      <c r="D156" s="27" t="s">
        <v>17</v>
      </c>
      <c r="E156" s="27">
        <v>6662</v>
      </c>
      <c r="F156" s="28" t="s">
        <v>367</v>
      </c>
      <c r="G156" s="27" t="s">
        <v>153</v>
      </c>
      <c r="H156" s="27">
        <v>3</v>
      </c>
      <c r="I156" s="27">
        <v>3</v>
      </c>
      <c r="J156" s="27"/>
      <c r="K156" s="32">
        <f>I156/H156</f>
        <v>1</v>
      </c>
      <c r="L156" s="33">
        <v>7</v>
      </c>
      <c r="M156" s="33">
        <f>L156-H156</f>
        <v>4</v>
      </c>
      <c r="N156" s="33"/>
      <c r="O156"/>
    </row>
    <row r="157" customHeight="1" spans="1:15">
      <c r="A157" s="26">
        <v>152</v>
      </c>
      <c r="B157" s="27">
        <v>598</v>
      </c>
      <c r="C157" s="27" t="s">
        <v>366</v>
      </c>
      <c r="D157" s="27" t="s">
        <v>17</v>
      </c>
      <c r="E157" s="27">
        <v>11145</v>
      </c>
      <c r="F157" s="27" t="s">
        <v>368</v>
      </c>
      <c r="G157" s="27" t="s">
        <v>156</v>
      </c>
      <c r="H157" s="27">
        <v>2</v>
      </c>
      <c r="I157" s="27">
        <v>2</v>
      </c>
      <c r="J157" s="27"/>
      <c r="K157" s="32">
        <f>I157/H157</f>
        <v>1</v>
      </c>
      <c r="L157" s="33">
        <v>2</v>
      </c>
      <c r="M157" s="33">
        <f>L157-H157</f>
        <v>0</v>
      </c>
      <c r="N157" s="33"/>
      <c r="O157"/>
    </row>
    <row r="158" customHeight="1" spans="1:15">
      <c r="A158" s="26">
        <v>153</v>
      </c>
      <c r="B158" s="27">
        <v>598</v>
      </c>
      <c r="C158" s="27" t="s">
        <v>366</v>
      </c>
      <c r="D158" s="27" t="s">
        <v>17</v>
      </c>
      <c r="E158" s="27">
        <v>11178</v>
      </c>
      <c r="F158" s="27" t="s">
        <v>369</v>
      </c>
      <c r="G158" s="27" t="s">
        <v>156</v>
      </c>
      <c r="H158" s="27">
        <v>2</v>
      </c>
      <c r="I158" s="27">
        <v>0</v>
      </c>
      <c r="J158" s="27">
        <v>20</v>
      </c>
      <c r="K158" s="32">
        <f>I158/H158</f>
        <v>0</v>
      </c>
      <c r="L158" s="33">
        <v>1</v>
      </c>
      <c r="M158" s="33">
        <f>L158-H158</f>
        <v>-1</v>
      </c>
      <c r="N158" s="33"/>
      <c r="O158"/>
    </row>
    <row r="159" customHeight="1" spans="1:15">
      <c r="A159" s="26">
        <v>154</v>
      </c>
      <c r="B159" s="27">
        <v>598</v>
      </c>
      <c r="C159" s="27" t="s">
        <v>366</v>
      </c>
      <c r="D159" s="27" t="s">
        <v>17</v>
      </c>
      <c r="E159" s="27">
        <v>12274</v>
      </c>
      <c r="F159" s="27" t="s">
        <v>370</v>
      </c>
      <c r="G159" s="27" t="s">
        <v>156</v>
      </c>
      <c r="H159" s="27">
        <v>1</v>
      </c>
      <c r="I159" s="27">
        <v>0</v>
      </c>
      <c r="J159" s="27">
        <v>20</v>
      </c>
      <c r="K159" s="32">
        <f>I159/H159</f>
        <v>0</v>
      </c>
      <c r="L159" s="33">
        <v>0</v>
      </c>
      <c r="M159" s="33">
        <f>L159-H159</f>
        <v>-1</v>
      </c>
      <c r="N159" s="33"/>
      <c r="O159"/>
    </row>
    <row r="160" customHeight="1" spans="1:15">
      <c r="A160" s="26">
        <v>155</v>
      </c>
      <c r="B160" s="27">
        <v>707</v>
      </c>
      <c r="C160" s="27" t="s">
        <v>371</v>
      </c>
      <c r="D160" s="27" t="s">
        <v>17</v>
      </c>
      <c r="E160" s="27">
        <v>6494</v>
      </c>
      <c r="F160" s="27" t="s">
        <v>372</v>
      </c>
      <c r="G160" s="27" t="s">
        <v>167</v>
      </c>
      <c r="H160" s="27">
        <v>5</v>
      </c>
      <c r="I160" s="27">
        <v>4</v>
      </c>
      <c r="J160" s="27"/>
      <c r="K160" s="32">
        <f>I160/H160</f>
        <v>0.8</v>
      </c>
      <c r="L160" s="33">
        <v>12</v>
      </c>
      <c r="M160" s="33">
        <f>L160-H160</f>
        <v>7</v>
      </c>
      <c r="N160" s="33"/>
      <c r="O160"/>
    </row>
    <row r="161" customHeight="1" spans="1:15">
      <c r="A161" s="26">
        <v>156</v>
      </c>
      <c r="B161" s="27">
        <v>707</v>
      </c>
      <c r="C161" s="27" t="s">
        <v>371</v>
      </c>
      <c r="D161" s="27" t="s">
        <v>17</v>
      </c>
      <c r="E161" s="27">
        <v>10951</v>
      </c>
      <c r="F161" s="27" t="s">
        <v>373</v>
      </c>
      <c r="G161" s="27" t="s">
        <v>153</v>
      </c>
      <c r="H161" s="27">
        <v>5</v>
      </c>
      <c r="I161" s="27">
        <v>0</v>
      </c>
      <c r="J161" s="27">
        <v>20</v>
      </c>
      <c r="K161" s="32">
        <f>I161/H161</f>
        <v>0</v>
      </c>
      <c r="L161" s="33">
        <v>5</v>
      </c>
      <c r="M161" s="33">
        <f>L161-H161</f>
        <v>0</v>
      </c>
      <c r="N161" s="34" t="s">
        <v>165</v>
      </c>
      <c r="O161"/>
    </row>
    <row r="162" customHeight="1" spans="1:15">
      <c r="A162" s="26">
        <v>157</v>
      </c>
      <c r="B162" s="27">
        <v>707</v>
      </c>
      <c r="C162" s="27" t="s">
        <v>371</v>
      </c>
      <c r="D162" s="27" t="s">
        <v>17</v>
      </c>
      <c r="E162" s="27">
        <v>10952</v>
      </c>
      <c r="F162" s="27" t="s">
        <v>374</v>
      </c>
      <c r="G162" s="27" t="s">
        <v>167</v>
      </c>
      <c r="H162" s="27">
        <v>5</v>
      </c>
      <c r="I162" s="27">
        <v>0</v>
      </c>
      <c r="J162" s="27">
        <v>20</v>
      </c>
      <c r="K162" s="32">
        <f>I162/H162</f>
        <v>0</v>
      </c>
      <c r="L162" s="33">
        <v>3</v>
      </c>
      <c r="M162" s="33">
        <f>L162-H162</f>
        <v>-2</v>
      </c>
      <c r="N162" s="33"/>
      <c r="O162"/>
    </row>
    <row r="163" customHeight="1" spans="1:15">
      <c r="A163" s="26">
        <v>158</v>
      </c>
      <c r="B163" s="27">
        <v>707</v>
      </c>
      <c r="C163" s="27" t="s">
        <v>371</v>
      </c>
      <c r="D163" s="27" t="s">
        <v>17</v>
      </c>
      <c r="E163" s="27">
        <v>12490</v>
      </c>
      <c r="F163" s="27" t="s">
        <v>375</v>
      </c>
      <c r="G163" s="27" t="s">
        <v>170</v>
      </c>
      <c r="H163" s="27">
        <v>5</v>
      </c>
      <c r="I163" s="27">
        <v>0</v>
      </c>
      <c r="J163" s="27">
        <v>20</v>
      </c>
      <c r="K163" s="32">
        <f>I163/H163</f>
        <v>0</v>
      </c>
      <c r="L163" s="33">
        <v>1</v>
      </c>
      <c r="M163" s="33">
        <f>L163-H163</f>
        <v>-4</v>
      </c>
      <c r="N163" s="33"/>
      <c r="O163"/>
    </row>
    <row r="164" customHeight="1" spans="1:15">
      <c r="A164" s="26">
        <v>159</v>
      </c>
      <c r="B164" s="27">
        <v>712</v>
      </c>
      <c r="C164" s="27" t="s">
        <v>376</v>
      </c>
      <c r="D164" s="27" t="s">
        <v>17</v>
      </c>
      <c r="E164" s="27">
        <v>8972</v>
      </c>
      <c r="F164" s="27" t="s">
        <v>377</v>
      </c>
      <c r="G164" s="27" t="s">
        <v>156</v>
      </c>
      <c r="H164" s="27">
        <v>2.6</v>
      </c>
      <c r="I164" s="27">
        <v>2</v>
      </c>
      <c r="J164" s="27"/>
      <c r="K164" s="32">
        <f>I164/H164</f>
        <v>0.769230769230769</v>
      </c>
      <c r="L164" s="33">
        <v>4</v>
      </c>
      <c r="M164" s="33">
        <f>L164-H164</f>
        <v>1.4</v>
      </c>
      <c r="N164" s="33"/>
      <c r="O164"/>
    </row>
    <row r="165" customHeight="1" spans="1:15">
      <c r="A165" s="26">
        <v>160</v>
      </c>
      <c r="B165" s="27">
        <v>712</v>
      </c>
      <c r="C165" s="27" t="s">
        <v>376</v>
      </c>
      <c r="D165" s="27" t="s">
        <v>17</v>
      </c>
      <c r="E165" s="27">
        <v>10650</v>
      </c>
      <c r="F165" s="27" t="s">
        <v>378</v>
      </c>
      <c r="G165" s="27" t="s">
        <v>153</v>
      </c>
      <c r="H165" s="27">
        <v>2.6</v>
      </c>
      <c r="I165" s="27">
        <v>2</v>
      </c>
      <c r="J165" s="27"/>
      <c r="K165" s="32">
        <f>I165/H165</f>
        <v>0.769230769230769</v>
      </c>
      <c r="L165" s="33">
        <v>9</v>
      </c>
      <c r="M165" s="33">
        <f>L165-H165</f>
        <v>6.4</v>
      </c>
      <c r="N165" s="33"/>
      <c r="O165"/>
    </row>
    <row r="166" customHeight="1" spans="1:15">
      <c r="A166" s="26">
        <v>161</v>
      </c>
      <c r="B166" s="27">
        <v>712</v>
      </c>
      <c r="C166" s="27" t="s">
        <v>376</v>
      </c>
      <c r="D166" s="27" t="s">
        <v>17</v>
      </c>
      <c r="E166" s="27">
        <v>11383</v>
      </c>
      <c r="F166" s="27" t="s">
        <v>379</v>
      </c>
      <c r="G166" s="27" t="s">
        <v>156</v>
      </c>
      <c r="H166" s="27">
        <v>2.6</v>
      </c>
      <c r="I166" s="27">
        <v>0</v>
      </c>
      <c r="J166" s="27">
        <v>20</v>
      </c>
      <c r="K166" s="32">
        <f>I166/H166</f>
        <v>0</v>
      </c>
      <c r="L166" s="33">
        <v>0</v>
      </c>
      <c r="M166" s="33">
        <f>L166-H166</f>
        <v>-2.6</v>
      </c>
      <c r="N166" s="33"/>
      <c r="O166"/>
    </row>
    <row r="167" customHeight="1" spans="1:15">
      <c r="A167" s="26">
        <v>162</v>
      </c>
      <c r="B167" s="27">
        <v>712</v>
      </c>
      <c r="C167" s="27" t="s">
        <v>376</v>
      </c>
      <c r="D167" s="27" t="s">
        <v>17</v>
      </c>
      <c r="E167" s="27">
        <v>11487</v>
      </c>
      <c r="F167" s="27" t="s">
        <v>380</v>
      </c>
      <c r="G167" s="27" t="s">
        <v>156</v>
      </c>
      <c r="H167" s="27">
        <v>2.6</v>
      </c>
      <c r="I167" s="27">
        <v>0</v>
      </c>
      <c r="J167" s="27">
        <v>20</v>
      </c>
      <c r="K167" s="32">
        <f>I167/H167</f>
        <v>0</v>
      </c>
      <c r="L167" s="33">
        <v>2</v>
      </c>
      <c r="M167" s="33">
        <f>L167-H167</f>
        <v>-0.6</v>
      </c>
      <c r="N167" s="33"/>
      <c r="O167"/>
    </row>
    <row r="168" customHeight="1" spans="1:15">
      <c r="A168" s="26">
        <v>163</v>
      </c>
      <c r="B168" s="27">
        <v>712</v>
      </c>
      <c r="C168" s="27" t="s">
        <v>376</v>
      </c>
      <c r="D168" s="27" t="s">
        <v>17</v>
      </c>
      <c r="E168" s="27">
        <v>12189</v>
      </c>
      <c r="F168" s="27" t="s">
        <v>381</v>
      </c>
      <c r="G168" s="27" t="s">
        <v>156</v>
      </c>
      <c r="H168" s="27">
        <v>2.6</v>
      </c>
      <c r="I168" s="27">
        <v>0</v>
      </c>
      <c r="J168" s="27">
        <v>20</v>
      </c>
      <c r="K168" s="32">
        <f>I168/H168</f>
        <v>0</v>
      </c>
      <c r="L168" s="33">
        <v>0</v>
      </c>
      <c r="M168" s="33">
        <f>L168-H168</f>
        <v>-2.6</v>
      </c>
      <c r="N168" s="33"/>
      <c r="O168"/>
    </row>
    <row r="169" customHeight="1" spans="1:15">
      <c r="A169" s="26">
        <v>164</v>
      </c>
      <c r="B169" s="27">
        <v>724</v>
      </c>
      <c r="C169" s="27" t="s">
        <v>382</v>
      </c>
      <c r="D169" s="27" t="s">
        <v>17</v>
      </c>
      <c r="E169" s="27">
        <v>10930</v>
      </c>
      <c r="F169" s="27" t="s">
        <v>383</v>
      </c>
      <c r="G169" s="27" t="s">
        <v>153</v>
      </c>
      <c r="H169" s="27">
        <v>3.7</v>
      </c>
      <c r="I169" s="27">
        <v>4</v>
      </c>
      <c r="J169" s="27"/>
      <c r="K169" s="32">
        <f>I169/H169</f>
        <v>1.08108108108108</v>
      </c>
      <c r="L169" s="33">
        <v>6</v>
      </c>
      <c r="M169" s="33">
        <f>L169-H169</f>
        <v>2.3</v>
      </c>
      <c r="N169" s="33"/>
      <c r="O169"/>
    </row>
    <row r="170" customHeight="1" spans="1:15">
      <c r="A170" s="26">
        <v>165</v>
      </c>
      <c r="B170" s="27">
        <v>724</v>
      </c>
      <c r="C170" s="27" t="s">
        <v>382</v>
      </c>
      <c r="D170" s="27" t="s">
        <v>17</v>
      </c>
      <c r="E170" s="27">
        <v>11447</v>
      </c>
      <c r="F170" s="27" t="s">
        <v>384</v>
      </c>
      <c r="G170" s="27" t="s">
        <v>156</v>
      </c>
      <c r="H170" s="27">
        <v>4</v>
      </c>
      <c r="I170" s="27">
        <v>1</v>
      </c>
      <c r="J170" s="27"/>
      <c r="K170" s="32">
        <f>I170/H170</f>
        <v>0.25</v>
      </c>
      <c r="L170" s="33">
        <v>3</v>
      </c>
      <c r="M170" s="33">
        <f>L170-H170</f>
        <v>-1</v>
      </c>
      <c r="N170" s="33"/>
      <c r="O170"/>
    </row>
    <row r="171" customHeight="1" spans="1:15">
      <c r="A171" s="26">
        <v>166</v>
      </c>
      <c r="B171" s="27">
        <v>724</v>
      </c>
      <c r="C171" s="27" t="s">
        <v>382</v>
      </c>
      <c r="D171" s="27" t="s">
        <v>17</v>
      </c>
      <c r="E171" s="27">
        <v>12489</v>
      </c>
      <c r="F171" s="27" t="s">
        <v>385</v>
      </c>
      <c r="G171" s="27" t="s">
        <v>170</v>
      </c>
      <c r="H171" s="27">
        <v>2</v>
      </c>
      <c r="I171" s="27">
        <v>0</v>
      </c>
      <c r="J171" s="27">
        <v>20</v>
      </c>
      <c r="K171" s="32">
        <f>I171/H171</f>
        <v>0</v>
      </c>
      <c r="L171" s="33">
        <v>2</v>
      </c>
      <c r="M171" s="33">
        <f>L171-H171</f>
        <v>0</v>
      </c>
      <c r="N171" s="34" t="s">
        <v>165</v>
      </c>
      <c r="O171"/>
    </row>
    <row r="172" customHeight="1" spans="1:15">
      <c r="A172" s="26">
        <v>167</v>
      </c>
      <c r="B172" s="27">
        <v>724</v>
      </c>
      <c r="C172" s="27" t="s">
        <v>382</v>
      </c>
      <c r="D172" s="27" t="s">
        <v>17</v>
      </c>
      <c r="E172" s="27">
        <v>12235</v>
      </c>
      <c r="F172" s="27" t="s">
        <v>386</v>
      </c>
      <c r="G172" s="27" t="s">
        <v>387</v>
      </c>
      <c r="H172" s="27">
        <v>3.3</v>
      </c>
      <c r="I172" s="27">
        <v>0</v>
      </c>
      <c r="J172" s="27">
        <v>20</v>
      </c>
      <c r="K172" s="32">
        <f>I172/H172</f>
        <v>0</v>
      </c>
      <c r="L172" s="33">
        <v>0</v>
      </c>
      <c r="M172" s="33">
        <f>L172-H172</f>
        <v>-3.3</v>
      </c>
      <c r="N172" s="33"/>
      <c r="O172"/>
    </row>
    <row r="173" customHeight="1" spans="1:15">
      <c r="A173" s="26">
        <v>168</v>
      </c>
      <c r="B173" s="27">
        <v>733</v>
      </c>
      <c r="C173" s="27" t="s">
        <v>388</v>
      </c>
      <c r="D173" s="27" t="s">
        <v>17</v>
      </c>
      <c r="E173" s="27">
        <v>4435</v>
      </c>
      <c r="F173" s="27" t="s">
        <v>389</v>
      </c>
      <c r="G173" s="27" t="s">
        <v>153</v>
      </c>
      <c r="H173" s="27">
        <v>1</v>
      </c>
      <c r="I173" s="27">
        <v>0</v>
      </c>
      <c r="J173" s="27">
        <v>20</v>
      </c>
      <c r="K173" s="32">
        <f>I173/H173</f>
        <v>0</v>
      </c>
      <c r="L173" s="33">
        <v>2</v>
      </c>
      <c r="M173" s="33">
        <f>L173-H173</f>
        <v>1</v>
      </c>
      <c r="N173" s="34" t="s">
        <v>165</v>
      </c>
      <c r="O173"/>
    </row>
    <row r="174" customHeight="1" spans="1:15">
      <c r="A174" s="26">
        <v>169</v>
      </c>
      <c r="B174" s="27">
        <v>733</v>
      </c>
      <c r="C174" s="27" t="s">
        <v>388</v>
      </c>
      <c r="D174" s="27" t="s">
        <v>17</v>
      </c>
      <c r="E174" s="27">
        <v>11004</v>
      </c>
      <c r="F174" s="27" t="s">
        <v>390</v>
      </c>
      <c r="G174" s="27" t="s">
        <v>391</v>
      </c>
      <c r="H174" s="27">
        <v>1</v>
      </c>
      <c r="I174" s="27">
        <v>0</v>
      </c>
      <c r="J174" s="27">
        <v>20</v>
      </c>
      <c r="K174" s="32">
        <f>I174/H174</f>
        <v>0</v>
      </c>
      <c r="L174" s="33">
        <v>0</v>
      </c>
      <c r="M174" s="33">
        <f>L174-H174</f>
        <v>-1</v>
      </c>
      <c r="N174" s="33"/>
      <c r="O174"/>
    </row>
    <row r="175" customHeight="1" spans="1:15">
      <c r="A175" s="26">
        <v>170</v>
      </c>
      <c r="B175" s="27">
        <v>733</v>
      </c>
      <c r="C175" s="27" t="s">
        <v>388</v>
      </c>
      <c r="D175" s="27" t="s">
        <v>17</v>
      </c>
      <c r="E175" s="27">
        <v>12752</v>
      </c>
      <c r="F175" s="27" t="s">
        <v>392</v>
      </c>
      <c r="G175" s="27" t="s">
        <v>393</v>
      </c>
      <c r="H175" s="27">
        <v>1</v>
      </c>
      <c r="I175" s="27">
        <v>0</v>
      </c>
      <c r="J175" s="27">
        <v>20</v>
      </c>
      <c r="K175" s="32">
        <f>I175/H175</f>
        <v>0</v>
      </c>
      <c r="L175" s="33">
        <v>0</v>
      </c>
      <c r="M175" s="33">
        <f>L175-H175</f>
        <v>-1</v>
      </c>
      <c r="N175" s="33"/>
      <c r="O175"/>
    </row>
    <row r="176" customHeight="1" spans="1:15">
      <c r="A176" s="26">
        <v>171</v>
      </c>
      <c r="B176" s="27">
        <v>733</v>
      </c>
      <c r="C176" s="27" t="s">
        <v>388</v>
      </c>
      <c r="D176" s="27" t="s">
        <v>17</v>
      </c>
      <c r="E176" s="27">
        <v>12213</v>
      </c>
      <c r="F176" s="27" t="s">
        <v>394</v>
      </c>
      <c r="G176" s="27" t="s">
        <v>170</v>
      </c>
      <c r="H176" s="27">
        <v>1</v>
      </c>
      <c r="I176" s="27">
        <v>2</v>
      </c>
      <c r="J176" s="27"/>
      <c r="K176" s="32">
        <f>I176/H176</f>
        <v>2</v>
      </c>
      <c r="L176" s="33">
        <v>2</v>
      </c>
      <c r="M176" s="33">
        <f>L176-H176</f>
        <v>1</v>
      </c>
      <c r="N176" s="33"/>
      <c r="O176"/>
    </row>
    <row r="177" customHeight="1" spans="1:15">
      <c r="A177" s="26">
        <v>172</v>
      </c>
      <c r="B177" s="27">
        <v>737</v>
      </c>
      <c r="C177" s="27" t="s">
        <v>395</v>
      </c>
      <c r="D177" s="27" t="s">
        <v>17</v>
      </c>
      <c r="E177" s="27">
        <v>11109</v>
      </c>
      <c r="F177" s="27" t="s">
        <v>396</v>
      </c>
      <c r="G177" s="27" t="s">
        <v>153</v>
      </c>
      <c r="H177" s="27">
        <v>4</v>
      </c>
      <c r="I177" s="27">
        <v>0</v>
      </c>
      <c r="J177" s="27">
        <v>20</v>
      </c>
      <c r="K177" s="32">
        <f>I177/H177</f>
        <v>0</v>
      </c>
      <c r="L177" s="33">
        <v>0</v>
      </c>
      <c r="M177" s="33">
        <f>L177-H177</f>
        <v>-4</v>
      </c>
      <c r="N177" s="33"/>
      <c r="O177"/>
    </row>
    <row r="178" customHeight="1" spans="1:15">
      <c r="A178" s="26">
        <v>173</v>
      </c>
      <c r="B178" s="27">
        <v>737</v>
      </c>
      <c r="C178" s="27" t="s">
        <v>395</v>
      </c>
      <c r="D178" s="27" t="s">
        <v>17</v>
      </c>
      <c r="E178" s="27">
        <v>11642</v>
      </c>
      <c r="F178" s="27" t="s">
        <v>397</v>
      </c>
      <c r="G178" s="27" t="s">
        <v>156</v>
      </c>
      <c r="H178" s="27">
        <v>4</v>
      </c>
      <c r="I178" s="27">
        <v>2</v>
      </c>
      <c r="J178" s="27"/>
      <c r="K178" s="32">
        <f>I178/H178</f>
        <v>0.5</v>
      </c>
      <c r="L178" s="33">
        <v>2</v>
      </c>
      <c r="M178" s="33">
        <f>L178-H178</f>
        <v>-2</v>
      </c>
      <c r="N178" s="33"/>
      <c r="O178"/>
    </row>
    <row r="179" customHeight="1" spans="1:15">
      <c r="A179" s="26">
        <v>174</v>
      </c>
      <c r="B179" s="27">
        <v>740</v>
      </c>
      <c r="C179" s="27" t="s">
        <v>398</v>
      </c>
      <c r="D179" s="27" t="s">
        <v>17</v>
      </c>
      <c r="E179" s="27">
        <v>9749</v>
      </c>
      <c r="F179" s="27" t="s">
        <v>399</v>
      </c>
      <c r="G179" s="27" t="s">
        <v>156</v>
      </c>
      <c r="H179" s="27">
        <v>2</v>
      </c>
      <c r="I179" s="27">
        <v>1</v>
      </c>
      <c r="J179" s="27"/>
      <c r="K179" s="32">
        <f>I179/H179</f>
        <v>0.5</v>
      </c>
      <c r="L179" s="33">
        <v>7</v>
      </c>
      <c r="M179" s="33">
        <f>L179-H179</f>
        <v>5</v>
      </c>
      <c r="N179" s="33"/>
      <c r="O179"/>
    </row>
    <row r="180" customHeight="1" spans="1:15">
      <c r="A180" s="26">
        <v>175</v>
      </c>
      <c r="B180" s="27">
        <v>740</v>
      </c>
      <c r="C180" s="27" t="s">
        <v>398</v>
      </c>
      <c r="D180" s="27" t="s">
        <v>17</v>
      </c>
      <c r="E180" s="27">
        <v>9328</v>
      </c>
      <c r="F180" s="27" t="s">
        <v>400</v>
      </c>
      <c r="G180" s="27" t="s">
        <v>153</v>
      </c>
      <c r="H180" s="27">
        <v>2</v>
      </c>
      <c r="I180" s="27">
        <v>0</v>
      </c>
      <c r="J180" s="27">
        <v>20</v>
      </c>
      <c r="K180" s="32">
        <f>I180/H180</f>
        <v>0</v>
      </c>
      <c r="L180" s="33">
        <v>0</v>
      </c>
      <c r="M180" s="33">
        <f>L180-H180</f>
        <v>-2</v>
      </c>
      <c r="N180" s="33"/>
      <c r="O180"/>
    </row>
    <row r="181" customHeight="1" spans="1:15">
      <c r="A181" s="26">
        <v>176</v>
      </c>
      <c r="B181" s="27">
        <v>743</v>
      </c>
      <c r="C181" s="27" t="s">
        <v>401</v>
      </c>
      <c r="D181" s="27" t="s">
        <v>17</v>
      </c>
      <c r="E181" s="27">
        <v>10893</v>
      </c>
      <c r="F181" s="27" t="s">
        <v>402</v>
      </c>
      <c r="G181" s="27" t="s">
        <v>153</v>
      </c>
      <c r="H181" s="27">
        <v>3</v>
      </c>
      <c r="I181" s="27">
        <v>0</v>
      </c>
      <c r="J181" s="27">
        <v>20</v>
      </c>
      <c r="K181" s="32">
        <f>I181/H181</f>
        <v>0</v>
      </c>
      <c r="L181" s="33">
        <v>0</v>
      </c>
      <c r="M181" s="33">
        <f>L181-H181</f>
        <v>-3</v>
      </c>
      <c r="N181" s="33"/>
      <c r="O181"/>
    </row>
    <row r="182" customHeight="1" spans="1:15">
      <c r="A182" s="26">
        <v>177</v>
      </c>
      <c r="B182" s="27">
        <v>743</v>
      </c>
      <c r="C182" s="27" t="s">
        <v>401</v>
      </c>
      <c r="D182" s="27" t="s">
        <v>17</v>
      </c>
      <c r="E182" s="27">
        <v>11761</v>
      </c>
      <c r="F182" s="27" t="s">
        <v>403</v>
      </c>
      <c r="G182" s="27" t="s">
        <v>156</v>
      </c>
      <c r="H182" s="27">
        <v>2</v>
      </c>
      <c r="I182" s="27">
        <v>2</v>
      </c>
      <c r="J182" s="27"/>
      <c r="K182" s="32">
        <f>I182/H182</f>
        <v>1</v>
      </c>
      <c r="L182" s="33">
        <v>2</v>
      </c>
      <c r="M182" s="33">
        <f>L182-H182</f>
        <v>0</v>
      </c>
      <c r="N182" s="33"/>
      <c r="O182"/>
    </row>
    <row r="183" customHeight="1" spans="1:15">
      <c r="A183" s="26">
        <v>178</v>
      </c>
      <c r="B183" s="27">
        <v>743</v>
      </c>
      <c r="C183" s="27" t="s">
        <v>401</v>
      </c>
      <c r="D183" s="27" t="s">
        <v>17</v>
      </c>
      <c r="E183" s="27">
        <v>12488</v>
      </c>
      <c r="F183" s="27" t="s">
        <v>404</v>
      </c>
      <c r="G183" s="27" t="s">
        <v>405</v>
      </c>
      <c r="H183" s="27">
        <v>3</v>
      </c>
      <c r="I183" s="27">
        <v>0</v>
      </c>
      <c r="J183" s="27">
        <v>20</v>
      </c>
      <c r="K183" s="32">
        <f>I183/H183</f>
        <v>0</v>
      </c>
      <c r="L183" s="33">
        <v>2</v>
      </c>
      <c r="M183" s="33">
        <f>L183-H183</f>
        <v>-1</v>
      </c>
      <c r="N183" s="33"/>
      <c r="O183"/>
    </row>
    <row r="184" customHeight="1" spans="1:15">
      <c r="A184" s="26">
        <v>179</v>
      </c>
      <c r="B184" s="27">
        <v>750</v>
      </c>
      <c r="C184" s="27" t="s">
        <v>406</v>
      </c>
      <c r="D184" s="27" t="s">
        <v>17</v>
      </c>
      <c r="E184" s="27">
        <v>4033</v>
      </c>
      <c r="F184" s="27" t="s">
        <v>407</v>
      </c>
      <c r="G184" s="27" t="s">
        <v>153</v>
      </c>
      <c r="H184" s="27">
        <v>3.5</v>
      </c>
      <c r="I184" s="27">
        <v>2</v>
      </c>
      <c r="J184" s="27"/>
      <c r="K184" s="32">
        <f>I184/H184</f>
        <v>0.571428571428571</v>
      </c>
      <c r="L184" s="33">
        <v>9</v>
      </c>
      <c r="M184" s="33">
        <f>L184-H184</f>
        <v>5.5</v>
      </c>
      <c r="N184" s="33"/>
      <c r="O184"/>
    </row>
    <row r="185" customHeight="1" spans="1:15">
      <c r="A185" s="26">
        <v>180</v>
      </c>
      <c r="B185" s="27">
        <v>750</v>
      </c>
      <c r="C185" s="27" t="s">
        <v>406</v>
      </c>
      <c r="D185" s="27" t="s">
        <v>17</v>
      </c>
      <c r="E185" s="27">
        <v>11051</v>
      </c>
      <c r="F185" s="27" t="s">
        <v>408</v>
      </c>
      <c r="G185" s="27" t="s">
        <v>156</v>
      </c>
      <c r="H185" s="27">
        <v>3.5</v>
      </c>
      <c r="I185" s="27">
        <v>5</v>
      </c>
      <c r="J185" s="27"/>
      <c r="K185" s="32">
        <f>I185/H185</f>
        <v>1.42857142857143</v>
      </c>
      <c r="L185" s="33">
        <v>7</v>
      </c>
      <c r="M185" s="33">
        <f>L185-H185</f>
        <v>3.5</v>
      </c>
      <c r="N185" s="33"/>
      <c r="O185"/>
    </row>
    <row r="186" customHeight="1" spans="1:15">
      <c r="A186" s="26">
        <v>181</v>
      </c>
      <c r="B186" s="27">
        <v>750</v>
      </c>
      <c r="C186" s="27" t="s">
        <v>406</v>
      </c>
      <c r="D186" s="27" t="s">
        <v>17</v>
      </c>
      <c r="E186" s="27">
        <v>11463</v>
      </c>
      <c r="F186" s="27" t="s">
        <v>409</v>
      </c>
      <c r="G186" s="27" t="s">
        <v>156</v>
      </c>
      <c r="H186" s="27">
        <v>3.5</v>
      </c>
      <c r="I186" s="27">
        <v>1</v>
      </c>
      <c r="J186" s="27"/>
      <c r="K186" s="32">
        <f>I186/H186</f>
        <v>0.285714285714286</v>
      </c>
      <c r="L186" s="33">
        <v>3</v>
      </c>
      <c r="M186" s="33">
        <f>L186-H186</f>
        <v>-0.5</v>
      </c>
      <c r="N186" s="33"/>
      <c r="O186"/>
    </row>
    <row r="187" customHeight="1" spans="1:15">
      <c r="A187" s="26">
        <v>182</v>
      </c>
      <c r="B187" s="27">
        <v>750</v>
      </c>
      <c r="C187" s="27" t="s">
        <v>406</v>
      </c>
      <c r="D187" s="27" t="s">
        <v>17</v>
      </c>
      <c r="E187" s="27">
        <v>12254</v>
      </c>
      <c r="F187" s="27" t="s">
        <v>410</v>
      </c>
      <c r="G187" s="27" t="s">
        <v>156</v>
      </c>
      <c r="H187" s="27">
        <v>2.8</v>
      </c>
      <c r="I187" s="27">
        <v>2</v>
      </c>
      <c r="J187" s="27"/>
      <c r="K187" s="32">
        <f>I187/H187</f>
        <v>0.714285714285714</v>
      </c>
      <c r="L187" s="33">
        <v>4</v>
      </c>
      <c r="M187" s="33">
        <f>L187-H187</f>
        <v>1.2</v>
      </c>
      <c r="N187" s="33"/>
      <c r="O187"/>
    </row>
    <row r="188" customHeight="1" spans="1:15">
      <c r="A188" s="26">
        <v>183</v>
      </c>
      <c r="B188" s="27">
        <v>750</v>
      </c>
      <c r="C188" s="27" t="s">
        <v>406</v>
      </c>
      <c r="D188" s="27" t="s">
        <v>17</v>
      </c>
      <c r="E188" s="27">
        <v>12474</v>
      </c>
      <c r="F188" s="27" t="s">
        <v>411</v>
      </c>
      <c r="G188" s="27" t="s">
        <v>170</v>
      </c>
      <c r="H188" s="27">
        <v>1.95</v>
      </c>
      <c r="I188" s="27">
        <v>0</v>
      </c>
      <c r="J188" s="27">
        <v>20</v>
      </c>
      <c r="K188" s="32">
        <f>I188/H188</f>
        <v>0</v>
      </c>
      <c r="L188" s="33">
        <v>0</v>
      </c>
      <c r="M188" s="33">
        <f>L188-H188</f>
        <v>-1.95</v>
      </c>
      <c r="N188" s="33"/>
      <c r="O188"/>
    </row>
    <row r="189" customHeight="1" spans="1:15">
      <c r="A189" s="26">
        <v>184</v>
      </c>
      <c r="B189" s="27">
        <v>750</v>
      </c>
      <c r="C189" s="27" t="s">
        <v>406</v>
      </c>
      <c r="D189" s="27" t="s">
        <v>17</v>
      </c>
      <c r="E189" s="27">
        <v>12478</v>
      </c>
      <c r="F189" s="27" t="s">
        <v>412</v>
      </c>
      <c r="G189" s="27" t="s">
        <v>170</v>
      </c>
      <c r="H189" s="27">
        <v>1.95</v>
      </c>
      <c r="I189" s="27">
        <v>0</v>
      </c>
      <c r="J189" s="27">
        <v>20</v>
      </c>
      <c r="K189" s="32">
        <f>I189/H189</f>
        <v>0</v>
      </c>
      <c r="L189" s="33">
        <v>0</v>
      </c>
      <c r="M189" s="33">
        <f>L189-H189</f>
        <v>-1.95</v>
      </c>
      <c r="N189" s="33"/>
      <c r="O189"/>
    </row>
    <row r="190" customHeight="1" spans="1:15">
      <c r="A190" s="26">
        <v>185</v>
      </c>
      <c r="B190" s="27">
        <v>750</v>
      </c>
      <c r="C190" s="27" t="s">
        <v>406</v>
      </c>
      <c r="D190" s="27" t="s">
        <v>17</v>
      </c>
      <c r="E190" s="27">
        <v>12215</v>
      </c>
      <c r="F190" s="27" t="s">
        <v>413</v>
      </c>
      <c r="G190" s="27" t="s">
        <v>170</v>
      </c>
      <c r="H190" s="27">
        <v>2.8</v>
      </c>
      <c r="I190" s="27">
        <v>0</v>
      </c>
      <c r="J190" s="27">
        <v>20</v>
      </c>
      <c r="K190" s="32">
        <f>I190/H190</f>
        <v>0</v>
      </c>
      <c r="L190" s="33">
        <v>0</v>
      </c>
      <c r="M190" s="33">
        <f>L190-H190</f>
        <v>-2.8</v>
      </c>
      <c r="N190" s="33"/>
      <c r="O190"/>
    </row>
    <row r="191" customHeight="1" spans="1:15">
      <c r="A191" s="26">
        <v>186</v>
      </c>
      <c r="B191" s="27">
        <v>753</v>
      </c>
      <c r="C191" s="27" t="s">
        <v>414</v>
      </c>
      <c r="D191" s="27" t="s">
        <v>17</v>
      </c>
      <c r="E191" s="27">
        <v>11120</v>
      </c>
      <c r="F191" s="27" t="s">
        <v>415</v>
      </c>
      <c r="G191" s="27" t="s">
        <v>153</v>
      </c>
      <c r="H191" s="27">
        <v>2</v>
      </c>
      <c r="I191" s="27">
        <v>2</v>
      </c>
      <c r="J191" s="27"/>
      <c r="K191" s="32">
        <f>I191/H191</f>
        <v>1</v>
      </c>
      <c r="L191" s="33">
        <v>4</v>
      </c>
      <c r="M191" s="33">
        <f>L191-H191</f>
        <v>2</v>
      </c>
      <c r="N191" s="33"/>
      <c r="O191"/>
    </row>
    <row r="192" customHeight="1" spans="1:15">
      <c r="A192" s="26">
        <v>187</v>
      </c>
      <c r="B192" s="27">
        <v>753</v>
      </c>
      <c r="C192" s="27" t="s">
        <v>414</v>
      </c>
      <c r="D192" s="27" t="s">
        <v>17</v>
      </c>
      <c r="E192" s="27">
        <v>12275</v>
      </c>
      <c r="F192" s="27" t="s">
        <v>416</v>
      </c>
      <c r="G192" s="27" t="s">
        <v>156</v>
      </c>
      <c r="H192" s="27">
        <v>2</v>
      </c>
      <c r="I192" s="27">
        <v>0</v>
      </c>
      <c r="J192" s="27">
        <v>20</v>
      </c>
      <c r="K192" s="32">
        <f>I192/H192</f>
        <v>0</v>
      </c>
      <c r="L192" s="33">
        <v>0</v>
      </c>
      <c r="M192" s="33">
        <f>L192-H192</f>
        <v>-2</v>
      </c>
      <c r="N192" s="33"/>
      <c r="O192"/>
    </row>
    <row r="193" customHeight="1" spans="1:15">
      <c r="A193" s="26">
        <v>188</v>
      </c>
      <c r="B193" s="27">
        <v>103639</v>
      </c>
      <c r="C193" s="27" t="s">
        <v>417</v>
      </c>
      <c r="D193" s="27" t="s">
        <v>17</v>
      </c>
      <c r="E193" s="27">
        <v>9682</v>
      </c>
      <c r="F193" s="27" t="s">
        <v>418</v>
      </c>
      <c r="G193" s="27" t="s">
        <v>153</v>
      </c>
      <c r="H193" s="27">
        <v>3</v>
      </c>
      <c r="I193" s="27">
        <v>4</v>
      </c>
      <c r="J193" s="27"/>
      <c r="K193" s="32">
        <f>I193/H193</f>
        <v>1.33333333333333</v>
      </c>
      <c r="L193" s="33">
        <v>4</v>
      </c>
      <c r="M193" s="33">
        <f>L193-H193</f>
        <v>1</v>
      </c>
      <c r="N193" s="33"/>
      <c r="O193"/>
    </row>
    <row r="194" customHeight="1" spans="1:15">
      <c r="A194" s="26">
        <v>189</v>
      </c>
      <c r="B194" s="27">
        <v>103639</v>
      </c>
      <c r="C194" s="27" t="s">
        <v>417</v>
      </c>
      <c r="D194" s="27" t="s">
        <v>17</v>
      </c>
      <c r="E194" s="27">
        <v>11382</v>
      </c>
      <c r="F194" s="27" t="s">
        <v>419</v>
      </c>
      <c r="G194" s="27" t="s">
        <v>156</v>
      </c>
      <c r="H194" s="27">
        <v>3</v>
      </c>
      <c r="I194" s="27">
        <v>2</v>
      </c>
      <c r="J194" s="27"/>
      <c r="K194" s="32">
        <f>I194/H194</f>
        <v>0.666666666666667</v>
      </c>
      <c r="L194" s="33">
        <v>3</v>
      </c>
      <c r="M194" s="33">
        <f>L194-H194</f>
        <v>0</v>
      </c>
      <c r="N194" s="33"/>
      <c r="O194"/>
    </row>
    <row r="195" customHeight="1" spans="1:15">
      <c r="A195" s="26">
        <v>190</v>
      </c>
      <c r="B195" s="27">
        <v>103639</v>
      </c>
      <c r="C195" s="27" t="s">
        <v>417</v>
      </c>
      <c r="D195" s="27" t="s">
        <v>17</v>
      </c>
      <c r="E195" s="27">
        <v>12164</v>
      </c>
      <c r="F195" s="27" t="s">
        <v>420</v>
      </c>
      <c r="G195" s="27" t="s">
        <v>156</v>
      </c>
      <c r="H195" s="27">
        <v>2</v>
      </c>
      <c r="I195" s="27">
        <v>0</v>
      </c>
      <c r="J195" s="27">
        <v>20</v>
      </c>
      <c r="K195" s="32">
        <f>I195/H195</f>
        <v>0</v>
      </c>
      <c r="L195" s="33">
        <v>2</v>
      </c>
      <c r="M195" s="33">
        <f>L195-H195</f>
        <v>0</v>
      </c>
      <c r="N195" s="34" t="s">
        <v>165</v>
      </c>
      <c r="O195"/>
    </row>
    <row r="196" customHeight="1" spans="1:15">
      <c r="A196" s="26">
        <v>191</v>
      </c>
      <c r="B196" s="27">
        <v>104430</v>
      </c>
      <c r="C196" s="27" t="s">
        <v>421</v>
      </c>
      <c r="D196" s="27" t="s">
        <v>17</v>
      </c>
      <c r="E196" s="27">
        <v>5665</v>
      </c>
      <c r="F196" s="27" t="s">
        <v>422</v>
      </c>
      <c r="G196" s="27" t="s">
        <v>153</v>
      </c>
      <c r="H196" s="27">
        <v>2</v>
      </c>
      <c r="I196" s="27">
        <v>0</v>
      </c>
      <c r="J196" s="27">
        <v>20</v>
      </c>
      <c r="K196" s="32">
        <f>I196/H196</f>
        <v>0</v>
      </c>
      <c r="L196" s="33">
        <v>8</v>
      </c>
      <c r="M196" s="33">
        <f>L196-H196</f>
        <v>6</v>
      </c>
      <c r="N196" s="34" t="s">
        <v>165</v>
      </c>
      <c r="O196"/>
    </row>
    <row r="197" customHeight="1" spans="1:15">
      <c r="A197" s="26">
        <v>192</v>
      </c>
      <c r="B197" s="27">
        <v>104430</v>
      </c>
      <c r="C197" s="27" t="s">
        <v>421</v>
      </c>
      <c r="D197" s="27" t="s">
        <v>17</v>
      </c>
      <c r="E197" s="27">
        <v>12048</v>
      </c>
      <c r="F197" s="27" t="s">
        <v>423</v>
      </c>
      <c r="G197" s="27" t="s">
        <v>156</v>
      </c>
      <c r="H197" s="27">
        <v>1</v>
      </c>
      <c r="I197" s="27">
        <v>0</v>
      </c>
      <c r="J197" s="27">
        <v>20</v>
      </c>
      <c r="K197" s="32">
        <f>I197/H197</f>
        <v>0</v>
      </c>
      <c r="L197" s="33">
        <v>0</v>
      </c>
      <c r="M197" s="33">
        <f>L197-H197</f>
        <v>-1</v>
      </c>
      <c r="N197" s="33"/>
      <c r="O197"/>
    </row>
    <row r="198" customHeight="1" spans="1:15">
      <c r="A198" s="26">
        <v>193</v>
      </c>
      <c r="B198" s="27">
        <v>104430</v>
      </c>
      <c r="C198" s="27" t="s">
        <v>421</v>
      </c>
      <c r="D198" s="27" t="s">
        <v>17</v>
      </c>
      <c r="E198" s="27">
        <v>12397</v>
      </c>
      <c r="F198" s="27" t="s">
        <v>424</v>
      </c>
      <c r="G198" s="27" t="s">
        <v>425</v>
      </c>
      <c r="H198" s="27">
        <v>1</v>
      </c>
      <c r="I198" s="27">
        <v>0</v>
      </c>
      <c r="J198" s="27">
        <v>20</v>
      </c>
      <c r="K198" s="32">
        <f>I198/H198</f>
        <v>0</v>
      </c>
      <c r="L198" s="33">
        <v>2</v>
      </c>
      <c r="M198" s="33">
        <f>L198-H198</f>
        <v>1</v>
      </c>
      <c r="N198" s="34" t="s">
        <v>165</v>
      </c>
      <c r="O198"/>
    </row>
    <row r="199" customHeight="1" spans="1:15">
      <c r="A199" s="26">
        <v>194</v>
      </c>
      <c r="B199" s="27">
        <v>105396</v>
      </c>
      <c r="C199" s="27" t="s">
        <v>426</v>
      </c>
      <c r="D199" s="27" t="s">
        <v>17</v>
      </c>
      <c r="E199" s="27">
        <v>7369</v>
      </c>
      <c r="F199" s="27" t="s">
        <v>427</v>
      </c>
      <c r="G199" s="27" t="s">
        <v>156</v>
      </c>
      <c r="H199" s="27">
        <v>1</v>
      </c>
      <c r="I199" s="27">
        <v>0</v>
      </c>
      <c r="J199" s="27">
        <v>20</v>
      </c>
      <c r="K199" s="32">
        <f>I199/H199</f>
        <v>0</v>
      </c>
      <c r="L199" s="33">
        <v>4</v>
      </c>
      <c r="M199" s="33">
        <f>L199-H199</f>
        <v>3</v>
      </c>
      <c r="N199" s="34" t="s">
        <v>165</v>
      </c>
      <c r="O199"/>
    </row>
    <row r="200" customHeight="1" spans="1:15">
      <c r="A200" s="26">
        <v>195</v>
      </c>
      <c r="B200" s="27">
        <v>105396</v>
      </c>
      <c r="C200" s="27" t="s">
        <v>426</v>
      </c>
      <c r="D200" s="27" t="s">
        <v>17</v>
      </c>
      <c r="E200" s="27">
        <v>9689</v>
      </c>
      <c r="F200" s="27" t="s">
        <v>428</v>
      </c>
      <c r="G200" s="27" t="s">
        <v>153</v>
      </c>
      <c r="H200" s="27">
        <v>1</v>
      </c>
      <c r="I200" s="27">
        <v>0</v>
      </c>
      <c r="J200" s="27">
        <v>20</v>
      </c>
      <c r="K200" s="32">
        <f>I200/H200</f>
        <v>0</v>
      </c>
      <c r="L200" s="33">
        <v>1</v>
      </c>
      <c r="M200" s="33">
        <f>L200-H200</f>
        <v>0</v>
      </c>
      <c r="N200" s="34" t="s">
        <v>165</v>
      </c>
      <c r="O200"/>
    </row>
    <row r="201" customHeight="1" spans="1:15">
      <c r="A201" s="26">
        <v>196</v>
      </c>
      <c r="B201" s="27">
        <v>105396</v>
      </c>
      <c r="C201" s="27" t="s">
        <v>426</v>
      </c>
      <c r="D201" s="27" t="s">
        <v>17</v>
      </c>
      <c r="E201" s="27">
        <v>12726</v>
      </c>
      <c r="F201" s="27" t="s">
        <v>429</v>
      </c>
      <c r="G201" s="27" t="s">
        <v>430</v>
      </c>
      <c r="H201" s="27">
        <v>1</v>
      </c>
      <c r="I201" s="27">
        <v>0</v>
      </c>
      <c r="J201" s="27">
        <v>20</v>
      </c>
      <c r="K201" s="32">
        <f>I201/H201</f>
        <v>0</v>
      </c>
      <c r="L201" s="33">
        <v>1</v>
      </c>
      <c r="M201" s="33">
        <f>L201-H201</f>
        <v>0</v>
      </c>
      <c r="N201" s="34" t="s">
        <v>165</v>
      </c>
      <c r="O201"/>
    </row>
    <row r="202" customHeight="1" spans="1:15">
      <c r="A202" s="26">
        <v>197</v>
      </c>
      <c r="B202" s="27">
        <v>105396</v>
      </c>
      <c r="C202" s="27" t="s">
        <v>426</v>
      </c>
      <c r="D202" s="27" t="s">
        <v>17</v>
      </c>
      <c r="E202" s="27">
        <v>12481</v>
      </c>
      <c r="F202" s="27" t="s">
        <v>431</v>
      </c>
      <c r="G202" s="27" t="s">
        <v>170</v>
      </c>
      <c r="H202" s="27">
        <v>1</v>
      </c>
      <c r="I202" s="27">
        <v>0</v>
      </c>
      <c r="J202" s="27">
        <v>20</v>
      </c>
      <c r="K202" s="32">
        <f>I202/H202</f>
        <v>0</v>
      </c>
      <c r="L202" s="33">
        <v>1</v>
      </c>
      <c r="M202" s="33">
        <f>L202-H202</f>
        <v>0</v>
      </c>
      <c r="N202" s="34" t="s">
        <v>165</v>
      </c>
      <c r="O202"/>
    </row>
    <row r="203" customHeight="1" spans="1:15">
      <c r="A203" s="26">
        <v>198</v>
      </c>
      <c r="B203" s="27">
        <v>105751</v>
      </c>
      <c r="C203" s="27" t="s">
        <v>432</v>
      </c>
      <c r="D203" s="27" t="s">
        <v>17</v>
      </c>
      <c r="E203" s="27">
        <v>11088</v>
      </c>
      <c r="F203" s="27" t="s">
        <v>433</v>
      </c>
      <c r="G203" s="27" t="s">
        <v>156</v>
      </c>
      <c r="H203" s="27">
        <v>1.5</v>
      </c>
      <c r="I203" s="27">
        <v>0</v>
      </c>
      <c r="J203" s="27">
        <v>20</v>
      </c>
      <c r="K203" s="32">
        <f>I203/H203</f>
        <v>0</v>
      </c>
      <c r="L203" s="33">
        <v>2</v>
      </c>
      <c r="M203" s="33">
        <f>L203-H203</f>
        <v>0.5</v>
      </c>
      <c r="N203" s="34" t="s">
        <v>165</v>
      </c>
      <c r="O203"/>
    </row>
    <row r="204" customHeight="1" spans="1:15">
      <c r="A204" s="26">
        <v>199</v>
      </c>
      <c r="B204" s="27">
        <v>105751</v>
      </c>
      <c r="C204" s="27" t="s">
        <v>432</v>
      </c>
      <c r="D204" s="27" t="s">
        <v>17</v>
      </c>
      <c r="E204" s="27">
        <v>11622</v>
      </c>
      <c r="F204" s="27" t="s">
        <v>434</v>
      </c>
      <c r="G204" s="27" t="s">
        <v>153</v>
      </c>
      <c r="H204" s="27">
        <v>1.5</v>
      </c>
      <c r="I204" s="27">
        <v>0</v>
      </c>
      <c r="J204" s="27">
        <v>20</v>
      </c>
      <c r="K204" s="32">
        <f>I204/H204</f>
        <v>0</v>
      </c>
      <c r="L204" s="33">
        <v>0</v>
      </c>
      <c r="M204" s="33">
        <f>L204-H204</f>
        <v>-1.5</v>
      </c>
      <c r="N204" s="33"/>
      <c r="O204"/>
    </row>
    <row r="205" customHeight="1" spans="1:15">
      <c r="A205" s="26">
        <v>200</v>
      </c>
      <c r="B205" s="27">
        <v>105751</v>
      </c>
      <c r="C205" s="27" t="s">
        <v>432</v>
      </c>
      <c r="D205" s="27" t="s">
        <v>17</v>
      </c>
      <c r="E205" s="27">
        <v>12395</v>
      </c>
      <c r="F205" s="27" t="s">
        <v>435</v>
      </c>
      <c r="G205" s="27" t="s">
        <v>436</v>
      </c>
      <c r="H205" s="27">
        <v>1</v>
      </c>
      <c r="I205" s="27">
        <v>0</v>
      </c>
      <c r="J205" s="27">
        <v>20</v>
      </c>
      <c r="K205" s="32">
        <f>I205/H205</f>
        <v>0</v>
      </c>
      <c r="L205" s="33">
        <v>0</v>
      </c>
      <c r="M205" s="33">
        <f>L205-H205</f>
        <v>-1</v>
      </c>
      <c r="N205" s="33"/>
      <c r="O205"/>
    </row>
    <row r="206" customHeight="1" spans="1:15">
      <c r="A206" s="26">
        <v>201</v>
      </c>
      <c r="B206" s="27">
        <v>105751</v>
      </c>
      <c r="C206" s="27" t="s">
        <v>432</v>
      </c>
      <c r="D206" s="27" t="s">
        <v>17</v>
      </c>
      <c r="E206" s="27">
        <v>12396</v>
      </c>
      <c r="F206" s="27" t="s">
        <v>437</v>
      </c>
      <c r="G206" s="27" t="s">
        <v>436</v>
      </c>
      <c r="H206" s="27">
        <v>1</v>
      </c>
      <c r="I206" s="27">
        <v>0</v>
      </c>
      <c r="J206" s="27">
        <v>20</v>
      </c>
      <c r="K206" s="32">
        <f>I206/H206</f>
        <v>0</v>
      </c>
      <c r="L206" s="33">
        <v>0</v>
      </c>
      <c r="M206" s="33">
        <f>L206-H206</f>
        <v>-1</v>
      </c>
      <c r="N206" s="33"/>
      <c r="O206"/>
    </row>
    <row r="207" customHeight="1" spans="1:15">
      <c r="A207" s="26">
        <v>202</v>
      </c>
      <c r="B207" s="27">
        <v>105910</v>
      </c>
      <c r="C207" s="27" t="s">
        <v>120</v>
      </c>
      <c r="D207" s="27" t="s">
        <v>17</v>
      </c>
      <c r="E207" s="27">
        <v>11774</v>
      </c>
      <c r="F207" s="28" t="s">
        <v>438</v>
      </c>
      <c r="G207" s="27" t="s">
        <v>153</v>
      </c>
      <c r="H207" s="27">
        <v>1</v>
      </c>
      <c r="I207" s="27">
        <v>3</v>
      </c>
      <c r="J207" s="27"/>
      <c r="K207" s="32">
        <f>I207/H207</f>
        <v>3</v>
      </c>
      <c r="L207" s="33">
        <v>5</v>
      </c>
      <c r="M207" s="33">
        <f>L207-H207</f>
        <v>4</v>
      </c>
      <c r="N207" s="33"/>
      <c r="O207"/>
    </row>
    <row r="208" customHeight="1" spans="1:15">
      <c r="A208" s="26">
        <v>203</v>
      </c>
      <c r="B208" s="27">
        <v>105910</v>
      </c>
      <c r="C208" s="27" t="s">
        <v>120</v>
      </c>
      <c r="D208" s="27" t="s">
        <v>17</v>
      </c>
      <c r="E208" s="27">
        <v>12146</v>
      </c>
      <c r="F208" s="28" t="s">
        <v>439</v>
      </c>
      <c r="G208" s="27" t="s">
        <v>156</v>
      </c>
      <c r="H208" s="27">
        <v>1</v>
      </c>
      <c r="I208" s="27">
        <v>4</v>
      </c>
      <c r="J208" s="27"/>
      <c r="K208" s="32">
        <f>I208/H208</f>
        <v>4</v>
      </c>
      <c r="L208" s="33">
        <v>6</v>
      </c>
      <c r="M208" s="33">
        <f>L208-H208</f>
        <v>5</v>
      </c>
      <c r="N208" s="33"/>
      <c r="O208"/>
    </row>
    <row r="209" customHeight="1" spans="1:15">
      <c r="A209" s="26">
        <v>204</v>
      </c>
      <c r="B209" s="27">
        <v>105910</v>
      </c>
      <c r="C209" s="27" t="s">
        <v>120</v>
      </c>
      <c r="D209" s="27" t="s">
        <v>17</v>
      </c>
      <c r="E209" s="27">
        <v>12442</v>
      </c>
      <c r="F209" s="27" t="s">
        <v>440</v>
      </c>
      <c r="G209" s="27" t="s">
        <v>441</v>
      </c>
      <c r="H209" s="27">
        <v>1</v>
      </c>
      <c r="I209" s="27">
        <v>0</v>
      </c>
      <c r="J209" s="27">
        <v>20</v>
      </c>
      <c r="K209" s="32">
        <f>I209/H209</f>
        <v>0</v>
      </c>
      <c r="L209" s="33">
        <v>0</v>
      </c>
      <c r="M209" s="33">
        <f>L209-H209</f>
        <v>-1</v>
      </c>
      <c r="N209" s="33"/>
      <c r="O209"/>
    </row>
    <row r="210" customHeight="1" spans="1:15">
      <c r="A210" s="26">
        <v>205</v>
      </c>
      <c r="B210" s="27">
        <v>105910</v>
      </c>
      <c r="C210" s="27" t="s">
        <v>120</v>
      </c>
      <c r="D210" s="27" t="s">
        <v>17</v>
      </c>
      <c r="E210" s="27">
        <v>12485</v>
      </c>
      <c r="F210" s="27" t="s">
        <v>442</v>
      </c>
      <c r="G210" s="27" t="s">
        <v>443</v>
      </c>
      <c r="H210" s="27">
        <v>1</v>
      </c>
      <c r="I210" s="27">
        <v>0</v>
      </c>
      <c r="J210" s="27">
        <v>20</v>
      </c>
      <c r="K210" s="32">
        <f>I210/H210</f>
        <v>0</v>
      </c>
      <c r="L210" s="33">
        <v>0</v>
      </c>
      <c r="M210" s="33">
        <f>L210-H210</f>
        <v>-1</v>
      </c>
      <c r="N210" s="33"/>
      <c r="O210"/>
    </row>
    <row r="211" customHeight="1" spans="1:15">
      <c r="A211" s="26">
        <v>206</v>
      </c>
      <c r="B211" s="27">
        <v>106485</v>
      </c>
      <c r="C211" s="27" t="s">
        <v>129</v>
      </c>
      <c r="D211" s="27" t="s">
        <v>17</v>
      </c>
      <c r="E211" s="27">
        <v>8763</v>
      </c>
      <c r="F211" s="27" t="s">
        <v>444</v>
      </c>
      <c r="G211" s="27" t="s">
        <v>153</v>
      </c>
      <c r="H211" s="27">
        <v>2</v>
      </c>
      <c r="I211" s="27">
        <v>7</v>
      </c>
      <c r="J211" s="27"/>
      <c r="K211" s="32">
        <f>I211/H211</f>
        <v>3.5</v>
      </c>
      <c r="L211" s="33">
        <v>9</v>
      </c>
      <c r="M211" s="33">
        <f>L211-H211</f>
        <v>7</v>
      </c>
      <c r="N211" s="33"/>
      <c r="O211"/>
    </row>
    <row r="212" customHeight="1" spans="1:15">
      <c r="A212" s="26">
        <v>207</v>
      </c>
      <c r="B212" s="27">
        <v>106485</v>
      </c>
      <c r="C212" s="27" t="s">
        <v>129</v>
      </c>
      <c r="D212" s="27" t="s">
        <v>17</v>
      </c>
      <c r="E212" s="27">
        <v>11319</v>
      </c>
      <c r="F212" s="27" t="s">
        <v>445</v>
      </c>
      <c r="G212" s="27" t="s">
        <v>156</v>
      </c>
      <c r="H212" s="27">
        <v>1</v>
      </c>
      <c r="I212" s="27">
        <v>4</v>
      </c>
      <c r="J212" s="27"/>
      <c r="K212" s="32">
        <f>I212/H212</f>
        <v>4</v>
      </c>
      <c r="L212" s="33">
        <v>4</v>
      </c>
      <c r="M212" s="33">
        <f>L212-H212</f>
        <v>3</v>
      </c>
      <c r="N212" s="33"/>
      <c r="O212"/>
    </row>
    <row r="213" customHeight="1" spans="1:15">
      <c r="A213" s="26">
        <v>208</v>
      </c>
      <c r="B213" s="27">
        <v>106485</v>
      </c>
      <c r="C213" s="27" t="s">
        <v>129</v>
      </c>
      <c r="D213" s="27" t="s">
        <v>17</v>
      </c>
      <c r="E213" s="27">
        <v>12495</v>
      </c>
      <c r="F213" s="27" t="s">
        <v>446</v>
      </c>
      <c r="G213" s="27" t="s">
        <v>447</v>
      </c>
      <c r="H213" s="27">
        <v>1</v>
      </c>
      <c r="I213" s="27">
        <v>1</v>
      </c>
      <c r="J213" s="27"/>
      <c r="K213" s="32">
        <f>I213/H213</f>
        <v>1</v>
      </c>
      <c r="L213" s="33">
        <v>1</v>
      </c>
      <c r="M213" s="33">
        <f>L213-H213</f>
        <v>0</v>
      </c>
      <c r="N213" s="33"/>
      <c r="O213"/>
    </row>
    <row r="214" customHeight="1" spans="1:15">
      <c r="A214" s="26">
        <v>209</v>
      </c>
      <c r="B214" s="27">
        <v>106568</v>
      </c>
      <c r="C214" s="27" t="s">
        <v>130</v>
      </c>
      <c r="D214" s="27" t="s">
        <v>17</v>
      </c>
      <c r="E214" s="27">
        <v>9295</v>
      </c>
      <c r="F214" s="27" t="s">
        <v>448</v>
      </c>
      <c r="G214" s="27" t="s">
        <v>156</v>
      </c>
      <c r="H214" s="27">
        <v>2</v>
      </c>
      <c r="I214" s="27">
        <v>2</v>
      </c>
      <c r="J214" s="27"/>
      <c r="K214" s="32">
        <f>I214/H214</f>
        <v>1</v>
      </c>
      <c r="L214" s="33">
        <v>2</v>
      </c>
      <c r="M214" s="33">
        <f>L214-H214</f>
        <v>0</v>
      </c>
      <c r="N214" s="33"/>
      <c r="O214"/>
    </row>
    <row r="215" customHeight="1" spans="1:15">
      <c r="A215" s="26">
        <v>210</v>
      </c>
      <c r="B215" s="27">
        <v>106568</v>
      </c>
      <c r="C215" s="27" t="s">
        <v>130</v>
      </c>
      <c r="D215" s="27" t="s">
        <v>17</v>
      </c>
      <c r="E215" s="27">
        <v>12717</v>
      </c>
      <c r="F215" s="27" t="s">
        <v>449</v>
      </c>
      <c r="G215" s="27" t="s">
        <v>153</v>
      </c>
      <c r="H215" s="27">
        <v>2</v>
      </c>
      <c r="I215" s="27">
        <v>0</v>
      </c>
      <c r="J215" s="27">
        <v>20</v>
      </c>
      <c r="K215" s="32">
        <f>I215/H215</f>
        <v>0</v>
      </c>
      <c r="L215" s="33">
        <v>0</v>
      </c>
      <c r="M215" s="33">
        <f>L215-H215</f>
        <v>-2</v>
      </c>
      <c r="N215" s="33"/>
      <c r="O215"/>
    </row>
    <row r="216" s="16" customFormat="1" customHeight="1" spans="1:16">
      <c r="A216" s="38"/>
      <c r="B216" s="39"/>
      <c r="C216" s="39"/>
      <c r="D216" s="39" t="s">
        <v>17</v>
      </c>
      <c r="E216" s="39"/>
      <c r="F216" s="39"/>
      <c r="G216" s="39"/>
      <c r="H216" s="39"/>
      <c r="I216" s="39"/>
      <c r="J216" s="39">
        <f>SUM(J130:J215)</f>
        <v>1020</v>
      </c>
      <c r="K216" s="39">
        <f>SUM(K130:K215)</f>
        <v>43.6862092862093</v>
      </c>
      <c r="L216" s="39">
        <f>SUM(L130:L215)</f>
        <v>249</v>
      </c>
      <c r="M216" s="39">
        <f>SUM(M130:M215)</f>
        <v>39</v>
      </c>
      <c r="N216" s="39">
        <f>SUM(N130:N215)</f>
        <v>0</v>
      </c>
      <c r="O216" s="40">
        <v>1020</v>
      </c>
      <c r="P216" s="16">
        <v>280</v>
      </c>
    </row>
    <row r="217" customHeight="1" spans="1:15">
      <c r="A217" s="26">
        <v>211</v>
      </c>
      <c r="B217" s="27">
        <v>308</v>
      </c>
      <c r="C217" s="27" t="s">
        <v>450</v>
      </c>
      <c r="D217" s="27" t="s">
        <v>19</v>
      </c>
      <c r="E217" s="27">
        <v>4089</v>
      </c>
      <c r="F217" s="27" t="s">
        <v>451</v>
      </c>
      <c r="G217" s="27" t="s">
        <v>153</v>
      </c>
      <c r="H217" s="27">
        <v>2.4</v>
      </c>
      <c r="I217" s="27">
        <v>0</v>
      </c>
      <c r="J217" s="27">
        <v>20</v>
      </c>
      <c r="K217" s="32">
        <f>I217/H217</f>
        <v>0</v>
      </c>
      <c r="L217" s="33">
        <v>1</v>
      </c>
      <c r="M217" s="33">
        <f>L217-H217</f>
        <v>-1.4</v>
      </c>
      <c r="N217" s="33"/>
      <c r="O217"/>
    </row>
    <row r="218" customHeight="1" spans="1:15">
      <c r="A218" s="26">
        <v>212</v>
      </c>
      <c r="B218" s="27">
        <v>308</v>
      </c>
      <c r="C218" s="27" t="s">
        <v>450</v>
      </c>
      <c r="D218" s="27" t="s">
        <v>19</v>
      </c>
      <c r="E218" s="27">
        <v>5347</v>
      </c>
      <c r="F218" s="27" t="s">
        <v>452</v>
      </c>
      <c r="G218" s="27" t="s">
        <v>179</v>
      </c>
      <c r="H218" s="27">
        <v>2.7</v>
      </c>
      <c r="I218" s="27">
        <v>0</v>
      </c>
      <c r="J218" s="27">
        <v>20</v>
      </c>
      <c r="K218" s="32">
        <f>I218/H218</f>
        <v>0</v>
      </c>
      <c r="L218" s="33">
        <v>7</v>
      </c>
      <c r="M218" s="33">
        <f>L218-H218</f>
        <v>4.3</v>
      </c>
      <c r="N218" s="34" t="s">
        <v>165</v>
      </c>
      <c r="O218"/>
    </row>
    <row r="219" customHeight="1" spans="1:15">
      <c r="A219" s="26">
        <v>213</v>
      </c>
      <c r="B219" s="27">
        <v>308</v>
      </c>
      <c r="C219" s="27" t="s">
        <v>450</v>
      </c>
      <c r="D219" s="27" t="s">
        <v>19</v>
      </c>
      <c r="E219" s="27">
        <v>9200</v>
      </c>
      <c r="F219" s="27" t="s">
        <v>453</v>
      </c>
      <c r="G219" s="27" t="s">
        <v>179</v>
      </c>
      <c r="H219" s="27">
        <v>2.7</v>
      </c>
      <c r="I219" s="27">
        <v>0</v>
      </c>
      <c r="J219" s="27">
        <v>20</v>
      </c>
      <c r="K219" s="32">
        <f>I219/H219</f>
        <v>0</v>
      </c>
      <c r="L219" s="33">
        <v>4</v>
      </c>
      <c r="M219" s="33">
        <f>L219-H219</f>
        <v>1.3</v>
      </c>
      <c r="N219" s="34" t="s">
        <v>165</v>
      </c>
      <c r="O219"/>
    </row>
    <row r="220" customHeight="1" spans="1:15">
      <c r="A220" s="26">
        <v>214</v>
      </c>
      <c r="B220" s="27">
        <v>308</v>
      </c>
      <c r="C220" s="27" t="s">
        <v>450</v>
      </c>
      <c r="D220" s="27" t="s">
        <v>19</v>
      </c>
      <c r="E220" s="27">
        <v>12515</v>
      </c>
      <c r="F220" s="27" t="s">
        <v>454</v>
      </c>
      <c r="G220" s="27" t="s">
        <v>455</v>
      </c>
      <c r="H220" s="27">
        <v>1</v>
      </c>
      <c r="I220" s="27">
        <v>0</v>
      </c>
      <c r="J220" s="27">
        <v>20</v>
      </c>
      <c r="K220" s="32">
        <f>I220/H220</f>
        <v>0</v>
      </c>
      <c r="L220" s="33">
        <v>1</v>
      </c>
      <c r="M220" s="33">
        <f>L220-H220</f>
        <v>0</v>
      </c>
      <c r="N220" s="34" t="s">
        <v>165</v>
      </c>
      <c r="O220"/>
    </row>
    <row r="221" customHeight="1" spans="1:15">
      <c r="A221" s="26">
        <v>215</v>
      </c>
      <c r="B221" s="27">
        <v>308</v>
      </c>
      <c r="C221" s="27" t="s">
        <v>450</v>
      </c>
      <c r="D221" s="27" t="s">
        <v>19</v>
      </c>
      <c r="E221" s="27">
        <v>12516</v>
      </c>
      <c r="F221" s="27" t="s">
        <v>456</v>
      </c>
      <c r="G221" s="27" t="s">
        <v>455</v>
      </c>
      <c r="H221" s="27">
        <v>1</v>
      </c>
      <c r="I221" s="27">
        <v>0</v>
      </c>
      <c r="J221" s="27">
        <v>20</v>
      </c>
      <c r="K221" s="32">
        <f>I221/H221</f>
        <v>0</v>
      </c>
      <c r="L221" s="33">
        <v>0</v>
      </c>
      <c r="M221" s="33">
        <f>L221-H221</f>
        <v>-1</v>
      </c>
      <c r="N221" s="33"/>
      <c r="O221"/>
    </row>
    <row r="222" customHeight="1" spans="1:15">
      <c r="A222" s="26">
        <v>216</v>
      </c>
      <c r="B222" s="27">
        <v>337</v>
      </c>
      <c r="C222" s="27" t="s">
        <v>457</v>
      </c>
      <c r="D222" s="27" t="s">
        <v>19</v>
      </c>
      <c r="E222" s="27">
        <v>990176</v>
      </c>
      <c r="F222" s="27" t="s">
        <v>458</v>
      </c>
      <c r="G222" s="27" t="s">
        <v>210</v>
      </c>
      <c r="H222" s="27">
        <v>3</v>
      </c>
      <c r="I222" s="27">
        <v>2</v>
      </c>
      <c r="J222" s="27"/>
      <c r="K222" s="32">
        <f>I222/H222</f>
        <v>0.666666666666667</v>
      </c>
      <c r="L222" s="33">
        <v>6</v>
      </c>
      <c r="M222" s="33">
        <f>L222-H222</f>
        <v>3</v>
      </c>
      <c r="N222" s="33"/>
      <c r="O222"/>
    </row>
    <row r="223" customHeight="1" spans="1:15">
      <c r="A223" s="26">
        <v>217</v>
      </c>
      <c r="B223" s="27">
        <v>337</v>
      </c>
      <c r="C223" s="27" t="s">
        <v>457</v>
      </c>
      <c r="D223" s="27" t="s">
        <v>19</v>
      </c>
      <c r="E223" s="27">
        <v>4264</v>
      </c>
      <c r="F223" s="27" t="s">
        <v>459</v>
      </c>
      <c r="G223" s="27" t="s">
        <v>153</v>
      </c>
      <c r="H223" s="27">
        <v>2</v>
      </c>
      <c r="I223" s="27">
        <v>2</v>
      </c>
      <c r="J223" s="27"/>
      <c r="K223" s="32">
        <f>I223/H223</f>
        <v>1</v>
      </c>
      <c r="L223" s="33">
        <v>5</v>
      </c>
      <c r="M223" s="33">
        <f>L223-H223</f>
        <v>3</v>
      </c>
      <c r="N223" s="33"/>
      <c r="O223"/>
    </row>
    <row r="224" customHeight="1" spans="1:15">
      <c r="A224" s="26">
        <v>218</v>
      </c>
      <c r="B224" s="27">
        <v>337</v>
      </c>
      <c r="C224" s="27" t="s">
        <v>457</v>
      </c>
      <c r="D224" s="27" t="s">
        <v>19</v>
      </c>
      <c r="E224" s="27">
        <v>4061</v>
      </c>
      <c r="F224" s="27" t="s">
        <v>460</v>
      </c>
      <c r="G224" s="27" t="s">
        <v>248</v>
      </c>
      <c r="H224" s="27">
        <v>2</v>
      </c>
      <c r="I224" s="27">
        <v>0</v>
      </c>
      <c r="J224" s="27">
        <v>20</v>
      </c>
      <c r="K224" s="32">
        <f>I224/H224</f>
        <v>0</v>
      </c>
      <c r="L224" s="33">
        <v>1</v>
      </c>
      <c r="M224" s="33">
        <f>L224-H224</f>
        <v>-1</v>
      </c>
      <c r="N224" s="33"/>
      <c r="O224"/>
    </row>
    <row r="225" customHeight="1" spans="1:15">
      <c r="A225" s="26">
        <v>219</v>
      </c>
      <c r="B225" s="27">
        <v>337</v>
      </c>
      <c r="C225" s="27" t="s">
        <v>457</v>
      </c>
      <c r="D225" s="27" t="s">
        <v>19</v>
      </c>
      <c r="E225" s="27">
        <v>990451</v>
      </c>
      <c r="F225" s="27" t="s">
        <v>461</v>
      </c>
      <c r="G225" s="27" t="s">
        <v>210</v>
      </c>
      <c r="H225" s="27">
        <v>3</v>
      </c>
      <c r="I225" s="27">
        <v>0</v>
      </c>
      <c r="J225" s="27">
        <v>20</v>
      </c>
      <c r="K225" s="32">
        <f>I225/H225</f>
        <v>0</v>
      </c>
      <c r="L225" s="33">
        <v>0</v>
      </c>
      <c r="M225" s="33">
        <f>L225-H225</f>
        <v>-3</v>
      </c>
      <c r="N225" s="33"/>
      <c r="O225"/>
    </row>
    <row r="226" customHeight="1" spans="1:15">
      <c r="A226" s="26">
        <v>220</v>
      </c>
      <c r="B226" s="27">
        <v>337</v>
      </c>
      <c r="C226" s="27" t="s">
        <v>457</v>
      </c>
      <c r="D226" s="27" t="s">
        <v>19</v>
      </c>
      <c r="E226" s="27">
        <v>6965</v>
      </c>
      <c r="F226" s="28" t="s">
        <v>462</v>
      </c>
      <c r="G226" s="27" t="s">
        <v>167</v>
      </c>
      <c r="H226" s="27">
        <v>2</v>
      </c>
      <c r="I226" s="27">
        <v>7</v>
      </c>
      <c r="J226" s="27"/>
      <c r="K226" s="32">
        <f>I226/H226</f>
        <v>3.5</v>
      </c>
      <c r="L226" s="33">
        <v>7</v>
      </c>
      <c r="M226" s="33">
        <f>L226-H226</f>
        <v>5</v>
      </c>
      <c r="N226" s="33"/>
      <c r="O226"/>
    </row>
    <row r="227" customHeight="1" spans="1:15">
      <c r="A227" s="26">
        <v>221</v>
      </c>
      <c r="B227" s="27">
        <v>337</v>
      </c>
      <c r="C227" s="27" t="s">
        <v>457</v>
      </c>
      <c r="D227" s="27" t="s">
        <v>19</v>
      </c>
      <c r="E227" s="27">
        <v>10892</v>
      </c>
      <c r="F227" s="27" t="s">
        <v>463</v>
      </c>
      <c r="G227" s="27" t="s">
        <v>167</v>
      </c>
      <c r="H227" s="27">
        <v>2</v>
      </c>
      <c r="I227" s="27">
        <v>0</v>
      </c>
      <c r="J227" s="27">
        <v>20</v>
      </c>
      <c r="K227" s="32">
        <f>I227/H227</f>
        <v>0</v>
      </c>
      <c r="L227" s="33">
        <v>0</v>
      </c>
      <c r="M227" s="33">
        <f>L227-H227</f>
        <v>-2</v>
      </c>
      <c r="N227" s="33"/>
      <c r="O227"/>
    </row>
    <row r="228" customHeight="1" spans="1:15">
      <c r="A228" s="26">
        <v>222</v>
      </c>
      <c r="B228" s="27">
        <v>337</v>
      </c>
      <c r="C228" s="27" t="s">
        <v>457</v>
      </c>
      <c r="D228" s="27" t="s">
        <v>19</v>
      </c>
      <c r="E228" s="27">
        <v>11883</v>
      </c>
      <c r="F228" s="27" t="s">
        <v>464</v>
      </c>
      <c r="G228" s="27" t="s">
        <v>167</v>
      </c>
      <c r="H228" s="27">
        <v>2</v>
      </c>
      <c r="I228" s="27">
        <v>0</v>
      </c>
      <c r="J228" s="27">
        <v>20</v>
      </c>
      <c r="K228" s="32">
        <f>I228/H228</f>
        <v>0</v>
      </c>
      <c r="L228" s="33">
        <v>0</v>
      </c>
      <c r="M228" s="33">
        <f>L228-H228</f>
        <v>-2</v>
      </c>
      <c r="N228" s="33"/>
      <c r="O228"/>
    </row>
    <row r="229" customHeight="1" spans="1:15">
      <c r="A229" s="26">
        <v>223</v>
      </c>
      <c r="B229" s="27">
        <v>337</v>
      </c>
      <c r="C229" s="27" t="s">
        <v>457</v>
      </c>
      <c r="D229" s="27" t="s">
        <v>19</v>
      </c>
      <c r="E229" s="27">
        <v>12700</v>
      </c>
      <c r="F229" s="27" t="s">
        <v>465</v>
      </c>
      <c r="G229" s="27" t="s">
        <v>466</v>
      </c>
      <c r="H229" s="27">
        <v>2</v>
      </c>
      <c r="I229" s="27">
        <v>2</v>
      </c>
      <c r="J229" s="27"/>
      <c r="K229" s="32">
        <f>I229/H229</f>
        <v>1</v>
      </c>
      <c r="L229" s="33">
        <v>2</v>
      </c>
      <c r="M229" s="33">
        <f>L229-H229</f>
        <v>0</v>
      </c>
      <c r="N229" s="33"/>
      <c r="O229"/>
    </row>
    <row r="230" customHeight="1" spans="1:15">
      <c r="A230" s="26">
        <v>224</v>
      </c>
      <c r="B230" s="27">
        <v>337</v>
      </c>
      <c r="C230" s="27" t="s">
        <v>457</v>
      </c>
      <c r="D230" s="27" t="s">
        <v>19</v>
      </c>
      <c r="E230" s="27">
        <v>12504</v>
      </c>
      <c r="F230" s="27" t="s">
        <v>467</v>
      </c>
      <c r="G230" s="27" t="s">
        <v>468</v>
      </c>
      <c r="H230" s="27">
        <v>1</v>
      </c>
      <c r="I230" s="27">
        <v>0</v>
      </c>
      <c r="J230" s="27">
        <v>20</v>
      </c>
      <c r="K230" s="32">
        <f>I230/H230</f>
        <v>0</v>
      </c>
      <c r="L230" s="33">
        <v>2</v>
      </c>
      <c r="M230" s="33">
        <f>L230-H230</f>
        <v>1</v>
      </c>
      <c r="N230" s="34" t="s">
        <v>165</v>
      </c>
      <c r="O230"/>
    </row>
    <row r="231" customHeight="1" spans="1:15">
      <c r="A231" s="26">
        <v>225</v>
      </c>
      <c r="B231" s="27">
        <v>337</v>
      </c>
      <c r="C231" s="27" t="s">
        <v>457</v>
      </c>
      <c r="D231" s="27" t="s">
        <v>19</v>
      </c>
      <c r="E231" s="27">
        <v>12503</v>
      </c>
      <c r="F231" s="27" t="s">
        <v>469</v>
      </c>
      <c r="G231" s="27" t="s">
        <v>468</v>
      </c>
      <c r="H231" s="27">
        <v>1</v>
      </c>
      <c r="I231" s="27">
        <v>0</v>
      </c>
      <c r="J231" s="27">
        <v>20</v>
      </c>
      <c r="K231" s="32">
        <f>I231/H231</f>
        <v>0</v>
      </c>
      <c r="L231" s="33">
        <v>0</v>
      </c>
      <c r="M231" s="33">
        <f>L231-H231</f>
        <v>-1</v>
      </c>
      <c r="N231" s="33"/>
      <c r="O231"/>
    </row>
    <row r="232" customHeight="1" spans="1:15">
      <c r="A232" s="26">
        <v>226</v>
      </c>
      <c r="B232" s="27">
        <v>349</v>
      </c>
      <c r="C232" s="27" t="s">
        <v>470</v>
      </c>
      <c r="D232" s="27" t="s">
        <v>19</v>
      </c>
      <c r="E232" s="27">
        <v>11639</v>
      </c>
      <c r="F232" s="27" t="s">
        <v>471</v>
      </c>
      <c r="G232" s="27" t="s">
        <v>153</v>
      </c>
      <c r="H232" s="27">
        <v>3</v>
      </c>
      <c r="I232" s="27">
        <v>3</v>
      </c>
      <c r="J232" s="27"/>
      <c r="K232" s="32">
        <f>I232/H232</f>
        <v>1</v>
      </c>
      <c r="L232" s="33">
        <v>5</v>
      </c>
      <c r="M232" s="33">
        <f>L232-H232</f>
        <v>2</v>
      </c>
      <c r="N232" s="33"/>
      <c r="O232"/>
    </row>
    <row r="233" customHeight="1" spans="1:15">
      <c r="A233" s="26">
        <v>227</v>
      </c>
      <c r="B233" s="27">
        <v>349</v>
      </c>
      <c r="C233" s="27" t="s">
        <v>470</v>
      </c>
      <c r="D233" s="27" t="s">
        <v>19</v>
      </c>
      <c r="E233" s="27">
        <v>12091</v>
      </c>
      <c r="F233" s="27" t="s">
        <v>472</v>
      </c>
      <c r="G233" s="27" t="s">
        <v>156</v>
      </c>
      <c r="H233" s="27">
        <v>2</v>
      </c>
      <c r="I233" s="27">
        <v>0</v>
      </c>
      <c r="J233" s="27">
        <v>20</v>
      </c>
      <c r="K233" s="32">
        <f>I233/H233</f>
        <v>0</v>
      </c>
      <c r="L233" s="33">
        <v>2</v>
      </c>
      <c r="M233" s="33">
        <f>L233-H233</f>
        <v>0</v>
      </c>
      <c r="N233" s="34" t="s">
        <v>165</v>
      </c>
      <c r="O233"/>
    </row>
    <row r="234" customHeight="1" spans="1:15">
      <c r="A234" s="26">
        <v>228</v>
      </c>
      <c r="B234" s="27">
        <v>349</v>
      </c>
      <c r="C234" s="27" t="s">
        <v>470</v>
      </c>
      <c r="D234" s="27" t="s">
        <v>19</v>
      </c>
      <c r="E234" s="27">
        <v>12751</v>
      </c>
      <c r="F234" s="27" t="s">
        <v>473</v>
      </c>
      <c r="G234" s="27" t="s">
        <v>474</v>
      </c>
      <c r="H234" s="27">
        <v>1</v>
      </c>
      <c r="I234" s="27">
        <v>0</v>
      </c>
      <c r="J234" s="27">
        <v>20</v>
      </c>
      <c r="K234" s="32">
        <f>I234/H234</f>
        <v>0</v>
      </c>
      <c r="L234" s="33">
        <v>0</v>
      </c>
      <c r="M234" s="33">
        <f>L234-H234</f>
        <v>-1</v>
      </c>
      <c r="N234" s="33"/>
      <c r="O234"/>
    </row>
    <row r="235" customHeight="1" spans="1:15">
      <c r="A235" s="26">
        <v>229</v>
      </c>
      <c r="B235" s="27">
        <v>349</v>
      </c>
      <c r="C235" s="27" t="s">
        <v>470</v>
      </c>
      <c r="D235" s="27" t="s">
        <v>19</v>
      </c>
      <c r="E235" s="27">
        <v>12517</v>
      </c>
      <c r="F235" s="27" t="s">
        <v>475</v>
      </c>
      <c r="G235" s="27" t="s">
        <v>476</v>
      </c>
      <c r="H235" s="27">
        <v>2</v>
      </c>
      <c r="I235" s="27">
        <v>0</v>
      </c>
      <c r="J235" s="27">
        <v>20</v>
      </c>
      <c r="K235" s="32">
        <f>I235/H235</f>
        <v>0</v>
      </c>
      <c r="L235" s="33">
        <v>0</v>
      </c>
      <c r="M235" s="33">
        <f>L235-H235</f>
        <v>-2</v>
      </c>
      <c r="N235" s="33"/>
      <c r="O235"/>
    </row>
    <row r="236" customHeight="1" spans="1:15">
      <c r="A236" s="26">
        <v>230</v>
      </c>
      <c r="B236" s="27">
        <v>355</v>
      </c>
      <c r="C236" s="27" t="s">
        <v>477</v>
      </c>
      <c r="D236" s="27" t="s">
        <v>19</v>
      </c>
      <c r="E236" s="27">
        <v>990467</v>
      </c>
      <c r="F236" s="28" t="s">
        <v>478</v>
      </c>
      <c r="G236" s="27" t="s">
        <v>210</v>
      </c>
      <c r="H236" s="27">
        <v>2</v>
      </c>
      <c r="I236" s="27">
        <v>1</v>
      </c>
      <c r="J236" s="27"/>
      <c r="K236" s="32">
        <f>I236/H236</f>
        <v>0.5</v>
      </c>
      <c r="L236" s="33">
        <v>1</v>
      </c>
      <c r="M236" s="33">
        <f>L236-H236</f>
        <v>-1</v>
      </c>
      <c r="N236" s="33"/>
      <c r="O236"/>
    </row>
    <row r="237" customHeight="1" spans="1:15">
      <c r="A237" s="26">
        <v>231</v>
      </c>
      <c r="B237" s="27">
        <v>355</v>
      </c>
      <c r="C237" s="27" t="s">
        <v>477</v>
      </c>
      <c r="D237" s="27" t="s">
        <v>19</v>
      </c>
      <c r="E237" s="27">
        <v>8233</v>
      </c>
      <c r="F237" s="27" t="s">
        <v>479</v>
      </c>
      <c r="G237" s="27" t="s">
        <v>156</v>
      </c>
      <c r="H237" s="27">
        <v>2</v>
      </c>
      <c r="I237" s="27">
        <v>1</v>
      </c>
      <c r="J237" s="27"/>
      <c r="K237" s="32">
        <f>I237/H237</f>
        <v>0.5</v>
      </c>
      <c r="L237" s="33">
        <v>4</v>
      </c>
      <c r="M237" s="33">
        <f>L237-H237</f>
        <v>2</v>
      </c>
      <c r="N237" s="33"/>
      <c r="O237"/>
    </row>
    <row r="238" customHeight="1" spans="1:15">
      <c r="A238" s="26">
        <v>232</v>
      </c>
      <c r="B238" s="27">
        <v>355</v>
      </c>
      <c r="C238" s="27" t="s">
        <v>477</v>
      </c>
      <c r="D238" s="27" t="s">
        <v>19</v>
      </c>
      <c r="E238" s="27">
        <v>9895</v>
      </c>
      <c r="F238" s="27" t="s">
        <v>480</v>
      </c>
      <c r="G238" s="27" t="s">
        <v>153</v>
      </c>
      <c r="H238" s="27">
        <v>2</v>
      </c>
      <c r="I238" s="27">
        <v>0</v>
      </c>
      <c r="J238" s="27">
        <v>20</v>
      </c>
      <c r="K238" s="32">
        <f>I238/H238</f>
        <v>0</v>
      </c>
      <c r="L238" s="33">
        <v>5</v>
      </c>
      <c r="M238" s="33">
        <f>L238-H238</f>
        <v>3</v>
      </c>
      <c r="N238" s="34" t="s">
        <v>165</v>
      </c>
      <c r="O238"/>
    </row>
    <row r="239" customHeight="1" spans="1:15">
      <c r="A239" s="26">
        <v>233</v>
      </c>
      <c r="B239" s="27">
        <v>355</v>
      </c>
      <c r="C239" s="27" t="s">
        <v>477</v>
      </c>
      <c r="D239" s="27" t="s">
        <v>19</v>
      </c>
      <c r="E239" s="27">
        <v>11251</v>
      </c>
      <c r="F239" s="27" t="s">
        <v>481</v>
      </c>
      <c r="G239" s="27" t="s">
        <v>179</v>
      </c>
      <c r="H239" s="27">
        <v>1</v>
      </c>
      <c r="I239" s="27">
        <v>0</v>
      </c>
      <c r="J239" s="27">
        <v>20</v>
      </c>
      <c r="K239" s="32">
        <f>I239/H239</f>
        <v>0</v>
      </c>
      <c r="L239" s="33">
        <v>0</v>
      </c>
      <c r="M239" s="33">
        <f>L239-H239</f>
        <v>-1</v>
      </c>
      <c r="N239" s="33"/>
      <c r="O239"/>
    </row>
    <row r="240" customHeight="1" spans="1:15">
      <c r="A240" s="26">
        <v>234</v>
      </c>
      <c r="B240" s="27">
        <v>355</v>
      </c>
      <c r="C240" s="27" t="s">
        <v>477</v>
      </c>
      <c r="D240" s="27" t="s">
        <v>19</v>
      </c>
      <c r="E240" s="27">
        <v>12492</v>
      </c>
      <c r="F240" s="27" t="s">
        <v>482</v>
      </c>
      <c r="G240" s="27" t="s">
        <v>170</v>
      </c>
      <c r="H240" s="27">
        <v>1</v>
      </c>
      <c r="I240" s="27">
        <v>0</v>
      </c>
      <c r="J240" s="27">
        <v>20</v>
      </c>
      <c r="K240" s="32">
        <f>I240/H240</f>
        <v>0</v>
      </c>
      <c r="L240" s="33">
        <v>0</v>
      </c>
      <c r="M240" s="33">
        <f>L240-H240</f>
        <v>-1</v>
      </c>
      <c r="N240" s="33"/>
      <c r="O240"/>
    </row>
    <row r="241" customHeight="1" spans="1:15">
      <c r="A241" s="26">
        <v>235</v>
      </c>
      <c r="B241" s="27">
        <v>373</v>
      </c>
      <c r="C241" s="27" t="s">
        <v>483</v>
      </c>
      <c r="D241" s="27" t="s">
        <v>19</v>
      </c>
      <c r="E241" s="27">
        <v>8075</v>
      </c>
      <c r="F241" s="27" t="s">
        <v>484</v>
      </c>
      <c r="G241" s="27" t="s">
        <v>156</v>
      </c>
      <c r="H241" s="27">
        <v>4</v>
      </c>
      <c r="I241" s="27">
        <v>0</v>
      </c>
      <c r="J241" s="27">
        <v>20</v>
      </c>
      <c r="K241" s="32">
        <f>I241/H241</f>
        <v>0</v>
      </c>
      <c r="L241" s="33">
        <v>0</v>
      </c>
      <c r="M241" s="33">
        <f>L241-H241</f>
        <v>-4</v>
      </c>
      <c r="N241" s="33"/>
      <c r="O241"/>
    </row>
    <row r="242" customHeight="1" spans="1:15">
      <c r="A242" s="26">
        <v>236</v>
      </c>
      <c r="B242" s="27">
        <v>373</v>
      </c>
      <c r="C242" s="27" t="s">
        <v>483</v>
      </c>
      <c r="D242" s="27" t="s">
        <v>19</v>
      </c>
      <c r="E242" s="27">
        <v>8903</v>
      </c>
      <c r="F242" s="27" t="s">
        <v>485</v>
      </c>
      <c r="G242" s="27" t="s">
        <v>486</v>
      </c>
      <c r="H242" s="27">
        <v>4</v>
      </c>
      <c r="I242" s="27">
        <v>0</v>
      </c>
      <c r="J242" s="27">
        <v>20</v>
      </c>
      <c r="K242" s="32">
        <f>I242/H242</f>
        <v>0</v>
      </c>
      <c r="L242" s="33">
        <v>2</v>
      </c>
      <c r="M242" s="33">
        <f>L242-H242</f>
        <v>-2</v>
      </c>
      <c r="N242" s="33"/>
      <c r="O242"/>
    </row>
    <row r="243" customHeight="1" spans="1:15">
      <c r="A243" s="26">
        <v>237</v>
      </c>
      <c r="B243" s="27">
        <v>373</v>
      </c>
      <c r="C243" s="27" t="s">
        <v>483</v>
      </c>
      <c r="D243" s="27" t="s">
        <v>19</v>
      </c>
      <c r="E243" s="27">
        <v>12349</v>
      </c>
      <c r="F243" s="27" t="s">
        <v>487</v>
      </c>
      <c r="G243" s="27" t="s">
        <v>156</v>
      </c>
      <c r="H243" s="27">
        <v>3</v>
      </c>
      <c r="I243" s="27">
        <v>0</v>
      </c>
      <c r="J243" s="27">
        <v>20</v>
      </c>
      <c r="K243" s="32">
        <f>I243/H243</f>
        <v>0</v>
      </c>
      <c r="L243" s="33">
        <v>0</v>
      </c>
      <c r="M243" s="33">
        <f>L243-H243</f>
        <v>-3</v>
      </c>
      <c r="N243" s="33"/>
      <c r="O243"/>
    </row>
    <row r="244" customHeight="1" spans="1:15">
      <c r="A244" s="26">
        <v>238</v>
      </c>
      <c r="B244" s="27">
        <v>373</v>
      </c>
      <c r="C244" s="27" t="s">
        <v>483</v>
      </c>
      <c r="D244" s="27" t="s">
        <v>19</v>
      </c>
      <c r="E244" s="27">
        <v>12507</v>
      </c>
      <c r="F244" s="27" t="s">
        <v>488</v>
      </c>
      <c r="G244" s="27" t="s">
        <v>489</v>
      </c>
      <c r="H244" s="27">
        <v>2</v>
      </c>
      <c r="I244" s="27">
        <v>0</v>
      </c>
      <c r="J244" s="27">
        <v>20</v>
      </c>
      <c r="K244" s="32">
        <f>I244/H244</f>
        <v>0</v>
      </c>
      <c r="L244" s="33">
        <v>2</v>
      </c>
      <c r="M244" s="33">
        <f>L244-H244</f>
        <v>0</v>
      </c>
      <c r="N244" s="34" t="s">
        <v>165</v>
      </c>
      <c r="O244"/>
    </row>
    <row r="245" customHeight="1" spans="1:15">
      <c r="A245" s="26">
        <v>239</v>
      </c>
      <c r="B245" s="27">
        <v>391</v>
      </c>
      <c r="C245" s="27" t="s">
        <v>490</v>
      </c>
      <c r="D245" s="27" t="s">
        <v>19</v>
      </c>
      <c r="E245" s="27">
        <v>4246</v>
      </c>
      <c r="F245" s="27" t="s">
        <v>491</v>
      </c>
      <c r="G245" s="27" t="s">
        <v>167</v>
      </c>
      <c r="H245" s="27">
        <v>3</v>
      </c>
      <c r="I245" s="27">
        <v>3</v>
      </c>
      <c r="J245" s="27"/>
      <c r="K245" s="32">
        <f>I245/H245</f>
        <v>1</v>
      </c>
      <c r="L245" s="33">
        <v>4</v>
      </c>
      <c r="M245" s="33">
        <f>L245-H245</f>
        <v>1</v>
      </c>
      <c r="N245" s="33"/>
      <c r="O245"/>
    </row>
    <row r="246" customHeight="1" spans="1:15">
      <c r="A246" s="26">
        <v>240</v>
      </c>
      <c r="B246" s="27">
        <v>391</v>
      </c>
      <c r="C246" s="27" t="s">
        <v>490</v>
      </c>
      <c r="D246" s="27" t="s">
        <v>19</v>
      </c>
      <c r="E246" s="27">
        <v>11902</v>
      </c>
      <c r="F246" s="27" t="s">
        <v>492</v>
      </c>
      <c r="G246" s="27" t="s">
        <v>167</v>
      </c>
      <c r="H246" s="27">
        <v>3</v>
      </c>
      <c r="I246" s="27">
        <v>2</v>
      </c>
      <c r="J246" s="27"/>
      <c r="K246" s="32">
        <f>I246/H246</f>
        <v>0.666666666666667</v>
      </c>
      <c r="L246" s="33">
        <v>3</v>
      </c>
      <c r="M246" s="33">
        <f>L246-H246</f>
        <v>0</v>
      </c>
      <c r="N246" s="33"/>
      <c r="O246"/>
    </row>
    <row r="247" customHeight="1" spans="1:15">
      <c r="A247" s="26">
        <v>241</v>
      </c>
      <c r="B247" s="27">
        <v>391</v>
      </c>
      <c r="C247" s="27" t="s">
        <v>490</v>
      </c>
      <c r="D247" s="27" t="s">
        <v>19</v>
      </c>
      <c r="E247" s="27">
        <v>12197</v>
      </c>
      <c r="F247" s="27" t="s">
        <v>493</v>
      </c>
      <c r="G247" s="27" t="s">
        <v>170</v>
      </c>
      <c r="H247" s="27">
        <v>2</v>
      </c>
      <c r="I247" s="27">
        <v>2</v>
      </c>
      <c r="J247" s="27"/>
      <c r="K247" s="32">
        <f>I247/H247</f>
        <v>1</v>
      </c>
      <c r="L247" s="33">
        <v>2</v>
      </c>
      <c r="M247" s="33">
        <f>L247-H247</f>
        <v>0</v>
      </c>
      <c r="N247" s="33"/>
      <c r="O247"/>
    </row>
    <row r="248" customHeight="1" spans="1:15">
      <c r="A248" s="26">
        <v>242</v>
      </c>
      <c r="B248" s="27">
        <v>391</v>
      </c>
      <c r="C248" s="27" t="s">
        <v>490</v>
      </c>
      <c r="D248" s="27" t="s">
        <v>19</v>
      </c>
      <c r="E248" s="27">
        <v>12462</v>
      </c>
      <c r="F248" s="27" t="s">
        <v>494</v>
      </c>
      <c r="G248" s="27" t="s">
        <v>170</v>
      </c>
      <c r="H248" s="27">
        <v>1</v>
      </c>
      <c r="I248" s="27">
        <v>1</v>
      </c>
      <c r="J248" s="27"/>
      <c r="K248" s="32">
        <f>I248/H248</f>
        <v>1</v>
      </c>
      <c r="L248" s="33">
        <v>1</v>
      </c>
      <c r="M248" s="33">
        <f>L248-H248</f>
        <v>0</v>
      </c>
      <c r="N248" s="33"/>
      <c r="O248"/>
    </row>
    <row r="249" customHeight="1" spans="1:15">
      <c r="A249" s="26">
        <v>243</v>
      </c>
      <c r="B249" s="27">
        <v>511</v>
      </c>
      <c r="C249" s="27" t="s">
        <v>495</v>
      </c>
      <c r="D249" s="27" t="s">
        <v>19</v>
      </c>
      <c r="E249" s="27">
        <v>5527</v>
      </c>
      <c r="F249" s="27" t="s">
        <v>496</v>
      </c>
      <c r="G249" s="27" t="s">
        <v>153</v>
      </c>
      <c r="H249" s="27">
        <v>2</v>
      </c>
      <c r="I249" s="27">
        <v>1</v>
      </c>
      <c r="J249" s="27"/>
      <c r="K249" s="32">
        <f>I249/H249</f>
        <v>0.5</v>
      </c>
      <c r="L249" s="33">
        <v>2</v>
      </c>
      <c r="M249" s="33">
        <f>L249-H249</f>
        <v>0</v>
      </c>
      <c r="N249" s="33"/>
      <c r="O249"/>
    </row>
    <row r="250" customHeight="1" spans="1:15">
      <c r="A250" s="26">
        <v>244</v>
      </c>
      <c r="B250" s="27">
        <v>511</v>
      </c>
      <c r="C250" s="27" t="s">
        <v>495</v>
      </c>
      <c r="D250" s="27" t="s">
        <v>19</v>
      </c>
      <c r="E250" s="27">
        <v>11602</v>
      </c>
      <c r="F250" s="27" t="s">
        <v>497</v>
      </c>
      <c r="G250" s="27" t="s">
        <v>156</v>
      </c>
      <c r="H250" s="27">
        <v>2</v>
      </c>
      <c r="I250" s="27">
        <v>1</v>
      </c>
      <c r="J250" s="27"/>
      <c r="K250" s="32">
        <f>I250/H250</f>
        <v>0.5</v>
      </c>
      <c r="L250" s="33">
        <v>2</v>
      </c>
      <c r="M250" s="33">
        <f>L250-H250</f>
        <v>0</v>
      </c>
      <c r="N250" s="33"/>
      <c r="O250"/>
    </row>
    <row r="251" customHeight="1" spans="1:15">
      <c r="A251" s="26">
        <v>245</v>
      </c>
      <c r="B251" s="27">
        <v>511</v>
      </c>
      <c r="C251" s="27" t="s">
        <v>495</v>
      </c>
      <c r="D251" s="27" t="s">
        <v>19</v>
      </c>
      <c r="E251" s="27">
        <v>11876</v>
      </c>
      <c r="F251" s="27" t="s">
        <v>498</v>
      </c>
      <c r="G251" s="27" t="s">
        <v>156</v>
      </c>
      <c r="H251" s="27">
        <v>2</v>
      </c>
      <c r="I251" s="27">
        <v>0</v>
      </c>
      <c r="J251" s="27">
        <v>20</v>
      </c>
      <c r="K251" s="32">
        <f>I251/H251</f>
        <v>0</v>
      </c>
      <c r="L251" s="33">
        <v>1</v>
      </c>
      <c r="M251" s="33">
        <f>L251-H251</f>
        <v>-1</v>
      </c>
      <c r="N251" s="33"/>
      <c r="O251"/>
    </row>
    <row r="252" customHeight="1" spans="1:15">
      <c r="A252" s="26">
        <v>246</v>
      </c>
      <c r="B252" s="27">
        <v>511</v>
      </c>
      <c r="C252" s="27" t="s">
        <v>495</v>
      </c>
      <c r="D252" s="27" t="s">
        <v>19</v>
      </c>
      <c r="E252" s="27">
        <v>11829</v>
      </c>
      <c r="F252" s="27" t="s">
        <v>499</v>
      </c>
      <c r="G252" s="27" t="s">
        <v>156</v>
      </c>
      <c r="H252" s="27">
        <v>2</v>
      </c>
      <c r="I252" s="27">
        <v>0</v>
      </c>
      <c r="J252" s="27">
        <v>20</v>
      </c>
      <c r="K252" s="32">
        <f>I252/H252</f>
        <v>0</v>
      </c>
      <c r="L252" s="33">
        <v>1</v>
      </c>
      <c r="M252" s="33">
        <f>L252-H252</f>
        <v>-1</v>
      </c>
      <c r="N252" s="33"/>
      <c r="O252"/>
    </row>
    <row r="253" customHeight="1" spans="1:15">
      <c r="A253" s="26">
        <v>247</v>
      </c>
      <c r="B253" s="27">
        <v>515</v>
      </c>
      <c r="C253" s="27" t="s">
        <v>500</v>
      </c>
      <c r="D253" s="27" t="s">
        <v>19</v>
      </c>
      <c r="E253" s="27">
        <v>7917</v>
      </c>
      <c r="F253" s="27" t="s">
        <v>501</v>
      </c>
      <c r="G253" s="27" t="s">
        <v>156</v>
      </c>
      <c r="H253" s="27">
        <v>2</v>
      </c>
      <c r="I253" s="27">
        <v>0</v>
      </c>
      <c r="J253" s="27">
        <v>20</v>
      </c>
      <c r="K253" s="32">
        <f>I253/H253</f>
        <v>0</v>
      </c>
      <c r="L253" s="33">
        <v>2</v>
      </c>
      <c r="M253" s="33">
        <f>L253-H253</f>
        <v>0</v>
      </c>
      <c r="N253" s="34" t="s">
        <v>165</v>
      </c>
      <c r="O253"/>
    </row>
    <row r="254" customHeight="1" spans="1:15">
      <c r="A254" s="26">
        <v>248</v>
      </c>
      <c r="B254" s="27">
        <v>515</v>
      </c>
      <c r="C254" s="27" t="s">
        <v>500</v>
      </c>
      <c r="D254" s="27" t="s">
        <v>19</v>
      </c>
      <c r="E254" s="27">
        <v>7006</v>
      </c>
      <c r="F254" s="27" t="s">
        <v>502</v>
      </c>
      <c r="G254" s="27" t="s">
        <v>153</v>
      </c>
      <c r="H254" s="27">
        <v>2</v>
      </c>
      <c r="I254" s="27">
        <v>0</v>
      </c>
      <c r="J254" s="27">
        <v>20</v>
      </c>
      <c r="K254" s="32">
        <f>I254/H254</f>
        <v>0</v>
      </c>
      <c r="L254" s="33">
        <v>0</v>
      </c>
      <c r="M254" s="33">
        <f>L254-H254</f>
        <v>-2</v>
      </c>
      <c r="N254" s="33"/>
      <c r="O254"/>
    </row>
    <row r="255" customHeight="1" spans="1:15">
      <c r="A255" s="26">
        <v>249</v>
      </c>
      <c r="B255" s="27">
        <v>515</v>
      </c>
      <c r="C255" s="27" t="s">
        <v>500</v>
      </c>
      <c r="D255" s="27" t="s">
        <v>19</v>
      </c>
      <c r="E255" s="27">
        <v>11986</v>
      </c>
      <c r="F255" s="27" t="s">
        <v>503</v>
      </c>
      <c r="G255" s="27" t="s">
        <v>156</v>
      </c>
      <c r="H255" s="27">
        <v>2</v>
      </c>
      <c r="I255" s="27">
        <v>0</v>
      </c>
      <c r="J255" s="27">
        <v>20</v>
      </c>
      <c r="K255" s="32">
        <f>I255/H255</f>
        <v>0</v>
      </c>
      <c r="L255" s="33">
        <v>0</v>
      </c>
      <c r="M255" s="33">
        <f>L255-H255</f>
        <v>-2</v>
      </c>
      <c r="N255" s="33"/>
      <c r="O255"/>
    </row>
    <row r="256" customHeight="1" spans="1:15">
      <c r="A256" s="26">
        <v>250</v>
      </c>
      <c r="B256" s="27">
        <v>515</v>
      </c>
      <c r="C256" s="27" t="s">
        <v>500</v>
      </c>
      <c r="D256" s="27" t="s">
        <v>19</v>
      </c>
      <c r="E256" s="27">
        <v>12483</v>
      </c>
      <c r="F256" s="27" t="s">
        <v>161</v>
      </c>
      <c r="G256" s="27" t="s">
        <v>170</v>
      </c>
      <c r="H256" s="27">
        <v>2</v>
      </c>
      <c r="I256" s="27">
        <v>0</v>
      </c>
      <c r="J256" s="27">
        <v>20</v>
      </c>
      <c r="K256" s="32">
        <f>I256/H256</f>
        <v>0</v>
      </c>
      <c r="L256" s="33">
        <v>0</v>
      </c>
      <c r="M256" s="33">
        <f>L256-H256</f>
        <v>-2</v>
      </c>
      <c r="N256" s="33"/>
      <c r="O256"/>
    </row>
    <row r="257" customHeight="1" spans="1:15">
      <c r="A257" s="26">
        <v>251</v>
      </c>
      <c r="B257" s="27">
        <v>517</v>
      </c>
      <c r="C257" s="27" t="s">
        <v>504</v>
      </c>
      <c r="D257" s="27" t="s">
        <v>19</v>
      </c>
      <c r="E257" s="27">
        <v>4022</v>
      </c>
      <c r="F257" s="27" t="s">
        <v>505</v>
      </c>
      <c r="G257" s="27" t="s">
        <v>156</v>
      </c>
      <c r="H257" s="27">
        <v>3.3</v>
      </c>
      <c r="I257" s="27">
        <v>0</v>
      </c>
      <c r="J257" s="27">
        <v>20</v>
      </c>
      <c r="K257" s="32">
        <f>I257/H257</f>
        <v>0</v>
      </c>
      <c r="L257" s="33">
        <v>1</v>
      </c>
      <c r="M257" s="33">
        <f>L257-H257</f>
        <v>-2.3</v>
      </c>
      <c r="N257" s="33"/>
      <c r="O257"/>
    </row>
    <row r="258" customHeight="1" spans="1:15">
      <c r="A258" s="26">
        <v>252</v>
      </c>
      <c r="B258" s="27">
        <v>517</v>
      </c>
      <c r="C258" s="27" t="s">
        <v>504</v>
      </c>
      <c r="D258" s="27" t="s">
        <v>19</v>
      </c>
      <c r="E258" s="27">
        <v>4024</v>
      </c>
      <c r="F258" s="27" t="s">
        <v>506</v>
      </c>
      <c r="G258" s="27" t="s">
        <v>153</v>
      </c>
      <c r="H258" s="27">
        <v>3.3</v>
      </c>
      <c r="I258" s="27">
        <v>0</v>
      </c>
      <c r="J258" s="27">
        <v>20</v>
      </c>
      <c r="K258" s="32">
        <f>I258/H258</f>
        <v>0</v>
      </c>
      <c r="L258" s="33">
        <v>5</v>
      </c>
      <c r="M258" s="33">
        <f>L258-H258</f>
        <v>1.7</v>
      </c>
      <c r="N258" s="34" t="s">
        <v>165</v>
      </c>
      <c r="O258"/>
    </row>
    <row r="259" customHeight="1" spans="1:15">
      <c r="A259" s="26">
        <v>253</v>
      </c>
      <c r="B259" s="27">
        <v>517</v>
      </c>
      <c r="C259" s="27" t="s">
        <v>504</v>
      </c>
      <c r="D259" s="27" t="s">
        <v>19</v>
      </c>
      <c r="E259" s="27">
        <v>11872</v>
      </c>
      <c r="F259" s="27" t="s">
        <v>507</v>
      </c>
      <c r="G259" s="27" t="s">
        <v>156</v>
      </c>
      <c r="H259" s="27">
        <v>3.2</v>
      </c>
      <c r="I259" s="27">
        <v>0</v>
      </c>
      <c r="J259" s="27">
        <v>20</v>
      </c>
      <c r="K259" s="32">
        <f>I259/H259</f>
        <v>0</v>
      </c>
      <c r="L259" s="33">
        <v>1</v>
      </c>
      <c r="M259" s="33">
        <f>L259-H259</f>
        <v>-2.2</v>
      </c>
      <c r="N259" s="33"/>
      <c r="O259"/>
    </row>
    <row r="260" customHeight="1" spans="1:15">
      <c r="A260" s="26">
        <v>254</v>
      </c>
      <c r="B260" s="27">
        <v>517</v>
      </c>
      <c r="C260" s="27" t="s">
        <v>504</v>
      </c>
      <c r="D260" s="27" t="s">
        <v>19</v>
      </c>
      <c r="E260" s="27">
        <v>12471</v>
      </c>
      <c r="F260" s="28" t="s">
        <v>508</v>
      </c>
      <c r="G260" s="27" t="s">
        <v>447</v>
      </c>
      <c r="H260" s="27">
        <v>4</v>
      </c>
      <c r="I260" s="27">
        <v>2</v>
      </c>
      <c r="J260" s="27"/>
      <c r="K260" s="32">
        <f>I260/H260</f>
        <v>0.5</v>
      </c>
      <c r="L260" s="33">
        <v>2</v>
      </c>
      <c r="M260" s="33">
        <f>L260-H260</f>
        <v>-2</v>
      </c>
      <c r="N260" s="33"/>
      <c r="O260"/>
    </row>
    <row r="261" customHeight="1" spans="1:15">
      <c r="A261" s="26">
        <v>255</v>
      </c>
      <c r="B261" s="27">
        <v>517</v>
      </c>
      <c r="C261" s="27" t="s">
        <v>504</v>
      </c>
      <c r="D261" s="27" t="s">
        <v>19</v>
      </c>
      <c r="E261" s="27">
        <v>12505</v>
      </c>
      <c r="F261" s="27" t="s">
        <v>509</v>
      </c>
      <c r="G261" s="27" t="s">
        <v>447</v>
      </c>
      <c r="H261" s="27">
        <v>3</v>
      </c>
      <c r="I261" s="27">
        <v>0</v>
      </c>
      <c r="J261" s="27">
        <v>20</v>
      </c>
      <c r="K261" s="32">
        <f>I261/H261</f>
        <v>0</v>
      </c>
      <c r="L261" s="33">
        <v>0</v>
      </c>
      <c r="M261" s="33">
        <f>L261-H261</f>
        <v>-3</v>
      </c>
      <c r="N261" s="33"/>
      <c r="O261"/>
    </row>
    <row r="262" customHeight="1" spans="1:15">
      <c r="A262" s="26">
        <v>256</v>
      </c>
      <c r="B262" s="27">
        <v>517</v>
      </c>
      <c r="C262" s="27" t="s">
        <v>504</v>
      </c>
      <c r="D262" s="27" t="s">
        <v>19</v>
      </c>
      <c r="E262" s="27">
        <v>12230</v>
      </c>
      <c r="F262" s="27" t="s">
        <v>510</v>
      </c>
      <c r="G262" s="27" t="s">
        <v>156</v>
      </c>
      <c r="H262" s="27">
        <v>3.2</v>
      </c>
      <c r="I262" s="27">
        <v>0</v>
      </c>
      <c r="J262" s="27">
        <v>20</v>
      </c>
      <c r="K262" s="32">
        <f>I262/H262</f>
        <v>0</v>
      </c>
      <c r="L262" s="33">
        <v>2</v>
      </c>
      <c r="M262" s="33">
        <f>L262-H262</f>
        <v>-1.2</v>
      </c>
      <c r="N262" s="33"/>
      <c r="O262"/>
    </row>
    <row r="263" customHeight="1" spans="1:15">
      <c r="A263" s="26">
        <v>257</v>
      </c>
      <c r="B263" s="27">
        <v>572</v>
      </c>
      <c r="C263" s="27" t="s">
        <v>511</v>
      </c>
      <c r="D263" s="27" t="s">
        <v>19</v>
      </c>
      <c r="E263" s="27">
        <v>6390</v>
      </c>
      <c r="F263" s="27" t="s">
        <v>512</v>
      </c>
      <c r="G263" s="27" t="s">
        <v>156</v>
      </c>
      <c r="H263" s="27">
        <v>2</v>
      </c>
      <c r="I263" s="27">
        <v>0</v>
      </c>
      <c r="J263" s="27">
        <v>20</v>
      </c>
      <c r="K263" s="32">
        <f>I263/H263</f>
        <v>0</v>
      </c>
      <c r="L263" s="33">
        <v>0</v>
      </c>
      <c r="M263" s="33">
        <f>L263-H263</f>
        <v>-2</v>
      </c>
      <c r="N263" s="33"/>
      <c r="O263"/>
    </row>
    <row r="264" customHeight="1" spans="1:15">
      <c r="A264" s="26">
        <v>258</v>
      </c>
      <c r="B264" s="27">
        <v>572</v>
      </c>
      <c r="C264" s="27" t="s">
        <v>511</v>
      </c>
      <c r="D264" s="27" t="s">
        <v>19</v>
      </c>
      <c r="E264" s="27">
        <v>8731</v>
      </c>
      <c r="F264" s="27" t="s">
        <v>513</v>
      </c>
      <c r="G264" s="27" t="s">
        <v>156</v>
      </c>
      <c r="H264" s="27">
        <v>1</v>
      </c>
      <c r="I264" s="27">
        <v>0</v>
      </c>
      <c r="J264" s="27">
        <v>20</v>
      </c>
      <c r="K264" s="32">
        <f>I264/H264</f>
        <v>0</v>
      </c>
      <c r="L264" s="33">
        <v>1</v>
      </c>
      <c r="M264" s="33">
        <f>L264-H264</f>
        <v>0</v>
      </c>
      <c r="N264" s="34" t="s">
        <v>165</v>
      </c>
      <c r="O264"/>
    </row>
    <row r="265" customHeight="1" spans="1:15">
      <c r="A265" s="26">
        <v>259</v>
      </c>
      <c r="B265" s="27">
        <v>572</v>
      </c>
      <c r="C265" s="27" t="s">
        <v>511</v>
      </c>
      <c r="D265" s="27" t="s">
        <v>19</v>
      </c>
      <c r="E265" s="27">
        <v>10186</v>
      </c>
      <c r="F265" s="28" t="s">
        <v>514</v>
      </c>
      <c r="G265" s="27" t="s">
        <v>153</v>
      </c>
      <c r="H265" s="27">
        <v>2</v>
      </c>
      <c r="I265" s="27">
        <v>1</v>
      </c>
      <c r="J265" s="27"/>
      <c r="K265" s="32">
        <f>I265/H265</f>
        <v>0.5</v>
      </c>
      <c r="L265" s="33">
        <v>1</v>
      </c>
      <c r="M265" s="33">
        <f>L265-H265</f>
        <v>-1</v>
      </c>
      <c r="N265" s="33"/>
      <c r="O265"/>
    </row>
    <row r="266" customHeight="1" spans="1:15">
      <c r="A266" s="26">
        <v>260</v>
      </c>
      <c r="B266" s="27">
        <v>572</v>
      </c>
      <c r="C266" s="27" t="s">
        <v>511</v>
      </c>
      <c r="D266" s="27" t="s">
        <v>19</v>
      </c>
      <c r="E266" s="27">
        <v>11058</v>
      </c>
      <c r="F266" s="27" t="s">
        <v>515</v>
      </c>
      <c r="G266" s="27" t="s">
        <v>156</v>
      </c>
      <c r="H266" s="27">
        <v>2</v>
      </c>
      <c r="I266" s="27">
        <v>0</v>
      </c>
      <c r="J266" s="27">
        <v>20</v>
      </c>
      <c r="K266" s="32">
        <f>I266/H266</f>
        <v>0</v>
      </c>
      <c r="L266" s="33">
        <v>0</v>
      </c>
      <c r="M266" s="33">
        <f>L266-H266</f>
        <v>-2</v>
      </c>
      <c r="N266" s="33"/>
      <c r="O266"/>
    </row>
    <row r="267" customHeight="1" spans="1:15">
      <c r="A267" s="26">
        <v>261</v>
      </c>
      <c r="B267" s="27">
        <v>572</v>
      </c>
      <c r="C267" s="27" t="s">
        <v>511</v>
      </c>
      <c r="D267" s="27" t="s">
        <v>19</v>
      </c>
      <c r="E267" s="27">
        <v>12466</v>
      </c>
      <c r="F267" s="27" t="s">
        <v>516</v>
      </c>
      <c r="G267" s="27" t="s">
        <v>447</v>
      </c>
      <c r="H267" s="27">
        <v>1</v>
      </c>
      <c r="I267" s="27">
        <v>0</v>
      </c>
      <c r="J267" s="27">
        <v>20</v>
      </c>
      <c r="K267" s="32">
        <f>I267/H267</f>
        <v>0</v>
      </c>
      <c r="L267" s="33">
        <v>0</v>
      </c>
      <c r="M267" s="33">
        <f>L267-H267</f>
        <v>-1</v>
      </c>
      <c r="N267" s="33"/>
      <c r="O267"/>
    </row>
    <row r="268" customHeight="1" spans="1:15">
      <c r="A268" s="26">
        <v>262</v>
      </c>
      <c r="B268" s="27">
        <v>578</v>
      </c>
      <c r="C268" s="27" t="s">
        <v>517</v>
      </c>
      <c r="D268" s="27" t="s">
        <v>19</v>
      </c>
      <c r="E268" s="27">
        <v>5519</v>
      </c>
      <c r="F268" s="27" t="s">
        <v>518</v>
      </c>
      <c r="G268" s="27" t="s">
        <v>248</v>
      </c>
      <c r="H268" s="27">
        <v>4</v>
      </c>
      <c r="I268" s="27">
        <v>0</v>
      </c>
      <c r="J268" s="27">
        <v>20</v>
      </c>
      <c r="K268" s="32">
        <f>I268/H268</f>
        <v>0</v>
      </c>
      <c r="L268" s="33">
        <v>2</v>
      </c>
      <c r="M268" s="33">
        <f>L268-H268</f>
        <v>-2</v>
      </c>
      <c r="N268" s="33"/>
      <c r="O268"/>
    </row>
    <row r="269" customHeight="1" spans="1:15">
      <c r="A269" s="26">
        <v>263</v>
      </c>
      <c r="B269" s="27">
        <v>578</v>
      </c>
      <c r="C269" s="27" t="s">
        <v>517</v>
      </c>
      <c r="D269" s="27" t="s">
        <v>19</v>
      </c>
      <c r="E269" s="27">
        <v>9331</v>
      </c>
      <c r="F269" s="27" t="s">
        <v>519</v>
      </c>
      <c r="G269" s="27" t="s">
        <v>153</v>
      </c>
      <c r="H269" s="27">
        <v>4</v>
      </c>
      <c r="I269" s="27">
        <v>0</v>
      </c>
      <c r="J269" s="27">
        <v>20</v>
      </c>
      <c r="K269" s="32">
        <f>I269/H269</f>
        <v>0</v>
      </c>
      <c r="L269" s="33">
        <v>0</v>
      </c>
      <c r="M269" s="33">
        <f>L269-H269</f>
        <v>-4</v>
      </c>
      <c r="N269" s="33"/>
      <c r="O269"/>
    </row>
    <row r="270" customHeight="1" spans="1:15">
      <c r="A270" s="26">
        <v>264</v>
      </c>
      <c r="B270" s="27">
        <v>578</v>
      </c>
      <c r="C270" s="27" t="s">
        <v>517</v>
      </c>
      <c r="D270" s="27" t="s">
        <v>19</v>
      </c>
      <c r="E270" s="27">
        <v>9140</v>
      </c>
      <c r="F270" s="27" t="s">
        <v>520</v>
      </c>
      <c r="G270" s="27" t="s">
        <v>248</v>
      </c>
      <c r="H270" s="27">
        <v>4</v>
      </c>
      <c r="I270" s="27">
        <v>0</v>
      </c>
      <c r="J270" s="27">
        <v>20</v>
      </c>
      <c r="K270" s="32">
        <f>I270/H270</f>
        <v>0</v>
      </c>
      <c r="L270" s="33">
        <v>2</v>
      </c>
      <c r="M270" s="33">
        <f>L270-H270</f>
        <v>-2</v>
      </c>
      <c r="N270" s="33"/>
      <c r="O270"/>
    </row>
    <row r="271" customHeight="1" spans="1:15">
      <c r="A271" s="26">
        <v>265</v>
      </c>
      <c r="B271" s="27">
        <v>578</v>
      </c>
      <c r="C271" s="27" t="s">
        <v>517</v>
      </c>
      <c r="D271" s="27" t="s">
        <v>19</v>
      </c>
      <c r="E271" s="27">
        <v>12472</v>
      </c>
      <c r="F271" s="27" t="s">
        <v>521</v>
      </c>
      <c r="G271" s="27" t="s">
        <v>170</v>
      </c>
      <c r="H271" s="27">
        <v>3</v>
      </c>
      <c r="I271" s="27">
        <v>0</v>
      </c>
      <c r="J271" s="27">
        <v>20</v>
      </c>
      <c r="K271" s="32">
        <f>I271/H271</f>
        <v>0</v>
      </c>
      <c r="L271" s="33">
        <v>0</v>
      </c>
      <c r="M271" s="33">
        <f>L271-H271</f>
        <v>-3</v>
      </c>
      <c r="N271" s="33"/>
      <c r="O271"/>
    </row>
    <row r="272" customHeight="1" spans="1:15">
      <c r="A272" s="26">
        <v>266</v>
      </c>
      <c r="B272" s="27">
        <v>578</v>
      </c>
      <c r="C272" s="27" t="s">
        <v>517</v>
      </c>
      <c r="D272" s="27" t="s">
        <v>19</v>
      </c>
      <c r="E272" s="27">
        <v>12465</v>
      </c>
      <c r="F272" s="27" t="s">
        <v>522</v>
      </c>
      <c r="G272" s="27" t="s">
        <v>170</v>
      </c>
      <c r="H272" s="27">
        <v>3</v>
      </c>
      <c r="I272" s="27">
        <v>2</v>
      </c>
      <c r="J272" s="27"/>
      <c r="K272" s="32">
        <f>I272/H272</f>
        <v>0.666666666666667</v>
      </c>
      <c r="L272" s="33">
        <v>2</v>
      </c>
      <c r="M272" s="33">
        <f>L272-H272</f>
        <v>-1</v>
      </c>
      <c r="N272" s="33"/>
      <c r="O272"/>
    </row>
    <row r="273" customHeight="1" spans="1:15">
      <c r="A273" s="26">
        <v>267</v>
      </c>
      <c r="B273" s="27">
        <v>718</v>
      </c>
      <c r="C273" s="27" t="s">
        <v>523</v>
      </c>
      <c r="D273" s="27" t="s">
        <v>19</v>
      </c>
      <c r="E273" s="27">
        <v>9130</v>
      </c>
      <c r="F273" s="27" t="s">
        <v>524</v>
      </c>
      <c r="G273" s="27" t="s">
        <v>156</v>
      </c>
      <c r="H273" s="27">
        <v>2</v>
      </c>
      <c r="I273" s="27">
        <v>2</v>
      </c>
      <c r="J273" s="27"/>
      <c r="K273" s="32">
        <f>I273/H273</f>
        <v>1</v>
      </c>
      <c r="L273" s="33">
        <v>6</v>
      </c>
      <c r="M273" s="33">
        <f>L273-H273</f>
        <v>4</v>
      </c>
      <c r="N273" s="33"/>
      <c r="O273"/>
    </row>
    <row r="274" customHeight="1" spans="1:15">
      <c r="A274" s="26">
        <v>268</v>
      </c>
      <c r="B274" s="27">
        <v>718</v>
      </c>
      <c r="C274" s="27" t="s">
        <v>523</v>
      </c>
      <c r="D274" s="27" t="s">
        <v>19</v>
      </c>
      <c r="E274" s="27">
        <v>11993</v>
      </c>
      <c r="F274" s="28" t="s">
        <v>525</v>
      </c>
      <c r="G274" s="27" t="s">
        <v>156</v>
      </c>
      <c r="H274" s="27">
        <v>2</v>
      </c>
      <c r="I274" s="27">
        <v>0</v>
      </c>
      <c r="J274" s="28"/>
      <c r="K274" s="32">
        <f>I274/H274</f>
        <v>0</v>
      </c>
      <c r="L274" s="33">
        <v>0</v>
      </c>
      <c r="M274" s="33">
        <f>L274-H274</f>
        <v>-2</v>
      </c>
      <c r="N274" s="33"/>
      <c r="O274"/>
    </row>
    <row r="275" customHeight="1" spans="1:15">
      <c r="A275" s="26">
        <v>269</v>
      </c>
      <c r="B275" s="27">
        <v>723</v>
      </c>
      <c r="C275" s="27" t="s">
        <v>526</v>
      </c>
      <c r="D275" s="27" t="s">
        <v>19</v>
      </c>
      <c r="E275" s="27">
        <v>8386</v>
      </c>
      <c r="F275" s="27" t="s">
        <v>527</v>
      </c>
      <c r="G275" s="27" t="s">
        <v>486</v>
      </c>
      <c r="H275" s="27">
        <v>3</v>
      </c>
      <c r="I275" s="27">
        <v>0</v>
      </c>
      <c r="J275" s="27">
        <v>20</v>
      </c>
      <c r="K275" s="32">
        <f>I275/H275</f>
        <v>0</v>
      </c>
      <c r="L275" s="33">
        <v>0</v>
      </c>
      <c r="M275" s="33">
        <f>L275-H275</f>
        <v>-3</v>
      </c>
      <c r="N275" s="33"/>
      <c r="O275"/>
    </row>
    <row r="276" customHeight="1" spans="1:15">
      <c r="A276" s="26">
        <v>270</v>
      </c>
      <c r="B276" s="27">
        <v>723</v>
      </c>
      <c r="C276" s="27" t="s">
        <v>526</v>
      </c>
      <c r="D276" s="27" t="s">
        <v>19</v>
      </c>
      <c r="E276" s="27">
        <v>11397</v>
      </c>
      <c r="F276" s="27" t="s">
        <v>528</v>
      </c>
      <c r="G276" s="27" t="s">
        <v>156</v>
      </c>
      <c r="H276" s="27">
        <v>4</v>
      </c>
      <c r="I276" s="27">
        <v>0</v>
      </c>
      <c r="J276" s="27">
        <v>20</v>
      </c>
      <c r="K276" s="32">
        <f>I276/H276</f>
        <v>0</v>
      </c>
      <c r="L276" s="33">
        <v>0</v>
      </c>
      <c r="M276" s="33">
        <f>L276-H276</f>
        <v>-4</v>
      </c>
      <c r="N276" s="33"/>
      <c r="O276"/>
    </row>
    <row r="277" customHeight="1" spans="1:15">
      <c r="A277" s="26">
        <v>271</v>
      </c>
      <c r="B277" s="27">
        <v>723</v>
      </c>
      <c r="C277" s="27" t="s">
        <v>526</v>
      </c>
      <c r="D277" s="27" t="s">
        <v>19</v>
      </c>
      <c r="E277" s="27">
        <v>12447</v>
      </c>
      <c r="F277" s="27" t="s">
        <v>529</v>
      </c>
      <c r="G277" s="27" t="s">
        <v>530</v>
      </c>
      <c r="H277" s="27">
        <v>2</v>
      </c>
      <c r="I277" s="27">
        <v>0</v>
      </c>
      <c r="J277" s="27">
        <v>20</v>
      </c>
      <c r="K277" s="32">
        <f>I277/H277</f>
        <v>0</v>
      </c>
      <c r="L277" s="33">
        <v>0</v>
      </c>
      <c r="M277" s="33">
        <f>L277-H277</f>
        <v>-2</v>
      </c>
      <c r="N277" s="33"/>
      <c r="O277"/>
    </row>
    <row r="278" customHeight="1" spans="1:15">
      <c r="A278" s="26">
        <v>272</v>
      </c>
      <c r="B278" s="27">
        <v>744</v>
      </c>
      <c r="C278" s="27" t="s">
        <v>531</v>
      </c>
      <c r="D278" s="27" t="s">
        <v>19</v>
      </c>
      <c r="E278" s="27">
        <v>8957</v>
      </c>
      <c r="F278" s="27" t="s">
        <v>532</v>
      </c>
      <c r="G278" s="27" t="s">
        <v>153</v>
      </c>
      <c r="H278" s="27">
        <v>2.8</v>
      </c>
      <c r="I278" s="27">
        <v>1</v>
      </c>
      <c r="J278" s="27"/>
      <c r="K278" s="32">
        <f>I278/H278</f>
        <v>0.357142857142857</v>
      </c>
      <c r="L278" s="33">
        <v>1</v>
      </c>
      <c r="M278" s="33">
        <f>L278-H278</f>
        <v>-1.8</v>
      </c>
      <c r="N278" s="33"/>
      <c r="O278"/>
    </row>
    <row r="279" customHeight="1" spans="1:15">
      <c r="A279" s="26">
        <v>273</v>
      </c>
      <c r="B279" s="27">
        <v>744</v>
      </c>
      <c r="C279" s="27" t="s">
        <v>531</v>
      </c>
      <c r="D279" s="27" t="s">
        <v>19</v>
      </c>
      <c r="E279" s="27">
        <v>11333</v>
      </c>
      <c r="F279" s="27" t="s">
        <v>533</v>
      </c>
      <c r="G279" s="27" t="s">
        <v>156</v>
      </c>
      <c r="H279" s="27">
        <v>2.8</v>
      </c>
      <c r="I279" s="27">
        <v>0</v>
      </c>
      <c r="J279" s="27">
        <v>20</v>
      </c>
      <c r="K279" s="32">
        <f>I279/H279</f>
        <v>0</v>
      </c>
      <c r="L279" s="33">
        <v>0</v>
      </c>
      <c r="M279" s="33">
        <f>L279-H279</f>
        <v>-2.8</v>
      </c>
      <c r="N279" s="33"/>
      <c r="O279"/>
    </row>
    <row r="280" customHeight="1" spans="1:15">
      <c r="A280" s="26">
        <v>274</v>
      </c>
      <c r="B280" s="27">
        <v>744</v>
      </c>
      <c r="C280" s="27" t="s">
        <v>531</v>
      </c>
      <c r="D280" s="27" t="s">
        <v>19</v>
      </c>
      <c r="E280" s="27">
        <v>11620</v>
      </c>
      <c r="F280" s="27" t="s">
        <v>534</v>
      </c>
      <c r="G280" s="27" t="s">
        <v>156</v>
      </c>
      <c r="H280" s="27">
        <v>2.8</v>
      </c>
      <c r="I280" s="27">
        <v>0</v>
      </c>
      <c r="J280" s="27">
        <v>20</v>
      </c>
      <c r="K280" s="32">
        <f>I280/H280</f>
        <v>0</v>
      </c>
      <c r="L280" s="33">
        <v>0</v>
      </c>
      <c r="M280" s="33">
        <f>L280-H280</f>
        <v>-2.8</v>
      </c>
      <c r="N280" s="33"/>
      <c r="O280"/>
    </row>
    <row r="281" customHeight="1" spans="1:15">
      <c r="A281" s="26">
        <v>275</v>
      </c>
      <c r="B281" s="27">
        <v>744</v>
      </c>
      <c r="C281" s="27" t="s">
        <v>531</v>
      </c>
      <c r="D281" s="27" t="s">
        <v>19</v>
      </c>
      <c r="E281" s="27">
        <v>11769</v>
      </c>
      <c r="F281" s="27" t="s">
        <v>535</v>
      </c>
      <c r="G281" s="27" t="s">
        <v>156</v>
      </c>
      <c r="H281" s="27">
        <v>2.8</v>
      </c>
      <c r="I281" s="27">
        <v>0</v>
      </c>
      <c r="J281" s="27">
        <v>20</v>
      </c>
      <c r="K281" s="32">
        <f>I281/H281</f>
        <v>0</v>
      </c>
      <c r="L281" s="33">
        <v>4</v>
      </c>
      <c r="M281" s="33">
        <f>L281-H281</f>
        <v>1.2</v>
      </c>
      <c r="N281" s="34" t="s">
        <v>165</v>
      </c>
      <c r="O281"/>
    </row>
    <row r="282" customHeight="1" spans="1:15">
      <c r="A282" s="26">
        <v>276</v>
      </c>
      <c r="B282" s="27">
        <v>744</v>
      </c>
      <c r="C282" s="27" t="s">
        <v>531</v>
      </c>
      <c r="D282" s="27" t="s">
        <v>19</v>
      </c>
      <c r="E282" s="27">
        <v>12510</v>
      </c>
      <c r="F282" s="27" t="s">
        <v>536</v>
      </c>
      <c r="G282" s="27" t="s">
        <v>170</v>
      </c>
      <c r="H282" s="27">
        <v>1.8</v>
      </c>
      <c r="I282" s="27">
        <v>0</v>
      </c>
      <c r="J282" s="27">
        <v>20</v>
      </c>
      <c r="K282" s="32">
        <f>I282/H282</f>
        <v>0</v>
      </c>
      <c r="L282" s="33">
        <v>0</v>
      </c>
      <c r="M282" s="33">
        <f>L282-H282</f>
        <v>-1.8</v>
      </c>
      <c r="N282" s="33"/>
      <c r="O282"/>
    </row>
    <row r="283" customHeight="1" spans="1:15">
      <c r="A283" s="26">
        <v>277</v>
      </c>
      <c r="B283" s="27">
        <v>747</v>
      </c>
      <c r="C283" s="27" t="s">
        <v>537</v>
      </c>
      <c r="D283" s="27" t="s">
        <v>19</v>
      </c>
      <c r="E283" s="27">
        <v>10898</v>
      </c>
      <c r="F283" s="27" t="s">
        <v>538</v>
      </c>
      <c r="G283" s="27" t="s">
        <v>179</v>
      </c>
      <c r="H283" s="27">
        <v>1</v>
      </c>
      <c r="I283" s="27">
        <v>0</v>
      </c>
      <c r="J283" s="27">
        <v>20</v>
      </c>
      <c r="K283" s="32">
        <f>I283/H283</f>
        <v>0</v>
      </c>
      <c r="L283" s="33">
        <v>0</v>
      </c>
      <c r="M283" s="33">
        <f>L283-H283</f>
        <v>-1</v>
      </c>
      <c r="N283" s="33"/>
      <c r="O283"/>
    </row>
    <row r="284" customHeight="1" spans="1:15">
      <c r="A284" s="26">
        <v>278</v>
      </c>
      <c r="B284" s="27">
        <v>747</v>
      </c>
      <c r="C284" s="27" t="s">
        <v>537</v>
      </c>
      <c r="D284" s="27" t="s">
        <v>19</v>
      </c>
      <c r="E284" s="27">
        <v>11023</v>
      </c>
      <c r="F284" s="27" t="s">
        <v>539</v>
      </c>
      <c r="G284" s="27" t="s">
        <v>179</v>
      </c>
      <c r="H284" s="27">
        <v>2</v>
      </c>
      <c r="I284" s="27">
        <v>0</v>
      </c>
      <c r="J284" s="27">
        <v>20</v>
      </c>
      <c r="K284" s="32">
        <f>I284/H284</f>
        <v>0</v>
      </c>
      <c r="L284" s="33">
        <v>2</v>
      </c>
      <c r="M284" s="33">
        <f>L284-H284</f>
        <v>0</v>
      </c>
      <c r="N284" s="34" t="s">
        <v>165</v>
      </c>
      <c r="O284"/>
    </row>
    <row r="285" customHeight="1" spans="1:15">
      <c r="A285" s="26">
        <v>279</v>
      </c>
      <c r="B285" s="27">
        <v>747</v>
      </c>
      <c r="C285" s="27" t="s">
        <v>537</v>
      </c>
      <c r="D285" s="27" t="s">
        <v>19</v>
      </c>
      <c r="E285" s="27">
        <v>10907</v>
      </c>
      <c r="F285" s="27" t="s">
        <v>540</v>
      </c>
      <c r="G285" s="27" t="s">
        <v>153</v>
      </c>
      <c r="H285" s="27">
        <v>2</v>
      </c>
      <c r="I285" s="27">
        <v>0</v>
      </c>
      <c r="J285" s="27">
        <v>20</v>
      </c>
      <c r="K285" s="32">
        <f>I285/H285</f>
        <v>0</v>
      </c>
      <c r="L285" s="33">
        <v>2</v>
      </c>
      <c r="M285" s="33">
        <f>L285-H285</f>
        <v>0</v>
      </c>
      <c r="N285" s="34" t="s">
        <v>165</v>
      </c>
      <c r="O285"/>
    </row>
    <row r="286" customHeight="1" spans="1:15">
      <c r="A286" s="26">
        <v>280</v>
      </c>
      <c r="B286" s="27">
        <v>747</v>
      </c>
      <c r="C286" s="27" t="s">
        <v>537</v>
      </c>
      <c r="D286" s="27" t="s">
        <v>19</v>
      </c>
      <c r="E286" s="27">
        <v>11964</v>
      </c>
      <c r="F286" s="27" t="s">
        <v>541</v>
      </c>
      <c r="G286" s="27" t="s">
        <v>156</v>
      </c>
      <c r="H286" s="27">
        <v>1</v>
      </c>
      <c r="I286" s="27">
        <v>0</v>
      </c>
      <c r="J286" s="27">
        <v>20</v>
      </c>
      <c r="K286" s="32">
        <f>I286/H286</f>
        <v>0</v>
      </c>
      <c r="L286" s="33">
        <v>1</v>
      </c>
      <c r="M286" s="33">
        <f>L286-H286</f>
        <v>0</v>
      </c>
      <c r="N286" s="34" t="s">
        <v>165</v>
      </c>
      <c r="O286"/>
    </row>
    <row r="287" customHeight="1" spans="1:15">
      <c r="A287" s="26">
        <v>281</v>
      </c>
      <c r="B287" s="27">
        <v>747</v>
      </c>
      <c r="C287" s="27" t="s">
        <v>537</v>
      </c>
      <c r="D287" s="27" t="s">
        <v>19</v>
      </c>
      <c r="E287" s="27">
        <v>12467</v>
      </c>
      <c r="F287" s="27" t="s">
        <v>542</v>
      </c>
      <c r="G287" s="27" t="s">
        <v>170</v>
      </c>
      <c r="H287" s="27">
        <v>1</v>
      </c>
      <c r="I287" s="27">
        <v>0</v>
      </c>
      <c r="J287" s="27">
        <v>20</v>
      </c>
      <c r="K287" s="32">
        <f>I287/H287</f>
        <v>0</v>
      </c>
      <c r="L287" s="33">
        <v>0</v>
      </c>
      <c r="M287" s="33">
        <f>L287-H287</f>
        <v>-1</v>
      </c>
      <c r="N287" s="33"/>
      <c r="O287"/>
    </row>
    <row r="288" customHeight="1" spans="1:15">
      <c r="A288" s="26">
        <v>282</v>
      </c>
      <c r="B288" s="27">
        <v>747</v>
      </c>
      <c r="C288" s="27" t="s">
        <v>537</v>
      </c>
      <c r="D288" s="27" t="s">
        <v>19</v>
      </c>
      <c r="E288" s="27">
        <v>12398</v>
      </c>
      <c r="F288" s="27" t="s">
        <v>543</v>
      </c>
      <c r="G288" s="27" t="s">
        <v>170</v>
      </c>
      <c r="H288" s="27">
        <v>1</v>
      </c>
      <c r="I288" s="27">
        <v>0</v>
      </c>
      <c r="J288" s="27">
        <v>20</v>
      </c>
      <c r="K288" s="32">
        <f>I288/H288</f>
        <v>0</v>
      </c>
      <c r="L288" s="33">
        <v>1</v>
      </c>
      <c r="M288" s="33">
        <f>L288-H288</f>
        <v>0</v>
      </c>
      <c r="N288" s="34" t="s">
        <v>165</v>
      </c>
      <c r="O288"/>
    </row>
    <row r="289" customHeight="1" spans="1:15">
      <c r="A289" s="26">
        <v>283</v>
      </c>
      <c r="B289" s="27">
        <v>102478</v>
      </c>
      <c r="C289" s="27" t="s">
        <v>544</v>
      </c>
      <c r="D289" s="27" t="s">
        <v>19</v>
      </c>
      <c r="E289" s="27">
        <v>11760</v>
      </c>
      <c r="F289" s="28" t="s">
        <v>545</v>
      </c>
      <c r="G289" s="27" t="s">
        <v>156</v>
      </c>
      <c r="H289" s="27">
        <v>2</v>
      </c>
      <c r="I289" s="27">
        <v>0</v>
      </c>
      <c r="J289" s="28"/>
      <c r="K289" s="32">
        <f>I289/H289</f>
        <v>0</v>
      </c>
      <c r="L289" s="33">
        <v>0</v>
      </c>
      <c r="M289" s="33">
        <f>L289-H289</f>
        <v>-2</v>
      </c>
      <c r="N289" s="33"/>
      <c r="O289"/>
    </row>
    <row r="290" customHeight="1" spans="1:15">
      <c r="A290" s="26">
        <v>284</v>
      </c>
      <c r="B290" s="27">
        <v>102478</v>
      </c>
      <c r="C290" s="27" t="s">
        <v>544</v>
      </c>
      <c r="D290" s="27" t="s">
        <v>19</v>
      </c>
      <c r="E290" s="27">
        <v>12536</v>
      </c>
      <c r="F290" s="27" t="s">
        <v>546</v>
      </c>
      <c r="G290" s="27" t="s">
        <v>156</v>
      </c>
      <c r="H290" s="27">
        <v>2</v>
      </c>
      <c r="I290" s="27">
        <v>0</v>
      </c>
      <c r="J290" s="27">
        <v>20</v>
      </c>
      <c r="K290" s="32">
        <f>I290/H290</f>
        <v>0</v>
      </c>
      <c r="L290" s="33">
        <v>4</v>
      </c>
      <c r="M290" s="33">
        <f>L290-H290</f>
        <v>2</v>
      </c>
      <c r="N290" s="34" t="s">
        <v>165</v>
      </c>
      <c r="O290"/>
    </row>
    <row r="291" customHeight="1" spans="1:15">
      <c r="A291" s="26">
        <v>285</v>
      </c>
      <c r="B291" s="27">
        <v>102479</v>
      </c>
      <c r="C291" s="27" t="s">
        <v>547</v>
      </c>
      <c r="D291" s="27" t="s">
        <v>19</v>
      </c>
      <c r="E291" s="27">
        <v>4311</v>
      </c>
      <c r="F291" s="28" t="s">
        <v>548</v>
      </c>
      <c r="G291" s="27" t="s">
        <v>153</v>
      </c>
      <c r="H291" s="27">
        <v>5</v>
      </c>
      <c r="I291" s="27">
        <v>2</v>
      </c>
      <c r="J291" s="27"/>
      <c r="K291" s="32">
        <f>I291/H291</f>
        <v>0.4</v>
      </c>
      <c r="L291" s="33">
        <v>4</v>
      </c>
      <c r="M291" s="33">
        <f>L291-H291</f>
        <v>-1</v>
      </c>
      <c r="N291" s="33"/>
      <c r="O291"/>
    </row>
    <row r="292" customHeight="1" spans="1:15">
      <c r="A292" s="26">
        <v>286</v>
      </c>
      <c r="B292" s="27">
        <v>102479</v>
      </c>
      <c r="C292" s="27" t="s">
        <v>547</v>
      </c>
      <c r="D292" s="27" t="s">
        <v>19</v>
      </c>
      <c r="E292" s="27">
        <v>999691</v>
      </c>
      <c r="F292" s="27" t="s">
        <v>549</v>
      </c>
      <c r="G292" s="27" t="s">
        <v>170</v>
      </c>
      <c r="H292" s="27">
        <v>1</v>
      </c>
      <c r="I292" s="27">
        <v>0</v>
      </c>
      <c r="J292" s="27">
        <v>20</v>
      </c>
      <c r="K292" s="32">
        <f>I292/H292</f>
        <v>0</v>
      </c>
      <c r="L292" s="33">
        <v>1</v>
      </c>
      <c r="M292" s="33">
        <f>L292-H292</f>
        <v>0</v>
      </c>
      <c r="N292" s="34" t="s">
        <v>165</v>
      </c>
      <c r="O292"/>
    </row>
    <row r="293" customHeight="1" spans="1:15">
      <c r="A293" s="26">
        <v>287</v>
      </c>
      <c r="B293" s="27">
        <v>102479</v>
      </c>
      <c r="C293" s="27" t="s">
        <v>547</v>
      </c>
      <c r="D293" s="27" t="s">
        <v>19</v>
      </c>
      <c r="E293" s="27">
        <v>12199</v>
      </c>
      <c r="F293" s="27" t="s">
        <v>550</v>
      </c>
      <c r="G293" s="27" t="s">
        <v>170</v>
      </c>
      <c r="H293" s="27">
        <v>2</v>
      </c>
      <c r="I293" s="27">
        <v>0</v>
      </c>
      <c r="J293" s="27">
        <v>20</v>
      </c>
      <c r="K293" s="32">
        <f>I293/H293</f>
        <v>0</v>
      </c>
      <c r="L293" s="33">
        <v>0</v>
      </c>
      <c r="M293" s="33">
        <f>L293-H293</f>
        <v>-2</v>
      </c>
      <c r="N293" s="33"/>
      <c r="O293"/>
    </row>
    <row r="294" customHeight="1" spans="1:15">
      <c r="A294" s="26">
        <v>288</v>
      </c>
      <c r="B294" s="27">
        <v>102935</v>
      </c>
      <c r="C294" s="27" t="s">
        <v>551</v>
      </c>
      <c r="D294" s="27" t="s">
        <v>19</v>
      </c>
      <c r="E294" s="27">
        <v>11793</v>
      </c>
      <c r="F294" s="27" t="s">
        <v>552</v>
      </c>
      <c r="G294" s="27" t="s">
        <v>153</v>
      </c>
      <c r="H294" s="27">
        <v>2</v>
      </c>
      <c r="I294" s="27">
        <v>2</v>
      </c>
      <c r="J294" s="27"/>
      <c r="K294" s="32">
        <f>I294/H294</f>
        <v>1</v>
      </c>
      <c r="L294" s="33">
        <v>2.5</v>
      </c>
      <c r="M294" s="33">
        <f>L294-H294</f>
        <v>0.5</v>
      </c>
      <c r="N294" s="33"/>
      <c r="O294"/>
    </row>
    <row r="295" customHeight="1" spans="1:15">
      <c r="A295" s="26">
        <v>289</v>
      </c>
      <c r="B295" s="27">
        <v>102935</v>
      </c>
      <c r="C295" s="27" t="s">
        <v>551</v>
      </c>
      <c r="D295" s="27" t="s">
        <v>19</v>
      </c>
      <c r="E295" s="27">
        <v>11844</v>
      </c>
      <c r="F295" s="27" t="s">
        <v>553</v>
      </c>
      <c r="G295" s="27" t="s">
        <v>156</v>
      </c>
      <c r="H295" s="27">
        <v>2</v>
      </c>
      <c r="I295" s="27">
        <v>0</v>
      </c>
      <c r="J295" s="27">
        <v>20</v>
      </c>
      <c r="K295" s="32">
        <f>I295/H295</f>
        <v>0</v>
      </c>
      <c r="L295" s="33">
        <v>2.5</v>
      </c>
      <c r="M295" s="33">
        <f>L295-H295</f>
        <v>0.5</v>
      </c>
      <c r="N295" s="34" t="s">
        <v>165</v>
      </c>
      <c r="O295"/>
    </row>
    <row r="296" customHeight="1" spans="1:15">
      <c r="A296" s="26">
        <v>290</v>
      </c>
      <c r="B296" s="27">
        <v>102935</v>
      </c>
      <c r="C296" s="27" t="s">
        <v>551</v>
      </c>
      <c r="D296" s="27" t="s">
        <v>19</v>
      </c>
      <c r="E296" s="27">
        <v>12347</v>
      </c>
      <c r="F296" s="27" t="s">
        <v>554</v>
      </c>
      <c r="G296" s="27" t="s">
        <v>156</v>
      </c>
      <c r="H296" s="27">
        <v>2</v>
      </c>
      <c r="I296" s="27">
        <v>0</v>
      </c>
      <c r="J296" s="27">
        <v>20</v>
      </c>
      <c r="K296" s="32">
        <f>I296/H296</f>
        <v>0</v>
      </c>
      <c r="L296" s="33">
        <v>0.5</v>
      </c>
      <c r="M296" s="33">
        <f>L296-H296</f>
        <v>-1.5</v>
      </c>
      <c r="N296" s="33"/>
      <c r="O296"/>
    </row>
    <row r="297" customHeight="1" spans="1:15">
      <c r="A297" s="26">
        <v>291</v>
      </c>
      <c r="B297" s="27">
        <v>102935</v>
      </c>
      <c r="C297" s="27" t="s">
        <v>551</v>
      </c>
      <c r="D297" s="27" t="s">
        <v>19</v>
      </c>
      <c r="E297" s="27">
        <v>12499</v>
      </c>
      <c r="F297" s="27" t="s">
        <v>555</v>
      </c>
      <c r="G297" s="27" t="s">
        <v>170</v>
      </c>
      <c r="H297" s="27">
        <v>2</v>
      </c>
      <c r="I297" s="27">
        <v>0</v>
      </c>
      <c r="J297" s="27">
        <v>20</v>
      </c>
      <c r="K297" s="32">
        <f>I297/H297</f>
        <v>0</v>
      </c>
      <c r="L297" s="33">
        <v>0.5</v>
      </c>
      <c r="M297" s="33">
        <f>L297-H297</f>
        <v>-1.5</v>
      </c>
      <c r="N297" s="33"/>
      <c r="O297"/>
    </row>
    <row r="298" customHeight="1" spans="1:15">
      <c r="A298" s="26">
        <v>292</v>
      </c>
      <c r="B298" s="27">
        <v>106865</v>
      </c>
      <c r="C298" s="27" t="s">
        <v>556</v>
      </c>
      <c r="D298" s="27" t="s">
        <v>19</v>
      </c>
      <c r="E298" s="27">
        <v>9822</v>
      </c>
      <c r="F298" s="27" t="s">
        <v>557</v>
      </c>
      <c r="G298" s="27" t="s">
        <v>153</v>
      </c>
      <c r="H298" s="27">
        <v>1</v>
      </c>
      <c r="I298" s="27">
        <v>0</v>
      </c>
      <c r="J298" s="27">
        <v>20</v>
      </c>
      <c r="K298" s="32">
        <f>I298/H298</f>
        <v>0</v>
      </c>
      <c r="L298" s="33">
        <v>1</v>
      </c>
      <c r="M298" s="33">
        <f>L298-H298</f>
        <v>0</v>
      </c>
      <c r="N298" s="34" t="s">
        <v>165</v>
      </c>
      <c r="O298"/>
    </row>
    <row r="299" customHeight="1" spans="1:15">
      <c r="A299" s="26">
        <v>293</v>
      </c>
      <c r="B299" s="27">
        <v>106865</v>
      </c>
      <c r="C299" s="27" t="s">
        <v>556</v>
      </c>
      <c r="D299" s="27" t="s">
        <v>19</v>
      </c>
      <c r="E299" s="27">
        <v>11335</v>
      </c>
      <c r="F299" s="27" t="s">
        <v>558</v>
      </c>
      <c r="G299" s="27" t="s">
        <v>156</v>
      </c>
      <c r="H299" s="27">
        <v>1</v>
      </c>
      <c r="I299" s="27">
        <v>0</v>
      </c>
      <c r="J299" s="27">
        <v>20</v>
      </c>
      <c r="K299" s="32">
        <f>I299/H299</f>
        <v>0</v>
      </c>
      <c r="L299" s="33">
        <v>0</v>
      </c>
      <c r="M299" s="33">
        <f>L299-H299</f>
        <v>-1</v>
      </c>
      <c r="N299" s="33"/>
      <c r="O299"/>
    </row>
    <row r="300" customHeight="1" spans="1:15">
      <c r="A300" s="26">
        <v>294</v>
      </c>
      <c r="B300" s="27">
        <v>106865</v>
      </c>
      <c r="C300" s="27" t="s">
        <v>556</v>
      </c>
      <c r="D300" s="27" t="s">
        <v>19</v>
      </c>
      <c r="E300" s="27">
        <v>12512</v>
      </c>
      <c r="F300" s="27" t="s">
        <v>559</v>
      </c>
      <c r="G300" s="27" t="s">
        <v>170</v>
      </c>
      <c r="H300" s="27">
        <v>1</v>
      </c>
      <c r="I300" s="27">
        <v>0</v>
      </c>
      <c r="J300" s="27">
        <v>20</v>
      </c>
      <c r="K300" s="32">
        <f>I300/H300</f>
        <v>0</v>
      </c>
      <c r="L300" s="33">
        <v>0</v>
      </c>
      <c r="M300" s="33">
        <f>L300-H300</f>
        <v>-1</v>
      </c>
      <c r="N300" s="33"/>
      <c r="O300"/>
    </row>
    <row r="301" customHeight="1" spans="1:15">
      <c r="A301" s="26">
        <v>295</v>
      </c>
      <c r="B301" s="27">
        <v>106865</v>
      </c>
      <c r="C301" s="27" t="s">
        <v>556</v>
      </c>
      <c r="D301" s="27" t="s">
        <v>19</v>
      </c>
      <c r="E301" s="27">
        <v>12203</v>
      </c>
      <c r="F301" s="27" t="s">
        <v>560</v>
      </c>
      <c r="G301" s="27" t="s">
        <v>170</v>
      </c>
      <c r="H301" s="27">
        <v>1</v>
      </c>
      <c r="I301" s="27">
        <v>0</v>
      </c>
      <c r="J301" s="27">
        <v>20</v>
      </c>
      <c r="K301" s="32">
        <f>I301/H301</f>
        <v>0</v>
      </c>
      <c r="L301" s="33">
        <v>1</v>
      </c>
      <c r="M301" s="33">
        <f>L301-H301</f>
        <v>0</v>
      </c>
      <c r="N301" s="34" t="s">
        <v>165</v>
      </c>
      <c r="O301"/>
    </row>
    <row r="302" customHeight="1" spans="1:15">
      <c r="A302" s="26">
        <v>296</v>
      </c>
      <c r="B302" s="27">
        <v>107829</v>
      </c>
      <c r="C302" s="27" t="s">
        <v>561</v>
      </c>
      <c r="D302" s="27" t="s">
        <v>19</v>
      </c>
      <c r="E302" s="27">
        <v>11330</v>
      </c>
      <c r="F302" s="27" t="s">
        <v>562</v>
      </c>
      <c r="G302" s="27" t="s">
        <v>153</v>
      </c>
      <c r="H302" s="27">
        <v>1</v>
      </c>
      <c r="I302" s="27">
        <v>0</v>
      </c>
      <c r="J302" s="27">
        <v>20</v>
      </c>
      <c r="K302" s="32">
        <f>I302/H302</f>
        <v>0</v>
      </c>
      <c r="L302" s="33">
        <v>3</v>
      </c>
      <c r="M302" s="33">
        <f>L302-H302</f>
        <v>2</v>
      </c>
      <c r="N302" s="34" t="s">
        <v>165</v>
      </c>
      <c r="O302"/>
    </row>
    <row r="303" customHeight="1" spans="1:15">
      <c r="A303" s="26">
        <v>297</v>
      </c>
      <c r="B303" s="27">
        <v>107829</v>
      </c>
      <c r="C303" s="27" t="s">
        <v>561</v>
      </c>
      <c r="D303" s="27" t="s">
        <v>19</v>
      </c>
      <c r="E303" s="27">
        <v>11779</v>
      </c>
      <c r="F303" s="27" t="s">
        <v>563</v>
      </c>
      <c r="G303" s="27" t="s">
        <v>391</v>
      </c>
      <c r="H303" s="27">
        <v>1</v>
      </c>
      <c r="I303" s="27">
        <v>0</v>
      </c>
      <c r="J303" s="27">
        <v>20</v>
      </c>
      <c r="K303" s="32">
        <f>I303/H303</f>
        <v>0</v>
      </c>
      <c r="L303" s="33">
        <v>0</v>
      </c>
      <c r="M303" s="33">
        <f>L303-H303</f>
        <v>-1</v>
      </c>
      <c r="N303" s="33"/>
      <c r="O303"/>
    </row>
    <row r="304" customHeight="1" spans="1:15">
      <c r="A304" s="26">
        <v>298</v>
      </c>
      <c r="B304" s="27">
        <v>107829</v>
      </c>
      <c r="C304" s="27" t="s">
        <v>561</v>
      </c>
      <c r="D304" s="27" t="s">
        <v>19</v>
      </c>
      <c r="E304" s="27">
        <v>12317</v>
      </c>
      <c r="F304" s="27" t="s">
        <v>564</v>
      </c>
      <c r="G304" s="27" t="s">
        <v>391</v>
      </c>
      <c r="H304" s="27">
        <v>1</v>
      </c>
      <c r="I304" s="27">
        <v>0</v>
      </c>
      <c r="J304" s="27">
        <v>20</v>
      </c>
      <c r="K304" s="32">
        <f>I304/H304</f>
        <v>0</v>
      </c>
      <c r="L304" s="33">
        <v>0</v>
      </c>
      <c r="M304" s="33">
        <f>L304-H304</f>
        <v>-1</v>
      </c>
      <c r="N304" s="33"/>
      <c r="O304"/>
    </row>
    <row r="305" customHeight="1" spans="1:15">
      <c r="A305" s="26">
        <v>299</v>
      </c>
      <c r="B305" s="27">
        <v>107829</v>
      </c>
      <c r="C305" s="27" t="s">
        <v>561</v>
      </c>
      <c r="D305" s="27" t="s">
        <v>19</v>
      </c>
      <c r="E305" s="27">
        <v>12461</v>
      </c>
      <c r="F305" s="27" t="s">
        <v>565</v>
      </c>
      <c r="G305" s="27" t="s">
        <v>170</v>
      </c>
      <c r="H305" s="27">
        <v>1</v>
      </c>
      <c r="I305" s="27">
        <v>0</v>
      </c>
      <c r="J305" s="27">
        <v>20</v>
      </c>
      <c r="K305" s="32">
        <f>I305/H305</f>
        <v>0</v>
      </c>
      <c r="L305" s="33">
        <v>0</v>
      </c>
      <c r="M305" s="33">
        <f>L305-H305</f>
        <v>-1</v>
      </c>
      <c r="N305" s="33"/>
      <c r="O305"/>
    </row>
    <row r="306" s="15" customFormat="1" customHeight="1" spans="1:17">
      <c r="A306" s="35"/>
      <c r="B306" s="36"/>
      <c r="C306" s="36"/>
      <c r="D306" s="36" t="s">
        <v>19</v>
      </c>
      <c r="E306" s="36"/>
      <c r="F306" s="36"/>
      <c r="G306" s="36"/>
      <c r="H306" s="36"/>
      <c r="I306" s="36"/>
      <c r="J306" s="36">
        <f>SUM(J217:J305)</f>
        <v>1340</v>
      </c>
      <c r="K306" s="36">
        <f>SUM(K217:K305)</f>
        <v>17.2571428571429</v>
      </c>
      <c r="L306" s="36">
        <f>SUM(L217:L305)</f>
        <v>131</v>
      </c>
      <c r="M306" s="36">
        <f>SUM(M217:M305)</f>
        <v>-60.8</v>
      </c>
      <c r="N306" s="36">
        <f>SUM(N217:N305)</f>
        <v>0</v>
      </c>
      <c r="O306" s="37">
        <v>1240</v>
      </c>
      <c r="P306" s="15" t="s">
        <v>566</v>
      </c>
      <c r="Q306" s="15" t="s">
        <v>567</v>
      </c>
    </row>
    <row r="307" customHeight="1" spans="1:15">
      <c r="A307" s="26">
        <v>300</v>
      </c>
      <c r="B307" s="27">
        <v>371</v>
      </c>
      <c r="C307" s="27" t="s">
        <v>568</v>
      </c>
      <c r="D307" s="27" t="s">
        <v>28</v>
      </c>
      <c r="E307" s="27">
        <v>9112</v>
      </c>
      <c r="F307" s="27" t="s">
        <v>569</v>
      </c>
      <c r="G307" s="27" t="s">
        <v>156</v>
      </c>
      <c r="H307" s="27">
        <v>1</v>
      </c>
      <c r="I307" s="27">
        <v>0</v>
      </c>
      <c r="J307" s="27">
        <v>20</v>
      </c>
      <c r="K307" s="32">
        <f>I307/H307</f>
        <v>0</v>
      </c>
      <c r="L307" s="33">
        <v>0</v>
      </c>
      <c r="M307" s="33">
        <f>L307-H307</f>
        <v>-1</v>
      </c>
      <c r="N307" s="33"/>
      <c r="O307"/>
    </row>
    <row r="308" customHeight="1" spans="1:15">
      <c r="A308" s="26">
        <v>301</v>
      </c>
      <c r="B308" s="27">
        <v>371</v>
      </c>
      <c r="C308" s="27" t="s">
        <v>568</v>
      </c>
      <c r="D308" s="27" t="s">
        <v>28</v>
      </c>
      <c r="E308" s="27">
        <v>11388</v>
      </c>
      <c r="F308" s="27" t="s">
        <v>570</v>
      </c>
      <c r="G308" s="27" t="s">
        <v>153</v>
      </c>
      <c r="H308" s="27">
        <v>2</v>
      </c>
      <c r="I308" s="27">
        <v>0</v>
      </c>
      <c r="J308" s="27">
        <v>20</v>
      </c>
      <c r="K308" s="32">
        <f>I308/H308</f>
        <v>0</v>
      </c>
      <c r="L308" s="33">
        <v>0</v>
      </c>
      <c r="M308" s="33">
        <f>L308-H308</f>
        <v>-2</v>
      </c>
      <c r="N308" s="33"/>
      <c r="O308"/>
    </row>
    <row r="309" customHeight="1" spans="1:15">
      <c r="A309" s="26">
        <v>302</v>
      </c>
      <c r="B309" s="27">
        <v>371</v>
      </c>
      <c r="C309" s="27" t="s">
        <v>568</v>
      </c>
      <c r="D309" s="27" t="s">
        <v>28</v>
      </c>
      <c r="E309" s="27">
        <v>12682</v>
      </c>
      <c r="F309" s="27" t="s">
        <v>571</v>
      </c>
      <c r="G309" s="27" t="s">
        <v>156</v>
      </c>
      <c r="H309" s="27">
        <v>1</v>
      </c>
      <c r="I309" s="27">
        <v>0</v>
      </c>
      <c r="J309" s="27">
        <v>20</v>
      </c>
      <c r="K309" s="32">
        <f>I309/H309</f>
        <v>0</v>
      </c>
      <c r="L309" s="33">
        <v>0</v>
      </c>
      <c r="M309" s="33">
        <f>L309-H309</f>
        <v>-1</v>
      </c>
      <c r="N309" s="33"/>
      <c r="O309"/>
    </row>
    <row r="310" customHeight="1" spans="1:15">
      <c r="A310" s="26">
        <v>303</v>
      </c>
      <c r="B310" s="27">
        <v>385</v>
      </c>
      <c r="C310" s="27" t="s">
        <v>572</v>
      </c>
      <c r="D310" s="27" t="s">
        <v>28</v>
      </c>
      <c r="E310" s="27">
        <v>7317</v>
      </c>
      <c r="F310" s="27" t="s">
        <v>573</v>
      </c>
      <c r="G310" s="27" t="s">
        <v>574</v>
      </c>
      <c r="H310" s="27">
        <v>7</v>
      </c>
      <c r="I310" s="27">
        <v>10</v>
      </c>
      <c r="J310" s="27"/>
      <c r="K310" s="32">
        <f>I310/H310</f>
        <v>1.42857142857143</v>
      </c>
      <c r="L310" s="33">
        <v>10</v>
      </c>
      <c r="M310" s="33">
        <f>L310-H310</f>
        <v>3</v>
      </c>
      <c r="N310" s="33"/>
      <c r="O310"/>
    </row>
    <row r="311" customHeight="1" spans="1:15">
      <c r="A311" s="26">
        <v>304</v>
      </c>
      <c r="B311" s="27">
        <v>385</v>
      </c>
      <c r="C311" s="27" t="s">
        <v>572</v>
      </c>
      <c r="D311" s="27" t="s">
        <v>28</v>
      </c>
      <c r="E311" s="27">
        <v>7749</v>
      </c>
      <c r="F311" s="27" t="s">
        <v>575</v>
      </c>
      <c r="G311" s="27" t="s">
        <v>156</v>
      </c>
      <c r="H311" s="27">
        <v>6</v>
      </c>
      <c r="I311" s="27">
        <v>8</v>
      </c>
      <c r="J311" s="27"/>
      <c r="K311" s="32">
        <f>I311/H311</f>
        <v>1.33333333333333</v>
      </c>
      <c r="L311" s="33">
        <v>12</v>
      </c>
      <c r="M311" s="33">
        <f>L311-H311</f>
        <v>6</v>
      </c>
      <c r="N311" s="33"/>
      <c r="O311"/>
    </row>
    <row r="312" customHeight="1" spans="1:15">
      <c r="A312" s="26">
        <v>305</v>
      </c>
      <c r="B312" s="27">
        <v>385</v>
      </c>
      <c r="C312" s="27" t="s">
        <v>572</v>
      </c>
      <c r="D312" s="27" t="s">
        <v>28</v>
      </c>
      <c r="E312" s="27">
        <v>11458</v>
      </c>
      <c r="F312" s="27" t="s">
        <v>576</v>
      </c>
      <c r="G312" s="27" t="s">
        <v>167</v>
      </c>
      <c r="H312" s="27">
        <v>1</v>
      </c>
      <c r="I312" s="27">
        <v>0</v>
      </c>
      <c r="J312" s="27">
        <v>20</v>
      </c>
      <c r="K312" s="32">
        <f>I312/H312</f>
        <v>0</v>
      </c>
      <c r="L312" s="33">
        <v>1</v>
      </c>
      <c r="M312" s="33">
        <f>L312-H312</f>
        <v>0</v>
      </c>
      <c r="N312" s="34" t="s">
        <v>165</v>
      </c>
      <c r="O312"/>
    </row>
    <row r="313" customHeight="1" spans="1:15">
      <c r="A313" s="26">
        <v>306</v>
      </c>
      <c r="B313" s="27">
        <v>385</v>
      </c>
      <c r="C313" s="27" t="s">
        <v>572</v>
      </c>
      <c r="D313" s="27" t="s">
        <v>28</v>
      </c>
      <c r="E313" s="27">
        <v>12566</v>
      </c>
      <c r="F313" s="27" t="s">
        <v>577</v>
      </c>
      <c r="G313" s="27" t="s">
        <v>156</v>
      </c>
      <c r="H313" s="27">
        <v>1</v>
      </c>
      <c r="I313" s="27">
        <v>0</v>
      </c>
      <c r="J313" s="27">
        <v>20</v>
      </c>
      <c r="K313" s="32">
        <f>I313/H313</f>
        <v>0</v>
      </c>
      <c r="L313" s="33">
        <v>0</v>
      </c>
      <c r="M313" s="33">
        <f>L313-H313</f>
        <v>-1</v>
      </c>
      <c r="N313" s="33"/>
      <c r="O313"/>
    </row>
    <row r="314" customHeight="1" spans="1:15">
      <c r="A314" s="26">
        <v>307</v>
      </c>
      <c r="B314" s="27">
        <v>514</v>
      </c>
      <c r="C314" s="27" t="s">
        <v>578</v>
      </c>
      <c r="D314" s="27" t="s">
        <v>28</v>
      </c>
      <c r="E314" s="27">
        <v>4330</v>
      </c>
      <c r="F314" s="27" t="s">
        <v>579</v>
      </c>
      <c r="G314" s="27" t="s">
        <v>156</v>
      </c>
      <c r="H314" s="27">
        <v>4</v>
      </c>
      <c r="I314" s="27">
        <v>1</v>
      </c>
      <c r="J314" s="27"/>
      <c r="K314" s="32">
        <f>I314/H314</f>
        <v>0.25</v>
      </c>
      <c r="L314" s="33">
        <v>7</v>
      </c>
      <c r="M314" s="33">
        <f>L314-H314</f>
        <v>3</v>
      </c>
      <c r="N314" s="33"/>
      <c r="O314"/>
    </row>
    <row r="315" customHeight="1" spans="1:15">
      <c r="A315" s="26">
        <v>308</v>
      </c>
      <c r="B315" s="27">
        <v>514</v>
      </c>
      <c r="C315" s="27" t="s">
        <v>578</v>
      </c>
      <c r="D315" s="27" t="s">
        <v>28</v>
      </c>
      <c r="E315" s="27">
        <v>5406</v>
      </c>
      <c r="F315" s="27" t="s">
        <v>580</v>
      </c>
      <c r="G315" s="27" t="s">
        <v>153</v>
      </c>
      <c r="H315" s="27">
        <v>4</v>
      </c>
      <c r="I315" s="27">
        <v>2</v>
      </c>
      <c r="J315" s="27"/>
      <c r="K315" s="32">
        <f>I315/H315</f>
        <v>0.5</v>
      </c>
      <c r="L315" s="33">
        <v>12</v>
      </c>
      <c r="M315" s="33">
        <f>L315-H315</f>
        <v>8</v>
      </c>
      <c r="N315" s="33"/>
      <c r="O315"/>
    </row>
    <row r="316" customHeight="1" spans="1:15">
      <c r="A316" s="26">
        <v>309</v>
      </c>
      <c r="B316" s="27">
        <v>514</v>
      </c>
      <c r="C316" s="27" t="s">
        <v>578</v>
      </c>
      <c r="D316" s="27" t="s">
        <v>28</v>
      </c>
      <c r="E316" s="27">
        <v>12338</v>
      </c>
      <c r="F316" s="27" t="s">
        <v>581</v>
      </c>
      <c r="G316" s="27" t="s">
        <v>156</v>
      </c>
      <c r="H316" s="27">
        <v>3</v>
      </c>
      <c r="I316" s="27">
        <v>1</v>
      </c>
      <c r="J316" s="27"/>
      <c r="K316" s="32">
        <f>I316/H316</f>
        <v>0.333333333333333</v>
      </c>
      <c r="L316" s="33">
        <v>4</v>
      </c>
      <c r="M316" s="33">
        <f>L316-H316</f>
        <v>1</v>
      </c>
      <c r="N316" s="33"/>
      <c r="O316"/>
    </row>
    <row r="317" customHeight="1" spans="1:15">
      <c r="A317" s="26">
        <v>310</v>
      </c>
      <c r="B317" s="27">
        <v>514</v>
      </c>
      <c r="C317" s="27" t="s">
        <v>578</v>
      </c>
      <c r="D317" s="27" t="s">
        <v>28</v>
      </c>
      <c r="E317" s="27">
        <v>12744</v>
      </c>
      <c r="F317" s="27" t="s">
        <v>582</v>
      </c>
      <c r="G317" s="27" t="s">
        <v>583</v>
      </c>
      <c r="H317" s="27">
        <v>2</v>
      </c>
      <c r="I317" s="27">
        <v>1</v>
      </c>
      <c r="J317" s="27"/>
      <c r="K317" s="32">
        <f>I317/H317</f>
        <v>0.5</v>
      </c>
      <c r="L317" s="33">
        <v>3</v>
      </c>
      <c r="M317" s="33">
        <f>L317-H317</f>
        <v>1</v>
      </c>
      <c r="N317" s="33"/>
      <c r="O317"/>
    </row>
    <row r="318" customHeight="1" spans="1:15">
      <c r="A318" s="26">
        <v>311</v>
      </c>
      <c r="B318" s="27">
        <v>102567</v>
      </c>
      <c r="C318" s="27" t="s">
        <v>584</v>
      </c>
      <c r="D318" s="27" t="s">
        <v>28</v>
      </c>
      <c r="E318" s="27">
        <v>4196</v>
      </c>
      <c r="F318" s="27" t="s">
        <v>585</v>
      </c>
      <c r="G318" s="27" t="s">
        <v>153</v>
      </c>
      <c r="H318" s="27">
        <v>1.5</v>
      </c>
      <c r="I318" s="27">
        <v>0</v>
      </c>
      <c r="J318" s="27">
        <v>20</v>
      </c>
      <c r="K318" s="32">
        <f>I318/H318</f>
        <v>0</v>
      </c>
      <c r="L318" s="33">
        <v>0</v>
      </c>
      <c r="M318" s="33">
        <f>L318-H318</f>
        <v>-1.5</v>
      </c>
      <c r="N318" s="33"/>
      <c r="O318"/>
    </row>
    <row r="319" customHeight="1" spans="1:15">
      <c r="A319" s="26">
        <v>312</v>
      </c>
      <c r="B319" s="27">
        <v>102567</v>
      </c>
      <c r="C319" s="27" t="s">
        <v>584</v>
      </c>
      <c r="D319" s="27" t="s">
        <v>28</v>
      </c>
      <c r="E319" s="27">
        <v>6251</v>
      </c>
      <c r="F319" s="27" t="s">
        <v>586</v>
      </c>
      <c r="G319" s="27" t="s">
        <v>156</v>
      </c>
      <c r="H319" s="27">
        <v>1.5</v>
      </c>
      <c r="I319" s="27">
        <v>0</v>
      </c>
      <c r="J319" s="27">
        <v>20</v>
      </c>
      <c r="K319" s="32">
        <f>I319/H319</f>
        <v>0</v>
      </c>
      <c r="L319" s="33">
        <v>0</v>
      </c>
      <c r="M319" s="33">
        <f>L319-H319</f>
        <v>-1.5</v>
      </c>
      <c r="N319" s="33"/>
      <c r="O319"/>
    </row>
    <row r="320" customHeight="1" spans="1:15">
      <c r="A320" s="26">
        <v>313</v>
      </c>
      <c r="B320" s="27">
        <v>102567</v>
      </c>
      <c r="C320" s="27" t="s">
        <v>584</v>
      </c>
      <c r="D320" s="27" t="s">
        <v>28</v>
      </c>
      <c r="E320" s="27">
        <v>12556</v>
      </c>
      <c r="F320" s="27" t="s">
        <v>587</v>
      </c>
      <c r="G320" s="27" t="s">
        <v>156</v>
      </c>
      <c r="H320" s="27">
        <v>1</v>
      </c>
      <c r="I320" s="27">
        <v>0</v>
      </c>
      <c r="J320" s="27">
        <v>20</v>
      </c>
      <c r="K320" s="32">
        <f>I320/H320</f>
        <v>0</v>
      </c>
      <c r="L320" s="33">
        <v>0</v>
      </c>
      <c r="M320" s="33">
        <f>L320-H320</f>
        <v>-1</v>
      </c>
      <c r="N320" s="33"/>
      <c r="O320"/>
    </row>
    <row r="321" customHeight="1" spans="1:15">
      <c r="A321" s="26">
        <v>314</v>
      </c>
      <c r="B321" s="27">
        <v>108656</v>
      </c>
      <c r="C321" s="27" t="s">
        <v>588</v>
      </c>
      <c r="D321" s="27" t="s">
        <v>28</v>
      </c>
      <c r="E321" s="27">
        <v>5954</v>
      </c>
      <c r="F321" s="27" t="s">
        <v>589</v>
      </c>
      <c r="G321" s="27" t="s">
        <v>248</v>
      </c>
      <c r="H321" s="27">
        <v>1</v>
      </c>
      <c r="I321" s="27">
        <v>0</v>
      </c>
      <c r="J321" s="27">
        <v>20</v>
      </c>
      <c r="K321" s="32">
        <f>I321/H321</f>
        <v>0</v>
      </c>
      <c r="L321" s="33">
        <v>2</v>
      </c>
      <c r="M321" s="33">
        <f>L321-H321</f>
        <v>1</v>
      </c>
      <c r="N321" s="34" t="s">
        <v>165</v>
      </c>
      <c r="O321"/>
    </row>
    <row r="322" customHeight="1" spans="1:15">
      <c r="A322" s="26">
        <v>315</v>
      </c>
      <c r="B322" s="27">
        <v>108656</v>
      </c>
      <c r="C322" s="27" t="s">
        <v>588</v>
      </c>
      <c r="D322" s="27" t="s">
        <v>28</v>
      </c>
      <c r="E322" s="27">
        <v>8489</v>
      </c>
      <c r="F322" s="27" t="s">
        <v>590</v>
      </c>
      <c r="G322" s="27" t="s">
        <v>591</v>
      </c>
      <c r="H322" s="27">
        <v>2</v>
      </c>
      <c r="I322" s="27">
        <v>0</v>
      </c>
      <c r="J322" s="27">
        <v>20</v>
      </c>
      <c r="K322" s="32">
        <f>I322/H322</f>
        <v>0</v>
      </c>
      <c r="L322" s="33">
        <v>2</v>
      </c>
      <c r="M322" s="33">
        <f>L322-H322</f>
        <v>0</v>
      </c>
      <c r="N322" s="34" t="s">
        <v>165</v>
      </c>
      <c r="O322"/>
    </row>
    <row r="323" customHeight="1" spans="1:15">
      <c r="A323" s="26">
        <v>316</v>
      </c>
      <c r="B323" s="27">
        <v>108656</v>
      </c>
      <c r="C323" s="27" t="s">
        <v>588</v>
      </c>
      <c r="D323" s="27" t="s">
        <v>28</v>
      </c>
      <c r="E323" s="27">
        <v>12555</v>
      </c>
      <c r="F323" s="27" t="s">
        <v>592</v>
      </c>
      <c r="G323" s="27" t="s">
        <v>179</v>
      </c>
      <c r="H323" s="27">
        <v>1</v>
      </c>
      <c r="I323" s="27">
        <v>0</v>
      </c>
      <c r="J323" s="27">
        <v>20</v>
      </c>
      <c r="K323" s="32">
        <f>I323/H323</f>
        <v>0</v>
      </c>
      <c r="L323" s="33">
        <v>0</v>
      </c>
      <c r="M323" s="33">
        <f>L323-H323</f>
        <v>-1</v>
      </c>
      <c r="N323" s="33"/>
      <c r="O323"/>
    </row>
    <row r="324" s="15" customFormat="1" customHeight="1" spans="1:16">
      <c r="A324" s="35"/>
      <c r="B324" s="36"/>
      <c r="C324" s="36"/>
      <c r="D324" s="36" t="s">
        <v>28</v>
      </c>
      <c r="E324" s="36"/>
      <c r="F324" s="36"/>
      <c r="G324" s="36"/>
      <c r="H324" s="36"/>
      <c r="I324" s="36"/>
      <c r="J324" s="36">
        <f>SUM(J307:J323)</f>
        <v>220</v>
      </c>
      <c r="K324" s="36">
        <f>SUM(K307:K323)</f>
        <v>4.34523809523809</v>
      </c>
      <c r="L324" s="36">
        <f>SUM(L307:L323)</f>
        <v>53</v>
      </c>
      <c r="M324" s="36">
        <f>SUM(M307:M323)</f>
        <v>13</v>
      </c>
      <c r="N324" s="36">
        <f>SUM(N307:N323)</f>
        <v>0</v>
      </c>
      <c r="O324" s="37">
        <v>220</v>
      </c>
      <c r="P324" s="15">
        <v>60</v>
      </c>
    </row>
    <row r="325" customHeight="1" spans="1:15">
      <c r="A325" s="26">
        <v>317</v>
      </c>
      <c r="B325" s="27">
        <v>341</v>
      </c>
      <c r="C325" s="27" t="s">
        <v>593</v>
      </c>
      <c r="D325" s="27" t="s">
        <v>11</v>
      </c>
      <c r="E325" s="27">
        <v>4187</v>
      </c>
      <c r="F325" s="27" t="s">
        <v>594</v>
      </c>
      <c r="G325" s="27" t="s">
        <v>153</v>
      </c>
      <c r="H325" s="27">
        <v>1</v>
      </c>
      <c r="I325" s="27">
        <v>4</v>
      </c>
      <c r="J325" s="27"/>
      <c r="K325" s="32">
        <f>I325/H325</f>
        <v>4</v>
      </c>
      <c r="L325" s="33">
        <v>10.12</v>
      </c>
      <c r="M325" s="33">
        <f>L325-H325</f>
        <v>9.12</v>
      </c>
      <c r="N325" s="33"/>
      <c r="O325"/>
    </row>
    <row r="326" customHeight="1" spans="1:15">
      <c r="A326" s="26">
        <v>318</v>
      </c>
      <c r="B326" s="27">
        <v>341</v>
      </c>
      <c r="C326" s="27" t="s">
        <v>593</v>
      </c>
      <c r="D326" s="27" t="s">
        <v>11</v>
      </c>
      <c r="E326" s="27">
        <v>992157</v>
      </c>
      <c r="F326" s="27" t="s">
        <v>595</v>
      </c>
      <c r="G326" s="27" t="s">
        <v>210</v>
      </c>
      <c r="H326" s="27">
        <v>3</v>
      </c>
      <c r="I326" s="27">
        <v>2</v>
      </c>
      <c r="J326" s="27"/>
      <c r="K326" s="32">
        <f>I326/H326</f>
        <v>0.666666666666667</v>
      </c>
      <c r="L326" s="33">
        <v>9</v>
      </c>
      <c r="M326" s="33">
        <f>L326-H326</f>
        <v>6</v>
      </c>
      <c r="N326" s="33"/>
      <c r="O326"/>
    </row>
    <row r="327" customHeight="1" spans="1:15">
      <c r="A327" s="26">
        <v>319</v>
      </c>
      <c r="B327" s="27">
        <v>341</v>
      </c>
      <c r="C327" s="27" t="s">
        <v>593</v>
      </c>
      <c r="D327" s="27" t="s">
        <v>11</v>
      </c>
      <c r="E327" s="27">
        <v>11483</v>
      </c>
      <c r="F327" s="27" t="s">
        <v>596</v>
      </c>
      <c r="G327" s="27" t="s">
        <v>156</v>
      </c>
      <c r="H327" s="27">
        <v>3</v>
      </c>
      <c r="I327" s="27">
        <v>0</v>
      </c>
      <c r="J327" s="27">
        <v>20</v>
      </c>
      <c r="K327" s="32">
        <f>I327/H327</f>
        <v>0</v>
      </c>
      <c r="L327" s="33">
        <v>0.064</v>
      </c>
      <c r="M327" s="33">
        <f>L327-H327</f>
        <v>-2.936</v>
      </c>
      <c r="N327" s="33"/>
      <c r="O327"/>
    </row>
    <row r="328" customHeight="1" spans="1:15">
      <c r="A328" s="26">
        <v>320</v>
      </c>
      <c r="B328" s="27">
        <v>341</v>
      </c>
      <c r="C328" s="27" t="s">
        <v>593</v>
      </c>
      <c r="D328" s="27" t="s">
        <v>11</v>
      </c>
      <c r="E328" s="27">
        <v>11372</v>
      </c>
      <c r="F328" s="27" t="s">
        <v>597</v>
      </c>
      <c r="G328" s="27" t="s">
        <v>156</v>
      </c>
      <c r="H328" s="27">
        <v>3</v>
      </c>
      <c r="I328" s="27">
        <v>0</v>
      </c>
      <c r="J328" s="27">
        <v>20</v>
      </c>
      <c r="K328" s="32">
        <f>I328/H328</f>
        <v>0</v>
      </c>
      <c r="L328" s="33">
        <v>0</v>
      </c>
      <c r="M328" s="33">
        <f>L328-H328</f>
        <v>-3</v>
      </c>
      <c r="N328" s="33"/>
      <c r="O328"/>
    </row>
    <row r="329" customHeight="1" spans="1:15">
      <c r="A329" s="26">
        <v>321</v>
      </c>
      <c r="B329" s="27">
        <v>341</v>
      </c>
      <c r="C329" s="27" t="s">
        <v>593</v>
      </c>
      <c r="D329" s="27" t="s">
        <v>11</v>
      </c>
      <c r="E329" s="27">
        <v>11490</v>
      </c>
      <c r="F329" s="27" t="s">
        <v>598</v>
      </c>
      <c r="G329" s="27" t="s">
        <v>156</v>
      </c>
      <c r="H329" s="27">
        <v>3</v>
      </c>
      <c r="I329" s="27">
        <v>3</v>
      </c>
      <c r="J329" s="27"/>
      <c r="K329" s="32">
        <f>I329/H329</f>
        <v>1</v>
      </c>
      <c r="L329" s="33">
        <v>5.08</v>
      </c>
      <c r="M329" s="33">
        <f>L329-H329</f>
        <v>2.08</v>
      </c>
      <c r="N329" s="33"/>
      <c r="O329"/>
    </row>
    <row r="330" customHeight="1" spans="1:15">
      <c r="A330" s="26">
        <v>322</v>
      </c>
      <c r="B330" s="27">
        <v>341</v>
      </c>
      <c r="C330" s="27" t="s">
        <v>593</v>
      </c>
      <c r="D330" s="27" t="s">
        <v>11</v>
      </c>
      <c r="E330" s="27">
        <v>998927</v>
      </c>
      <c r="F330" s="27" t="s">
        <v>599</v>
      </c>
      <c r="G330" s="27" t="s">
        <v>210</v>
      </c>
      <c r="H330" s="27">
        <v>3</v>
      </c>
      <c r="I330" s="27">
        <v>0</v>
      </c>
      <c r="J330" s="27">
        <v>20</v>
      </c>
      <c r="K330" s="32">
        <f>I330/H330</f>
        <v>0</v>
      </c>
      <c r="L330" s="33">
        <v>0.06</v>
      </c>
      <c r="M330" s="33">
        <f>L330-H330</f>
        <v>-2.94</v>
      </c>
      <c r="N330" s="33"/>
      <c r="O330"/>
    </row>
    <row r="331" customHeight="1" spans="1:15">
      <c r="A331" s="26">
        <v>323</v>
      </c>
      <c r="B331" s="27">
        <v>341</v>
      </c>
      <c r="C331" s="27" t="s">
        <v>593</v>
      </c>
      <c r="D331" s="27" t="s">
        <v>11</v>
      </c>
      <c r="E331" s="27">
        <v>12143</v>
      </c>
      <c r="F331" s="27" t="s">
        <v>600</v>
      </c>
      <c r="G331" s="27" t="s">
        <v>156</v>
      </c>
      <c r="H331" s="27">
        <v>3</v>
      </c>
      <c r="I331" s="27">
        <v>0.06</v>
      </c>
      <c r="J331" s="27"/>
      <c r="K331" s="32">
        <f>I331/H331</f>
        <v>0.02</v>
      </c>
      <c r="L331" s="33">
        <v>0.06</v>
      </c>
      <c r="M331" s="33">
        <f>L331-H331</f>
        <v>-2.94</v>
      </c>
      <c r="N331" s="33"/>
      <c r="O331"/>
    </row>
    <row r="332" customHeight="1" spans="1:15">
      <c r="A332" s="26">
        <v>324</v>
      </c>
      <c r="B332" s="27">
        <v>341</v>
      </c>
      <c r="C332" s="27" t="s">
        <v>593</v>
      </c>
      <c r="D332" s="27" t="s">
        <v>11</v>
      </c>
      <c r="E332" s="27">
        <v>12535</v>
      </c>
      <c r="F332" s="27" t="s">
        <v>601</v>
      </c>
      <c r="G332" s="27" t="s">
        <v>170</v>
      </c>
      <c r="H332" s="27">
        <v>1</v>
      </c>
      <c r="I332" s="27">
        <v>0</v>
      </c>
      <c r="J332" s="27">
        <v>20</v>
      </c>
      <c r="K332" s="32">
        <f>I332/H332</f>
        <v>0</v>
      </c>
      <c r="L332" s="33">
        <v>0</v>
      </c>
      <c r="M332" s="33">
        <f>L332-H332</f>
        <v>-1</v>
      </c>
      <c r="N332" s="33"/>
      <c r="O332"/>
    </row>
    <row r="333" customHeight="1" spans="1:15">
      <c r="A333" s="26">
        <v>325</v>
      </c>
      <c r="B333" s="27">
        <v>591</v>
      </c>
      <c r="C333" s="27" t="s">
        <v>602</v>
      </c>
      <c r="D333" s="27" t="s">
        <v>11</v>
      </c>
      <c r="E333" s="27">
        <v>5764</v>
      </c>
      <c r="F333" s="27" t="s">
        <v>603</v>
      </c>
      <c r="G333" s="27" t="s">
        <v>153</v>
      </c>
      <c r="H333" s="27">
        <v>1.2</v>
      </c>
      <c r="I333" s="27">
        <v>0</v>
      </c>
      <c r="J333" s="27">
        <v>20</v>
      </c>
      <c r="K333" s="32">
        <f>I333/H333</f>
        <v>0</v>
      </c>
      <c r="L333" s="33">
        <v>0</v>
      </c>
      <c r="M333" s="33">
        <f>L333-H333</f>
        <v>-1.2</v>
      </c>
      <c r="N333" s="33"/>
      <c r="O333"/>
    </row>
    <row r="334" customHeight="1" spans="1:15">
      <c r="A334" s="26">
        <v>326</v>
      </c>
      <c r="B334" s="27">
        <v>591</v>
      </c>
      <c r="C334" s="27" t="s">
        <v>602</v>
      </c>
      <c r="D334" s="27" t="s">
        <v>11</v>
      </c>
      <c r="E334" s="27">
        <v>7644</v>
      </c>
      <c r="F334" s="27" t="s">
        <v>604</v>
      </c>
      <c r="G334" s="27" t="s">
        <v>156</v>
      </c>
      <c r="H334" s="27">
        <v>1.4</v>
      </c>
      <c r="I334" s="27">
        <v>0</v>
      </c>
      <c r="J334" s="27">
        <v>20</v>
      </c>
      <c r="K334" s="32">
        <f>I334/H334</f>
        <v>0</v>
      </c>
      <c r="L334" s="33">
        <v>2</v>
      </c>
      <c r="M334" s="33">
        <f>L334-H334</f>
        <v>0.6</v>
      </c>
      <c r="N334" s="34" t="s">
        <v>165</v>
      </c>
      <c r="O334"/>
    </row>
    <row r="335" customHeight="1" spans="1:15">
      <c r="A335" s="26">
        <v>327</v>
      </c>
      <c r="B335" s="27">
        <v>591</v>
      </c>
      <c r="C335" s="27" t="s">
        <v>602</v>
      </c>
      <c r="D335" s="27" t="s">
        <v>11</v>
      </c>
      <c r="E335" s="27">
        <v>7645</v>
      </c>
      <c r="F335" s="27" t="s">
        <v>605</v>
      </c>
      <c r="G335" s="27" t="s">
        <v>156</v>
      </c>
      <c r="H335" s="27">
        <v>1.4</v>
      </c>
      <c r="I335" s="27">
        <v>1</v>
      </c>
      <c r="J335" s="27"/>
      <c r="K335" s="32">
        <f>I335/H335</f>
        <v>0.714285714285714</v>
      </c>
      <c r="L335" s="33">
        <v>1</v>
      </c>
      <c r="M335" s="33">
        <f>L335-H335</f>
        <v>-0.4</v>
      </c>
      <c r="N335" s="33"/>
      <c r="O335"/>
    </row>
    <row r="336" customHeight="1" spans="1:15">
      <c r="A336" s="26">
        <v>328</v>
      </c>
      <c r="B336" s="27">
        <v>721</v>
      </c>
      <c r="C336" s="27" t="s">
        <v>606</v>
      </c>
      <c r="D336" s="27" t="s">
        <v>11</v>
      </c>
      <c r="E336" s="27">
        <v>4310</v>
      </c>
      <c r="F336" s="27" t="s">
        <v>607</v>
      </c>
      <c r="G336" s="27" t="s">
        <v>156</v>
      </c>
      <c r="H336" s="27">
        <v>3</v>
      </c>
      <c r="I336" s="27">
        <v>0</v>
      </c>
      <c r="J336" s="27">
        <v>20</v>
      </c>
      <c r="K336" s="32">
        <f>I336/H336</f>
        <v>0</v>
      </c>
      <c r="L336" s="33">
        <v>1</v>
      </c>
      <c r="M336" s="33">
        <f>L336-H336</f>
        <v>-2</v>
      </c>
      <c r="N336" s="33"/>
      <c r="O336"/>
    </row>
    <row r="337" customHeight="1" spans="1:15">
      <c r="A337" s="26">
        <v>329</v>
      </c>
      <c r="B337" s="27">
        <v>721</v>
      </c>
      <c r="C337" s="27" t="s">
        <v>606</v>
      </c>
      <c r="D337" s="27" t="s">
        <v>11</v>
      </c>
      <c r="E337" s="27">
        <v>7011</v>
      </c>
      <c r="F337" s="27" t="s">
        <v>608</v>
      </c>
      <c r="G337" s="27" t="s">
        <v>153</v>
      </c>
      <c r="H337" s="27">
        <v>3</v>
      </c>
      <c r="I337" s="27">
        <v>4</v>
      </c>
      <c r="J337" s="27"/>
      <c r="K337" s="32">
        <f>I337/H337</f>
        <v>1.33333333333333</v>
      </c>
      <c r="L337" s="33">
        <v>4</v>
      </c>
      <c r="M337" s="33">
        <f>L337-H337</f>
        <v>1</v>
      </c>
      <c r="N337" s="33"/>
      <c r="O337"/>
    </row>
    <row r="338" customHeight="1" spans="1:15">
      <c r="A338" s="26">
        <v>330</v>
      </c>
      <c r="B338" s="27">
        <v>721</v>
      </c>
      <c r="C338" s="27" t="s">
        <v>606</v>
      </c>
      <c r="D338" s="27" t="s">
        <v>11</v>
      </c>
      <c r="E338" s="27">
        <v>11619</v>
      </c>
      <c r="F338" s="27" t="s">
        <v>609</v>
      </c>
      <c r="G338" s="27" t="s">
        <v>156</v>
      </c>
      <c r="H338" s="27">
        <v>2</v>
      </c>
      <c r="I338" s="27">
        <v>0</v>
      </c>
      <c r="J338" s="27">
        <v>20</v>
      </c>
      <c r="K338" s="32">
        <f>I338/H338</f>
        <v>0</v>
      </c>
      <c r="L338" s="33">
        <v>2</v>
      </c>
      <c r="M338" s="33">
        <f>L338-H338</f>
        <v>0</v>
      </c>
      <c r="N338" s="34" t="s">
        <v>165</v>
      </c>
      <c r="O338"/>
    </row>
    <row r="339" customHeight="1" spans="1:15">
      <c r="A339" s="26">
        <v>331</v>
      </c>
      <c r="B339" s="27">
        <v>732</v>
      </c>
      <c r="C339" s="27" t="s">
        <v>610</v>
      </c>
      <c r="D339" s="27" t="s">
        <v>11</v>
      </c>
      <c r="E339" s="27">
        <v>9138</v>
      </c>
      <c r="F339" s="27" t="s">
        <v>611</v>
      </c>
      <c r="G339" s="27" t="s">
        <v>612</v>
      </c>
      <c r="H339" s="27">
        <v>2</v>
      </c>
      <c r="I339" s="27">
        <v>0</v>
      </c>
      <c r="J339" s="27">
        <v>20</v>
      </c>
      <c r="K339" s="32">
        <f>I339/H339</f>
        <v>0</v>
      </c>
      <c r="L339" s="33">
        <v>0</v>
      </c>
      <c r="M339" s="33">
        <f>L339-H339</f>
        <v>-2</v>
      </c>
      <c r="N339" s="33"/>
      <c r="O339"/>
    </row>
    <row r="340" customHeight="1" spans="1:15">
      <c r="A340" s="26">
        <v>332</v>
      </c>
      <c r="B340" s="27">
        <v>732</v>
      </c>
      <c r="C340" s="27" t="s">
        <v>610</v>
      </c>
      <c r="D340" s="27" t="s">
        <v>11</v>
      </c>
      <c r="E340" s="27">
        <v>12624</v>
      </c>
      <c r="F340" s="27" t="s">
        <v>613</v>
      </c>
      <c r="G340" s="27" t="s">
        <v>614</v>
      </c>
      <c r="H340" s="27">
        <v>2</v>
      </c>
      <c r="I340" s="27">
        <v>0</v>
      </c>
      <c r="J340" s="27">
        <v>20</v>
      </c>
      <c r="K340" s="32">
        <f>I340/H340</f>
        <v>0</v>
      </c>
      <c r="L340" s="33">
        <v>2</v>
      </c>
      <c r="M340" s="33">
        <f>L340-H340</f>
        <v>0</v>
      </c>
      <c r="N340" s="34" t="s">
        <v>165</v>
      </c>
      <c r="O340"/>
    </row>
    <row r="341" customHeight="1" spans="1:15">
      <c r="A341" s="26">
        <v>333</v>
      </c>
      <c r="B341" s="27">
        <v>102564</v>
      </c>
      <c r="C341" s="27" t="s">
        <v>615</v>
      </c>
      <c r="D341" s="27" t="s">
        <v>11</v>
      </c>
      <c r="E341" s="27">
        <v>8113</v>
      </c>
      <c r="F341" s="27" t="s">
        <v>616</v>
      </c>
      <c r="G341" s="27" t="s">
        <v>153</v>
      </c>
      <c r="H341" s="27">
        <v>1</v>
      </c>
      <c r="I341" s="27">
        <v>1</v>
      </c>
      <c r="J341" s="27"/>
      <c r="K341" s="32">
        <f>I341/H341</f>
        <v>1</v>
      </c>
      <c r="L341" s="33">
        <v>1</v>
      </c>
      <c r="M341" s="33">
        <f>L341-H341</f>
        <v>0</v>
      </c>
      <c r="N341" s="33"/>
      <c r="O341"/>
    </row>
    <row r="342" customHeight="1" spans="1:15">
      <c r="A342" s="26">
        <v>334</v>
      </c>
      <c r="B342" s="27">
        <v>102564</v>
      </c>
      <c r="C342" s="27" t="s">
        <v>615</v>
      </c>
      <c r="D342" s="27" t="s">
        <v>11</v>
      </c>
      <c r="E342" s="27">
        <v>11363</v>
      </c>
      <c r="F342" s="27" t="s">
        <v>617</v>
      </c>
      <c r="G342" s="27" t="s">
        <v>156</v>
      </c>
      <c r="H342" s="27">
        <v>1</v>
      </c>
      <c r="I342" s="27">
        <v>0</v>
      </c>
      <c r="J342" s="27">
        <v>20</v>
      </c>
      <c r="K342" s="32">
        <f>I342/H342</f>
        <v>0</v>
      </c>
      <c r="L342" s="33">
        <v>1</v>
      </c>
      <c r="M342" s="33">
        <f>L342-H342</f>
        <v>0</v>
      </c>
      <c r="N342" s="34" t="s">
        <v>165</v>
      </c>
      <c r="O342"/>
    </row>
    <row r="343" customHeight="1" spans="1:15">
      <c r="A343" s="26">
        <v>335</v>
      </c>
      <c r="B343" s="27">
        <v>102564</v>
      </c>
      <c r="C343" s="27" t="s">
        <v>615</v>
      </c>
      <c r="D343" s="27" t="s">
        <v>11</v>
      </c>
      <c r="E343" s="27">
        <v>12534</v>
      </c>
      <c r="F343" s="27" t="s">
        <v>618</v>
      </c>
      <c r="G343" s="27" t="s">
        <v>170</v>
      </c>
      <c r="H343" s="27">
        <v>1</v>
      </c>
      <c r="I343" s="27">
        <v>1</v>
      </c>
      <c r="J343" s="27"/>
      <c r="K343" s="32">
        <f>I343/H343</f>
        <v>1</v>
      </c>
      <c r="L343" s="33">
        <v>1</v>
      </c>
      <c r="M343" s="33">
        <f>L343-H343</f>
        <v>0</v>
      </c>
      <c r="N343" s="33"/>
      <c r="O343"/>
    </row>
    <row r="344" customHeight="1" spans="1:15">
      <c r="A344" s="26">
        <v>336</v>
      </c>
      <c r="B344" s="27">
        <v>102564</v>
      </c>
      <c r="C344" s="27" t="s">
        <v>615</v>
      </c>
      <c r="D344" s="27" t="s">
        <v>11</v>
      </c>
      <c r="E344" s="27">
        <v>12410</v>
      </c>
      <c r="F344" s="27" t="s">
        <v>174</v>
      </c>
      <c r="G344" s="27" t="s">
        <v>156</v>
      </c>
      <c r="H344" s="27">
        <v>1</v>
      </c>
      <c r="I344" s="27">
        <v>0</v>
      </c>
      <c r="J344" s="27">
        <v>20</v>
      </c>
      <c r="K344" s="32">
        <f>I344/H344</f>
        <v>0</v>
      </c>
      <c r="L344" s="33">
        <v>1</v>
      </c>
      <c r="M344" s="33">
        <f>L344-H344</f>
        <v>0</v>
      </c>
      <c r="N344" s="34" t="s">
        <v>165</v>
      </c>
      <c r="O344"/>
    </row>
    <row r="345" s="15" customFormat="1" customHeight="1" spans="1:16">
      <c r="A345" s="35"/>
      <c r="B345" s="36"/>
      <c r="C345" s="36"/>
      <c r="D345" s="36" t="s">
        <v>11</v>
      </c>
      <c r="E345" s="36"/>
      <c r="F345" s="36"/>
      <c r="G345" s="36"/>
      <c r="H345" s="36"/>
      <c r="I345" s="36"/>
      <c r="J345" s="36">
        <f>SUM(J325:J344)</f>
        <v>240</v>
      </c>
      <c r="K345" s="36">
        <f>SUM(K325:K344)</f>
        <v>9.73428571428571</v>
      </c>
      <c r="L345" s="36">
        <f>SUM(L325:L344)</f>
        <v>40.384</v>
      </c>
      <c r="M345" s="36">
        <f>SUM(M325:M344)</f>
        <v>0.384</v>
      </c>
      <c r="N345" s="36">
        <f>SUM(N325:N344)</f>
        <v>0</v>
      </c>
      <c r="O345" s="37">
        <v>240</v>
      </c>
      <c r="P345" s="15">
        <v>100</v>
      </c>
    </row>
    <row r="346" customHeight="1" spans="1:15">
      <c r="A346" s="26">
        <v>337</v>
      </c>
      <c r="B346" s="27">
        <v>539</v>
      </c>
      <c r="C346" s="27" t="s">
        <v>619</v>
      </c>
      <c r="D346" s="27" t="s">
        <v>38</v>
      </c>
      <c r="E346" s="27">
        <v>6733</v>
      </c>
      <c r="F346" s="27" t="s">
        <v>620</v>
      </c>
      <c r="G346" s="27" t="s">
        <v>153</v>
      </c>
      <c r="H346" s="27">
        <v>2</v>
      </c>
      <c r="I346" s="27">
        <v>2</v>
      </c>
      <c r="J346" s="27"/>
      <c r="K346" s="32">
        <f>I346/H346</f>
        <v>1</v>
      </c>
      <c r="L346" s="33">
        <v>13</v>
      </c>
      <c r="M346" s="33">
        <f>L346-H346</f>
        <v>11</v>
      </c>
      <c r="N346" s="33"/>
      <c r="O346"/>
    </row>
    <row r="347" customHeight="1" spans="1:15">
      <c r="A347" s="26">
        <v>338</v>
      </c>
      <c r="B347" s="27">
        <v>539</v>
      </c>
      <c r="C347" s="27" t="s">
        <v>619</v>
      </c>
      <c r="D347" s="27" t="s">
        <v>38</v>
      </c>
      <c r="E347" s="27">
        <v>9320</v>
      </c>
      <c r="F347" s="27" t="s">
        <v>621</v>
      </c>
      <c r="G347" s="27" t="s">
        <v>248</v>
      </c>
      <c r="H347" s="27">
        <v>3</v>
      </c>
      <c r="I347" s="27">
        <v>6</v>
      </c>
      <c r="J347" s="27"/>
      <c r="K347" s="32">
        <f>I347/H347</f>
        <v>2</v>
      </c>
      <c r="L347" s="33">
        <v>9</v>
      </c>
      <c r="M347" s="33">
        <f>L347-H347</f>
        <v>6</v>
      </c>
      <c r="N347" s="33"/>
      <c r="O347"/>
    </row>
    <row r="348" customHeight="1" spans="1:15">
      <c r="A348" s="26">
        <v>339</v>
      </c>
      <c r="B348" s="27">
        <v>549</v>
      </c>
      <c r="C348" s="27" t="s">
        <v>622</v>
      </c>
      <c r="D348" s="27" t="s">
        <v>38</v>
      </c>
      <c r="E348" s="27">
        <v>7687</v>
      </c>
      <c r="F348" s="27" t="s">
        <v>623</v>
      </c>
      <c r="G348" s="27" t="s">
        <v>156</v>
      </c>
      <c r="H348" s="27">
        <v>1.5</v>
      </c>
      <c r="I348" s="27">
        <v>0</v>
      </c>
      <c r="J348" s="27">
        <v>20</v>
      </c>
      <c r="K348" s="32">
        <f>I348/H348</f>
        <v>0</v>
      </c>
      <c r="L348" s="33">
        <v>2</v>
      </c>
      <c r="M348" s="33">
        <f>L348-H348</f>
        <v>0.5</v>
      </c>
      <c r="N348" s="34" t="s">
        <v>165</v>
      </c>
      <c r="O348"/>
    </row>
    <row r="349" customHeight="1" spans="1:15">
      <c r="A349" s="26">
        <v>340</v>
      </c>
      <c r="B349" s="27">
        <v>549</v>
      </c>
      <c r="C349" s="27" t="s">
        <v>622</v>
      </c>
      <c r="D349" s="27" t="s">
        <v>38</v>
      </c>
      <c r="E349" s="27">
        <v>7947</v>
      </c>
      <c r="F349" s="27" t="s">
        <v>624</v>
      </c>
      <c r="G349" s="27" t="s">
        <v>153</v>
      </c>
      <c r="H349" s="27">
        <v>1.5</v>
      </c>
      <c r="I349" s="27">
        <v>0</v>
      </c>
      <c r="J349" s="27">
        <v>20</v>
      </c>
      <c r="K349" s="32">
        <f>I349/H349</f>
        <v>0</v>
      </c>
      <c r="L349" s="33">
        <v>0</v>
      </c>
      <c r="M349" s="33">
        <f>L349-H349</f>
        <v>-1.5</v>
      </c>
      <c r="N349" s="33"/>
      <c r="O349"/>
    </row>
    <row r="350" customHeight="1" spans="1:15">
      <c r="A350" s="26">
        <v>341</v>
      </c>
      <c r="B350" s="27">
        <v>549</v>
      </c>
      <c r="C350" s="27" t="s">
        <v>622</v>
      </c>
      <c r="D350" s="27" t="s">
        <v>38</v>
      </c>
      <c r="E350" s="27">
        <v>12184</v>
      </c>
      <c r="F350" s="27" t="s">
        <v>625</v>
      </c>
      <c r="G350" s="27" t="s">
        <v>626</v>
      </c>
      <c r="H350" s="27">
        <v>1</v>
      </c>
      <c r="I350" s="27">
        <v>0</v>
      </c>
      <c r="J350" s="27">
        <v>20</v>
      </c>
      <c r="K350" s="32">
        <f>I350/H350</f>
        <v>0</v>
      </c>
      <c r="L350" s="33">
        <v>0</v>
      </c>
      <c r="M350" s="33">
        <f>L350-H350</f>
        <v>-1</v>
      </c>
      <c r="N350" s="33"/>
      <c r="O350"/>
    </row>
    <row r="351" customHeight="1" spans="1:15">
      <c r="A351" s="26">
        <v>342</v>
      </c>
      <c r="B351" s="27">
        <v>549</v>
      </c>
      <c r="C351" s="27" t="s">
        <v>622</v>
      </c>
      <c r="D351" s="27" t="s">
        <v>38</v>
      </c>
      <c r="E351" s="27">
        <v>12538</v>
      </c>
      <c r="F351" s="27" t="s">
        <v>627</v>
      </c>
      <c r="G351" s="27" t="s">
        <v>628</v>
      </c>
      <c r="H351" s="27">
        <v>1</v>
      </c>
      <c r="I351" s="27">
        <v>0</v>
      </c>
      <c r="J351" s="27">
        <v>20</v>
      </c>
      <c r="K351" s="32">
        <f>I351/H351</f>
        <v>0</v>
      </c>
      <c r="L351" s="33">
        <v>0</v>
      </c>
      <c r="M351" s="33">
        <f>L351-H351</f>
        <v>-1</v>
      </c>
      <c r="N351" s="33"/>
      <c r="O351"/>
    </row>
    <row r="352" customHeight="1" spans="1:15">
      <c r="A352" s="26">
        <v>343</v>
      </c>
      <c r="B352" s="27">
        <v>594</v>
      </c>
      <c r="C352" s="27" t="s">
        <v>629</v>
      </c>
      <c r="D352" s="27" t="s">
        <v>38</v>
      </c>
      <c r="E352" s="27">
        <v>6148</v>
      </c>
      <c r="F352" s="27" t="s">
        <v>630</v>
      </c>
      <c r="G352" s="27" t="s">
        <v>591</v>
      </c>
      <c r="H352" s="27">
        <v>2</v>
      </c>
      <c r="I352" s="27">
        <v>0</v>
      </c>
      <c r="J352" s="27">
        <v>20</v>
      </c>
      <c r="K352" s="32">
        <f>I352/H352</f>
        <v>0</v>
      </c>
      <c r="L352" s="33">
        <v>2</v>
      </c>
      <c r="M352" s="33">
        <f>L352-H352</f>
        <v>0</v>
      </c>
      <c r="N352" s="34" t="s">
        <v>165</v>
      </c>
      <c r="O352"/>
    </row>
    <row r="353" customHeight="1" spans="1:15">
      <c r="A353" s="26">
        <v>344</v>
      </c>
      <c r="B353" s="27">
        <v>594</v>
      </c>
      <c r="C353" s="27" t="s">
        <v>629</v>
      </c>
      <c r="D353" s="27" t="s">
        <v>38</v>
      </c>
      <c r="E353" s="27">
        <v>6232</v>
      </c>
      <c r="F353" s="27" t="s">
        <v>631</v>
      </c>
      <c r="G353" s="27" t="s">
        <v>248</v>
      </c>
      <c r="H353" s="27">
        <v>2</v>
      </c>
      <c r="I353" s="27">
        <v>0</v>
      </c>
      <c r="J353" s="27">
        <v>20</v>
      </c>
      <c r="K353" s="32">
        <f>I353/H353</f>
        <v>0</v>
      </c>
      <c r="L353" s="33">
        <v>0</v>
      </c>
      <c r="M353" s="33">
        <f>L353-H353</f>
        <v>-2</v>
      </c>
      <c r="N353" s="33"/>
      <c r="O353"/>
    </row>
    <row r="354" customHeight="1" spans="1:15">
      <c r="A354" s="26">
        <v>345</v>
      </c>
      <c r="B354" s="27">
        <v>716</v>
      </c>
      <c r="C354" s="27" t="s">
        <v>632</v>
      </c>
      <c r="D354" s="27" t="s">
        <v>38</v>
      </c>
      <c r="E354" s="27">
        <v>7661</v>
      </c>
      <c r="F354" s="27" t="s">
        <v>413</v>
      </c>
      <c r="G354" s="27" t="s">
        <v>179</v>
      </c>
      <c r="H354" s="27">
        <v>3</v>
      </c>
      <c r="I354" s="27">
        <v>0</v>
      </c>
      <c r="J354" s="27">
        <v>20</v>
      </c>
      <c r="K354" s="32">
        <f>I354/H354</f>
        <v>0</v>
      </c>
      <c r="L354" s="33">
        <v>8</v>
      </c>
      <c r="M354" s="33">
        <f>L354-H354</f>
        <v>5</v>
      </c>
      <c r="N354" s="34" t="s">
        <v>165</v>
      </c>
      <c r="O354"/>
    </row>
    <row r="355" customHeight="1" spans="1:15">
      <c r="A355" s="26">
        <v>346</v>
      </c>
      <c r="B355" s="27">
        <v>716</v>
      </c>
      <c r="C355" s="27" t="s">
        <v>632</v>
      </c>
      <c r="D355" s="27" t="s">
        <v>38</v>
      </c>
      <c r="E355" s="27">
        <v>8354</v>
      </c>
      <c r="F355" s="27" t="s">
        <v>633</v>
      </c>
      <c r="G355" s="27" t="s">
        <v>153</v>
      </c>
      <c r="H355" s="27">
        <v>3</v>
      </c>
      <c r="I355" s="27">
        <v>0</v>
      </c>
      <c r="J355" s="27">
        <v>20</v>
      </c>
      <c r="K355" s="32">
        <f>I355/H355</f>
        <v>0</v>
      </c>
      <c r="L355" s="33">
        <v>0</v>
      </c>
      <c r="M355" s="33">
        <f>L355-H355</f>
        <v>-3</v>
      </c>
      <c r="N355" s="33"/>
      <c r="O355"/>
    </row>
    <row r="356" customHeight="1" spans="1:15">
      <c r="A356" s="26">
        <v>347</v>
      </c>
      <c r="B356" s="27">
        <v>716</v>
      </c>
      <c r="C356" s="27" t="s">
        <v>632</v>
      </c>
      <c r="D356" s="27" t="s">
        <v>38</v>
      </c>
      <c r="E356" s="27">
        <v>12412</v>
      </c>
      <c r="F356" s="27" t="s">
        <v>634</v>
      </c>
      <c r="G356" s="27" t="s">
        <v>179</v>
      </c>
      <c r="H356" s="27">
        <v>2</v>
      </c>
      <c r="I356" s="27">
        <v>2</v>
      </c>
      <c r="J356" s="27"/>
      <c r="K356" s="32">
        <f>I356/H356</f>
        <v>1</v>
      </c>
      <c r="L356" s="33">
        <v>2</v>
      </c>
      <c r="M356" s="33">
        <f>L356-H356</f>
        <v>0</v>
      </c>
      <c r="N356" s="33"/>
      <c r="O356"/>
    </row>
    <row r="357" customHeight="1" spans="1:15">
      <c r="A357" s="26">
        <v>348</v>
      </c>
      <c r="B357" s="27">
        <v>717</v>
      </c>
      <c r="C357" s="27" t="s">
        <v>635</v>
      </c>
      <c r="D357" s="27" t="s">
        <v>38</v>
      </c>
      <c r="E357" s="27">
        <v>6731</v>
      </c>
      <c r="F357" s="27" t="s">
        <v>636</v>
      </c>
      <c r="G357" s="27" t="s">
        <v>156</v>
      </c>
      <c r="H357" s="27">
        <v>2</v>
      </c>
      <c r="I357" s="27">
        <v>2</v>
      </c>
      <c r="J357" s="27"/>
      <c r="K357" s="32">
        <f>I357/H357</f>
        <v>1</v>
      </c>
      <c r="L357" s="33">
        <v>4.5</v>
      </c>
      <c r="M357" s="33">
        <f>L357-H357</f>
        <v>2.5</v>
      </c>
      <c r="N357" s="33"/>
      <c r="O357"/>
    </row>
    <row r="358" customHeight="1" spans="1:15">
      <c r="A358" s="26">
        <v>349</v>
      </c>
      <c r="B358" s="27">
        <v>717</v>
      </c>
      <c r="C358" s="27" t="s">
        <v>635</v>
      </c>
      <c r="D358" s="27" t="s">
        <v>38</v>
      </c>
      <c r="E358" s="27">
        <v>6752</v>
      </c>
      <c r="F358" s="27" t="s">
        <v>637</v>
      </c>
      <c r="G358" s="27" t="s">
        <v>153</v>
      </c>
      <c r="H358" s="27">
        <v>1</v>
      </c>
      <c r="I358" s="27">
        <v>0</v>
      </c>
      <c r="J358" s="27">
        <v>20</v>
      </c>
      <c r="K358" s="32">
        <f>I358/H358</f>
        <v>0</v>
      </c>
      <c r="L358" s="33">
        <v>1</v>
      </c>
      <c r="M358" s="33">
        <f>L358-H358</f>
        <v>0</v>
      </c>
      <c r="N358" s="34" t="s">
        <v>165</v>
      </c>
      <c r="O358"/>
    </row>
    <row r="359" customHeight="1" spans="1:15">
      <c r="A359" s="26">
        <v>350</v>
      </c>
      <c r="B359" s="27">
        <v>717</v>
      </c>
      <c r="C359" s="27" t="s">
        <v>635</v>
      </c>
      <c r="D359" s="27" t="s">
        <v>38</v>
      </c>
      <c r="E359" s="27">
        <v>11627</v>
      </c>
      <c r="F359" s="27" t="s">
        <v>638</v>
      </c>
      <c r="G359" s="27" t="s">
        <v>156</v>
      </c>
      <c r="H359" s="27">
        <v>2</v>
      </c>
      <c r="I359" s="27">
        <v>0</v>
      </c>
      <c r="J359" s="27">
        <v>20</v>
      </c>
      <c r="K359" s="32">
        <f>I359/H359</f>
        <v>0</v>
      </c>
      <c r="L359" s="33">
        <v>2.5</v>
      </c>
      <c r="M359" s="33">
        <f>L359-H359</f>
        <v>0.5</v>
      </c>
      <c r="N359" s="34" t="s">
        <v>165</v>
      </c>
      <c r="O359"/>
    </row>
    <row r="360" customHeight="1" spans="1:15">
      <c r="A360" s="26">
        <v>351</v>
      </c>
      <c r="B360" s="27">
        <v>720</v>
      </c>
      <c r="C360" s="27" t="s">
        <v>639</v>
      </c>
      <c r="D360" s="27" t="s">
        <v>38</v>
      </c>
      <c r="E360" s="27">
        <v>5875</v>
      </c>
      <c r="F360" s="27" t="s">
        <v>640</v>
      </c>
      <c r="G360" s="27" t="s">
        <v>156</v>
      </c>
      <c r="H360" s="27">
        <v>2</v>
      </c>
      <c r="I360" s="27">
        <v>1</v>
      </c>
      <c r="J360" s="27"/>
      <c r="K360" s="32">
        <f>I360/H360</f>
        <v>0.5</v>
      </c>
      <c r="L360" s="33">
        <v>3</v>
      </c>
      <c r="M360" s="33">
        <f>L360-H360</f>
        <v>1</v>
      </c>
      <c r="N360" s="33"/>
      <c r="O360"/>
    </row>
    <row r="361" customHeight="1" spans="1:15">
      <c r="A361" s="26">
        <v>352</v>
      </c>
      <c r="B361" s="27">
        <v>720</v>
      </c>
      <c r="C361" s="27" t="s">
        <v>639</v>
      </c>
      <c r="D361" s="27" t="s">
        <v>38</v>
      </c>
      <c r="E361" s="27">
        <v>6823</v>
      </c>
      <c r="F361" s="27" t="s">
        <v>641</v>
      </c>
      <c r="G361" s="27" t="s">
        <v>153</v>
      </c>
      <c r="H361" s="27">
        <v>1</v>
      </c>
      <c r="I361" s="27">
        <v>0</v>
      </c>
      <c r="J361" s="27">
        <v>20</v>
      </c>
      <c r="K361" s="32">
        <f>I361/H361</f>
        <v>0</v>
      </c>
      <c r="L361" s="33">
        <v>3</v>
      </c>
      <c r="M361" s="33">
        <f>L361-H361</f>
        <v>2</v>
      </c>
      <c r="N361" s="34" t="s">
        <v>165</v>
      </c>
      <c r="O361"/>
    </row>
    <row r="362" customHeight="1" spans="1:15">
      <c r="A362" s="26">
        <v>353</v>
      </c>
      <c r="B362" s="27">
        <v>720</v>
      </c>
      <c r="C362" s="27" t="s">
        <v>639</v>
      </c>
      <c r="D362" s="27" t="s">
        <v>38</v>
      </c>
      <c r="E362" s="27">
        <v>11142</v>
      </c>
      <c r="F362" s="27" t="s">
        <v>642</v>
      </c>
      <c r="G362" s="27" t="s">
        <v>156</v>
      </c>
      <c r="H362" s="27">
        <v>1</v>
      </c>
      <c r="I362" s="27">
        <v>0</v>
      </c>
      <c r="J362" s="27">
        <v>20</v>
      </c>
      <c r="K362" s="32">
        <f>I362/H362</f>
        <v>0</v>
      </c>
      <c r="L362" s="33">
        <v>0</v>
      </c>
      <c r="M362" s="33">
        <f>L362-H362</f>
        <v>-1</v>
      </c>
      <c r="N362" s="33"/>
      <c r="O362"/>
    </row>
    <row r="363" customHeight="1" spans="1:15">
      <c r="A363" s="26">
        <v>354</v>
      </c>
      <c r="B363" s="27">
        <v>746</v>
      </c>
      <c r="C363" s="27" t="s">
        <v>643</v>
      </c>
      <c r="D363" s="27" t="s">
        <v>38</v>
      </c>
      <c r="E363" s="27">
        <v>4028</v>
      </c>
      <c r="F363" s="27" t="s">
        <v>644</v>
      </c>
      <c r="G363" s="27" t="s">
        <v>153</v>
      </c>
      <c r="H363" s="27">
        <v>4</v>
      </c>
      <c r="I363" s="27">
        <v>0</v>
      </c>
      <c r="J363" s="27">
        <v>20</v>
      </c>
      <c r="K363" s="32">
        <f>I363/H363</f>
        <v>0</v>
      </c>
      <c r="L363" s="33">
        <v>0</v>
      </c>
      <c r="M363" s="33">
        <f>L363-H363</f>
        <v>-4</v>
      </c>
      <c r="N363" s="33"/>
      <c r="O363"/>
    </row>
    <row r="364" customHeight="1" spans="1:15">
      <c r="A364" s="26">
        <v>355</v>
      </c>
      <c r="B364" s="27">
        <v>746</v>
      </c>
      <c r="C364" s="27" t="s">
        <v>643</v>
      </c>
      <c r="D364" s="27" t="s">
        <v>38</v>
      </c>
      <c r="E364" s="27">
        <v>7386</v>
      </c>
      <c r="F364" s="27" t="s">
        <v>645</v>
      </c>
      <c r="G364" s="27" t="s">
        <v>156</v>
      </c>
      <c r="H364" s="27">
        <v>3</v>
      </c>
      <c r="I364" s="27">
        <v>0</v>
      </c>
      <c r="J364" s="27">
        <v>20</v>
      </c>
      <c r="K364" s="32">
        <f>I364/H364</f>
        <v>0</v>
      </c>
      <c r="L364" s="33">
        <v>0</v>
      </c>
      <c r="M364" s="33">
        <f>L364-H364</f>
        <v>-3</v>
      </c>
      <c r="N364" s="33"/>
      <c r="O364"/>
    </row>
    <row r="365" customHeight="1" spans="1:15">
      <c r="A365" s="26">
        <v>356</v>
      </c>
      <c r="B365" s="27">
        <v>746</v>
      </c>
      <c r="C365" s="27" t="s">
        <v>643</v>
      </c>
      <c r="D365" s="27" t="s">
        <v>38</v>
      </c>
      <c r="E365" s="27">
        <v>8068</v>
      </c>
      <c r="F365" s="27" t="s">
        <v>646</v>
      </c>
      <c r="G365" s="27" t="s">
        <v>156</v>
      </c>
      <c r="H365" s="27">
        <v>3</v>
      </c>
      <c r="I365" s="27">
        <v>0</v>
      </c>
      <c r="J365" s="27">
        <v>20</v>
      </c>
      <c r="K365" s="32">
        <f>I365/H365</f>
        <v>0</v>
      </c>
      <c r="L365" s="33">
        <v>0</v>
      </c>
      <c r="M365" s="33">
        <f>L365-H365</f>
        <v>-3</v>
      </c>
      <c r="N365" s="33"/>
      <c r="O365"/>
    </row>
    <row r="366" customHeight="1" spans="1:15">
      <c r="A366" s="26">
        <v>357</v>
      </c>
      <c r="B366" s="27">
        <v>746</v>
      </c>
      <c r="C366" s="27" t="s">
        <v>643</v>
      </c>
      <c r="D366" s="27" t="s">
        <v>38</v>
      </c>
      <c r="E366" s="27">
        <v>12113</v>
      </c>
      <c r="F366" s="27" t="s">
        <v>647</v>
      </c>
      <c r="G366" s="27" t="s">
        <v>156</v>
      </c>
      <c r="H366" s="27">
        <v>3</v>
      </c>
      <c r="I366" s="27">
        <v>0</v>
      </c>
      <c r="J366" s="27">
        <v>20</v>
      </c>
      <c r="K366" s="32">
        <f>I366/H366</f>
        <v>0</v>
      </c>
      <c r="L366" s="33">
        <v>0</v>
      </c>
      <c r="M366" s="33">
        <f>L366-H366</f>
        <v>-3</v>
      </c>
      <c r="N366" s="33"/>
      <c r="O366"/>
    </row>
    <row r="367" customHeight="1" spans="1:15">
      <c r="A367" s="26">
        <v>358</v>
      </c>
      <c r="B367" s="27">
        <v>748</v>
      </c>
      <c r="C367" s="27" t="s">
        <v>648</v>
      </c>
      <c r="D367" s="27" t="s">
        <v>38</v>
      </c>
      <c r="E367" s="27">
        <v>6537</v>
      </c>
      <c r="F367" s="27" t="s">
        <v>649</v>
      </c>
      <c r="G367" s="27" t="s">
        <v>612</v>
      </c>
      <c r="H367" s="27">
        <v>2</v>
      </c>
      <c r="I367" s="27">
        <v>1</v>
      </c>
      <c r="J367" s="27"/>
      <c r="K367" s="32">
        <f>I367/H367</f>
        <v>0.5</v>
      </c>
      <c r="L367" s="33">
        <v>2</v>
      </c>
      <c r="M367" s="33">
        <f>L367-H367</f>
        <v>0</v>
      </c>
      <c r="N367" s="33"/>
      <c r="O367"/>
    </row>
    <row r="368" customHeight="1" spans="1:15">
      <c r="A368" s="26">
        <v>359</v>
      </c>
      <c r="B368" s="27">
        <v>748</v>
      </c>
      <c r="C368" s="27" t="s">
        <v>648</v>
      </c>
      <c r="D368" s="27" t="s">
        <v>38</v>
      </c>
      <c r="E368" s="27">
        <v>11903</v>
      </c>
      <c r="F368" s="27" t="s">
        <v>650</v>
      </c>
      <c r="G368" s="27" t="s">
        <v>156</v>
      </c>
      <c r="H368" s="27">
        <v>3</v>
      </c>
      <c r="I368" s="27">
        <v>2</v>
      </c>
      <c r="J368" s="27"/>
      <c r="K368" s="32">
        <f>I368/H368</f>
        <v>0.666666666666667</v>
      </c>
      <c r="L368" s="33">
        <v>2</v>
      </c>
      <c r="M368" s="33">
        <f>L368-H368</f>
        <v>-1</v>
      </c>
      <c r="N368" s="33"/>
      <c r="O368"/>
    </row>
    <row r="369" customHeight="1" spans="1:15">
      <c r="A369" s="26">
        <v>360</v>
      </c>
      <c r="B369" s="27">
        <v>748</v>
      </c>
      <c r="C369" s="27" t="s">
        <v>648</v>
      </c>
      <c r="D369" s="27" t="s">
        <v>38</v>
      </c>
      <c r="E369" s="27">
        <v>11977</v>
      </c>
      <c r="F369" s="27" t="s">
        <v>651</v>
      </c>
      <c r="G369" s="27" t="s">
        <v>179</v>
      </c>
      <c r="H369" s="27">
        <v>3</v>
      </c>
      <c r="I369" s="27">
        <v>0</v>
      </c>
      <c r="J369" s="27">
        <v>20</v>
      </c>
      <c r="K369" s="32">
        <f>I369/H369</f>
        <v>0</v>
      </c>
      <c r="L369" s="33">
        <v>2</v>
      </c>
      <c r="M369" s="33">
        <f>L369-H369</f>
        <v>-1</v>
      </c>
      <c r="N369" s="33"/>
      <c r="O369"/>
    </row>
    <row r="370" customHeight="1" spans="1:15">
      <c r="A370" s="26">
        <v>361</v>
      </c>
      <c r="B370" s="27">
        <v>104533</v>
      </c>
      <c r="C370" s="27" t="s">
        <v>652</v>
      </c>
      <c r="D370" s="27" t="s">
        <v>38</v>
      </c>
      <c r="E370" s="27">
        <v>4081</v>
      </c>
      <c r="F370" s="27" t="s">
        <v>653</v>
      </c>
      <c r="G370" s="27" t="s">
        <v>591</v>
      </c>
      <c r="H370" s="27">
        <v>2</v>
      </c>
      <c r="I370" s="27">
        <v>0</v>
      </c>
      <c r="J370" s="27">
        <v>20</v>
      </c>
      <c r="K370" s="32">
        <f>I370/H370</f>
        <v>0</v>
      </c>
      <c r="L370" s="33">
        <v>1</v>
      </c>
      <c r="M370" s="33">
        <f>L370-H370</f>
        <v>-1</v>
      </c>
      <c r="N370" s="33"/>
      <c r="O370"/>
    </row>
    <row r="371" customHeight="1" spans="1:15">
      <c r="A371" s="26">
        <v>362</v>
      </c>
      <c r="B371" s="27">
        <v>104533</v>
      </c>
      <c r="C371" s="27" t="s">
        <v>652</v>
      </c>
      <c r="D371" s="27" t="s">
        <v>38</v>
      </c>
      <c r="E371" s="27">
        <v>12136</v>
      </c>
      <c r="F371" s="27" t="s">
        <v>654</v>
      </c>
      <c r="G371" s="27" t="s">
        <v>156</v>
      </c>
      <c r="H371" s="27">
        <v>2</v>
      </c>
      <c r="I371" s="27">
        <v>0</v>
      </c>
      <c r="J371" s="27">
        <v>20</v>
      </c>
      <c r="K371" s="32">
        <f>I371/H371</f>
        <v>0</v>
      </c>
      <c r="L371" s="33">
        <v>1</v>
      </c>
      <c r="M371" s="33">
        <f>L371-H371</f>
        <v>-1</v>
      </c>
      <c r="N371" s="33"/>
      <c r="O371"/>
    </row>
    <row r="372" customHeight="1" spans="1:15">
      <c r="A372" s="26">
        <v>363</v>
      </c>
      <c r="B372" s="27">
        <v>107728</v>
      </c>
      <c r="C372" s="27" t="s">
        <v>655</v>
      </c>
      <c r="D372" s="27" t="s">
        <v>38</v>
      </c>
      <c r="E372" s="27">
        <v>11012</v>
      </c>
      <c r="F372" s="27" t="s">
        <v>656</v>
      </c>
      <c r="G372" s="27" t="s">
        <v>153</v>
      </c>
      <c r="H372" s="27">
        <v>2</v>
      </c>
      <c r="I372" s="27">
        <v>0</v>
      </c>
      <c r="J372" s="27">
        <v>20</v>
      </c>
      <c r="K372" s="32">
        <f>I372/H372</f>
        <v>0</v>
      </c>
      <c r="L372" s="33">
        <v>2</v>
      </c>
      <c r="M372" s="33">
        <f>L372-H372</f>
        <v>0</v>
      </c>
      <c r="N372" s="34" t="s">
        <v>165</v>
      </c>
      <c r="O372"/>
    </row>
    <row r="373" customHeight="1" spans="1:15">
      <c r="A373" s="26">
        <v>364</v>
      </c>
      <c r="B373" s="27">
        <v>107728</v>
      </c>
      <c r="C373" s="27" t="s">
        <v>655</v>
      </c>
      <c r="D373" s="27" t="s">
        <v>38</v>
      </c>
      <c r="E373" s="27">
        <v>12094</v>
      </c>
      <c r="F373" s="28" t="s">
        <v>657</v>
      </c>
      <c r="G373" s="27" t="s">
        <v>156</v>
      </c>
      <c r="H373" s="27">
        <v>1</v>
      </c>
      <c r="I373" s="27">
        <v>1</v>
      </c>
      <c r="J373" s="27"/>
      <c r="K373" s="32">
        <f>I373/H373</f>
        <v>1</v>
      </c>
      <c r="L373" s="33">
        <v>1</v>
      </c>
      <c r="M373" s="33">
        <f>L373-H373</f>
        <v>0</v>
      </c>
      <c r="N373" s="33"/>
      <c r="O373"/>
    </row>
    <row r="374" customHeight="1" spans="1:15">
      <c r="A374" s="26">
        <v>365</v>
      </c>
      <c r="B374" s="27">
        <v>107728</v>
      </c>
      <c r="C374" s="27" t="s">
        <v>655</v>
      </c>
      <c r="D374" s="27" t="s">
        <v>38</v>
      </c>
      <c r="E374" s="27">
        <v>12532</v>
      </c>
      <c r="F374" s="27" t="s">
        <v>658</v>
      </c>
      <c r="G374" s="27" t="s">
        <v>170</v>
      </c>
      <c r="H374" s="27">
        <v>1</v>
      </c>
      <c r="I374" s="27">
        <v>0</v>
      </c>
      <c r="J374" s="27">
        <v>20</v>
      </c>
      <c r="K374" s="32">
        <f>I374/H374</f>
        <v>0</v>
      </c>
      <c r="L374" s="33">
        <v>0</v>
      </c>
      <c r="M374" s="33">
        <f>L374-H374</f>
        <v>-1</v>
      </c>
      <c r="N374" s="33"/>
      <c r="O374"/>
    </row>
    <row r="375" s="15" customFormat="1" customHeight="1" spans="1:16">
      <c r="A375" s="35"/>
      <c r="B375" s="36"/>
      <c r="C375" s="36"/>
      <c r="D375" s="36" t="s">
        <v>38</v>
      </c>
      <c r="E375" s="36"/>
      <c r="F375" s="36"/>
      <c r="G375" s="36"/>
      <c r="H375" s="36"/>
      <c r="I375" s="36"/>
      <c r="J375" s="36">
        <f>SUM(J346:J374)</f>
        <v>420</v>
      </c>
      <c r="K375" s="36">
        <f>SUM(K346:K374)</f>
        <v>7.66666666666667</v>
      </c>
      <c r="L375" s="36">
        <f>SUM(L346:L374)</f>
        <v>61</v>
      </c>
      <c r="M375" s="36">
        <f>SUM(M346:M374)</f>
        <v>1</v>
      </c>
      <c r="N375" s="36">
        <f>SUM(N346:N374)</f>
        <v>0</v>
      </c>
      <c r="O375" s="37">
        <v>420</v>
      </c>
      <c r="P375" s="15">
        <v>140</v>
      </c>
    </row>
    <row r="376" customHeight="1" spans="1:15">
      <c r="A376" s="26">
        <v>366</v>
      </c>
      <c r="B376" s="27">
        <v>52</v>
      </c>
      <c r="C376" s="27" t="s">
        <v>659</v>
      </c>
      <c r="D376" s="27" t="s">
        <v>47</v>
      </c>
      <c r="E376" s="27">
        <v>4121</v>
      </c>
      <c r="F376" s="27" t="s">
        <v>660</v>
      </c>
      <c r="G376" s="27" t="s">
        <v>430</v>
      </c>
      <c r="H376" s="27">
        <v>2</v>
      </c>
      <c r="I376" s="27">
        <v>0</v>
      </c>
      <c r="J376" s="27">
        <v>20</v>
      </c>
      <c r="K376" s="32">
        <f>I376/H376</f>
        <v>0</v>
      </c>
      <c r="L376" s="33">
        <v>0</v>
      </c>
      <c r="M376" s="33">
        <f>L376-H376</f>
        <v>-2</v>
      </c>
      <c r="N376" s="33"/>
      <c r="O376"/>
    </row>
    <row r="377" customHeight="1" spans="1:15">
      <c r="A377" s="26">
        <v>367</v>
      </c>
      <c r="B377" s="27">
        <v>52</v>
      </c>
      <c r="C377" s="27" t="s">
        <v>659</v>
      </c>
      <c r="D377" s="27" t="s">
        <v>47</v>
      </c>
      <c r="E377" s="27">
        <v>9983</v>
      </c>
      <c r="F377" s="27" t="s">
        <v>661</v>
      </c>
      <c r="G377" s="27" t="s">
        <v>153</v>
      </c>
      <c r="H377" s="27">
        <v>2</v>
      </c>
      <c r="I377" s="27">
        <v>2</v>
      </c>
      <c r="J377" s="27"/>
      <c r="K377" s="32">
        <f>I377/H377</f>
        <v>1</v>
      </c>
      <c r="L377" s="33">
        <v>2</v>
      </c>
      <c r="M377" s="33">
        <f>L377-H377</f>
        <v>0</v>
      </c>
      <c r="N377" s="33"/>
      <c r="O377"/>
    </row>
    <row r="378" customHeight="1" spans="1:15">
      <c r="A378" s="26">
        <v>368</v>
      </c>
      <c r="B378" s="27">
        <v>52</v>
      </c>
      <c r="C378" s="27" t="s">
        <v>659</v>
      </c>
      <c r="D378" s="27" t="s">
        <v>47</v>
      </c>
      <c r="E378" s="27">
        <v>12186</v>
      </c>
      <c r="F378" s="27" t="s">
        <v>662</v>
      </c>
      <c r="G378" s="27" t="s">
        <v>156</v>
      </c>
      <c r="H378" s="27">
        <v>2</v>
      </c>
      <c r="I378" s="27">
        <v>0</v>
      </c>
      <c r="J378" s="27">
        <v>20</v>
      </c>
      <c r="K378" s="32">
        <f>I378/H378</f>
        <v>0</v>
      </c>
      <c r="L378" s="33">
        <v>0</v>
      </c>
      <c r="M378" s="33">
        <f>L378-H378</f>
        <v>-2</v>
      </c>
      <c r="N378" s="33"/>
      <c r="O378"/>
    </row>
    <row r="379" customHeight="1" spans="1:15">
      <c r="A379" s="26">
        <v>369</v>
      </c>
      <c r="B379" s="27">
        <v>52</v>
      </c>
      <c r="C379" s="27" t="s">
        <v>659</v>
      </c>
      <c r="D379" s="27" t="s">
        <v>47</v>
      </c>
      <c r="E379" s="27">
        <v>12529</v>
      </c>
      <c r="F379" s="27" t="s">
        <v>663</v>
      </c>
      <c r="G379" s="27" t="s">
        <v>170</v>
      </c>
      <c r="H379" s="27">
        <v>2</v>
      </c>
      <c r="I379" s="27">
        <v>0</v>
      </c>
      <c r="J379" s="27">
        <v>20</v>
      </c>
      <c r="K379" s="32">
        <f>I379/H379</f>
        <v>0</v>
      </c>
      <c r="L379" s="33">
        <v>4</v>
      </c>
      <c r="M379" s="33">
        <f>L379-H379</f>
        <v>2</v>
      </c>
      <c r="N379" s="34" t="s">
        <v>165</v>
      </c>
      <c r="O379"/>
    </row>
    <row r="380" customHeight="1" spans="1:15">
      <c r="A380" s="26">
        <v>370</v>
      </c>
      <c r="B380" s="27">
        <v>54</v>
      </c>
      <c r="C380" s="27" t="s">
        <v>664</v>
      </c>
      <c r="D380" s="27" t="s">
        <v>47</v>
      </c>
      <c r="E380" s="27">
        <v>6301</v>
      </c>
      <c r="F380" s="27" t="s">
        <v>665</v>
      </c>
      <c r="G380" s="27" t="s">
        <v>156</v>
      </c>
      <c r="H380" s="27">
        <v>3</v>
      </c>
      <c r="I380" s="27">
        <v>2</v>
      </c>
      <c r="J380" s="27"/>
      <c r="K380" s="32">
        <f>I380/H380</f>
        <v>0.666666666666667</v>
      </c>
      <c r="L380" s="33">
        <v>8</v>
      </c>
      <c r="M380" s="33">
        <f>L380-H380</f>
        <v>5</v>
      </c>
      <c r="N380" s="33"/>
      <c r="O380"/>
    </row>
    <row r="381" customHeight="1" spans="1:15">
      <c r="A381" s="26">
        <v>371</v>
      </c>
      <c r="B381" s="27">
        <v>54</v>
      </c>
      <c r="C381" s="27" t="s">
        <v>664</v>
      </c>
      <c r="D381" s="27" t="s">
        <v>47</v>
      </c>
      <c r="E381" s="27">
        <v>6884</v>
      </c>
      <c r="F381" s="28" t="s">
        <v>666</v>
      </c>
      <c r="G381" s="27" t="s">
        <v>153</v>
      </c>
      <c r="H381" s="27">
        <v>2</v>
      </c>
      <c r="I381" s="27">
        <v>2</v>
      </c>
      <c r="J381" s="27"/>
      <c r="K381" s="32">
        <f>I381/H381</f>
        <v>1</v>
      </c>
      <c r="L381" s="33">
        <v>9</v>
      </c>
      <c r="M381" s="33">
        <f>L381-H381</f>
        <v>7</v>
      </c>
      <c r="N381" s="33"/>
      <c r="O381"/>
    </row>
    <row r="382" customHeight="1" spans="1:15">
      <c r="A382" s="26">
        <v>372</v>
      </c>
      <c r="B382" s="27">
        <v>54</v>
      </c>
      <c r="C382" s="27" t="s">
        <v>664</v>
      </c>
      <c r="D382" s="27" t="s">
        <v>47</v>
      </c>
      <c r="E382" s="27">
        <v>7379</v>
      </c>
      <c r="F382" s="27" t="s">
        <v>667</v>
      </c>
      <c r="G382" s="27" t="s">
        <v>156</v>
      </c>
      <c r="H382" s="27">
        <v>3</v>
      </c>
      <c r="I382" s="27">
        <v>2</v>
      </c>
      <c r="J382" s="27"/>
      <c r="K382" s="32">
        <f>I382/H382</f>
        <v>0.666666666666667</v>
      </c>
      <c r="L382" s="33">
        <v>7</v>
      </c>
      <c r="M382" s="33">
        <f>L382-H382</f>
        <v>4</v>
      </c>
      <c r="N382" s="33"/>
      <c r="O382"/>
    </row>
    <row r="383" customHeight="1" spans="1:15">
      <c r="A383" s="26">
        <v>373</v>
      </c>
      <c r="B383" s="27">
        <v>54</v>
      </c>
      <c r="C383" s="27" t="s">
        <v>664</v>
      </c>
      <c r="D383" s="27" t="s">
        <v>47</v>
      </c>
      <c r="E383" s="27">
        <v>10808</v>
      </c>
      <c r="F383" s="27" t="s">
        <v>668</v>
      </c>
      <c r="G383" s="27" t="s">
        <v>156</v>
      </c>
      <c r="H383" s="27">
        <v>2</v>
      </c>
      <c r="I383" s="27">
        <v>0</v>
      </c>
      <c r="J383" s="27">
        <v>20</v>
      </c>
      <c r="K383" s="32">
        <f>I383/H383</f>
        <v>0</v>
      </c>
      <c r="L383" s="33">
        <v>4</v>
      </c>
      <c r="M383" s="33">
        <f>L383-H383</f>
        <v>2</v>
      </c>
      <c r="N383" s="34" t="s">
        <v>165</v>
      </c>
      <c r="O383"/>
    </row>
    <row r="384" customHeight="1" spans="1:15">
      <c r="A384" s="26">
        <v>374</v>
      </c>
      <c r="B384" s="27">
        <v>56</v>
      </c>
      <c r="C384" s="27" t="s">
        <v>669</v>
      </c>
      <c r="D384" s="27" t="s">
        <v>47</v>
      </c>
      <c r="E384" s="27">
        <v>7948</v>
      </c>
      <c r="F384" s="27" t="s">
        <v>670</v>
      </c>
      <c r="G384" s="27" t="s">
        <v>156</v>
      </c>
      <c r="H384" s="27">
        <v>2</v>
      </c>
      <c r="I384" s="27">
        <v>0</v>
      </c>
      <c r="J384" s="27">
        <v>20</v>
      </c>
      <c r="K384" s="32">
        <f>I384/H384</f>
        <v>0</v>
      </c>
      <c r="L384" s="33">
        <v>5</v>
      </c>
      <c r="M384" s="33">
        <f>L384-H384</f>
        <v>3</v>
      </c>
      <c r="N384" s="34" t="s">
        <v>165</v>
      </c>
      <c r="O384"/>
    </row>
    <row r="385" customHeight="1" spans="1:15">
      <c r="A385" s="26">
        <v>375</v>
      </c>
      <c r="B385" s="27">
        <v>56</v>
      </c>
      <c r="C385" s="27" t="s">
        <v>669</v>
      </c>
      <c r="D385" s="27" t="s">
        <v>47</v>
      </c>
      <c r="E385" s="27">
        <v>10983</v>
      </c>
      <c r="F385" s="27" t="s">
        <v>671</v>
      </c>
      <c r="G385" s="27" t="s">
        <v>153</v>
      </c>
      <c r="H385" s="27">
        <v>1</v>
      </c>
      <c r="I385" s="27">
        <v>0</v>
      </c>
      <c r="J385" s="27">
        <v>20</v>
      </c>
      <c r="K385" s="32">
        <f>I385/H385</f>
        <v>0</v>
      </c>
      <c r="L385" s="33">
        <v>2</v>
      </c>
      <c r="M385" s="33">
        <f>L385-H385</f>
        <v>1</v>
      </c>
      <c r="N385" s="34" t="s">
        <v>165</v>
      </c>
      <c r="O385"/>
    </row>
    <row r="386" customHeight="1" spans="1:15">
      <c r="A386" s="26">
        <v>376</v>
      </c>
      <c r="B386" s="27">
        <v>56</v>
      </c>
      <c r="C386" s="27" t="s">
        <v>669</v>
      </c>
      <c r="D386" s="27" t="s">
        <v>47</v>
      </c>
      <c r="E386" s="27">
        <v>11830</v>
      </c>
      <c r="F386" s="27" t="s">
        <v>672</v>
      </c>
      <c r="G386" s="27" t="s">
        <v>156</v>
      </c>
      <c r="H386" s="27">
        <v>1</v>
      </c>
      <c r="I386" s="27">
        <v>0</v>
      </c>
      <c r="J386" s="27">
        <v>20</v>
      </c>
      <c r="K386" s="32">
        <f>I386/H386</f>
        <v>0</v>
      </c>
      <c r="L386" s="33">
        <v>3</v>
      </c>
      <c r="M386" s="33">
        <f>L386-H386</f>
        <v>2</v>
      </c>
      <c r="N386" s="34" t="s">
        <v>165</v>
      </c>
      <c r="O386"/>
    </row>
    <row r="387" customHeight="1" spans="1:15">
      <c r="A387" s="26">
        <v>377</v>
      </c>
      <c r="B387" s="27">
        <v>329</v>
      </c>
      <c r="C387" s="27" t="s">
        <v>673</v>
      </c>
      <c r="D387" s="27" t="s">
        <v>47</v>
      </c>
      <c r="E387" s="27">
        <v>9988</v>
      </c>
      <c r="F387" s="28" t="s">
        <v>674</v>
      </c>
      <c r="G387" s="27" t="s">
        <v>153</v>
      </c>
      <c r="H387" s="27">
        <v>2</v>
      </c>
      <c r="I387" s="27">
        <v>2</v>
      </c>
      <c r="J387" s="27"/>
      <c r="K387" s="32">
        <f>I387/H387</f>
        <v>1</v>
      </c>
      <c r="L387" s="33">
        <v>6</v>
      </c>
      <c r="M387" s="33">
        <f>L387-H387</f>
        <v>4</v>
      </c>
      <c r="N387" s="33"/>
      <c r="O387"/>
    </row>
    <row r="388" customHeight="1" spans="1:15">
      <c r="A388" s="26">
        <v>378</v>
      </c>
      <c r="B388" s="27">
        <v>329</v>
      </c>
      <c r="C388" s="27" t="s">
        <v>673</v>
      </c>
      <c r="D388" s="27" t="s">
        <v>47</v>
      </c>
      <c r="E388" s="27">
        <v>11825</v>
      </c>
      <c r="F388" s="27" t="s">
        <v>675</v>
      </c>
      <c r="G388" s="27" t="s">
        <v>156</v>
      </c>
      <c r="H388" s="27">
        <v>1</v>
      </c>
      <c r="I388" s="27">
        <v>1</v>
      </c>
      <c r="J388" s="27"/>
      <c r="K388" s="32">
        <f>I388/H388</f>
        <v>1</v>
      </c>
      <c r="L388" s="33">
        <v>2</v>
      </c>
      <c r="M388" s="33">
        <f>L388-H388</f>
        <v>1</v>
      </c>
      <c r="N388" s="33"/>
      <c r="O388"/>
    </row>
    <row r="389" customHeight="1" spans="1:15">
      <c r="A389" s="26">
        <v>379</v>
      </c>
      <c r="B389" s="27">
        <v>329</v>
      </c>
      <c r="C389" s="27" t="s">
        <v>673</v>
      </c>
      <c r="D389" s="27" t="s">
        <v>47</v>
      </c>
      <c r="E389" s="27">
        <v>12491</v>
      </c>
      <c r="F389" s="27" t="s">
        <v>676</v>
      </c>
      <c r="G389" s="27" t="s">
        <v>170</v>
      </c>
      <c r="H389" s="27">
        <v>1</v>
      </c>
      <c r="I389" s="27">
        <v>1</v>
      </c>
      <c r="J389" s="27"/>
      <c r="K389" s="32">
        <f>I389/H389</f>
        <v>1</v>
      </c>
      <c r="L389" s="33">
        <v>2</v>
      </c>
      <c r="M389" s="33">
        <f>L389-H389</f>
        <v>1</v>
      </c>
      <c r="N389" s="33"/>
      <c r="O389"/>
    </row>
    <row r="390" customHeight="1" spans="1:15">
      <c r="A390" s="26">
        <v>380</v>
      </c>
      <c r="B390" s="27">
        <v>329</v>
      </c>
      <c r="C390" s="27" t="s">
        <v>673</v>
      </c>
      <c r="D390" s="27" t="s">
        <v>47</v>
      </c>
      <c r="E390" s="27">
        <v>12493</v>
      </c>
      <c r="F390" s="27" t="s">
        <v>677</v>
      </c>
      <c r="G390" s="27" t="s">
        <v>170</v>
      </c>
      <c r="H390" s="27">
        <v>1</v>
      </c>
      <c r="I390" s="27">
        <v>0</v>
      </c>
      <c r="J390" s="27">
        <v>20</v>
      </c>
      <c r="K390" s="32">
        <f>I390/H390</f>
        <v>0</v>
      </c>
      <c r="L390" s="33">
        <v>0</v>
      </c>
      <c r="M390" s="33">
        <f>L390-H390</f>
        <v>-1</v>
      </c>
      <c r="N390" s="33"/>
      <c r="O390"/>
    </row>
    <row r="391" customHeight="1" spans="1:15">
      <c r="A391" s="26">
        <v>381</v>
      </c>
      <c r="B391" s="27">
        <v>351</v>
      </c>
      <c r="C391" s="27" t="s">
        <v>678</v>
      </c>
      <c r="D391" s="27" t="s">
        <v>47</v>
      </c>
      <c r="E391" s="27">
        <v>8594</v>
      </c>
      <c r="F391" s="27" t="s">
        <v>679</v>
      </c>
      <c r="G391" s="27" t="s">
        <v>153</v>
      </c>
      <c r="H391" s="27">
        <v>2</v>
      </c>
      <c r="I391" s="27">
        <v>0</v>
      </c>
      <c r="J391" s="27">
        <v>20</v>
      </c>
      <c r="K391" s="32">
        <f>I391/H391</f>
        <v>0</v>
      </c>
      <c r="L391" s="33">
        <v>1</v>
      </c>
      <c r="M391" s="33">
        <f>L391-H391</f>
        <v>-1</v>
      </c>
      <c r="N391" s="33"/>
      <c r="O391"/>
    </row>
    <row r="392" customHeight="1" spans="1:15">
      <c r="A392" s="26">
        <v>382</v>
      </c>
      <c r="B392" s="27">
        <v>351</v>
      </c>
      <c r="C392" s="27" t="s">
        <v>678</v>
      </c>
      <c r="D392" s="27" t="s">
        <v>47</v>
      </c>
      <c r="E392" s="27">
        <v>8606</v>
      </c>
      <c r="F392" s="27" t="s">
        <v>680</v>
      </c>
      <c r="G392" s="27" t="s">
        <v>156</v>
      </c>
      <c r="H392" s="27">
        <v>3</v>
      </c>
      <c r="I392" s="27">
        <v>2</v>
      </c>
      <c r="J392" s="27"/>
      <c r="K392" s="32">
        <f>I392/H392</f>
        <v>0.666666666666667</v>
      </c>
      <c r="L392" s="33">
        <v>2</v>
      </c>
      <c r="M392" s="33">
        <f>L392-H392</f>
        <v>-1</v>
      </c>
      <c r="N392" s="33"/>
      <c r="O392"/>
    </row>
    <row r="393" customHeight="1" spans="1:15">
      <c r="A393" s="26">
        <v>383</v>
      </c>
      <c r="B393" s="27">
        <v>351</v>
      </c>
      <c r="C393" s="27" t="s">
        <v>678</v>
      </c>
      <c r="D393" s="27" t="s">
        <v>47</v>
      </c>
      <c r="E393" s="27">
        <v>11256</v>
      </c>
      <c r="F393" s="27" t="s">
        <v>681</v>
      </c>
      <c r="G393" s="27" t="s">
        <v>156</v>
      </c>
      <c r="H393" s="27">
        <v>3</v>
      </c>
      <c r="I393" s="27">
        <v>0</v>
      </c>
      <c r="J393" s="27">
        <v>20</v>
      </c>
      <c r="K393" s="32">
        <f>I393/H393</f>
        <v>0</v>
      </c>
      <c r="L393" s="33">
        <v>1</v>
      </c>
      <c r="M393" s="33">
        <f>L393-H393</f>
        <v>-2</v>
      </c>
      <c r="N393" s="33"/>
      <c r="O393"/>
    </row>
    <row r="394" customHeight="1" spans="1:15">
      <c r="A394" s="26">
        <v>384</v>
      </c>
      <c r="B394" s="27">
        <v>367</v>
      </c>
      <c r="C394" s="27" t="s">
        <v>682</v>
      </c>
      <c r="D394" s="27" t="s">
        <v>47</v>
      </c>
      <c r="E394" s="27">
        <v>10043</v>
      </c>
      <c r="F394" s="27" t="s">
        <v>683</v>
      </c>
      <c r="G394" s="27" t="s">
        <v>612</v>
      </c>
      <c r="H394" s="27">
        <v>2</v>
      </c>
      <c r="I394" s="27">
        <v>0</v>
      </c>
      <c r="J394" s="27">
        <v>20</v>
      </c>
      <c r="K394" s="32">
        <f>I394/H394</f>
        <v>0</v>
      </c>
      <c r="L394" s="33">
        <v>5</v>
      </c>
      <c r="M394" s="33">
        <f>L394-H394</f>
        <v>3</v>
      </c>
      <c r="N394" s="34" t="s">
        <v>165</v>
      </c>
      <c r="O394"/>
    </row>
    <row r="395" customHeight="1" spans="1:15">
      <c r="A395" s="26">
        <v>385</v>
      </c>
      <c r="B395" s="27">
        <v>367</v>
      </c>
      <c r="C395" s="27" t="s">
        <v>682</v>
      </c>
      <c r="D395" s="27" t="s">
        <v>47</v>
      </c>
      <c r="E395" s="27">
        <v>10955</v>
      </c>
      <c r="F395" s="27" t="s">
        <v>684</v>
      </c>
      <c r="G395" s="27" t="s">
        <v>156</v>
      </c>
      <c r="H395" s="27">
        <v>2</v>
      </c>
      <c r="I395" s="27">
        <v>0</v>
      </c>
      <c r="J395" s="27">
        <v>20</v>
      </c>
      <c r="K395" s="32">
        <f>I395/H395</f>
        <v>0</v>
      </c>
      <c r="L395" s="33">
        <v>1</v>
      </c>
      <c r="M395" s="33">
        <f>L395-H395</f>
        <v>-1</v>
      </c>
      <c r="N395" s="33"/>
      <c r="O395"/>
    </row>
    <row r="396" customHeight="1" spans="1:15">
      <c r="A396" s="26">
        <v>386</v>
      </c>
      <c r="B396" s="27">
        <v>367</v>
      </c>
      <c r="C396" s="27" t="s">
        <v>682</v>
      </c>
      <c r="D396" s="27" t="s">
        <v>47</v>
      </c>
      <c r="E396" s="27">
        <v>11799</v>
      </c>
      <c r="F396" s="27" t="s">
        <v>685</v>
      </c>
      <c r="G396" s="27" t="s">
        <v>156</v>
      </c>
      <c r="H396" s="27">
        <v>2</v>
      </c>
      <c r="I396" s="27">
        <v>0</v>
      </c>
      <c r="J396" s="27">
        <v>20</v>
      </c>
      <c r="K396" s="32">
        <f>I396/H396</f>
        <v>0</v>
      </c>
      <c r="L396" s="33">
        <v>0</v>
      </c>
      <c r="M396" s="33">
        <f>L396-H396</f>
        <v>-2</v>
      </c>
      <c r="N396" s="33"/>
      <c r="O396"/>
    </row>
    <row r="397" customHeight="1" spans="1:15">
      <c r="A397" s="26">
        <v>387</v>
      </c>
      <c r="B397" s="27">
        <v>367</v>
      </c>
      <c r="C397" s="27" t="s">
        <v>682</v>
      </c>
      <c r="D397" s="27" t="s">
        <v>47</v>
      </c>
      <c r="E397" s="27">
        <v>12277</v>
      </c>
      <c r="F397" s="27" t="s">
        <v>686</v>
      </c>
      <c r="G397" s="27" t="s">
        <v>156</v>
      </c>
      <c r="H397" s="27">
        <v>2</v>
      </c>
      <c r="I397" s="27">
        <v>0</v>
      </c>
      <c r="J397" s="27">
        <v>20</v>
      </c>
      <c r="K397" s="32">
        <f>I397/H397</f>
        <v>0</v>
      </c>
      <c r="L397" s="33">
        <v>2</v>
      </c>
      <c r="M397" s="33">
        <f>L397-H397</f>
        <v>0</v>
      </c>
      <c r="N397" s="34" t="s">
        <v>165</v>
      </c>
      <c r="O397"/>
    </row>
    <row r="398" customHeight="1" spans="1:15">
      <c r="A398" s="26">
        <v>388</v>
      </c>
      <c r="B398" s="27">
        <v>587</v>
      </c>
      <c r="C398" s="27" t="s">
        <v>687</v>
      </c>
      <c r="D398" s="27" t="s">
        <v>47</v>
      </c>
      <c r="E398" s="27">
        <v>6497</v>
      </c>
      <c r="F398" s="27" t="s">
        <v>688</v>
      </c>
      <c r="G398" s="27" t="s">
        <v>156</v>
      </c>
      <c r="H398" s="27">
        <v>3</v>
      </c>
      <c r="I398" s="27">
        <v>2</v>
      </c>
      <c r="J398" s="27"/>
      <c r="K398" s="32">
        <f>I398/H398</f>
        <v>0.666666666666667</v>
      </c>
      <c r="L398" s="33">
        <v>4</v>
      </c>
      <c r="M398" s="33">
        <f>L398-H398</f>
        <v>1</v>
      </c>
      <c r="N398" s="33"/>
      <c r="O398"/>
    </row>
    <row r="399" customHeight="1" spans="1:15">
      <c r="A399" s="26">
        <v>389</v>
      </c>
      <c r="B399" s="27">
        <v>587</v>
      </c>
      <c r="C399" s="27" t="s">
        <v>687</v>
      </c>
      <c r="D399" s="27" t="s">
        <v>47</v>
      </c>
      <c r="E399" s="27">
        <v>8073</v>
      </c>
      <c r="F399" s="27" t="s">
        <v>689</v>
      </c>
      <c r="G399" s="27" t="s">
        <v>153</v>
      </c>
      <c r="H399" s="27">
        <v>4</v>
      </c>
      <c r="I399" s="27">
        <v>3</v>
      </c>
      <c r="J399" s="27"/>
      <c r="K399" s="32">
        <f>I399/H399</f>
        <v>0.75</v>
      </c>
      <c r="L399" s="33">
        <v>5</v>
      </c>
      <c r="M399" s="33">
        <f>L399-H399</f>
        <v>1</v>
      </c>
      <c r="N399" s="33"/>
      <c r="O399"/>
    </row>
    <row r="400" customHeight="1" spans="1:15">
      <c r="A400" s="26">
        <v>390</v>
      </c>
      <c r="B400" s="27">
        <v>587</v>
      </c>
      <c r="C400" s="27" t="s">
        <v>687</v>
      </c>
      <c r="D400" s="27" t="s">
        <v>47</v>
      </c>
      <c r="E400" s="27">
        <v>12109</v>
      </c>
      <c r="F400" s="27" t="s">
        <v>661</v>
      </c>
      <c r="G400" s="27" t="s">
        <v>156</v>
      </c>
      <c r="H400" s="27">
        <v>1</v>
      </c>
      <c r="I400" s="27">
        <v>1</v>
      </c>
      <c r="J400" s="27"/>
      <c r="K400" s="32">
        <f>I400/H400</f>
        <v>1</v>
      </c>
      <c r="L400" s="33">
        <v>2</v>
      </c>
      <c r="M400" s="33">
        <f>L400-H400</f>
        <v>1</v>
      </c>
      <c r="N400" s="33"/>
      <c r="O400"/>
    </row>
    <row r="401" customHeight="1" spans="1:15">
      <c r="A401" s="26">
        <v>391</v>
      </c>
      <c r="B401" s="27">
        <v>704</v>
      </c>
      <c r="C401" s="27" t="s">
        <v>690</v>
      </c>
      <c r="D401" s="27" t="s">
        <v>47</v>
      </c>
      <c r="E401" s="27">
        <v>6385</v>
      </c>
      <c r="F401" s="27" t="s">
        <v>691</v>
      </c>
      <c r="G401" s="27" t="s">
        <v>153</v>
      </c>
      <c r="H401" s="27">
        <v>1.5</v>
      </c>
      <c r="I401" s="27">
        <v>1</v>
      </c>
      <c r="J401" s="27"/>
      <c r="K401" s="32">
        <f>I401/H401</f>
        <v>0.666666666666667</v>
      </c>
      <c r="L401" s="33">
        <v>3</v>
      </c>
      <c r="M401" s="33">
        <f>L401-H401</f>
        <v>1.5</v>
      </c>
      <c r="N401" s="33"/>
      <c r="O401"/>
    </row>
    <row r="402" customHeight="1" spans="1:15">
      <c r="A402" s="26">
        <v>392</v>
      </c>
      <c r="B402" s="27">
        <v>704</v>
      </c>
      <c r="C402" s="27" t="s">
        <v>690</v>
      </c>
      <c r="D402" s="27" t="s">
        <v>47</v>
      </c>
      <c r="E402" s="27">
        <v>6505</v>
      </c>
      <c r="F402" s="27" t="s">
        <v>692</v>
      </c>
      <c r="G402" s="27" t="s">
        <v>156</v>
      </c>
      <c r="H402" s="27">
        <v>2</v>
      </c>
      <c r="I402" s="27">
        <v>1</v>
      </c>
      <c r="J402" s="27"/>
      <c r="K402" s="32">
        <f>I402/H402</f>
        <v>0.5</v>
      </c>
      <c r="L402" s="33">
        <v>2</v>
      </c>
      <c r="M402" s="33">
        <f>L402-H402</f>
        <v>0</v>
      </c>
      <c r="N402" s="33"/>
      <c r="O402"/>
    </row>
    <row r="403" customHeight="1" spans="1:15">
      <c r="A403" s="26">
        <v>393</v>
      </c>
      <c r="B403" s="27">
        <v>704</v>
      </c>
      <c r="C403" s="27" t="s">
        <v>690</v>
      </c>
      <c r="D403" s="27" t="s">
        <v>47</v>
      </c>
      <c r="E403" s="27">
        <v>10953</v>
      </c>
      <c r="F403" s="27" t="s">
        <v>693</v>
      </c>
      <c r="G403" s="27" t="s">
        <v>156</v>
      </c>
      <c r="H403" s="27">
        <v>1.5</v>
      </c>
      <c r="I403" s="27">
        <v>0</v>
      </c>
      <c r="J403" s="27">
        <v>20</v>
      </c>
      <c r="K403" s="32">
        <f>I403/H403</f>
        <v>0</v>
      </c>
      <c r="L403" s="33">
        <v>0</v>
      </c>
      <c r="M403" s="33">
        <f>L403-H403</f>
        <v>-1.5</v>
      </c>
      <c r="N403" s="33"/>
      <c r="O403"/>
    </row>
    <row r="404" customHeight="1" spans="1:15">
      <c r="A404" s="26">
        <v>394</v>
      </c>
      <c r="B404" s="27">
        <v>706</v>
      </c>
      <c r="C404" s="27" t="s">
        <v>694</v>
      </c>
      <c r="D404" s="27" t="s">
        <v>47</v>
      </c>
      <c r="E404" s="27">
        <v>6121</v>
      </c>
      <c r="F404" s="27" t="s">
        <v>695</v>
      </c>
      <c r="G404" s="27" t="s">
        <v>156</v>
      </c>
      <c r="H404" s="27">
        <v>1</v>
      </c>
      <c r="I404" s="27">
        <v>0</v>
      </c>
      <c r="J404" s="27">
        <v>20</v>
      </c>
      <c r="K404" s="32">
        <f>I404/H404</f>
        <v>0</v>
      </c>
      <c r="L404" s="33">
        <v>1</v>
      </c>
      <c r="M404" s="33">
        <f>L404-H404</f>
        <v>0</v>
      </c>
      <c r="N404" s="34" t="s">
        <v>165</v>
      </c>
      <c r="O404"/>
    </row>
    <row r="405" customHeight="1" spans="1:15">
      <c r="A405" s="26">
        <v>395</v>
      </c>
      <c r="B405" s="27">
        <v>706</v>
      </c>
      <c r="C405" s="27" t="s">
        <v>694</v>
      </c>
      <c r="D405" s="27" t="s">
        <v>47</v>
      </c>
      <c r="E405" s="27">
        <v>9731</v>
      </c>
      <c r="F405" s="27" t="s">
        <v>696</v>
      </c>
      <c r="G405" s="27" t="s">
        <v>153</v>
      </c>
      <c r="H405" s="27">
        <v>1</v>
      </c>
      <c r="I405" s="27">
        <v>0</v>
      </c>
      <c r="J405" s="27">
        <v>20</v>
      </c>
      <c r="K405" s="32">
        <f>I405/H405</f>
        <v>0</v>
      </c>
      <c r="L405" s="33">
        <v>2</v>
      </c>
      <c r="M405" s="33">
        <f>L405-H405</f>
        <v>1</v>
      </c>
      <c r="N405" s="34" t="s">
        <v>165</v>
      </c>
      <c r="O405"/>
    </row>
    <row r="406" customHeight="1" spans="1:15">
      <c r="A406" s="26">
        <v>396</v>
      </c>
      <c r="B406" s="27">
        <v>706</v>
      </c>
      <c r="C406" s="27" t="s">
        <v>694</v>
      </c>
      <c r="D406" s="27" t="s">
        <v>47</v>
      </c>
      <c r="E406" s="27">
        <v>10772</v>
      </c>
      <c r="F406" s="27" t="s">
        <v>697</v>
      </c>
      <c r="G406" s="27" t="s">
        <v>156</v>
      </c>
      <c r="H406" s="27">
        <v>2</v>
      </c>
      <c r="I406" s="27">
        <v>0</v>
      </c>
      <c r="J406" s="27">
        <v>20</v>
      </c>
      <c r="K406" s="32">
        <f>I406/H406</f>
        <v>0</v>
      </c>
      <c r="L406" s="33">
        <v>1</v>
      </c>
      <c r="M406" s="33">
        <f>L406-H406</f>
        <v>-1</v>
      </c>
      <c r="N406" s="33"/>
      <c r="O406"/>
    </row>
    <row r="407" customHeight="1" spans="1:15">
      <c r="A407" s="26">
        <v>397</v>
      </c>
      <c r="B407" s="27">
        <v>710</v>
      </c>
      <c r="C407" s="27" t="s">
        <v>698</v>
      </c>
      <c r="D407" s="27" t="s">
        <v>47</v>
      </c>
      <c r="E407" s="27">
        <v>9527</v>
      </c>
      <c r="F407" s="27" t="s">
        <v>699</v>
      </c>
      <c r="G407" s="27" t="s">
        <v>153</v>
      </c>
      <c r="H407" s="27">
        <v>2</v>
      </c>
      <c r="I407" s="27">
        <v>0</v>
      </c>
      <c r="J407" s="27">
        <v>20</v>
      </c>
      <c r="K407" s="32">
        <f>I407/H407</f>
        <v>0</v>
      </c>
      <c r="L407" s="33">
        <v>1</v>
      </c>
      <c r="M407" s="33">
        <f>L407-H407</f>
        <v>-1</v>
      </c>
      <c r="N407" s="33"/>
      <c r="O407"/>
    </row>
    <row r="408" customHeight="1" spans="1:15">
      <c r="A408" s="26">
        <v>398</v>
      </c>
      <c r="B408" s="27">
        <v>710</v>
      </c>
      <c r="C408" s="27" t="s">
        <v>698</v>
      </c>
      <c r="D408" s="27" t="s">
        <v>47</v>
      </c>
      <c r="E408" s="27">
        <v>11459</v>
      </c>
      <c r="F408" s="27" t="s">
        <v>700</v>
      </c>
      <c r="G408" s="27" t="s">
        <v>156</v>
      </c>
      <c r="H408" s="27">
        <v>1</v>
      </c>
      <c r="I408" s="27">
        <v>0</v>
      </c>
      <c r="J408" s="27">
        <v>20</v>
      </c>
      <c r="K408" s="32">
        <f>I408/H408</f>
        <v>0</v>
      </c>
      <c r="L408" s="33">
        <v>0</v>
      </c>
      <c r="M408" s="33">
        <f>L408-H408</f>
        <v>-1</v>
      </c>
      <c r="N408" s="33"/>
      <c r="O408"/>
    </row>
    <row r="409" customHeight="1" spans="1:15">
      <c r="A409" s="26">
        <v>399</v>
      </c>
      <c r="B409" s="27">
        <v>710</v>
      </c>
      <c r="C409" s="27" t="s">
        <v>698</v>
      </c>
      <c r="D409" s="27" t="s">
        <v>47</v>
      </c>
      <c r="E409" s="27">
        <v>11985</v>
      </c>
      <c r="F409" s="27" t="s">
        <v>701</v>
      </c>
      <c r="G409" s="27" t="s">
        <v>156</v>
      </c>
      <c r="H409" s="27">
        <v>1</v>
      </c>
      <c r="I409" s="27">
        <v>0</v>
      </c>
      <c r="J409" s="27">
        <v>20</v>
      </c>
      <c r="K409" s="32">
        <f>I409/H409</f>
        <v>0</v>
      </c>
      <c r="L409" s="33">
        <v>0</v>
      </c>
      <c r="M409" s="33">
        <f>L409-H409</f>
        <v>-1</v>
      </c>
      <c r="N409" s="33"/>
      <c r="O409"/>
    </row>
    <row r="410" customHeight="1" spans="1:15">
      <c r="A410" s="26">
        <v>400</v>
      </c>
      <c r="B410" s="27">
        <v>713</v>
      </c>
      <c r="C410" s="27" t="s">
        <v>702</v>
      </c>
      <c r="D410" s="27" t="s">
        <v>47</v>
      </c>
      <c r="E410" s="27">
        <v>6492</v>
      </c>
      <c r="F410" s="27" t="s">
        <v>703</v>
      </c>
      <c r="G410" s="27" t="s">
        <v>153</v>
      </c>
      <c r="H410" s="27">
        <v>2</v>
      </c>
      <c r="I410" s="27">
        <v>4</v>
      </c>
      <c r="J410" s="27"/>
      <c r="K410" s="32">
        <f>I410/H410</f>
        <v>2</v>
      </c>
      <c r="L410" s="33">
        <v>7</v>
      </c>
      <c r="M410" s="33">
        <f>L410-H410</f>
        <v>5</v>
      </c>
      <c r="N410" s="33"/>
      <c r="O410"/>
    </row>
    <row r="411" customHeight="1" spans="1:15">
      <c r="A411" s="26">
        <v>401</v>
      </c>
      <c r="B411" s="27">
        <v>713</v>
      </c>
      <c r="C411" s="27" t="s">
        <v>702</v>
      </c>
      <c r="D411" s="27" t="s">
        <v>47</v>
      </c>
      <c r="E411" s="27">
        <v>11961</v>
      </c>
      <c r="F411" s="27" t="s">
        <v>704</v>
      </c>
      <c r="G411" s="27" t="s">
        <v>156</v>
      </c>
      <c r="H411" s="27">
        <v>2</v>
      </c>
      <c r="I411" s="27">
        <v>0</v>
      </c>
      <c r="J411" s="27">
        <v>20</v>
      </c>
      <c r="K411" s="32">
        <f>I411/H411</f>
        <v>0</v>
      </c>
      <c r="L411" s="33">
        <v>3</v>
      </c>
      <c r="M411" s="33">
        <f>L411-H411</f>
        <v>1</v>
      </c>
      <c r="N411" s="34" t="s">
        <v>165</v>
      </c>
      <c r="O411"/>
    </row>
    <row r="412" customHeight="1" spans="1:15">
      <c r="A412" s="26">
        <v>402</v>
      </c>
      <c r="B412" s="27">
        <v>738</v>
      </c>
      <c r="C412" s="27" t="s">
        <v>705</v>
      </c>
      <c r="D412" s="27" t="s">
        <v>47</v>
      </c>
      <c r="E412" s="27">
        <v>6506</v>
      </c>
      <c r="F412" s="28" t="s">
        <v>706</v>
      </c>
      <c r="G412" s="27" t="s">
        <v>153</v>
      </c>
      <c r="H412" s="27">
        <v>2</v>
      </c>
      <c r="I412" s="27">
        <v>1</v>
      </c>
      <c r="J412" s="27"/>
      <c r="K412" s="32">
        <f>I412/H412</f>
        <v>0.5</v>
      </c>
      <c r="L412" s="33">
        <v>7</v>
      </c>
      <c r="M412" s="33">
        <f>L412-H412</f>
        <v>5</v>
      </c>
      <c r="N412" s="33"/>
      <c r="O412"/>
    </row>
    <row r="413" customHeight="1" spans="1:15">
      <c r="A413" s="26">
        <v>403</v>
      </c>
      <c r="B413" s="27">
        <v>738</v>
      </c>
      <c r="C413" s="27" t="s">
        <v>705</v>
      </c>
      <c r="D413" s="27" t="s">
        <v>47</v>
      </c>
      <c r="E413" s="27">
        <v>11987</v>
      </c>
      <c r="F413" s="27" t="s">
        <v>707</v>
      </c>
      <c r="G413" s="27" t="s">
        <v>156</v>
      </c>
      <c r="H413" s="27">
        <v>2</v>
      </c>
      <c r="I413" s="27">
        <v>0</v>
      </c>
      <c r="J413" s="27">
        <v>20</v>
      </c>
      <c r="K413" s="32">
        <f>I413/H413</f>
        <v>0</v>
      </c>
      <c r="L413" s="33">
        <v>1</v>
      </c>
      <c r="M413" s="33">
        <f>L413-H413</f>
        <v>-1</v>
      </c>
      <c r="N413" s="33"/>
      <c r="O413"/>
    </row>
    <row r="414" customHeight="1" spans="1:15">
      <c r="A414" s="26">
        <v>404</v>
      </c>
      <c r="B414" s="27">
        <v>754</v>
      </c>
      <c r="C414" s="27" t="s">
        <v>708</v>
      </c>
      <c r="D414" s="27" t="s">
        <v>47</v>
      </c>
      <c r="E414" s="27">
        <v>4540</v>
      </c>
      <c r="F414" s="27" t="s">
        <v>709</v>
      </c>
      <c r="G414" s="27" t="s">
        <v>153</v>
      </c>
      <c r="H414" s="27">
        <v>2</v>
      </c>
      <c r="I414" s="27">
        <v>0</v>
      </c>
      <c r="J414" s="27">
        <v>20</v>
      </c>
      <c r="K414" s="32">
        <f>I414/H414</f>
        <v>0</v>
      </c>
      <c r="L414" s="33">
        <v>1</v>
      </c>
      <c r="M414" s="33">
        <f>L414-H414</f>
        <v>-1</v>
      </c>
      <c r="N414" s="33"/>
      <c r="O414"/>
    </row>
    <row r="415" customHeight="1" spans="1:15">
      <c r="A415" s="26">
        <v>405</v>
      </c>
      <c r="B415" s="27">
        <v>754</v>
      </c>
      <c r="C415" s="27" t="s">
        <v>708</v>
      </c>
      <c r="D415" s="27" t="s">
        <v>47</v>
      </c>
      <c r="E415" s="27">
        <v>10900</v>
      </c>
      <c r="F415" s="27" t="s">
        <v>710</v>
      </c>
      <c r="G415" s="27" t="s">
        <v>179</v>
      </c>
      <c r="H415" s="27">
        <v>3</v>
      </c>
      <c r="I415" s="27">
        <v>0</v>
      </c>
      <c r="J415" s="27">
        <v>20</v>
      </c>
      <c r="K415" s="32">
        <f>I415/H415</f>
        <v>0</v>
      </c>
      <c r="L415" s="33">
        <v>1</v>
      </c>
      <c r="M415" s="33">
        <f>L415-H415</f>
        <v>-2</v>
      </c>
      <c r="N415" s="33"/>
      <c r="O415"/>
    </row>
    <row r="416" customHeight="1" spans="1:15">
      <c r="A416" s="26">
        <v>406</v>
      </c>
      <c r="B416" s="27">
        <v>754</v>
      </c>
      <c r="C416" s="27" t="s">
        <v>708</v>
      </c>
      <c r="D416" s="27" t="s">
        <v>47</v>
      </c>
      <c r="E416" s="27">
        <v>11949</v>
      </c>
      <c r="F416" s="27" t="s">
        <v>711</v>
      </c>
      <c r="G416" s="27" t="s">
        <v>179</v>
      </c>
      <c r="H416" s="27">
        <v>3</v>
      </c>
      <c r="I416" s="27">
        <v>0</v>
      </c>
      <c r="J416" s="27">
        <v>20</v>
      </c>
      <c r="K416" s="32">
        <f>I416/H416</f>
        <v>0</v>
      </c>
      <c r="L416" s="33">
        <v>0</v>
      </c>
      <c r="M416" s="33">
        <f>L416-H416</f>
        <v>-3</v>
      </c>
      <c r="N416" s="33"/>
      <c r="O416"/>
    </row>
    <row r="417" customHeight="1" spans="1:15">
      <c r="A417" s="26">
        <v>407</v>
      </c>
      <c r="B417" s="27">
        <v>754</v>
      </c>
      <c r="C417" s="27" t="s">
        <v>708</v>
      </c>
      <c r="D417" s="27" t="s">
        <v>47</v>
      </c>
      <c r="E417" s="27">
        <v>12377</v>
      </c>
      <c r="F417" s="27" t="s">
        <v>712</v>
      </c>
      <c r="G417" s="27" t="s">
        <v>179</v>
      </c>
      <c r="H417" s="27">
        <v>2</v>
      </c>
      <c r="I417" s="27">
        <v>0</v>
      </c>
      <c r="J417" s="27">
        <v>20</v>
      </c>
      <c r="K417" s="32">
        <f>I417/H417</f>
        <v>0</v>
      </c>
      <c r="L417" s="33">
        <v>0</v>
      </c>
      <c r="M417" s="33">
        <f>L417-H417</f>
        <v>-2</v>
      </c>
      <c r="N417" s="33"/>
      <c r="O417"/>
    </row>
    <row r="418" customHeight="1" spans="1:15">
      <c r="A418" s="26">
        <v>408</v>
      </c>
      <c r="B418" s="27">
        <v>101453</v>
      </c>
      <c r="C418" s="27" t="s">
        <v>713</v>
      </c>
      <c r="D418" s="27" t="s">
        <v>47</v>
      </c>
      <c r="E418" s="27">
        <v>4518</v>
      </c>
      <c r="F418" s="27" t="s">
        <v>714</v>
      </c>
      <c r="G418" s="27" t="s">
        <v>156</v>
      </c>
      <c r="H418" s="27">
        <v>3</v>
      </c>
      <c r="I418" s="27">
        <v>0</v>
      </c>
      <c r="J418" s="27">
        <v>20</v>
      </c>
      <c r="K418" s="32">
        <f>I418/H418</f>
        <v>0</v>
      </c>
      <c r="L418" s="33">
        <v>9</v>
      </c>
      <c r="M418" s="33">
        <f>L418-H418</f>
        <v>6</v>
      </c>
      <c r="N418" s="34" t="s">
        <v>165</v>
      </c>
      <c r="O418"/>
    </row>
    <row r="419" customHeight="1" spans="1:15">
      <c r="A419" s="26">
        <v>409</v>
      </c>
      <c r="B419" s="27">
        <v>101453</v>
      </c>
      <c r="C419" s="27" t="s">
        <v>713</v>
      </c>
      <c r="D419" s="27" t="s">
        <v>47</v>
      </c>
      <c r="E419" s="27">
        <v>10927</v>
      </c>
      <c r="F419" s="27" t="s">
        <v>715</v>
      </c>
      <c r="G419" s="27" t="s">
        <v>153</v>
      </c>
      <c r="H419" s="27">
        <v>4</v>
      </c>
      <c r="I419" s="27">
        <v>2</v>
      </c>
      <c r="J419" s="27"/>
      <c r="K419" s="32">
        <f>I419/H419</f>
        <v>0.5</v>
      </c>
      <c r="L419" s="33">
        <v>4</v>
      </c>
      <c r="M419" s="33">
        <f>L419-H419</f>
        <v>0</v>
      </c>
      <c r="N419" s="33"/>
      <c r="O419"/>
    </row>
    <row r="420" customHeight="1" spans="1:15">
      <c r="A420" s="26">
        <v>410</v>
      </c>
      <c r="B420" s="27">
        <v>101453</v>
      </c>
      <c r="C420" s="27" t="s">
        <v>713</v>
      </c>
      <c r="D420" s="27" t="s">
        <v>47</v>
      </c>
      <c r="E420" s="27">
        <v>11866</v>
      </c>
      <c r="F420" s="27" t="s">
        <v>716</v>
      </c>
      <c r="G420" s="27" t="s">
        <v>156</v>
      </c>
      <c r="H420" s="27">
        <v>3</v>
      </c>
      <c r="I420" s="27">
        <v>0</v>
      </c>
      <c r="J420" s="27">
        <v>20</v>
      </c>
      <c r="K420" s="32">
        <f>I420/H420</f>
        <v>0</v>
      </c>
      <c r="L420" s="33">
        <v>2</v>
      </c>
      <c r="M420" s="33">
        <f>L420-H420</f>
        <v>-1</v>
      </c>
      <c r="N420" s="33"/>
      <c r="O420"/>
    </row>
    <row r="421" customHeight="1" spans="1:15">
      <c r="A421" s="26">
        <v>411</v>
      </c>
      <c r="B421" s="27">
        <v>101453</v>
      </c>
      <c r="C421" s="27" t="s">
        <v>713</v>
      </c>
      <c r="D421" s="27" t="s">
        <v>47</v>
      </c>
      <c r="E421" s="27">
        <v>11711</v>
      </c>
      <c r="F421" s="28" t="s">
        <v>717</v>
      </c>
      <c r="G421" s="27" t="s">
        <v>156</v>
      </c>
      <c r="H421" s="27">
        <v>3</v>
      </c>
      <c r="I421" s="27">
        <v>1</v>
      </c>
      <c r="J421" s="27"/>
      <c r="K421" s="32">
        <f>I421/H421</f>
        <v>0.333333333333333</v>
      </c>
      <c r="L421" s="33">
        <v>1</v>
      </c>
      <c r="M421" s="33">
        <f>L421-H421</f>
        <v>-2</v>
      </c>
      <c r="N421" s="33"/>
      <c r="O421"/>
    </row>
    <row r="422" customHeight="1" spans="1:15">
      <c r="A422" s="26">
        <v>412</v>
      </c>
      <c r="B422" s="27">
        <v>104428</v>
      </c>
      <c r="C422" s="27" t="s">
        <v>718</v>
      </c>
      <c r="D422" s="27" t="s">
        <v>47</v>
      </c>
      <c r="E422" s="27">
        <v>6472</v>
      </c>
      <c r="F422" s="27" t="s">
        <v>719</v>
      </c>
      <c r="G422" s="27" t="s">
        <v>153</v>
      </c>
      <c r="H422" s="27">
        <v>3</v>
      </c>
      <c r="I422" s="27">
        <v>4</v>
      </c>
      <c r="J422" s="27"/>
      <c r="K422" s="32">
        <f>I422/H422</f>
        <v>1.33333333333333</v>
      </c>
      <c r="L422" s="33">
        <v>6</v>
      </c>
      <c r="M422" s="33">
        <f>L422-H422</f>
        <v>3</v>
      </c>
      <c r="N422" s="33"/>
      <c r="O422"/>
    </row>
    <row r="423" customHeight="1" spans="1:15">
      <c r="A423" s="26">
        <v>413</v>
      </c>
      <c r="B423" s="27">
        <v>104428</v>
      </c>
      <c r="C423" s="27" t="s">
        <v>718</v>
      </c>
      <c r="D423" s="27" t="s">
        <v>47</v>
      </c>
      <c r="E423" s="27">
        <v>9841</v>
      </c>
      <c r="F423" s="27" t="s">
        <v>720</v>
      </c>
      <c r="G423" s="27" t="s">
        <v>156</v>
      </c>
      <c r="H423" s="27">
        <v>2</v>
      </c>
      <c r="I423" s="27">
        <v>0</v>
      </c>
      <c r="J423" s="27">
        <v>20</v>
      </c>
      <c r="K423" s="32">
        <f>I423/H423</f>
        <v>0</v>
      </c>
      <c r="L423" s="33">
        <v>0</v>
      </c>
      <c r="M423" s="33">
        <f>L423-H423</f>
        <v>-2</v>
      </c>
      <c r="N423" s="33"/>
      <c r="O423"/>
    </row>
    <row r="424" customHeight="1" spans="1:15">
      <c r="A424" s="26">
        <v>414</v>
      </c>
      <c r="B424" s="27">
        <v>104428</v>
      </c>
      <c r="C424" s="27" t="s">
        <v>718</v>
      </c>
      <c r="D424" s="27" t="s">
        <v>47</v>
      </c>
      <c r="E424" s="27">
        <v>11446</v>
      </c>
      <c r="F424" s="27" t="s">
        <v>721</v>
      </c>
      <c r="G424" s="27" t="s">
        <v>156</v>
      </c>
      <c r="H424" s="27">
        <v>2</v>
      </c>
      <c r="I424" s="27">
        <v>0</v>
      </c>
      <c r="J424" s="27">
        <v>20</v>
      </c>
      <c r="K424" s="32">
        <f>I424/H424</f>
        <v>0</v>
      </c>
      <c r="L424" s="33">
        <v>2</v>
      </c>
      <c r="M424" s="33">
        <f>L424-H424</f>
        <v>0</v>
      </c>
      <c r="N424" s="34" t="s">
        <v>165</v>
      </c>
      <c r="O424"/>
    </row>
    <row r="425" customHeight="1" spans="1:15">
      <c r="A425" s="26">
        <v>415</v>
      </c>
      <c r="B425" s="27">
        <v>104428</v>
      </c>
      <c r="C425" s="27" t="s">
        <v>718</v>
      </c>
      <c r="D425" s="27" t="s">
        <v>47</v>
      </c>
      <c r="E425" s="27">
        <v>12530</v>
      </c>
      <c r="F425" s="27" t="s">
        <v>722</v>
      </c>
      <c r="G425" s="27" t="s">
        <v>170</v>
      </c>
      <c r="H425" s="27">
        <v>1</v>
      </c>
      <c r="I425" s="27">
        <v>0</v>
      </c>
      <c r="J425" s="27">
        <v>20</v>
      </c>
      <c r="K425" s="32">
        <f>I425/H425</f>
        <v>0</v>
      </c>
      <c r="L425" s="33">
        <v>0</v>
      </c>
      <c r="M425" s="33">
        <f>L425-H425</f>
        <v>-1</v>
      </c>
      <c r="N425" s="33"/>
      <c r="O425"/>
    </row>
    <row r="426" customHeight="1" spans="1:15">
      <c r="A426" s="26">
        <v>416</v>
      </c>
      <c r="B426" s="27">
        <v>104838</v>
      </c>
      <c r="C426" s="27" t="s">
        <v>723</v>
      </c>
      <c r="D426" s="27" t="s">
        <v>47</v>
      </c>
      <c r="E426" s="27">
        <v>10218</v>
      </c>
      <c r="F426" s="27" t="s">
        <v>724</v>
      </c>
      <c r="G426" s="27" t="s">
        <v>156</v>
      </c>
      <c r="H426" s="27">
        <v>1</v>
      </c>
      <c r="I426" s="27">
        <v>0</v>
      </c>
      <c r="J426" s="27">
        <v>20</v>
      </c>
      <c r="K426" s="32">
        <f>I426/H426</f>
        <v>0</v>
      </c>
      <c r="L426" s="33">
        <v>0</v>
      </c>
      <c r="M426" s="33">
        <f>L426-H426</f>
        <v>-1</v>
      </c>
      <c r="N426" s="33"/>
      <c r="O426"/>
    </row>
    <row r="427" customHeight="1" spans="1:15">
      <c r="A427" s="26">
        <v>417</v>
      </c>
      <c r="B427" s="27">
        <v>104838</v>
      </c>
      <c r="C427" s="27" t="s">
        <v>723</v>
      </c>
      <c r="D427" s="27" t="s">
        <v>47</v>
      </c>
      <c r="E427" s="27">
        <v>11241</v>
      </c>
      <c r="F427" s="27" t="s">
        <v>725</v>
      </c>
      <c r="G427" s="27" t="s">
        <v>153</v>
      </c>
      <c r="H427" s="27">
        <v>1</v>
      </c>
      <c r="I427" s="27">
        <v>2</v>
      </c>
      <c r="J427" s="27"/>
      <c r="K427" s="32">
        <f>I427/H427</f>
        <v>2</v>
      </c>
      <c r="L427" s="33">
        <v>2</v>
      </c>
      <c r="M427" s="33">
        <f>L427-H427</f>
        <v>1</v>
      </c>
      <c r="N427" s="33"/>
      <c r="O427"/>
    </row>
    <row r="428" customHeight="1" spans="1:15">
      <c r="A428" s="26">
        <v>418</v>
      </c>
      <c r="B428" s="27">
        <v>104838</v>
      </c>
      <c r="C428" s="27" t="s">
        <v>723</v>
      </c>
      <c r="D428" s="27" t="s">
        <v>47</v>
      </c>
      <c r="E428" s="27">
        <v>12531</v>
      </c>
      <c r="F428" s="27" t="s">
        <v>726</v>
      </c>
      <c r="G428" s="27" t="s">
        <v>727</v>
      </c>
      <c r="H428" s="27">
        <v>1</v>
      </c>
      <c r="I428" s="27">
        <v>0</v>
      </c>
      <c r="J428" s="27">
        <v>20</v>
      </c>
      <c r="K428" s="32">
        <f>I428/H428</f>
        <v>0</v>
      </c>
      <c r="L428" s="33">
        <v>0</v>
      </c>
      <c r="M428" s="33">
        <f>L428-H428</f>
        <v>-1</v>
      </c>
      <c r="N428" s="33"/>
      <c r="O428"/>
    </row>
    <row r="429" customHeight="1" spans="1:15">
      <c r="A429" s="26">
        <v>419</v>
      </c>
      <c r="B429" s="27">
        <v>104838</v>
      </c>
      <c r="C429" s="27" t="s">
        <v>723</v>
      </c>
      <c r="D429" s="27" t="s">
        <v>47</v>
      </c>
      <c r="E429" s="27">
        <v>12539</v>
      </c>
      <c r="F429" s="27" t="s">
        <v>728</v>
      </c>
      <c r="G429" s="27" t="s">
        <v>729</v>
      </c>
      <c r="H429" s="27">
        <v>1</v>
      </c>
      <c r="I429" s="27">
        <v>0</v>
      </c>
      <c r="J429" s="27">
        <v>20</v>
      </c>
      <c r="K429" s="32">
        <f>I429/H429</f>
        <v>0</v>
      </c>
      <c r="L429" s="33">
        <v>0</v>
      </c>
      <c r="M429" s="33">
        <f>L429-H429</f>
        <v>-1</v>
      </c>
      <c r="N429" s="33"/>
      <c r="O429"/>
    </row>
    <row r="430" s="15" customFormat="1" customHeight="1" spans="1:16">
      <c r="A430" s="41"/>
      <c r="B430" s="36"/>
      <c r="C430" s="36" t="s">
        <v>730</v>
      </c>
      <c r="D430" s="36" t="s">
        <v>47</v>
      </c>
      <c r="E430" s="36"/>
      <c r="F430" s="36" t="s">
        <v>730</v>
      </c>
      <c r="G430" s="36" t="s">
        <v>730</v>
      </c>
      <c r="H430" s="36"/>
      <c r="I430" s="36"/>
      <c r="J430" s="36">
        <f>SUM(J376:J429)</f>
        <v>700</v>
      </c>
      <c r="K430" s="36">
        <f>SUM(K376:K429)</f>
        <v>17.25</v>
      </c>
      <c r="L430" s="36">
        <f>SUM(L376:L429)</f>
        <v>133</v>
      </c>
      <c r="M430" s="36">
        <f>SUM(M376:M429)</f>
        <v>26</v>
      </c>
      <c r="N430" s="36">
        <f>SUM(N376:N429)</f>
        <v>0</v>
      </c>
      <c r="O430" s="37">
        <v>560</v>
      </c>
      <c r="P430" s="15">
        <v>240</v>
      </c>
    </row>
    <row r="431" customHeight="1" spans="1:14">
      <c r="A431" s="42"/>
      <c r="B431" s="43"/>
      <c r="C431" s="44" t="s">
        <v>731</v>
      </c>
      <c r="D431" s="43"/>
      <c r="E431" s="43"/>
      <c r="F431" s="43"/>
      <c r="G431" s="43"/>
      <c r="H431" s="42">
        <f>SUBTOTAL(9,H28:H430)</f>
        <v>935.2</v>
      </c>
      <c r="I431" s="42">
        <f>SUBTOTAL(9,I28:I430)</f>
        <v>372.06</v>
      </c>
      <c r="J431" s="45">
        <f>J430+J375+J345+J324+J306+J216+J129+J111</f>
        <v>5540</v>
      </c>
      <c r="K431" s="32">
        <f>I431/H431</f>
        <v>0.39784003421728</v>
      </c>
      <c r="L431" s="33">
        <v>0</v>
      </c>
      <c r="M431" s="33">
        <f>L431-H431</f>
        <v>-935.2</v>
      </c>
      <c r="N431" s="33"/>
    </row>
  </sheetData>
  <sortState ref="A4:N424">
    <sortCondition ref="D4" descending="1"/>
  </sortState>
  <mergeCells count="2">
    <mergeCell ref="A1:N1"/>
    <mergeCell ref="A2:N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5"/>
  <sheetViews>
    <sheetView workbookViewId="0">
      <selection activeCell="J15" sqref="J15"/>
    </sheetView>
  </sheetViews>
  <sheetFormatPr defaultColWidth="9" defaultRowHeight="13.5"/>
  <cols>
    <col min="1" max="2" width="9.125" style="2" customWidth="1"/>
    <col min="3" max="3" width="20.5" style="2" customWidth="1"/>
    <col min="4" max="4" width="17.625" style="2" customWidth="1"/>
    <col min="5" max="5" width="14.125" style="3" customWidth="1"/>
    <col min="6" max="9" width="12.5" hidden="1" customWidth="1"/>
    <col min="10" max="10" width="13.125" style="2" customWidth="1"/>
    <col min="11" max="11" width="12.625"/>
  </cols>
  <sheetData>
    <row r="1" s="1" customFormat="1" ht="31" customHeight="1" spans="1:11">
      <c r="A1" s="4" t="s">
        <v>0</v>
      </c>
      <c r="B1" s="4" t="s">
        <v>1</v>
      </c>
      <c r="C1" s="4" t="s">
        <v>2</v>
      </c>
      <c r="D1" s="4" t="s">
        <v>3</v>
      </c>
      <c r="E1" s="5" t="s">
        <v>732</v>
      </c>
      <c r="F1" s="6" t="s">
        <v>733</v>
      </c>
      <c r="G1" s="6" t="s">
        <v>734</v>
      </c>
      <c r="H1" s="7" t="s">
        <v>735</v>
      </c>
      <c r="I1" s="7" t="s">
        <v>736</v>
      </c>
      <c r="J1" s="7" t="s">
        <v>737</v>
      </c>
      <c r="K1" s="7" t="s">
        <v>145</v>
      </c>
    </row>
    <row r="2" spans="1:11">
      <c r="A2" s="8">
        <v>1</v>
      </c>
      <c r="B2" s="8">
        <v>343</v>
      </c>
      <c r="C2" s="8" t="s">
        <v>13</v>
      </c>
      <c r="D2" s="8" t="s">
        <v>14</v>
      </c>
      <c r="E2" s="9">
        <v>20</v>
      </c>
      <c r="F2" s="10">
        <f>ROUND(E2/19*7,0)</f>
        <v>7</v>
      </c>
      <c r="G2" s="10">
        <v>0.12</v>
      </c>
      <c r="H2" s="10">
        <f>F2</f>
        <v>7</v>
      </c>
      <c r="I2" s="10">
        <f>E2-F2-H2</f>
        <v>6</v>
      </c>
      <c r="J2" s="10">
        <v>1.12</v>
      </c>
      <c r="K2" s="11">
        <f>J2/E2</f>
        <v>0.056</v>
      </c>
    </row>
    <row r="3" spans="1:11">
      <c r="A3" s="8">
        <v>2</v>
      </c>
      <c r="B3" s="8">
        <v>570</v>
      </c>
      <c r="C3" s="8" t="s">
        <v>15</v>
      </c>
      <c r="D3" s="8" t="s">
        <v>14</v>
      </c>
      <c r="E3" s="9">
        <v>16</v>
      </c>
      <c r="F3" s="10">
        <f t="shared" ref="F3:F34" si="0">ROUND(E3/19*7,0)</f>
        <v>6</v>
      </c>
      <c r="G3" s="10">
        <v>3</v>
      </c>
      <c r="H3" s="10">
        <f t="shared" ref="H3:H34" si="1">F3</f>
        <v>6</v>
      </c>
      <c r="I3" s="10">
        <f t="shared" ref="I3:I34" si="2">E3-F3-H3</f>
        <v>4</v>
      </c>
      <c r="J3" s="10">
        <v>3</v>
      </c>
      <c r="K3" s="11">
        <f t="shared" ref="K3:K34" si="3">J3/E3</f>
        <v>0.1875</v>
      </c>
    </row>
    <row r="4" spans="1:11">
      <c r="A4" s="8">
        <v>3</v>
      </c>
      <c r="B4" s="8">
        <v>582</v>
      </c>
      <c r="C4" s="8" t="s">
        <v>20</v>
      </c>
      <c r="D4" s="8" t="s">
        <v>14</v>
      </c>
      <c r="E4" s="9">
        <v>19</v>
      </c>
      <c r="F4" s="10">
        <f t="shared" si="0"/>
        <v>7</v>
      </c>
      <c r="G4" s="10">
        <v>0</v>
      </c>
      <c r="H4" s="10">
        <f t="shared" si="1"/>
        <v>7</v>
      </c>
      <c r="I4" s="10">
        <f t="shared" si="2"/>
        <v>5</v>
      </c>
      <c r="J4" s="10">
        <v>2</v>
      </c>
      <c r="K4" s="11">
        <f t="shared" si="3"/>
        <v>0.105263157894737</v>
      </c>
    </row>
    <row r="5" spans="1:11">
      <c r="A5" s="8">
        <v>4</v>
      </c>
      <c r="B5" s="8">
        <v>585</v>
      </c>
      <c r="C5" s="8" t="s">
        <v>22</v>
      </c>
      <c r="D5" s="8" t="s">
        <v>14</v>
      </c>
      <c r="E5" s="9">
        <v>15</v>
      </c>
      <c r="F5" s="10">
        <f t="shared" si="0"/>
        <v>6</v>
      </c>
      <c r="G5" s="10">
        <v>4</v>
      </c>
      <c r="H5" s="10">
        <f t="shared" si="1"/>
        <v>6</v>
      </c>
      <c r="I5" s="10">
        <f t="shared" si="2"/>
        <v>3</v>
      </c>
      <c r="J5" s="10">
        <v>4</v>
      </c>
      <c r="K5" s="11">
        <f t="shared" si="3"/>
        <v>0.266666666666667</v>
      </c>
    </row>
    <row r="6" spans="1:11">
      <c r="A6" s="8">
        <v>5</v>
      </c>
      <c r="B6" s="8">
        <v>365</v>
      </c>
      <c r="C6" s="8" t="s">
        <v>25</v>
      </c>
      <c r="D6" s="8" t="s">
        <v>14</v>
      </c>
      <c r="E6" s="9">
        <v>15</v>
      </c>
      <c r="F6" s="10">
        <f t="shared" si="0"/>
        <v>6</v>
      </c>
      <c r="G6" s="10">
        <v>0</v>
      </c>
      <c r="H6" s="10">
        <f t="shared" si="1"/>
        <v>6</v>
      </c>
      <c r="I6" s="10">
        <f t="shared" si="2"/>
        <v>3</v>
      </c>
      <c r="J6" s="10">
        <v>0</v>
      </c>
      <c r="K6" s="11">
        <f t="shared" si="3"/>
        <v>0</v>
      </c>
    </row>
    <row r="7" spans="1:11">
      <c r="A7" s="8">
        <v>6</v>
      </c>
      <c r="B7" s="8">
        <v>581</v>
      </c>
      <c r="C7" s="8" t="s">
        <v>29</v>
      </c>
      <c r="D7" s="8" t="s">
        <v>14</v>
      </c>
      <c r="E7" s="9">
        <v>13</v>
      </c>
      <c r="F7" s="10">
        <f t="shared" si="0"/>
        <v>5</v>
      </c>
      <c r="G7" s="10">
        <v>0</v>
      </c>
      <c r="H7" s="10">
        <f t="shared" si="1"/>
        <v>5</v>
      </c>
      <c r="I7" s="10">
        <f t="shared" si="2"/>
        <v>3</v>
      </c>
      <c r="J7" s="10">
        <v>12</v>
      </c>
      <c r="K7" s="11">
        <f t="shared" si="3"/>
        <v>0.923076923076923</v>
      </c>
    </row>
    <row r="8" spans="1:11">
      <c r="A8" s="8">
        <v>7</v>
      </c>
      <c r="B8" s="8">
        <v>730</v>
      </c>
      <c r="C8" s="8" t="s">
        <v>33</v>
      </c>
      <c r="D8" s="8" t="s">
        <v>14</v>
      </c>
      <c r="E8" s="9">
        <v>13</v>
      </c>
      <c r="F8" s="10">
        <f t="shared" si="0"/>
        <v>5</v>
      </c>
      <c r="G8" s="10">
        <v>1</v>
      </c>
      <c r="H8" s="10">
        <f t="shared" si="1"/>
        <v>5</v>
      </c>
      <c r="I8" s="10">
        <f t="shared" si="2"/>
        <v>3</v>
      </c>
      <c r="J8" s="10">
        <v>3</v>
      </c>
      <c r="K8" s="11">
        <f t="shared" si="3"/>
        <v>0.230769230769231</v>
      </c>
    </row>
    <row r="9" spans="1:11">
      <c r="A9" s="8">
        <v>8</v>
      </c>
      <c r="B9" s="8">
        <v>709</v>
      </c>
      <c r="C9" s="8" t="s">
        <v>34</v>
      </c>
      <c r="D9" s="8" t="s">
        <v>14</v>
      </c>
      <c r="E9" s="9">
        <v>13</v>
      </c>
      <c r="F9" s="10">
        <f t="shared" si="0"/>
        <v>5</v>
      </c>
      <c r="G9" s="10">
        <v>0</v>
      </c>
      <c r="H9" s="10">
        <f t="shared" si="1"/>
        <v>5</v>
      </c>
      <c r="I9" s="10">
        <f t="shared" si="2"/>
        <v>3</v>
      </c>
      <c r="J9" s="10">
        <v>2</v>
      </c>
      <c r="K9" s="11">
        <f t="shared" si="3"/>
        <v>0.153846153846154</v>
      </c>
    </row>
    <row r="10" spans="1:11">
      <c r="A10" s="8">
        <v>9</v>
      </c>
      <c r="B10" s="8">
        <v>357</v>
      </c>
      <c r="C10" s="8" t="s">
        <v>39</v>
      </c>
      <c r="D10" s="8" t="s">
        <v>14</v>
      </c>
      <c r="E10" s="9">
        <v>13</v>
      </c>
      <c r="F10" s="10">
        <f t="shared" si="0"/>
        <v>5</v>
      </c>
      <c r="G10" s="10">
        <v>0</v>
      </c>
      <c r="H10" s="10">
        <f t="shared" si="1"/>
        <v>5</v>
      </c>
      <c r="I10" s="10">
        <f t="shared" si="2"/>
        <v>3</v>
      </c>
      <c r="J10" s="10">
        <v>1</v>
      </c>
      <c r="K10" s="11">
        <f t="shared" si="3"/>
        <v>0.0769230769230769</v>
      </c>
    </row>
    <row r="11" spans="1:11">
      <c r="A11" s="8">
        <v>10</v>
      </c>
      <c r="B11" s="8">
        <v>379</v>
      </c>
      <c r="C11" s="8" t="s">
        <v>40</v>
      </c>
      <c r="D11" s="8" t="s">
        <v>14</v>
      </c>
      <c r="E11" s="9">
        <v>13</v>
      </c>
      <c r="F11" s="10">
        <f t="shared" si="0"/>
        <v>5</v>
      </c>
      <c r="G11" s="10">
        <v>0</v>
      </c>
      <c r="H11" s="10">
        <f t="shared" si="1"/>
        <v>5</v>
      </c>
      <c r="I11" s="10">
        <f t="shared" si="2"/>
        <v>3</v>
      </c>
      <c r="J11" s="10">
        <v>0</v>
      </c>
      <c r="K11" s="11">
        <f t="shared" si="3"/>
        <v>0</v>
      </c>
    </row>
    <row r="12" spans="1:11">
      <c r="A12" s="8">
        <v>11</v>
      </c>
      <c r="B12" s="8">
        <v>513</v>
      </c>
      <c r="C12" s="8" t="s">
        <v>41</v>
      </c>
      <c r="D12" s="8" t="s">
        <v>14</v>
      </c>
      <c r="E12" s="9">
        <v>13</v>
      </c>
      <c r="F12" s="10">
        <f t="shared" si="0"/>
        <v>5</v>
      </c>
      <c r="G12" s="10">
        <v>2</v>
      </c>
      <c r="H12" s="10">
        <f t="shared" si="1"/>
        <v>5</v>
      </c>
      <c r="I12" s="10">
        <f t="shared" si="2"/>
        <v>3</v>
      </c>
      <c r="J12" s="10">
        <v>5</v>
      </c>
      <c r="K12" s="11">
        <f t="shared" si="3"/>
        <v>0.384615384615385</v>
      </c>
    </row>
    <row r="13" spans="1:11">
      <c r="A13" s="8">
        <v>12</v>
      </c>
      <c r="B13" s="8">
        <v>726</v>
      </c>
      <c r="C13" s="8" t="s">
        <v>42</v>
      </c>
      <c r="D13" s="8" t="s">
        <v>14</v>
      </c>
      <c r="E13" s="9">
        <v>13</v>
      </c>
      <c r="F13" s="10">
        <f t="shared" si="0"/>
        <v>5</v>
      </c>
      <c r="G13" s="10">
        <v>0</v>
      </c>
      <c r="H13" s="10">
        <f t="shared" si="1"/>
        <v>5</v>
      </c>
      <c r="I13" s="10">
        <f t="shared" si="2"/>
        <v>3</v>
      </c>
      <c r="J13" s="10">
        <v>0</v>
      </c>
      <c r="K13" s="11">
        <f t="shared" si="3"/>
        <v>0</v>
      </c>
    </row>
    <row r="14" spans="1:11">
      <c r="A14" s="8">
        <v>13</v>
      </c>
      <c r="B14" s="8">
        <v>102934</v>
      </c>
      <c r="C14" s="8" t="s">
        <v>53</v>
      </c>
      <c r="D14" s="8" t="s">
        <v>14</v>
      </c>
      <c r="E14" s="9">
        <v>13</v>
      </c>
      <c r="F14" s="10">
        <f t="shared" si="0"/>
        <v>5</v>
      </c>
      <c r="G14" s="10">
        <v>5</v>
      </c>
      <c r="H14" s="10">
        <f t="shared" si="1"/>
        <v>5</v>
      </c>
      <c r="I14" s="10">
        <f t="shared" si="2"/>
        <v>3</v>
      </c>
      <c r="J14" s="10">
        <v>5</v>
      </c>
      <c r="K14" s="11">
        <f t="shared" si="3"/>
        <v>0.384615384615385</v>
      </c>
    </row>
    <row r="15" spans="1:11">
      <c r="A15" s="8">
        <v>14</v>
      </c>
      <c r="B15" s="8">
        <v>359</v>
      </c>
      <c r="C15" s="8" t="s">
        <v>58</v>
      </c>
      <c r="D15" s="8" t="s">
        <v>14</v>
      </c>
      <c r="E15" s="9">
        <v>8</v>
      </c>
      <c r="F15" s="10">
        <f t="shared" si="0"/>
        <v>3</v>
      </c>
      <c r="G15" s="10">
        <v>0</v>
      </c>
      <c r="H15" s="10">
        <f t="shared" si="1"/>
        <v>3</v>
      </c>
      <c r="I15" s="10">
        <f t="shared" si="2"/>
        <v>2</v>
      </c>
      <c r="J15" s="10">
        <v>0</v>
      </c>
      <c r="K15" s="11">
        <f t="shared" si="3"/>
        <v>0</v>
      </c>
    </row>
    <row r="16" spans="1:11">
      <c r="A16" s="8">
        <v>15</v>
      </c>
      <c r="B16" s="8">
        <v>103198</v>
      </c>
      <c r="C16" s="8" t="s">
        <v>65</v>
      </c>
      <c r="D16" s="8" t="s">
        <v>14</v>
      </c>
      <c r="E16" s="9">
        <v>8</v>
      </c>
      <c r="F16" s="10">
        <f t="shared" si="0"/>
        <v>3</v>
      </c>
      <c r="G16" s="10">
        <v>23</v>
      </c>
      <c r="H16" s="10">
        <f t="shared" si="1"/>
        <v>3</v>
      </c>
      <c r="I16" s="10">
        <f t="shared" si="2"/>
        <v>2</v>
      </c>
      <c r="J16" s="10">
        <v>23</v>
      </c>
      <c r="K16" s="11">
        <f t="shared" si="3"/>
        <v>2.875</v>
      </c>
    </row>
    <row r="17" spans="1:11">
      <c r="A17" s="8">
        <v>16</v>
      </c>
      <c r="B17" s="8">
        <v>102565</v>
      </c>
      <c r="C17" s="8" t="s">
        <v>76</v>
      </c>
      <c r="D17" s="8" t="s">
        <v>14</v>
      </c>
      <c r="E17" s="9">
        <v>8</v>
      </c>
      <c r="F17" s="10">
        <f t="shared" si="0"/>
        <v>3</v>
      </c>
      <c r="G17" s="10">
        <v>0</v>
      </c>
      <c r="H17" s="10">
        <f t="shared" si="1"/>
        <v>3</v>
      </c>
      <c r="I17" s="10">
        <f t="shared" si="2"/>
        <v>2</v>
      </c>
      <c r="J17" s="10">
        <v>2</v>
      </c>
      <c r="K17" s="11">
        <f t="shared" si="3"/>
        <v>0.25</v>
      </c>
    </row>
    <row r="18" spans="1:11">
      <c r="A18" s="8">
        <v>17</v>
      </c>
      <c r="B18" s="8">
        <v>103199</v>
      </c>
      <c r="C18" s="8" t="s">
        <v>77</v>
      </c>
      <c r="D18" s="8" t="s">
        <v>14</v>
      </c>
      <c r="E18" s="9">
        <v>8</v>
      </c>
      <c r="F18" s="10">
        <f t="shared" si="0"/>
        <v>3</v>
      </c>
      <c r="G18" s="10">
        <v>0</v>
      </c>
      <c r="H18" s="10">
        <f t="shared" si="1"/>
        <v>3</v>
      </c>
      <c r="I18" s="10">
        <f t="shared" si="2"/>
        <v>2</v>
      </c>
      <c r="J18" s="10">
        <v>2</v>
      </c>
      <c r="K18" s="11">
        <f t="shared" si="3"/>
        <v>0.25</v>
      </c>
    </row>
    <row r="19" spans="1:11">
      <c r="A19" s="8">
        <v>18</v>
      </c>
      <c r="B19" s="8">
        <v>311</v>
      </c>
      <c r="C19" s="8" t="s">
        <v>85</v>
      </c>
      <c r="D19" s="8" t="s">
        <v>14</v>
      </c>
      <c r="E19" s="9">
        <v>5</v>
      </c>
      <c r="F19" s="10">
        <f t="shared" si="0"/>
        <v>2</v>
      </c>
      <c r="G19" s="10">
        <v>0</v>
      </c>
      <c r="H19" s="10">
        <f t="shared" si="1"/>
        <v>2</v>
      </c>
      <c r="I19" s="10">
        <f t="shared" si="2"/>
        <v>1</v>
      </c>
      <c r="J19" s="10">
        <v>0</v>
      </c>
      <c r="K19" s="11">
        <f t="shared" si="3"/>
        <v>0</v>
      </c>
    </row>
    <row r="20" spans="1:11">
      <c r="A20" s="8">
        <v>19</v>
      </c>
      <c r="B20" s="8">
        <v>745</v>
      </c>
      <c r="C20" s="8" t="s">
        <v>86</v>
      </c>
      <c r="D20" s="8" t="s">
        <v>14</v>
      </c>
      <c r="E20" s="9">
        <v>5</v>
      </c>
      <c r="F20" s="10">
        <f t="shared" si="0"/>
        <v>2</v>
      </c>
      <c r="G20" s="10">
        <v>0</v>
      </c>
      <c r="H20" s="10">
        <f t="shared" si="1"/>
        <v>2</v>
      </c>
      <c r="I20" s="10">
        <f t="shared" si="2"/>
        <v>1</v>
      </c>
      <c r="J20" s="10">
        <v>0</v>
      </c>
      <c r="K20" s="11">
        <f t="shared" si="3"/>
        <v>0</v>
      </c>
    </row>
    <row r="21" spans="1:11">
      <c r="A21" s="8">
        <v>20</v>
      </c>
      <c r="B21" s="8">
        <v>727</v>
      </c>
      <c r="C21" s="8" t="s">
        <v>89</v>
      </c>
      <c r="D21" s="8" t="s">
        <v>14</v>
      </c>
      <c r="E21" s="9">
        <v>5</v>
      </c>
      <c r="F21" s="10">
        <f t="shared" si="0"/>
        <v>2</v>
      </c>
      <c r="G21" s="10">
        <v>0</v>
      </c>
      <c r="H21" s="10">
        <f t="shared" si="1"/>
        <v>2</v>
      </c>
      <c r="I21" s="10">
        <f t="shared" si="2"/>
        <v>1</v>
      </c>
      <c r="J21" s="10">
        <v>0</v>
      </c>
      <c r="K21" s="11">
        <f t="shared" si="3"/>
        <v>0</v>
      </c>
    </row>
    <row r="22" spans="1:11">
      <c r="A22" s="8">
        <v>21</v>
      </c>
      <c r="B22" s="8">
        <v>347</v>
      </c>
      <c r="C22" s="8" t="s">
        <v>90</v>
      </c>
      <c r="D22" s="8" t="s">
        <v>14</v>
      </c>
      <c r="E22" s="9">
        <v>5</v>
      </c>
      <c r="F22" s="10">
        <f t="shared" si="0"/>
        <v>2</v>
      </c>
      <c r="G22" s="10">
        <v>4</v>
      </c>
      <c r="H22" s="10">
        <f t="shared" si="1"/>
        <v>2</v>
      </c>
      <c r="I22" s="10">
        <f t="shared" si="2"/>
        <v>1</v>
      </c>
      <c r="J22" s="10">
        <v>4</v>
      </c>
      <c r="K22" s="11">
        <f t="shared" si="3"/>
        <v>0.8</v>
      </c>
    </row>
    <row r="23" spans="1:11">
      <c r="A23" s="8">
        <v>22</v>
      </c>
      <c r="B23" s="8">
        <v>105267</v>
      </c>
      <c r="C23" s="8" t="s">
        <v>92</v>
      </c>
      <c r="D23" s="8" t="s">
        <v>14</v>
      </c>
      <c r="E23" s="9">
        <v>5</v>
      </c>
      <c r="F23" s="10">
        <f t="shared" si="0"/>
        <v>2</v>
      </c>
      <c r="G23" s="10">
        <v>2</v>
      </c>
      <c r="H23" s="10">
        <f t="shared" si="1"/>
        <v>2</v>
      </c>
      <c r="I23" s="10">
        <f t="shared" si="2"/>
        <v>1</v>
      </c>
      <c r="J23" s="10">
        <v>2</v>
      </c>
      <c r="K23" s="11">
        <f t="shared" si="3"/>
        <v>0.4</v>
      </c>
    </row>
    <row r="24" spans="1:11">
      <c r="A24" s="8">
        <v>23</v>
      </c>
      <c r="B24" s="8">
        <v>106569</v>
      </c>
      <c r="C24" s="8" t="s">
        <v>95</v>
      </c>
      <c r="D24" s="8" t="s">
        <v>14</v>
      </c>
      <c r="E24" s="9">
        <v>5</v>
      </c>
      <c r="F24" s="10">
        <f t="shared" si="0"/>
        <v>2</v>
      </c>
      <c r="G24" s="10">
        <v>2</v>
      </c>
      <c r="H24" s="10">
        <f t="shared" si="1"/>
        <v>2</v>
      </c>
      <c r="I24" s="10">
        <f t="shared" si="2"/>
        <v>1</v>
      </c>
      <c r="J24" s="10">
        <v>2</v>
      </c>
      <c r="K24" s="11">
        <f t="shared" si="3"/>
        <v>0.4</v>
      </c>
    </row>
    <row r="25" spans="1:11">
      <c r="A25" s="8">
        <v>24</v>
      </c>
      <c r="B25" s="8">
        <v>106399</v>
      </c>
      <c r="C25" s="8" t="s">
        <v>96</v>
      </c>
      <c r="D25" s="8" t="s">
        <v>14</v>
      </c>
      <c r="E25" s="9">
        <v>5</v>
      </c>
      <c r="F25" s="10">
        <f t="shared" si="0"/>
        <v>2</v>
      </c>
      <c r="G25" s="10">
        <v>0</v>
      </c>
      <c r="H25" s="10">
        <f t="shared" si="1"/>
        <v>2</v>
      </c>
      <c r="I25" s="10">
        <f t="shared" si="2"/>
        <v>1</v>
      </c>
      <c r="J25" s="10">
        <v>2</v>
      </c>
      <c r="K25" s="11">
        <f t="shared" si="3"/>
        <v>0.4</v>
      </c>
    </row>
    <row r="26" spans="1:11">
      <c r="A26" s="8">
        <v>25</v>
      </c>
      <c r="B26" s="8">
        <v>339</v>
      </c>
      <c r="C26" s="8" t="s">
        <v>101</v>
      </c>
      <c r="D26" s="8" t="s">
        <v>14</v>
      </c>
      <c r="E26" s="9">
        <v>4</v>
      </c>
      <c r="F26" s="10">
        <f t="shared" si="0"/>
        <v>1</v>
      </c>
      <c r="G26" s="10">
        <v>0</v>
      </c>
      <c r="H26" s="10">
        <f t="shared" si="1"/>
        <v>1</v>
      </c>
      <c r="I26" s="10">
        <f t="shared" si="2"/>
        <v>2</v>
      </c>
      <c r="J26" s="10">
        <v>0</v>
      </c>
      <c r="K26" s="11">
        <f t="shared" si="3"/>
        <v>0</v>
      </c>
    </row>
    <row r="27" spans="1:11">
      <c r="A27" s="8">
        <v>26</v>
      </c>
      <c r="B27" s="8">
        <v>752</v>
      </c>
      <c r="C27" s="8" t="s">
        <v>102</v>
      </c>
      <c r="D27" s="8" t="s">
        <v>14</v>
      </c>
      <c r="E27" s="9">
        <v>4</v>
      </c>
      <c r="F27" s="10">
        <f t="shared" si="0"/>
        <v>1</v>
      </c>
      <c r="G27" s="10">
        <v>0</v>
      </c>
      <c r="H27" s="10">
        <f t="shared" si="1"/>
        <v>1</v>
      </c>
      <c r="I27" s="10">
        <f t="shared" si="2"/>
        <v>2</v>
      </c>
      <c r="J27" s="10">
        <v>3</v>
      </c>
      <c r="K27" s="11">
        <f t="shared" si="3"/>
        <v>0.75</v>
      </c>
    </row>
    <row r="28" spans="1:11">
      <c r="A28" s="8">
        <v>27</v>
      </c>
      <c r="B28" s="8">
        <v>104429</v>
      </c>
      <c r="C28" s="8" t="s">
        <v>103</v>
      </c>
      <c r="D28" s="8" t="s">
        <v>14</v>
      </c>
      <c r="E28" s="9">
        <v>4</v>
      </c>
      <c r="F28" s="10">
        <f t="shared" si="0"/>
        <v>1</v>
      </c>
      <c r="G28" s="10">
        <v>0</v>
      </c>
      <c r="H28" s="10">
        <f t="shared" si="1"/>
        <v>1</v>
      </c>
      <c r="I28" s="10">
        <f t="shared" si="2"/>
        <v>2</v>
      </c>
      <c r="J28" s="10">
        <v>0</v>
      </c>
      <c r="K28" s="11">
        <f t="shared" si="3"/>
        <v>0</v>
      </c>
    </row>
    <row r="29" spans="1:11">
      <c r="A29" s="8">
        <v>28</v>
      </c>
      <c r="B29" s="8">
        <v>741</v>
      </c>
      <c r="C29" s="8" t="s">
        <v>115</v>
      </c>
      <c r="D29" s="8" t="s">
        <v>14</v>
      </c>
      <c r="E29" s="9">
        <v>4</v>
      </c>
      <c r="F29" s="10">
        <f t="shared" si="0"/>
        <v>1</v>
      </c>
      <c r="G29" s="10">
        <v>0</v>
      </c>
      <c r="H29" s="10">
        <f t="shared" si="1"/>
        <v>1</v>
      </c>
      <c r="I29" s="10">
        <f t="shared" si="2"/>
        <v>2</v>
      </c>
      <c r="J29" s="10">
        <v>0</v>
      </c>
      <c r="K29" s="11">
        <f t="shared" si="3"/>
        <v>0</v>
      </c>
    </row>
    <row r="30" spans="1:11">
      <c r="A30" s="8">
        <v>29</v>
      </c>
      <c r="B30" s="8">
        <v>107658</v>
      </c>
      <c r="C30" s="8" t="s">
        <v>127</v>
      </c>
      <c r="D30" s="8" t="s">
        <v>14</v>
      </c>
      <c r="E30" s="9">
        <v>4</v>
      </c>
      <c r="F30" s="10">
        <f t="shared" si="0"/>
        <v>1</v>
      </c>
      <c r="G30" s="10">
        <v>0</v>
      </c>
      <c r="H30" s="10">
        <f t="shared" si="1"/>
        <v>1</v>
      </c>
      <c r="I30" s="10">
        <f t="shared" si="2"/>
        <v>2</v>
      </c>
      <c r="J30" s="10">
        <v>3</v>
      </c>
      <c r="K30" s="11">
        <f t="shared" si="3"/>
        <v>0.75</v>
      </c>
    </row>
    <row r="31" spans="1:11">
      <c r="A31" s="8">
        <v>30</v>
      </c>
      <c r="B31" s="8">
        <v>108277</v>
      </c>
      <c r="C31" s="8" t="s">
        <v>128</v>
      </c>
      <c r="D31" s="8" t="s">
        <v>14</v>
      </c>
      <c r="E31" s="9">
        <v>4</v>
      </c>
      <c r="F31" s="10">
        <f t="shared" si="0"/>
        <v>1</v>
      </c>
      <c r="G31" s="10">
        <v>0</v>
      </c>
      <c r="H31" s="10">
        <f t="shared" si="1"/>
        <v>1</v>
      </c>
      <c r="I31" s="10">
        <f t="shared" si="2"/>
        <v>2</v>
      </c>
      <c r="J31" s="10">
        <v>0</v>
      </c>
      <c r="K31" s="11">
        <f t="shared" si="3"/>
        <v>0</v>
      </c>
    </row>
    <row r="32" spans="1:11">
      <c r="A32" s="8">
        <v>31</v>
      </c>
      <c r="B32" s="8">
        <v>307</v>
      </c>
      <c r="C32" s="8" t="s">
        <v>7</v>
      </c>
      <c r="D32" s="8" t="s">
        <v>8</v>
      </c>
      <c r="E32" s="9">
        <v>68</v>
      </c>
      <c r="F32" s="10">
        <f t="shared" si="0"/>
        <v>25</v>
      </c>
      <c r="G32" s="10">
        <v>48</v>
      </c>
      <c r="H32" s="10">
        <f t="shared" si="1"/>
        <v>25</v>
      </c>
      <c r="I32" s="10">
        <f t="shared" si="2"/>
        <v>18</v>
      </c>
      <c r="J32" s="10">
        <v>71.08</v>
      </c>
      <c r="K32" s="11">
        <f t="shared" si="3"/>
        <v>1.04529411764706</v>
      </c>
    </row>
    <row r="33" spans="1:11">
      <c r="A33" s="8">
        <v>32</v>
      </c>
      <c r="B33" s="8">
        <v>106066</v>
      </c>
      <c r="C33" s="8" t="s">
        <v>48</v>
      </c>
      <c r="D33" s="8" t="s">
        <v>8</v>
      </c>
      <c r="E33" s="9">
        <v>13</v>
      </c>
      <c r="F33" s="10">
        <f t="shared" si="0"/>
        <v>5</v>
      </c>
      <c r="G33" s="10">
        <v>4</v>
      </c>
      <c r="H33" s="10">
        <f t="shared" si="1"/>
        <v>5</v>
      </c>
      <c r="I33" s="10">
        <f t="shared" si="2"/>
        <v>3</v>
      </c>
      <c r="J33" s="10">
        <v>4</v>
      </c>
      <c r="K33" s="11">
        <f t="shared" si="3"/>
        <v>0.307692307692308</v>
      </c>
    </row>
    <row r="34" spans="1:11">
      <c r="A34" s="8">
        <v>33</v>
      </c>
      <c r="B34" s="8">
        <v>750</v>
      </c>
      <c r="C34" s="8" t="s">
        <v>16</v>
      </c>
      <c r="D34" s="8" t="s">
        <v>17</v>
      </c>
      <c r="E34" s="9">
        <v>20</v>
      </c>
      <c r="F34" s="10">
        <f t="shared" si="0"/>
        <v>7</v>
      </c>
      <c r="G34" s="10">
        <v>10</v>
      </c>
      <c r="H34" s="10">
        <f t="shared" si="1"/>
        <v>7</v>
      </c>
      <c r="I34" s="10">
        <f t="shared" si="2"/>
        <v>6</v>
      </c>
      <c r="J34" s="10">
        <v>10</v>
      </c>
      <c r="K34" s="11">
        <f t="shared" si="3"/>
        <v>0.5</v>
      </c>
    </row>
    <row r="35" spans="1:11">
      <c r="A35" s="8">
        <v>34</v>
      </c>
      <c r="B35" s="8">
        <v>571</v>
      </c>
      <c r="C35" s="8" t="s">
        <v>24</v>
      </c>
      <c r="D35" s="8" t="s">
        <v>17</v>
      </c>
      <c r="E35" s="9">
        <v>15</v>
      </c>
      <c r="F35" s="10">
        <f t="shared" ref="F35:F66" si="4">ROUND(E35/19*7,0)</f>
        <v>6</v>
      </c>
      <c r="G35" s="10">
        <v>18</v>
      </c>
      <c r="H35" s="10">
        <f t="shared" ref="H35:H66" si="5">F35</f>
        <v>6</v>
      </c>
      <c r="I35" s="10">
        <f t="shared" ref="I35:I66" si="6">E35-F35-H35</f>
        <v>3</v>
      </c>
      <c r="J35" s="10">
        <v>22</v>
      </c>
      <c r="K35" s="11">
        <f t="shared" ref="K35:K66" si="7">J35/E35</f>
        <v>1.46666666666667</v>
      </c>
    </row>
    <row r="36" spans="1:11">
      <c r="A36" s="8">
        <v>35</v>
      </c>
      <c r="B36" s="8">
        <v>707</v>
      </c>
      <c r="C36" s="8" t="s">
        <v>26</v>
      </c>
      <c r="D36" s="8" t="s">
        <v>17</v>
      </c>
      <c r="E36" s="9">
        <v>15</v>
      </c>
      <c r="F36" s="10">
        <f t="shared" si="4"/>
        <v>6</v>
      </c>
      <c r="G36" s="10">
        <v>0</v>
      </c>
      <c r="H36" s="10">
        <f t="shared" si="5"/>
        <v>6</v>
      </c>
      <c r="I36" s="10">
        <f t="shared" si="6"/>
        <v>3</v>
      </c>
      <c r="J36" s="10">
        <v>4</v>
      </c>
      <c r="K36" s="11">
        <f t="shared" si="7"/>
        <v>0.266666666666667</v>
      </c>
    </row>
    <row r="37" spans="1:11">
      <c r="A37" s="8">
        <v>36</v>
      </c>
      <c r="B37" s="8">
        <v>387</v>
      </c>
      <c r="C37" s="8" t="s">
        <v>31</v>
      </c>
      <c r="D37" s="8" t="s">
        <v>17</v>
      </c>
      <c r="E37" s="9">
        <v>15</v>
      </c>
      <c r="F37" s="10">
        <f t="shared" si="4"/>
        <v>6</v>
      </c>
      <c r="G37" s="10">
        <v>8</v>
      </c>
      <c r="H37" s="10">
        <f t="shared" si="5"/>
        <v>6</v>
      </c>
      <c r="I37" s="10">
        <f t="shared" si="6"/>
        <v>3</v>
      </c>
      <c r="J37" s="10">
        <v>8</v>
      </c>
      <c r="K37" s="11">
        <f t="shared" si="7"/>
        <v>0.533333333333333</v>
      </c>
    </row>
    <row r="38" spans="1:11">
      <c r="A38" s="8">
        <v>37</v>
      </c>
      <c r="B38" s="8">
        <v>712</v>
      </c>
      <c r="C38" s="8" t="s">
        <v>35</v>
      </c>
      <c r="D38" s="8" t="s">
        <v>17</v>
      </c>
      <c r="E38" s="9">
        <v>13</v>
      </c>
      <c r="F38" s="10">
        <f t="shared" si="4"/>
        <v>5</v>
      </c>
      <c r="G38" s="10">
        <v>4</v>
      </c>
      <c r="H38" s="10">
        <f t="shared" si="5"/>
        <v>5</v>
      </c>
      <c r="I38" s="10">
        <f t="shared" si="6"/>
        <v>3</v>
      </c>
      <c r="J38" s="10">
        <v>4</v>
      </c>
      <c r="K38" s="11">
        <f t="shared" si="7"/>
        <v>0.307692307692308</v>
      </c>
    </row>
    <row r="39" spans="1:11">
      <c r="A39" s="8">
        <v>38</v>
      </c>
      <c r="B39" s="8">
        <v>399</v>
      </c>
      <c r="C39" s="8" t="s">
        <v>43</v>
      </c>
      <c r="D39" s="8" t="s">
        <v>17</v>
      </c>
      <c r="E39" s="9">
        <v>13</v>
      </c>
      <c r="F39" s="10">
        <f t="shared" si="4"/>
        <v>5</v>
      </c>
      <c r="G39" s="10">
        <v>3</v>
      </c>
      <c r="H39" s="10">
        <f t="shared" si="5"/>
        <v>5</v>
      </c>
      <c r="I39" s="10">
        <f t="shared" si="6"/>
        <v>3</v>
      </c>
      <c r="J39" s="10">
        <v>3</v>
      </c>
      <c r="K39" s="11">
        <f t="shared" si="7"/>
        <v>0.230769230769231</v>
      </c>
    </row>
    <row r="40" spans="1:11">
      <c r="A40" s="8">
        <v>39</v>
      </c>
      <c r="B40" s="8">
        <v>546</v>
      </c>
      <c r="C40" s="8" t="s">
        <v>49</v>
      </c>
      <c r="D40" s="8" t="s">
        <v>17</v>
      </c>
      <c r="E40" s="9">
        <v>13</v>
      </c>
      <c r="F40" s="10">
        <f t="shared" si="4"/>
        <v>5</v>
      </c>
      <c r="G40" s="10">
        <v>0</v>
      </c>
      <c r="H40" s="10">
        <f t="shared" si="5"/>
        <v>5</v>
      </c>
      <c r="I40" s="10">
        <f t="shared" si="6"/>
        <v>3</v>
      </c>
      <c r="J40" s="10">
        <v>2</v>
      </c>
      <c r="K40" s="11">
        <f t="shared" si="7"/>
        <v>0.153846153846154</v>
      </c>
    </row>
    <row r="41" spans="1:11">
      <c r="A41" s="8">
        <v>40</v>
      </c>
      <c r="B41" s="8">
        <v>724</v>
      </c>
      <c r="C41" s="8" t="s">
        <v>50</v>
      </c>
      <c r="D41" s="8" t="s">
        <v>17</v>
      </c>
      <c r="E41" s="9">
        <v>13</v>
      </c>
      <c r="F41" s="10">
        <f t="shared" si="4"/>
        <v>5</v>
      </c>
      <c r="G41" s="10">
        <v>1</v>
      </c>
      <c r="H41" s="10">
        <f t="shared" si="5"/>
        <v>5</v>
      </c>
      <c r="I41" s="10">
        <f t="shared" si="6"/>
        <v>3</v>
      </c>
      <c r="J41" s="10">
        <v>5</v>
      </c>
      <c r="K41" s="11">
        <f t="shared" si="7"/>
        <v>0.384615384615385</v>
      </c>
    </row>
    <row r="42" spans="1:11">
      <c r="A42" s="8">
        <v>41</v>
      </c>
      <c r="B42" s="8">
        <v>377</v>
      </c>
      <c r="C42" s="8" t="s">
        <v>57</v>
      </c>
      <c r="D42" s="8" t="s">
        <v>17</v>
      </c>
      <c r="E42" s="9">
        <v>8</v>
      </c>
      <c r="F42" s="10">
        <f t="shared" si="4"/>
        <v>3</v>
      </c>
      <c r="G42" s="10">
        <v>0</v>
      </c>
      <c r="H42" s="10">
        <f t="shared" si="5"/>
        <v>3</v>
      </c>
      <c r="I42" s="10">
        <f t="shared" si="6"/>
        <v>2</v>
      </c>
      <c r="J42" s="10">
        <v>0</v>
      </c>
      <c r="K42" s="11">
        <f t="shared" si="7"/>
        <v>0</v>
      </c>
    </row>
    <row r="43" spans="1:11">
      <c r="A43" s="8">
        <v>42</v>
      </c>
      <c r="B43" s="8">
        <v>737</v>
      </c>
      <c r="C43" s="8" t="s">
        <v>63</v>
      </c>
      <c r="D43" s="8" t="s">
        <v>17</v>
      </c>
      <c r="E43" s="9">
        <v>8</v>
      </c>
      <c r="F43" s="10">
        <f t="shared" si="4"/>
        <v>3</v>
      </c>
      <c r="G43" s="10">
        <v>0</v>
      </c>
      <c r="H43" s="10">
        <f t="shared" si="5"/>
        <v>3</v>
      </c>
      <c r="I43" s="10">
        <f t="shared" si="6"/>
        <v>2</v>
      </c>
      <c r="J43" s="10">
        <v>2</v>
      </c>
      <c r="K43" s="11">
        <f t="shared" si="7"/>
        <v>0.25</v>
      </c>
    </row>
    <row r="44" spans="1:11">
      <c r="A44" s="8">
        <v>43</v>
      </c>
      <c r="B44" s="8">
        <v>743</v>
      </c>
      <c r="C44" s="8" t="s">
        <v>69</v>
      </c>
      <c r="D44" s="8" t="s">
        <v>17</v>
      </c>
      <c r="E44" s="9">
        <v>8</v>
      </c>
      <c r="F44" s="10">
        <f t="shared" si="4"/>
        <v>3</v>
      </c>
      <c r="G44" s="10">
        <v>2</v>
      </c>
      <c r="H44" s="10">
        <f t="shared" si="5"/>
        <v>3</v>
      </c>
      <c r="I44" s="10">
        <f t="shared" si="6"/>
        <v>2</v>
      </c>
      <c r="J44" s="10">
        <v>2</v>
      </c>
      <c r="K44" s="11">
        <f t="shared" si="7"/>
        <v>0.25</v>
      </c>
    </row>
    <row r="45" spans="1:11">
      <c r="A45" s="8">
        <v>44</v>
      </c>
      <c r="B45" s="8">
        <v>103639</v>
      </c>
      <c r="C45" s="8" t="s">
        <v>70</v>
      </c>
      <c r="D45" s="8" t="s">
        <v>17</v>
      </c>
      <c r="E45" s="9">
        <v>8</v>
      </c>
      <c r="F45" s="10">
        <f t="shared" si="4"/>
        <v>3</v>
      </c>
      <c r="G45" s="10">
        <v>4</v>
      </c>
      <c r="H45" s="10">
        <f t="shared" si="5"/>
        <v>3</v>
      </c>
      <c r="I45" s="10">
        <f t="shared" si="6"/>
        <v>2</v>
      </c>
      <c r="J45" s="10">
        <v>6</v>
      </c>
      <c r="K45" s="11">
        <f t="shared" si="7"/>
        <v>0.75</v>
      </c>
    </row>
    <row r="46" spans="1:11">
      <c r="A46" s="8">
        <v>45</v>
      </c>
      <c r="B46" s="8">
        <v>598</v>
      </c>
      <c r="C46" s="8" t="s">
        <v>78</v>
      </c>
      <c r="D46" s="8" t="s">
        <v>17</v>
      </c>
      <c r="E46" s="9">
        <v>8</v>
      </c>
      <c r="F46" s="10">
        <f t="shared" si="4"/>
        <v>3</v>
      </c>
      <c r="G46" s="10">
        <v>5</v>
      </c>
      <c r="H46" s="10">
        <f t="shared" si="5"/>
        <v>3</v>
      </c>
      <c r="I46" s="10">
        <f t="shared" si="6"/>
        <v>2</v>
      </c>
      <c r="J46" s="10">
        <v>5</v>
      </c>
      <c r="K46" s="11">
        <f t="shared" si="7"/>
        <v>0.625</v>
      </c>
    </row>
    <row r="47" spans="1:11">
      <c r="A47" s="8">
        <v>46</v>
      </c>
      <c r="B47" s="8">
        <v>105751</v>
      </c>
      <c r="C47" s="8" t="s">
        <v>93</v>
      </c>
      <c r="D47" s="8" t="s">
        <v>17</v>
      </c>
      <c r="E47" s="9">
        <v>5</v>
      </c>
      <c r="F47" s="10">
        <f t="shared" si="4"/>
        <v>2</v>
      </c>
      <c r="G47" s="10">
        <v>0</v>
      </c>
      <c r="H47" s="10">
        <f t="shared" si="5"/>
        <v>2</v>
      </c>
      <c r="I47" s="10">
        <f t="shared" si="6"/>
        <v>1</v>
      </c>
      <c r="J47" s="10">
        <v>0</v>
      </c>
      <c r="K47" s="11">
        <f t="shared" si="7"/>
        <v>0</v>
      </c>
    </row>
    <row r="48" spans="1:11">
      <c r="A48" s="8">
        <v>47</v>
      </c>
      <c r="B48" s="8">
        <v>573</v>
      </c>
      <c r="C48" s="8" t="s">
        <v>104</v>
      </c>
      <c r="D48" s="8" t="s">
        <v>17</v>
      </c>
      <c r="E48" s="9">
        <v>4</v>
      </c>
      <c r="F48" s="10">
        <f t="shared" si="4"/>
        <v>1</v>
      </c>
      <c r="G48" s="10">
        <v>0</v>
      </c>
      <c r="H48" s="10">
        <f t="shared" si="5"/>
        <v>1</v>
      </c>
      <c r="I48" s="10">
        <f t="shared" si="6"/>
        <v>2</v>
      </c>
      <c r="J48" s="10">
        <v>2</v>
      </c>
      <c r="K48" s="11">
        <f t="shared" si="7"/>
        <v>0.5</v>
      </c>
    </row>
    <row r="49" spans="1:11">
      <c r="A49" s="8">
        <v>48</v>
      </c>
      <c r="B49" s="8">
        <v>740</v>
      </c>
      <c r="C49" s="8" t="s">
        <v>105</v>
      </c>
      <c r="D49" s="8" t="s">
        <v>17</v>
      </c>
      <c r="E49" s="9">
        <v>4</v>
      </c>
      <c r="F49" s="10">
        <f t="shared" si="4"/>
        <v>1</v>
      </c>
      <c r="G49" s="10">
        <v>1</v>
      </c>
      <c r="H49" s="10">
        <f t="shared" si="5"/>
        <v>1</v>
      </c>
      <c r="I49" s="10">
        <f t="shared" si="6"/>
        <v>2</v>
      </c>
      <c r="J49" s="10">
        <v>1</v>
      </c>
      <c r="K49" s="11">
        <f t="shared" si="7"/>
        <v>0.25</v>
      </c>
    </row>
    <row r="50" spans="1:11">
      <c r="A50" s="8">
        <v>49</v>
      </c>
      <c r="B50" s="8">
        <v>104430</v>
      </c>
      <c r="C50" s="8" t="s">
        <v>106</v>
      </c>
      <c r="D50" s="8" t="s">
        <v>17</v>
      </c>
      <c r="E50" s="9">
        <v>4</v>
      </c>
      <c r="F50" s="10">
        <f t="shared" si="4"/>
        <v>1</v>
      </c>
      <c r="G50" s="10">
        <v>0</v>
      </c>
      <c r="H50" s="10">
        <f t="shared" si="5"/>
        <v>1</v>
      </c>
      <c r="I50" s="10">
        <f t="shared" si="6"/>
        <v>2</v>
      </c>
      <c r="J50" s="10">
        <v>0</v>
      </c>
      <c r="K50" s="11">
        <f t="shared" si="7"/>
        <v>0</v>
      </c>
    </row>
    <row r="51" spans="1:11">
      <c r="A51" s="8">
        <v>50</v>
      </c>
      <c r="B51" s="8">
        <v>545</v>
      </c>
      <c r="C51" s="8" t="s">
        <v>116</v>
      </c>
      <c r="D51" s="8" t="s">
        <v>17</v>
      </c>
      <c r="E51" s="9">
        <v>4</v>
      </c>
      <c r="F51" s="10">
        <f t="shared" si="4"/>
        <v>1</v>
      </c>
      <c r="G51" s="10">
        <v>0</v>
      </c>
      <c r="H51" s="10">
        <f t="shared" si="5"/>
        <v>1</v>
      </c>
      <c r="I51" s="10">
        <f t="shared" si="6"/>
        <v>2</v>
      </c>
      <c r="J51" s="10">
        <v>2</v>
      </c>
      <c r="K51" s="11">
        <f t="shared" si="7"/>
        <v>0.5</v>
      </c>
    </row>
    <row r="52" spans="1:11">
      <c r="A52" s="8">
        <v>51</v>
      </c>
      <c r="B52" s="8">
        <v>733</v>
      </c>
      <c r="C52" s="8" t="s">
        <v>117</v>
      </c>
      <c r="D52" s="8" t="s">
        <v>17</v>
      </c>
      <c r="E52" s="9">
        <v>4</v>
      </c>
      <c r="F52" s="10">
        <f t="shared" si="4"/>
        <v>1</v>
      </c>
      <c r="G52" s="10">
        <v>0</v>
      </c>
      <c r="H52" s="10">
        <f t="shared" si="5"/>
        <v>1</v>
      </c>
      <c r="I52" s="10">
        <f t="shared" si="6"/>
        <v>2</v>
      </c>
      <c r="J52" s="10">
        <v>2</v>
      </c>
      <c r="K52" s="11">
        <f t="shared" si="7"/>
        <v>0.5</v>
      </c>
    </row>
    <row r="53" spans="1:11">
      <c r="A53" s="8">
        <v>52</v>
      </c>
      <c r="B53" s="8">
        <v>753</v>
      </c>
      <c r="C53" s="8" t="s">
        <v>118</v>
      </c>
      <c r="D53" s="8" t="s">
        <v>17</v>
      </c>
      <c r="E53" s="9">
        <v>4</v>
      </c>
      <c r="F53" s="10">
        <f t="shared" si="4"/>
        <v>1</v>
      </c>
      <c r="G53" s="10">
        <v>2</v>
      </c>
      <c r="H53" s="10">
        <f t="shared" si="5"/>
        <v>1</v>
      </c>
      <c r="I53" s="10">
        <f t="shared" si="6"/>
        <v>2</v>
      </c>
      <c r="J53" s="10">
        <v>2</v>
      </c>
      <c r="K53" s="11">
        <f t="shared" si="7"/>
        <v>0.5</v>
      </c>
    </row>
    <row r="54" spans="1:11">
      <c r="A54" s="8">
        <v>53</v>
      </c>
      <c r="B54" s="8">
        <v>105396</v>
      </c>
      <c r="C54" s="8" t="s">
        <v>119</v>
      </c>
      <c r="D54" s="8" t="s">
        <v>17</v>
      </c>
      <c r="E54" s="9">
        <v>4</v>
      </c>
      <c r="F54" s="10">
        <f t="shared" si="4"/>
        <v>1</v>
      </c>
      <c r="G54" s="10">
        <v>0</v>
      </c>
      <c r="H54" s="10">
        <f t="shared" si="5"/>
        <v>1</v>
      </c>
      <c r="I54" s="10">
        <f t="shared" si="6"/>
        <v>2</v>
      </c>
      <c r="J54" s="10">
        <v>0</v>
      </c>
      <c r="K54" s="11">
        <f t="shared" si="7"/>
        <v>0</v>
      </c>
    </row>
    <row r="55" spans="1:11">
      <c r="A55" s="8">
        <v>54</v>
      </c>
      <c r="B55" s="8">
        <v>105910</v>
      </c>
      <c r="C55" s="8" t="s">
        <v>120</v>
      </c>
      <c r="D55" s="8" t="s">
        <v>17</v>
      </c>
      <c r="E55" s="9">
        <v>4</v>
      </c>
      <c r="F55" s="10">
        <f t="shared" si="4"/>
        <v>1</v>
      </c>
      <c r="G55" s="10">
        <v>7</v>
      </c>
      <c r="H55" s="10">
        <f t="shared" si="5"/>
        <v>1</v>
      </c>
      <c r="I55" s="10">
        <f t="shared" si="6"/>
        <v>2</v>
      </c>
      <c r="J55" s="10">
        <v>7</v>
      </c>
      <c r="K55" s="11">
        <f t="shared" si="7"/>
        <v>1.75</v>
      </c>
    </row>
    <row r="56" spans="1:11">
      <c r="A56" s="8">
        <v>55</v>
      </c>
      <c r="B56" s="8">
        <v>106485</v>
      </c>
      <c r="C56" s="8" t="s">
        <v>129</v>
      </c>
      <c r="D56" s="8" t="s">
        <v>17</v>
      </c>
      <c r="E56" s="9">
        <v>4</v>
      </c>
      <c r="F56" s="10">
        <f t="shared" si="4"/>
        <v>1</v>
      </c>
      <c r="G56" s="10">
        <v>5</v>
      </c>
      <c r="H56" s="10">
        <f t="shared" si="5"/>
        <v>1</v>
      </c>
      <c r="I56" s="10">
        <f t="shared" si="6"/>
        <v>2</v>
      </c>
      <c r="J56" s="10">
        <v>12</v>
      </c>
      <c r="K56" s="11">
        <f t="shared" si="7"/>
        <v>3</v>
      </c>
    </row>
    <row r="57" spans="1:11">
      <c r="A57" s="8">
        <v>56</v>
      </c>
      <c r="B57" s="8">
        <v>106568</v>
      </c>
      <c r="C57" s="8" t="s">
        <v>130</v>
      </c>
      <c r="D57" s="8" t="s">
        <v>17</v>
      </c>
      <c r="E57" s="9">
        <v>4</v>
      </c>
      <c r="F57" s="10">
        <f t="shared" si="4"/>
        <v>1</v>
      </c>
      <c r="G57" s="10">
        <v>2</v>
      </c>
      <c r="H57" s="10">
        <f t="shared" si="5"/>
        <v>1</v>
      </c>
      <c r="I57" s="10">
        <f t="shared" si="6"/>
        <v>2</v>
      </c>
      <c r="J57" s="10">
        <v>2</v>
      </c>
      <c r="K57" s="11">
        <f t="shared" si="7"/>
        <v>0.5</v>
      </c>
    </row>
    <row r="58" spans="1:11">
      <c r="A58" s="8">
        <v>57</v>
      </c>
      <c r="B58" s="8">
        <v>337</v>
      </c>
      <c r="C58" s="8" t="s">
        <v>18</v>
      </c>
      <c r="D58" s="8" t="s">
        <v>19</v>
      </c>
      <c r="E58" s="9">
        <v>20</v>
      </c>
      <c r="F58" s="10">
        <f t="shared" si="4"/>
        <v>7</v>
      </c>
      <c r="G58" s="10">
        <v>13</v>
      </c>
      <c r="H58" s="10">
        <f t="shared" si="5"/>
        <v>7</v>
      </c>
      <c r="I58" s="10">
        <f t="shared" si="6"/>
        <v>6</v>
      </c>
      <c r="J58" s="10">
        <v>13</v>
      </c>
      <c r="K58" s="11">
        <f t="shared" si="7"/>
        <v>0.65</v>
      </c>
    </row>
    <row r="59" spans="1:11">
      <c r="A59" s="8">
        <v>58</v>
      </c>
      <c r="B59" s="8">
        <v>517</v>
      </c>
      <c r="C59" s="8" t="s">
        <v>21</v>
      </c>
      <c r="D59" s="8" t="s">
        <v>19</v>
      </c>
      <c r="E59" s="9">
        <v>20</v>
      </c>
      <c r="F59" s="10">
        <f t="shared" si="4"/>
        <v>7</v>
      </c>
      <c r="G59" s="10">
        <v>2</v>
      </c>
      <c r="H59" s="10">
        <f t="shared" si="5"/>
        <v>7</v>
      </c>
      <c r="I59" s="10">
        <f t="shared" si="6"/>
        <v>6</v>
      </c>
      <c r="J59" s="10">
        <v>2</v>
      </c>
      <c r="K59" s="11">
        <f t="shared" si="7"/>
        <v>0.1</v>
      </c>
    </row>
    <row r="60" spans="1:11">
      <c r="A60" s="8">
        <v>59</v>
      </c>
      <c r="B60" s="8">
        <v>578</v>
      </c>
      <c r="C60" s="8" t="s">
        <v>32</v>
      </c>
      <c r="D60" s="8" t="s">
        <v>19</v>
      </c>
      <c r="E60" s="9">
        <v>18</v>
      </c>
      <c r="F60" s="10">
        <f t="shared" si="4"/>
        <v>7</v>
      </c>
      <c r="G60" s="10">
        <v>2</v>
      </c>
      <c r="H60" s="10">
        <f t="shared" si="5"/>
        <v>7</v>
      </c>
      <c r="I60" s="10">
        <f t="shared" si="6"/>
        <v>4</v>
      </c>
      <c r="J60" s="10">
        <v>2</v>
      </c>
      <c r="K60" s="11">
        <f t="shared" si="7"/>
        <v>0.111111111111111</v>
      </c>
    </row>
    <row r="61" spans="1:11">
      <c r="A61" s="8">
        <v>60</v>
      </c>
      <c r="B61" s="8">
        <v>373</v>
      </c>
      <c r="C61" s="8" t="s">
        <v>36</v>
      </c>
      <c r="D61" s="8" t="s">
        <v>19</v>
      </c>
      <c r="E61" s="9">
        <v>13</v>
      </c>
      <c r="F61" s="10">
        <f t="shared" si="4"/>
        <v>5</v>
      </c>
      <c r="G61" s="10">
        <v>0</v>
      </c>
      <c r="H61" s="10">
        <f t="shared" si="5"/>
        <v>5</v>
      </c>
      <c r="I61" s="10">
        <f t="shared" si="6"/>
        <v>3</v>
      </c>
      <c r="J61" s="10">
        <v>0</v>
      </c>
      <c r="K61" s="11">
        <f t="shared" si="7"/>
        <v>0</v>
      </c>
    </row>
    <row r="62" spans="1:11">
      <c r="A62" s="8">
        <v>61</v>
      </c>
      <c r="B62" s="8">
        <v>744</v>
      </c>
      <c r="C62" s="8" t="s">
        <v>44</v>
      </c>
      <c r="D62" s="8" t="s">
        <v>19</v>
      </c>
      <c r="E62" s="9">
        <v>13</v>
      </c>
      <c r="F62" s="10">
        <f t="shared" si="4"/>
        <v>5</v>
      </c>
      <c r="G62" s="10">
        <v>1</v>
      </c>
      <c r="H62" s="10">
        <f t="shared" si="5"/>
        <v>5</v>
      </c>
      <c r="I62" s="10">
        <f t="shared" si="6"/>
        <v>3</v>
      </c>
      <c r="J62" s="10">
        <v>1</v>
      </c>
      <c r="K62" s="11">
        <f t="shared" si="7"/>
        <v>0.0769230769230769</v>
      </c>
    </row>
    <row r="63" spans="1:11">
      <c r="A63" s="8">
        <v>62</v>
      </c>
      <c r="B63" s="8">
        <v>742</v>
      </c>
      <c r="C63" s="8" t="s">
        <v>45</v>
      </c>
      <c r="D63" s="8" t="s">
        <v>19</v>
      </c>
      <c r="E63" s="9">
        <v>13</v>
      </c>
      <c r="F63" s="10">
        <f t="shared" si="4"/>
        <v>5</v>
      </c>
      <c r="G63" s="10">
        <v>0</v>
      </c>
      <c r="H63" s="10">
        <f t="shared" si="5"/>
        <v>5</v>
      </c>
      <c r="I63" s="10">
        <f t="shared" si="6"/>
        <v>3</v>
      </c>
      <c r="J63" s="10">
        <v>0</v>
      </c>
      <c r="K63" s="11">
        <f t="shared" si="7"/>
        <v>0</v>
      </c>
    </row>
    <row r="64" spans="1:11">
      <c r="A64" s="8">
        <v>63</v>
      </c>
      <c r="B64" s="8">
        <v>308</v>
      </c>
      <c r="C64" s="8" t="s">
        <v>56</v>
      </c>
      <c r="D64" s="8" t="s">
        <v>19</v>
      </c>
      <c r="E64" s="9">
        <v>10</v>
      </c>
      <c r="F64" s="10">
        <f t="shared" si="4"/>
        <v>4</v>
      </c>
      <c r="G64" s="10">
        <v>0</v>
      </c>
      <c r="H64" s="10">
        <f t="shared" si="5"/>
        <v>4</v>
      </c>
      <c r="I64" s="10">
        <f t="shared" si="6"/>
        <v>2</v>
      </c>
      <c r="J64" s="10">
        <v>0</v>
      </c>
      <c r="K64" s="11">
        <f t="shared" si="7"/>
        <v>0</v>
      </c>
    </row>
    <row r="65" spans="1:11">
      <c r="A65" s="8">
        <v>64</v>
      </c>
      <c r="B65" s="8">
        <v>355</v>
      </c>
      <c r="C65" s="8" t="s">
        <v>59</v>
      </c>
      <c r="D65" s="8" t="s">
        <v>19</v>
      </c>
      <c r="E65" s="9">
        <v>8</v>
      </c>
      <c r="F65" s="10">
        <f t="shared" si="4"/>
        <v>3</v>
      </c>
      <c r="G65" s="10">
        <v>2</v>
      </c>
      <c r="H65" s="10">
        <f t="shared" si="5"/>
        <v>3</v>
      </c>
      <c r="I65" s="10">
        <f t="shared" si="6"/>
        <v>2</v>
      </c>
      <c r="J65" s="10">
        <v>2</v>
      </c>
      <c r="K65" s="11">
        <f t="shared" si="7"/>
        <v>0.25</v>
      </c>
    </row>
    <row r="66" spans="1:11">
      <c r="A66" s="8">
        <v>65</v>
      </c>
      <c r="B66" s="8">
        <v>511</v>
      </c>
      <c r="C66" s="8" t="s">
        <v>60</v>
      </c>
      <c r="D66" s="8" t="s">
        <v>19</v>
      </c>
      <c r="E66" s="9">
        <v>8</v>
      </c>
      <c r="F66" s="10">
        <f t="shared" si="4"/>
        <v>3</v>
      </c>
      <c r="G66" s="10">
        <v>0</v>
      </c>
      <c r="H66" s="10">
        <f t="shared" si="5"/>
        <v>3</v>
      </c>
      <c r="I66" s="10">
        <f t="shared" si="6"/>
        <v>2</v>
      </c>
      <c r="J66" s="10">
        <v>2</v>
      </c>
      <c r="K66" s="11">
        <f t="shared" si="7"/>
        <v>0.25</v>
      </c>
    </row>
    <row r="67" spans="1:11">
      <c r="A67" s="8">
        <v>66</v>
      </c>
      <c r="B67" s="8">
        <v>349</v>
      </c>
      <c r="C67" s="8" t="s">
        <v>66</v>
      </c>
      <c r="D67" s="8" t="s">
        <v>19</v>
      </c>
      <c r="E67" s="9">
        <v>8</v>
      </c>
      <c r="F67" s="10">
        <f t="shared" ref="F67:F98" si="8">ROUND(E67/19*7,0)</f>
        <v>3</v>
      </c>
      <c r="G67" s="10">
        <v>3</v>
      </c>
      <c r="H67" s="10">
        <f t="shared" ref="H67:H98" si="9">F67</f>
        <v>3</v>
      </c>
      <c r="I67" s="10">
        <f t="shared" ref="I67:I98" si="10">E67-F67-H67</f>
        <v>2</v>
      </c>
      <c r="J67" s="10">
        <v>3</v>
      </c>
      <c r="K67" s="11">
        <f t="shared" ref="K67:K98" si="11">J67/E67</f>
        <v>0.375</v>
      </c>
    </row>
    <row r="68" spans="1:11">
      <c r="A68" s="8">
        <v>67</v>
      </c>
      <c r="B68" s="8">
        <v>747</v>
      </c>
      <c r="C68" s="8" t="s">
        <v>71</v>
      </c>
      <c r="D68" s="8" t="s">
        <v>19</v>
      </c>
      <c r="E68" s="9">
        <v>8</v>
      </c>
      <c r="F68" s="10">
        <f t="shared" si="8"/>
        <v>3</v>
      </c>
      <c r="G68" s="10">
        <v>0</v>
      </c>
      <c r="H68" s="10">
        <f t="shared" si="9"/>
        <v>3</v>
      </c>
      <c r="I68" s="10">
        <f t="shared" si="10"/>
        <v>2</v>
      </c>
      <c r="J68" s="10">
        <v>0</v>
      </c>
      <c r="K68" s="11">
        <f t="shared" si="11"/>
        <v>0</v>
      </c>
    </row>
    <row r="69" spans="1:11">
      <c r="A69" s="8">
        <v>68</v>
      </c>
      <c r="B69" s="8">
        <v>102479</v>
      </c>
      <c r="C69" s="8" t="s">
        <v>72</v>
      </c>
      <c r="D69" s="8" t="s">
        <v>19</v>
      </c>
      <c r="E69" s="9">
        <v>8</v>
      </c>
      <c r="F69" s="10">
        <f t="shared" si="8"/>
        <v>3</v>
      </c>
      <c r="G69" s="10">
        <v>2</v>
      </c>
      <c r="H69" s="10">
        <f t="shared" si="9"/>
        <v>3</v>
      </c>
      <c r="I69" s="10">
        <f t="shared" si="10"/>
        <v>2</v>
      </c>
      <c r="J69" s="10">
        <v>2</v>
      </c>
      <c r="K69" s="11">
        <f t="shared" si="11"/>
        <v>0.25</v>
      </c>
    </row>
    <row r="70" spans="1:11">
      <c r="A70" s="8">
        <v>69</v>
      </c>
      <c r="B70" s="8">
        <v>102935</v>
      </c>
      <c r="C70" s="8" t="s">
        <v>73</v>
      </c>
      <c r="D70" s="8" t="s">
        <v>19</v>
      </c>
      <c r="E70" s="9">
        <v>8</v>
      </c>
      <c r="F70" s="10">
        <f t="shared" si="8"/>
        <v>3</v>
      </c>
      <c r="G70" s="10">
        <v>2</v>
      </c>
      <c r="H70" s="10">
        <f t="shared" si="9"/>
        <v>3</v>
      </c>
      <c r="I70" s="10">
        <f t="shared" si="10"/>
        <v>2</v>
      </c>
      <c r="J70" s="10">
        <v>2</v>
      </c>
      <c r="K70" s="11">
        <f t="shared" si="11"/>
        <v>0.25</v>
      </c>
    </row>
    <row r="71" spans="1:11">
      <c r="A71" s="8">
        <v>70</v>
      </c>
      <c r="B71" s="8">
        <v>391</v>
      </c>
      <c r="C71" s="8" t="s">
        <v>79</v>
      </c>
      <c r="D71" s="8" t="s">
        <v>19</v>
      </c>
      <c r="E71" s="9">
        <v>8</v>
      </c>
      <c r="F71" s="10">
        <f t="shared" si="8"/>
        <v>3</v>
      </c>
      <c r="G71" s="10">
        <v>2</v>
      </c>
      <c r="H71" s="10">
        <f t="shared" si="9"/>
        <v>3</v>
      </c>
      <c r="I71" s="10">
        <f t="shared" si="10"/>
        <v>2</v>
      </c>
      <c r="J71" s="10">
        <v>8</v>
      </c>
      <c r="K71" s="11">
        <f t="shared" si="11"/>
        <v>1</v>
      </c>
    </row>
    <row r="72" spans="1:11">
      <c r="A72" s="8">
        <v>71</v>
      </c>
      <c r="B72" s="8">
        <v>515</v>
      </c>
      <c r="C72" s="8" t="s">
        <v>80</v>
      </c>
      <c r="D72" s="8" t="s">
        <v>19</v>
      </c>
      <c r="E72" s="9">
        <v>8</v>
      </c>
      <c r="F72" s="10">
        <f t="shared" si="8"/>
        <v>3</v>
      </c>
      <c r="G72" s="10">
        <v>0</v>
      </c>
      <c r="H72" s="10">
        <f t="shared" si="9"/>
        <v>3</v>
      </c>
      <c r="I72" s="10">
        <f t="shared" si="10"/>
        <v>2</v>
      </c>
      <c r="J72" s="10">
        <v>0</v>
      </c>
      <c r="K72" s="11">
        <f t="shared" si="11"/>
        <v>0</v>
      </c>
    </row>
    <row r="73" spans="1:11">
      <c r="A73" s="8">
        <v>72</v>
      </c>
      <c r="B73" s="8">
        <v>572</v>
      </c>
      <c r="C73" s="8" t="s">
        <v>82</v>
      </c>
      <c r="D73" s="8" t="s">
        <v>19</v>
      </c>
      <c r="E73" s="9">
        <v>8</v>
      </c>
      <c r="F73" s="10">
        <f t="shared" si="8"/>
        <v>3</v>
      </c>
      <c r="G73" s="10">
        <v>0</v>
      </c>
      <c r="H73" s="10">
        <f t="shared" si="9"/>
        <v>3</v>
      </c>
      <c r="I73" s="10">
        <f t="shared" si="10"/>
        <v>2</v>
      </c>
      <c r="J73" s="10">
        <v>1</v>
      </c>
      <c r="K73" s="11">
        <f t="shared" si="11"/>
        <v>0.125</v>
      </c>
    </row>
    <row r="74" spans="1:11">
      <c r="A74" s="8">
        <v>73</v>
      </c>
      <c r="B74" s="8">
        <v>723</v>
      </c>
      <c r="C74" s="8" t="s">
        <v>107</v>
      </c>
      <c r="D74" s="8" t="s">
        <v>19</v>
      </c>
      <c r="E74" s="9">
        <v>4</v>
      </c>
      <c r="F74" s="10">
        <f t="shared" si="8"/>
        <v>1</v>
      </c>
      <c r="G74" s="10">
        <v>0</v>
      </c>
      <c r="H74" s="10">
        <f t="shared" si="9"/>
        <v>1</v>
      </c>
      <c r="I74" s="10">
        <f t="shared" si="10"/>
        <v>2</v>
      </c>
      <c r="J74" s="10">
        <v>0</v>
      </c>
      <c r="K74" s="11">
        <f t="shared" si="11"/>
        <v>0</v>
      </c>
    </row>
    <row r="75" spans="1:11">
      <c r="A75" s="8">
        <v>74</v>
      </c>
      <c r="B75" s="8">
        <v>718</v>
      </c>
      <c r="C75" s="8" t="s">
        <v>108</v>
      </c>
      <c r="D75" s="8" t="s">
        <v>19</v>
      </c>
      <c r="E75" s="9">
        <v>4</v>
      </c>
      <c r="F75" s="10">
        <f t="shared" si="8"/>
        <v>1</v>
      </c>
      <c r="G75" s="10">
        <v>2</v>
      </c>
      <c r="H75" s="10">
        <f t="shared" si="9"/>
        <v>1</v>
      </c>
      <c r="I75" s="10">
        <f t="shared" si="10"/>
        <v>2</v>
      </c>
      <c r="J75" s="10">
        <v>2</v>
      </c>
      <c r="K75" s="11">
        <f t="shared" si="11"/>
        <v>0.5</v>
      </c>
    </row>
    <row r="76" spans="1:11">
      <c r="A76" s="8">
        <v>75</v>
      </c>
      <c r="B76" s="8">
        <v>102478</v>
      </c>
      <c r="C76" s="8" t="s">
        <v>109</v>
      </c>
      <c r="D76" s="8" t="s">
        <v>19</v>
      </c>
      <c r="E76" s="9">
        <v>4</v>
      </c>
      <c r="F76" s="10">
        <f t="shared" si="8"/>
        <v>1</v>
      </c>
      <c r="G76" s="10">
        <v>0</v>
      </c>
      <c r="H76" s="10">
        <f t="shared" si="9"/>
        <v>1</v>
      </c>
      <c r="I76" s="10">
        <f t="shared" si="10"/>
        <v>2</v>
      </c>
      <c r="J76" s="10">
        <v>0</v>
      </c>
      <c r="K76" s="11">
        <f t="shared" si="11"/>
        <v>0</v>
      </c>
    </row>
    <row r="77" spans="1:11">
      <c r="A77" s="8">
        <v>76</v>
      </c>
      <c r="B77" s="8">
        <v>106865</v>
      </c>
      <c r="C77" s="8" t="s">
        <v>131</v>
      </c>
      <c r="D77" s="8" t="s">
        <v>19</v>
      </c>
      <c r="E77" s="9">
        <v>4</v>
      </c>
      <c r="F77" s="10">
        <f t="shared" si="8"/>
        <v>1</v>
      </c>
      <c r="G77" s="10">
        <v>0</v>
      </c>
      <c r="H77" s="10">
        <f t="shared" si="9"/>
        <v>1</v>
      </c>
      <c r="I77" s="10">
        <f t="shared" si="10"/>
        <v>2</v>
      </c>
      <c r="J77" s="10">
        <v>0</v>
      </c>
      <c r="K77" s="11">
        <f t="shared" si="11"/>
        <v>0</v>
      </c>
    </row>
    <row r="78" spans="1:11">
      <c r="A78" s="8">
        <v>77</v>
      </c>
      <c r="B78" s="8">
        <v>107829</v>
      </c>
      <c r="C78" s="8" t="s">
        <v>132</v>
      </c>
      <c r="D78" s="8" t="s">
        <v>19</v>
      </c>
      <c r="E78" s="9">
        <v>4</v>
      </c>
      <c r="F78" s="10">
        <f t="shared" si="8"/>
        <v>1</v>
      </c>
      <c r="G78" s="10">
        <v>0</v>
      </c>
      <c r="H78" s="10">
        <f t="shared" si="9"/>
        <v>1</v>
      </c>
      <c r="I78" s="10">
        <f t="shared" si="10"/>
        <v>2</v>
      </c>
      <c r="J78" s="10">
        <v>0</v>
      </c>
      <c r="K78" s="11">
        <f t="shared" si="11"/>
        <v>0</v>
      </c>
    </row>
    <row r="79" spans="1:11">
      <c r="A79" s="8">
        <v>78</v>
      </c>
      <c r="B79" s="8">
        <v>385</v>
      </c>
      <c r="C79" s="8" t="s">
        <v>27</v>
      </c>
      <c r="D79" s="8" t="s">
        <v>28</v>
      </c>
      <c r="E79" s="9">
        <v>15</v>
      </c>
      <c r="F79" s="10">
        <f t="shared" si="8"/>
        <v>6</v>
      </c>
      <c r="G79" s="10">
        <v>16</v>
      </c>
      <c r="H79" s="10">
        <f t="shared" si="9"/>
        <v>6</v>
      </c>
      <c r="I79" s="10">
        <f t="shared" si="10"/>
        <v>3</v>
      </c>
      <c r="J79" s="10">
        <v>18</v>
      </c>
      <c r="K79" s="11">
        <f t="shared" si="11"/>
        <v>1.2</v>
      </c>
    </row>
    <row r="80" spans="1:11">
      <c r="A80" s="8">
        <v>79</v>
      </c>
      <c r="B80" s="8">
        <v>514</v>
      </c>
      <c r="C80" s="8" t="s">
        <v>51</v>
      </c>
      <c r="D80" s="8" t="s">
        <v>28</v>
      </c>
      <c r="E80" s="9">
        <v>13</v>
      </c>
      <c r="F80" s="10">
        <f t="shared" si="8"/>
        <v>5</v>
      </c>
      <c r="G80" s="10">
        <v>3</v>
      </c>
      <c r="H80" s="10">
        <f t="shared" si="9"/>
        <v>5</v>
      </c>
      <c r="I80" s="10">
        <f t="shared" si="10"/>
        <v>3</v>
      </c>
      <c r="J80" s="10">
        <v>5</v>
      </c>
      <c r="K80" s="11">
        <f t="shared" si="11"/>
        <v>0.384615384615385</v>
      </c>
    </row>
    <row r="81" spans="1:11">
      <c r="A81" s="8">
        <v>80</v>
      </c>
      <c r="B81" s="8">
        <v>102567</v>
      </c>
      <c r="C81" s="8" t="s">
        <v>97</v>
      </c>
      <c r="D81" s="8" t="s">
        <v>28</v>
      </c>
      <c r="E81" s="9">
        <v>4</v>
      </c>
      <c r="F81" s="10">
        <f t="shared" si="8"/>
        <v>1</v>
      </c>
      <c r="G81" s="10">
        <v>0</v>
      </c>
      <c r="H81" s="10">
        <f t="shared" si="9"/>
        <v>1</v>
      </c>
      <c r="I81" s="10">
        <f t="shared" si="10"/>
        <v>2</v>
      </c>
      <c r="J81" s="10">
        <v>0</v>
      </c>
      <c r="K81" s="11">
        <f t="shared" si="11"/>
        <v>0</v>
      </c>
    </row>
    <row r="82" spans="1:11">
      <c r="A82" s="8">
        <v>81</v>
      </c>
      <c r="B82" s="8">
        <v>371</v>
      </c>
      <c r="C82" s="8" t="s">
        <v>121</v>
      </c>
      <c r="D82" s="8" t="s">
        <v>28</v>
      </c>
      <c r="E82" s="9">
        <v>4</v>
      </c>
      <c r="F82" s="10">
        <f t="shared" si="8"/>
        <v>1</v>
      </c>
      <c r="G82" s="10">
        <v>0</v>
      </c>
      <c r="H82" s="10">
        <f t="shared" si="9"/>
        <v>1</v>
      </c>
      <c r="I82" s="10">
        <f t="shared" si="10"/>
        <v>2</v>
      </c>
      <c r="J82" s="10">
        <v>0</v>
      </c>
      <c r="K82" s="11">
        <f t="shared" si="11"/>
        <v>0</v>
      </c>
    </row>
    <row r="83" spans="1:11">
      <c r="A83" s="8">
        <v>82</v>
      </c>
      <c r="B83" s="8">
        <v>108656</v>
      </c>
      <c r="C83" s="8" t="s">
        <v>133</v>
      </c>
      <c r="D83" s="8" t="s">
        <v>28</v>
      </c>
      <c r="E83" s="9">
        <v>4</v>
      </c>
      <c r="F83" s="10">
        <f t="shared" si="8"/>
        <v>1</v>
      </c>
      <c r="G83" s="10">
        <v>0</v>
      </c>
      <c r="H83" s="10">
        <f t="shared" si="9"/>
        <v>1</v>
      </c>
      <c r="I83" s="10">
        <f t="shared" si="10"/>
        <v>2</v>
      </c>
      <c r="J83" s="10">
        <v>0</v>
      </c>
      <c r="K83" s="11">
        <f t="shared" si="11"/>
        <v>0</v>
      </c>
    </row>
    <row r="84" spans="1:11">
      <c r="A84" s="8">
        <v>83</v>
      </c>
      <c r="B84" s="8">
        <v>341</v>
      </c>
      <c r="C84" s="8" t="s">
        <v>10</v>
      </c>
      <c r="D84" s="8" t="s">
        <v>11</v>
      </c>
      <c r="E84" s="9">
        <v>20</v>
      </c>
      <c r="F84" s="10">
        <f t="shared" si="8"/>
        <v>7</v>
      </c>
      <c r="G84" s="10">
        <v>5.06</v>
      </c>
      <c r="H84" s="10">
        <f t="shared" si="9"/>
        <v>7</v>
      </c>
      <c r="I84" s="10">
        <f t="shared" si="10"/>
        <v>6</v>
      </c>
      <c r="J84" s="10">
        <v>9.06</v>
      </c>
      <c r="K84" s="11">
        <f t="shared" si="11"/>
        <v>0.453</v>
      </c>
    </row>
    <row r="85" spans="1:11">
      <c r="A85" s="8">
        <v>84</v>
      </c>
      <c r="B85" s="8">
        <v>721</v>
      </c>
      <c r="C85" s="8" t="s">
        <v>64</v>
      </c>
      <c r="D85" s="8" t="s">
        <v>11</v>
      </c>
      <c r="E85" s="9">
        <v>8</v>
      </c>
      <c r="F85" s="10">
        <f t="shared" si="8"/>
        <v>3</v>
      </c>
      <c r="G85" s="10">
        <v>2</v>
      </c>
      <c r="H85" s="10">
        <f t="shared" si="9"/>
        <v>3</v>
      </c>
      <c r="I85" s="10">
        <f t="shared" si="10"/>
        <v>2</v>
      </c>
      <c r="J85" s="10">
        <v>4</v>
      </c>
      <c r="K85" s="11">
        <f t="shared" si="11"/>
        <v>0.5</v>
      </c>
    </row>
    <row r="86" spans="1:11">
      <c r="A86" s="8">
        <v>85</v>
      </c>
      <c r="B86" s="8">
        <v>591</v>
      </c>
      <c r="C86" s="8" t="s">
        <v>110</v>
      </c>
      <c r="D86" s="8" t="s">
        <v>11</v>
      </c>
      <c r="E86" s="9">
        <v>4</v>
      </c>
      <c r="F86" s="10">
        <f t="shared" si="8"/>
        <v>1</v>
      </c>
      <c r="G86" s="10">
        <v>0</v>
      </c>
      <c r="H86" s="10">
        <f t="shared" si="9"/>
        <v>1</v>
      </c>
      <c r="I86" s="10">
        <f t="shared" si="10"/>
        <v>2</v>
      </c>
      <c r="J86" s="10">
        <v>1</v>
      </c>
      <c r="K86" s="11">
        <f t="shared" si="11"/>
        <v>0.25</v>
      </c>
    </row>
    <row r="87" spans="1:11">
      <c r="A87" s="8">
        <v>86</v>
      </c>
      <c r="B87" s="8">
        <v>102564</v>
      </c>
      <c r="C87" s="8" t="s">
        <v>111</v>
      </c>
      <c r="D87" s="8" t="s">
        <v>11</v>
      </c>
      <c r="E87" s="9">
        <v>4</v>
      </c>
      <c r="F87" s="10">
        <f t="shared" si="8"/>
        <v>1</v>
      </c>
      <c r="G87" s="10">
        <v>2</v>
      </c>
      <c r="H87" s="10">
        <f t="shared" si="9"/>
        <v>1</v>
      </c>
      <c r="I87" s="10">
        <f t="shared" si="10"/>
        <v>2</v>
      </c>
      <c r="J87" s="10">
        <v>2</v>
      </c>
      <c r="K87" s="11">
        <f t="shared" si="11"/>
        <v>0.5</v>
      </c>
    </row>
    <row r="88" spans="1:11">
      <c r="A88" s="8">
        <v>87</v>
      </c>
      <c r="B88" s="8">
        <v>732</v>
      </c>
      <c r="C88" s="8" t="s">
        <v>122</v>
      </c>
      <c r="D88" s="8" t="s">
        <v>11</v>
      </c>
      <c r="E88" s="9">
        <v>4</v>
      </c>
      <c r="F88" s="10">
        <f t="shared" si="8"/>
        <v>1</v>
      </c>
      <c r="G88" s="10">
        <v>0</v>
      </c>
      <c r="H88" s="10">
        <f t="shared" si="9"/>
        <v>1</v>
      </c>
      <c r="I88" s="10">
        <f t="shared" si="10"/>
        <v>2</v>
      </c>
      <c r="J88" s="10">
        <v>0</v>
      </c>
      <c r="K88" s="11">
        <f t="shared" si="11"/>
        <v>0</v>
      </c>
    </row>
    <row r="89" spans="1:11">
      <c r="A89" s="8">
        <v>88</v>
      </c>
      <c r="B89" s="8">
        <v>746</v>
      </c>
      <c r="C89" s="8" t="s">
        <v>37</v>
      </c>
      <c r="D89" s="8" t="s">
        <v>38</v>
      </c>
      <c r="E89" s="9">
        <v>13</v>
      </c>
      <c r="F89" s="10">
        <f t="shared" si="8"/>
        <v>5</v>
      </c>
      <c r="G89" s="10">
        <v>0</v>
      </c>
      <c r="H89" s="10">
        <f t="shared" si="9"/>
        <v>5</v>
      </c>
      <c r="I89" s="10">
        <f t="shared" si="10"/>
        <v>3</v>
      </c>
      <c r="J89" s="10">
        <v>0</v>
      </c>
      <c r="K89" s="11">
        <f t="shared" si="11"/>
        <v>0</v>
      </c>
    </row>
    <row r="90" spans="1:11">
      <c r="A90" s="8">
        <v>89</v>
      </c>
      <c r="B90" s="8">
        <v>716</v>
      </c>
      <c r="C90" s="8" t="s">
        <v>74</v>
      </c>
      <c r="D90" s="8" t="s">
        <v>38</v>
      </c>
      <c r="E90" s="9">
        <v>8</v>
      </c>
      <c r="F90" s="10">
        <f t="shared" si="8"/>
        <v>3</v>
      </c>
      <c r="G90" s="10">
        <v>0</v>
      </c>
      <c r="H90" s="10">
        <f t="shared" si="9"/>
        <v>3</v>
      </c>
      <c r="I90" s="10">
        <f t="shared" si="10"/>
        <v>2</v>
      </c>
      <c r="J90" s="10">
        <v>2</v>
      </c>
      <c r="K90" s="11">
        <f t="shared" si="11"/>
        <v>0.25</v>
      </c>
    </row>
    <row r="91" spans="1:11">
      <c r="A91" s="8">
        <v>90</v>
      </c>
      <c r="B91" s="8">
        <v>748</v>
      </c>
      <c r="C91" s="8" t="s">
        <v>81</v>
      </c>
      <c r="D91" s="8" t="s">
        <v>38</v>
      </c>
      <c r="E91" s="9">
        <v>8</v>
      </c>
      <c r="F91" s="10">
        <f t="shared" si="8"/>
        <v>3</v>
      </c>
      <c r="G91" s="10">
        <v>2</v>
      </c>
      <c r="H91" s="10">
        <f t="shared" si="9"/>
        <v>3</v>
      </c>
      <c r="I91" s="10">
        <f t="shared" si="10"/>
        <v>2</v>
      </c>
      <c r="J91" s="10">
        <v>3</v>
      </c>
      <c r="K91" s="11">
        <f t="shared" si="11"/>
        <v>0.375</v>
      </c>
    </row>
    <row r="92" spans="1:11">
      <c r="A92" s="8">
        <v>91</v>
      </c>
      <c r="B92" s="8">
        <v>549</v>
      </c>
      <c r="C92" s="8" t="s">
        <v>87</v>
      </c>
      <c r="D92" s="8" t="s">
        <v>38</v>
      </c>
      <c r="E92" s="9">
        <v>5</v>
      </c>
      <c r="F92" s="10">
        <f t="shared" si="8"/>
        <v>2</v>
      </c>
      <c r="G92" s="10">
        <v>0</v>
      </c>
      <c r="H92" s="10">
        <f t="shared" si="9"/>
        <v>2</v>
      </c>
      <c r="I92" s="10">
        <f t="shared" si="10"/>
        <v>1</v>
      </c>
      <c r="J92" s="10">
        <v>0</v>
      </c>
      <c r="K92" s="11">
        <f t="shared" si="11"/>
        <v>0</v>
      </c>
    </row>
    <row r="93" spans="1:11">
      <c r="A93" s="8">
        <v>92</v>
      </c>
      <c r="B93" s="8">
        <v>539</v>
      </c>
      <c r="C93" s="8" t="s">
        <v>91</v>
      </c>
      <c r="D93" s="8" t="s">
        <v>38</v>
      </c>
      <c r="E93" s="9">
        <v>5</v>
      </c>
      <c r="F93" s="10">
        <f t="shared" si="8"/>
        <v>2</v>
      </c>
      <c r="G93" s="10">
        <v>4</v>
      </c>
      <c r="H93" s="10">
        <f t="shared" si="9"/>
        <v>2</v>
      </c>
      <c r="I93" s="10">
        <f t="shared" si="10"/>
        <v>1</v>
      </c>
      <c r="J93" s="10">
        <v>8</v>
      </c>
      <c r="K93" s="11">
        <f t="shared" si="11"/>
        <v>1.6</v>
      </c>
    </row>
    <row r="94" spans="1:11">
      <c r="A94" s="8">
        <v>93</v>
      </c>
      <c r="B94" s="8">
        <v>717</v>
      </c>
      <c r="C94" s="8" t="s">
        <v>94</v>
      </c>
      <c r="D94" s="8" t="s">
        <v>38</v>
      </c>
      <c r="E94" s="9">
        <v>5</v>
      </c>
      <c r="F94" s="10">
        <f t="shared" si="8"/>
        <v>2</v>
      </c>
      <c r="G94" s="10">
        <v>2</v>
      </c>
      <c r="H94" s="10">
        <f t="shared" si="9"/>
        <v>2</v>
      </c>
      <c r="I94" s="10">
        <f t="shared" si="10"/>
        <v>1</v>
      </c>
      <c r="J94" s="10">
        <v>2</v>
      </c>
      <c r="K94" s="11">
        <f t="shared" si="11"/>
        <v>0.4</v>
      </c>
    </row>
    <row r="95" spans="1:11">
      <c r="A95" s="8">
        <v>94</v>
      </c>
      <c r="B95" s="8">
        <v>594</v>
      </c>
      <c r="C95" s="8" t="s">
        <v>123</v>
      </c>
      <c r="D95" s="8" t="s">
        <v>38</v>
      </c>
      <c r="E95" s="9">
        <v>4</v>
      </c>
      <c r="F95" s="10">
        <f t="shared" si="8"/>
        <v>1</v>
      </c>
      <c r="G95" s="10">
        <v>0</v>
      </c>
      <c r="H95" s="10">
        <f t="shared" si="9"/>
        <v>1</v>
      </c>
      <c r="I95" s="10">
        <f t="shared" si="10"/>
        <v>2</v>
      </c>
      <c r="J95" s="10">
        <v>0</v>
      </c>
      <c r="K95" s="11">
        <f t="shared" si="11"/>
        <v>0</v>
      </c>
    </row>
    <row r="96" spans="1:11">
      <c r="A96" s="8">
        <v>95</v>
      </c>
      <c r="B96" s="8">
        <v>720</v>
      </c>
      <c r="C96" s="8" t="s">
        <v>124</v>
      </c>
      <c r="D96" s="8" t="s">
        <v>38</v>
      </c>
      <c r="E96" s="9">
        <v>4</v>
      </c>
      <c r="F96" s="10">
        <f t="shared" si="8"/>
        <v>1</v>
      </c>
      <c r="G96" s="10">
        <v>1</v>
      </c>
      <c r="H96" s="10">
        <f t="shared" si="9"/>
        <v>1</v>
      </c>
      <c r="I96" s="10">
        <f t="shared" si="10"/>
        <v>2</v>
      </c>
      <c r="J96" s="10">
        <v>1</v>
      </c>
      <c r="K96" s="11">
        <f t="shared" si="11"/>
        <v>0.25</v>
      </c>
    </row>
    <row r="97" spans="1:11">
      <c r="A97" s="8">
        <v>96</v>
      </c>
      <c r="B97" s="8">
        <v>104533</v>
      </c>
      <c r="C97" s="8" t="s">
        <v>125</v>
      </c>
      <c r="D97" s="8" t="s">
        <v>38</v>
      </c>
      <c r="E97" s="9">
        <v>4</v>
      </c>
      <c r="F97" s="10">
        <f t="shared" si="8"/>
        <v>1</v>
      </c>
      <c r="G97" s="10">
        <v>0</v>
      </c>
      <c r="H97" s="10">
        <f t="shared" si="9"/>
        <v>1</v>
      </c>
      <c r="I97" s="10">
        <f t="shared" si="10"/>
        <v>2</v>
      </c>
      <c r="J97" s="10">
        <v>0</v>
      </c>
      <c r="K97" s="11">
        <f t="shared" si="11"/>
        <v>0</v>
      </c>
    </row>
    <row r="98" spans="1:11">
      <c r="A98" s="8">
        <v>97</v>
      </c>
      <c r="B98" s="8">
        <v>107728</v>
      </c>
      <c r="C98" s="8" t="s">
        <v>134</v>
      </c>
      <c r="D98" s="8" t="s">
        <v>38</v>
      </c>
      <c r="E98" s="9">
        <v>4</v>
      </c>
      <c r="F98" s="10">
        <f t="shared" si="8"/>
        <v>1</v>
      </c>
      <c r="G98" s="10">
        <v>1</v>
      </c>
      <c r="H98" s="10">
        <f t="shared" si="9"/>
        <v>1</v>
      </c>
      <c r="I98" s="10">
        <f t="shared" si="10"/>
        <v>2</v>
      </c>
      <c r="J98" s="10">
        <v>1</v>
      </c>
      <c r="K98" s="11">
        <f t="shared" si="11"/>
        <v>0.25</v>
      </c>
    </row>
    <row r="99" spans="1:11">
      <c r="A99" s="8">
        <v>98</v>
      </c>
      <c r="B99" s="8">
        <v>101453</v>
      </c>
      <c r="C99" s="8" t="s">
        <v>46</v>
      </c>
      <c r="D99" s="8" t="s">
        <v>47</v>
      </c>
      <c r="E99" s="9">
        <v>13</v>
      </c>
      <c r="F99" s="10">
        <f t="shared" ref="F99:F115" si="12">ROUND(E99/19*7,0)</f>
        <v>5</v>
      </c>
      <c r="G99" s="10">
        <v>1</v>
      </c>
      <c r="H99" s="10">
        <f t="shared" ref="H99:H115" si="13">F99</f>
        <v>5</v>
      </c>
      <c r="I99" s="10">
        <f t="shared" ref="I99:I115" si="14">E99-F99-H99</f>
        <v>3</v>
      </c>
      <c r="J99" s="10">
        <v>3</v>
      </c>
      <c r="K99" s="11">
        <f t="shared" ref="K99:K115" si="15">J99/E99</f>
        <v>0.230769230769231</v>
      </c>
    </row>
    <row r="100" spans="1:11">
      <c r="A100" s="8">
        <v>99</v>
      </c>
      <c r="B100" s="8">
        <v>754</v>
      </c>
      <c r="C100" s="8" t="s">
        <v>52</v>
      </c>
      <c r="D100" s="8" t="s">
        <v>47</v>
      </c>
      <c r="E100" s="9">
        <v>10</v>
      </c>
      <c r="F100" s="10">
        <f t="shared" si="12"/>
        <v>4</v>
      </c>
      <c r="G100" s="10">
        <v>0</v>
      </c>
      <c r="H100" s="10">
        <f t="shared" si="13"/>
        <v>4</v>
      </c>
      <c r="I100" s="10">
        <f t="shared" si="14"/>
        <v>2</v>
      </c>
      <c r="J100" s="10">
        <v>0</v>
      </c>
      <c r="K100" s="11">
        <f t="shared" si="15"/>
        <v>0</v>
      </c>
    </row>
    <row r="101" spans="1:11">
      <c r="A101" s="8">
        <v>100</v>
      </c>
      <c r="B101" s="8">
        <v>54</v>
      </c>
      <c r="C101" s="8" t="s">
        <v>54</v>
      </c>
      <c r="D101" s="8" t="s">
        <v>47</v>
      </c>
      <c r="E101" s="9">
        <v>10</v>
      </c>
      <c r="F101" s="10">
        <f t="shared" si="12"/>
        <v>4</v>
      </c>
      <c r="G101" s="10">
        <v>6</v>
      </c>
      <c r="H101" s="10">
        <f t="shared" si="13"/>
        <v>4</v>
      </c>
      <c r="I101" s="10">
        <f t="shared" si="14"/>
        <v>2</v>
      </c>
      <c r="J101" s="10">
        <v>6</v>
      </c>
      <c r="K101" s="11">
        <f t="shared" si="15"/>
        <v>0.6</v>
      </c>
    </row>
    <row r="102" spans="1:11">
      <c r="A102" s="8">
        <v>101</v>
      </c>
      <c r="B102" s="8">
        <v>52</v>
      </c>
      <c r="C102" s="8" t="s">
        <v>61</v>
      </c>
      <c r="D102" s="8" t="s">
        <v>47</v>
      </c>
      <c r="E102" s="9">
        <v>8</v>
      </c>
      <c r="F102" s="10">
        <f t="shared" si="12"/>
        <v>3</v>
      </c>
      <c r="G102" s="10">
        <v>0</v>
      </c>
      <c r="H102" s="10">
        <f t="shared" si="13"/>
        <v>3</v>
      </c>
      <c r="I102" s="10">
        <f t="shared" si="14"/>
        <v>2</v>
      </c>
      <c r="J102" s="10">
        <v>2</v>
      </c>
      <c r="K102" s="11">
        <f t="shared" si="15"/>
        <v>0.25</v>
      </c>
    </row>
    <row r="103" spans="1:11">
      <c r="A103" s="8">
        <v>102</v>
      </c>
      <c r="B103" s="8">
        <v>367</v>
      </c>
      <c r="C103" s="8" t="s">
        <v>62</v>
      </c>
      <c r="D103" s="8" t="s">
        <v>47</v>
      </c>
      <c r="E103" s="9">
        <v>8</v>
      </c>
      <c r="F103" s="10">
        <f t="shared" si="12"/>
        <v>3</v>
      </c>
      <c r="G103" s="10">
        <v>0</v>
      </c>
      <c r="H103" s="10">
        <f t="shared" si="13"/>
        <v>3</v>
      </c>
      <c r="I103" s="10">
        <f t="shared" si="14"/>
        <v>2</v>
      </c>
      <c r="J103" s="10">
        <v>0</v>
      </c>
      <c r="K103" s="11">
        <f t="shared" si="15"/>
        <v>0</v>
      </c>
    </row>
    <row r="104" spans="1:11">
      <c r="A104" s="8">
        <v>103</v>
      </c>
      <c r="B104" s="8">
        <v>351</v>
      </c>
      <c r="C104" s="8" t="s">
        <v>67</v>
      </c>
      <c r="D104" s="8" t="s">
        <v>47</v>
      </c>
      <c r="E104" s="9">
        <v>8</v>
      </c>
      <c r="F104" s="10">
        <f t="shared" si="12"/>
        <v>3</v>
      </c>
      <c r="G104" s="10">
        <v>0</v>
      </c>
      <c r="H104" s="10">
        <f t="shared" si="13"/>
        <v>3</v>
      </c>
      <c r="I104" s="10">
        <f t="shared" si="14"/>
        <v>2</v>
      </c>
      <c r="J104" s="10">
        <v>2</v>
      </c>
      <c r="K104" s="11">
        <f t="shared" si="15"/>
        <v>0.25</v>
      </c>
    </row>
    <row r="105" spans="1:11">
      <c r="A105" s="8">
        <v>104</v>
      </c>
      <c r="B105" s="8">
        <v>104428</v>
      </c>
      <c r="C105" s="8" t="s">
        <v>68</v>
      </c>
      <c r="D105" s="8" t="s">
        <v>47</v>
      </c>
      <c r="E105" s="9">
        <v>8</v>
      </c>
      <c r="F105" s="10">
        <f t="shared" si="12"/>
        <v>3</v>
      </c>
      <c r="G105" s="10">
        <v>4</v>
      </c>
      <c r="H105" s="10">
        <f t="shared" si="13"/>
        <v>3</v>
      </c>
      <c r="I105" s="10">
        <f t="shared" si="14"/>
        <v>2</v>
      </c>
      <c r="J105" s="10">
        <v>4</v>
      </c>
      <c r="K105" s="11">
        <f t="shared" si="15"/>
        <v>0.5</v>
      </c>
    </row>
    <row r="106" spans="1:11">
      <c r="A106" s="8">
        <v>105</v>
      </c>
      <c r="B106" s="8">
        <v>587</v>
      </c>
      <c r="C106" s="8" t="s">
        <v>75</v>
      </c>
      <c r="D106" s="8" t="s">
        <v>47</v>
      </c>
      <c r="E106" s="9">
        <v>8</v>
      </c>
      <c r="F106" s="10">
        <f t="shared" si="12"/>
        <v>3</v>
      </c>
      <c r="G106" s="10">
        <v>2</v>
      </c>
      <c r="H106" s="10">
        <f t="shared" si="13"/>
        <v>3</v>
      </c>
      <c r="I106" s="10">
        <f t="shared" si="14"/>
        <v>2</v>
      </c>
      <c r="J106" s="10">
        <v>6</v>
      </c>
      <c r="K106" s="11">
        <f t="shared" si="15"/>
        <v>0.75</v>
      </c>
    </row>
    <row r="107" spans="1:11">
      <c r="A107" s="8">
        <v>106</v>
      </c>
      <c r="B107" s="8">
        <v>329</v>
      </c>
      <c r="C107" s="8" t="s">
        <v>83</v>
      </c>
      <c r="D107" s="8" t="s">
        <v>47</v>
      </c>
      <c r="E107" s="9">
        <v>5</v>
      </c>
      <c r="F107" s="10">
        <f t="shared" si="12"/>
        <v>2</v>
      </c>
      <c r="G107" s="10">
        <v>4</v>
      </c>
      <c r="H107" s="10">
        <f t="shared" si="13"/>
        <v>2</v>
      </c>
      <c r="I107" s="10">
        <f t="shared" si="14"/>
        <v>1</v>
      </c>
      <c r="J107" s="10">
        <v>4</v>
      </c>
      <c r="K107" s="11">
        <f t="shared" si="15"/>
        <v>0.8</v>
      </c>
    </row>
    <row r="108" spans="1:11">
      <c r="A108" s="8">
        <v>107</v>
      </c>
      <c r="B108" s="8">
        <v>704</v>
      </c>
      <c r="C108" s="8" t="s">
        <v>88</v>
      </c>
      <c r="D108" s="8" t="s">
        <v>47</v>
      </c>
      <c r="E108" s="9">
        <v>5</v>
      </c>
      <c r="F108" s="10">
        <f t="shared" si="12"/>
        <v>2</v>
      </c>
      <c r="G108" s="10">
        <v>2</v>
      </c>
      <c r="H108" s="10">
        <f t="shared" si="13"/>
        <v>2</v>
      </c>
      <c r="I108" s="10">
        <f t="shared" si="14"/>
        <v>1</v>
      </c>
      <c r="J108" s="10">
        <v>2</v>
      </c>
      <c r="K108" s="11">
        <f t="shared" si="15"/>
        <v>0.4</v>
      </c>
    </row>
    <row r="109" spans="1:11">
      <c r="A109" s="8">
        <v>108</v>
      </c>
      <c r="B109" s="8">
        <v>56</v>
      </c>
      <c r="C109" s="8" t="s">
        <v>99</v>
      </c>
      <c r="D109" s="8" t="s">
        <v>47</v>
      </c>
      <c r="E109" s="9">
        <v>4</v>
      </c>
      <c r="F109" s="10">
        <f t="shared" si="12"/>
        <v>1</v>
      </c>
      <c r="G109" s="10">
        <v>0</v>
      </c>
      <c r="H109" s="10">
        <f t="shared" si="13"/>
        <v>1</v>
      </c>
      <c r="I109" s="10">
        <f t="shared" si="14"/>
        <v>2</v>
      </c>
      <c r="J109" s="10">
        <v>0</v>
      </c>
      <c r="K109" s="11">
        <f t="shared" si="15"/>
        <v>0</v>
      </c>
    </row>
    <row r="110" spans="1:11">
      <c r="A110" s="8">
        <v>109</v>
      </c>
      <c r="B110" s="8">
        <v>738</v>
      </c>
      <c r="C110" s="8" t="s">
        <v>100</v>
      </c>
      <c r="D110" s="8" t="s">
        <v>47</v>
      </c>
      <c r="E110" s="9">
        <v>4</v>
      </c>
      <c r="F110" s="10">
        <f t="shared" si="12"/>
        <v>1</v>
      </c>
      <c r="G110" s="10">
        <v>1</v>
      </c>
      <c r="H110" s="10">
        <f t="shared" si="13"/>
        <v>1</v>
      </c>
      <c r="I110" s="10">
        <f t="shared" si="14"/>
        <v>2</v>
      </c>
      <c r="J110" s="10">
        <v>1</v>
      </c>
      <c r="K110" s="11">
        <f t="shared" si="15"/>
        <v>0.25</v>
      </c>
    </row>
    <row r="111" spans="1:11">
      <c r="A111" s="8">
        <v>110</v>
      </c>
      <c r="B111" s="8">
        <v>710</v>
      </c>
      <c r="C111" s="8" t="s">
        <v>112</v>
      </c>
      <c r="D111" s="8" t="s">
        <v>47</v>
      </c>
      <c r="E111" s="9">
        <v>4</v>
      </c>
      <c r="F111" s="10">
        <f t="shared" si="12"/>
        <v>1</v>
      </c>
      <c r="G111" s="10">
        <v>0</v>
      </c>
      <c r="H111" s="10">
        <f t="shared" si="13"/>
        <v>1</v>
      </c>
      <c r="I111" s="10">
        <f t="shared" si="14"/>
        <v>2</v>
      </c>
      <c r="J111" s="10">
        <v>0</v>
      </c>
      <c r="K111" s="11">
        <f t="shared" si="15"/>
        <v>0</v>
      </c>
    </row>
    <row r="112" spans="1:11">
      <c r="A112" s="8">
        <v>111</v>
      </c>
      <c r="B112" s="8">
        <v>713</v>
      </c>
      <c r="C112" s="8" t="s">
        <v>113</v>
      </c>
      <c r="D112" s="8" t="s">
        <v>47</v>
      </c>
      <c r="E112" s="9">
        <v>4</v>
      </c>
      <c r="F112" s="10">
        <f t="shared" si="12"/>
        <v>1</v>
      </c>
      <c r="G112" s="10">
        <v>4</v>
      </c>
      <c r="H112" s="10">
        <f t="shared" si="13"/>
        <v>1</v>
      </c>
      <c r="I112" s="10">
        <f t="shared" si="14"/>
        <v>2</v>
      </c>
      <c r="J112" s="10">
        <v>4</v>
      </c>
      <c r="K112" s="11">
        <f t="shared" si="15"/>
        <v>1</v>
      </c>
    </row>
    <row r="113" spans="1:11">
      <c r="A113" s="8">
        <v>112</v>
      </c>
      <c r="B113" s="8">
        <v>104838</v>
      </c>
      <c r="C113" s="8" t="s">
        <v>114</v>
      </c>
      <c r="D113" s="8" t="s">
        <v>47</v>
      </c>
      <c r="E113" s="9">
        <v>4</v>
      </c>
      <c r="F113" s="10">
        <f t="shared" si="12"/>
        <v>1</v>
      </c>
      <c r="G113" s="10">
        <v>0</v>
      </c>
      <c r="H113" s="10">
        <f t="shared" si="13"/>
        <v>1</v>
      </c>
      <c r="I113" s="10">
        <f t="shared" si="14"/>
        <v>2</v>
      </c>
      <c r="J113" s="10">
        <v>2</v>
      </c>
      <c r="K113" s="11">
        <f t="shared" si="15"/>
        <v>0.5</v>
      </c>
    </row>
    <row r="114" spans="1:11">
      <c r="A114" s="8">
        <v>113</v>
      </c>
      <c r="B114" s="8">
        <v>706</v>
      </c>
      <c r="C114" s="8" t="s">
        <v>126</v>
      </c>
      <c r="D114" s="8" t="s">
        <v>47</v>
      </c>
      <c r="E114" s="9">
        <v>4</v>
      </c>
      <c r="F114" s="10">
        <f t="shared" si="12"/>
        <v>1</v>
      </c>
      <c r="G114" s="10">
        <v>0</v>
      </c>
      <c r="H114" s="10">
        <f t="shared" si="13"/>
        <v>1</v>
      </c>
      <c r="I114" s="10">
        <f t="shared" si="14"/>
        <v>2</v>
      </c>
      <c r="J114" s="10">
        <v>0</v>
      </c>
      <c r="K114" s="11">
        <f t="shared" si="15"/>
        <v>0</v>
      </c>
    </row>
    <row r="115" spans="1:11">
      <c r="A115" s="10"/>
      <c r="B115" s="10"/>
      <c r="C115" s="10" t="s">
        <v>731</v>
      </c>
      <c r="D115" s="10"/>
      <c r="E115" s="12">
        <f>SUM(E2:E114)</f>
        <v>1009</v>
      </c>
      <c r="F115" s="13">
        <f>SUM(F2:F114)</f>
        <v>364</v>
      </c>
      <c r="G115" s="10">
        <v>0</v>
      </c>
      <c r="H115" s="13">
        <f>SUM(H2:H114)</f>
        <v>364</v>
      </c>
      <c r="I115" s="13">
        <f>SUM(I2:I114)</f>
        <v>281</v>
      </c>
      <c r="J115" s="10">
        <v>0</v>
      </c>
      <c r="K115" s="11">
        <f t="shared" si="15"/>
        <v>0</v>
      </c>
    </row>
  </sheetData>
  <sortState ref="A2:E114">
    <sortCondition ref="D2" descending="1"/>
  </sortState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个人完成进度</vt:lpstr>
      <vt:lpstr>门店完成进度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2019-12-13T03:00:00Z</dcterms:created>
  <dcterms:modified xsi:type="dcterms:W3CDTF">2020-01-07T12:11:17Z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eadingLayout">
    <vt:bool>true</vt:bool>
  </property>
</Properties>
</file>