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2" activeTab="3"/>
  </bookViews>
  <sheets>
    <sheet name="Sheet5" sheetId="6" state="hidden" r:id="rId1"/>
    <sheet name="正确表（存档）" sheetId="1" state="hidden" r:id="rId2"/>
    <sheet name="片区主管通报表" sheetId="10" r:id="rId3"/>
    <sheet name="员工选择档次" sheetId="7" r:id="rId4"/>
    <sheet name="Sheet2" sheetId="9" state="hidden" r:id="rId5"/>
    <sheet name="Sheet1" sheetId="8" state="hidden" r:id="rId6"/>
    <sheet name="第一次核对表" sheetId="3" state="hidden" r:id="rId7"/>
    <sheet name="第二次" sheetId="5" state="hidden" r:id="rId8"/>
  </sheets>
  <externalReferences>
    <externalReference r:id="rId11"/>
    <externalReference r:id="rId12"/>
  </externalReferences>
  <definedNames>
    <definedName name="_xlnm._FilterDatabase" localSheetId="6" hidden="1">第一次核对表!$A$1:$H$113</definedName>
    <definedName name="_xlnm._FilterDatabase" localSheetId="7" hidden="1">第二次!$A$1:$H$114</definedName>
    <definedName name="_xlnm._FilterDatabase" localSheetId="5" hidden="1">Sheet1!$A$1:$S$429</definedName>
    <definedName name="_xlnm._FilterDatabase" localSheetId="3" hidden="1">员工选择档次!$A$2:$M$431</definedName>
    <definedName name="_xlnm._FilterDatabase" localSheetId="1" hidden="1">'正确表（存档）'!$A$1:$O$426</definedName>
  </definedNames>
  <calcPr calcId="144525"/>
  <pivotCaches>
    <pivotCache cacheId="0" r:id="rId9"/>
    <pivotCache cacheId="1" r:id="rId10"/>
  </pivotCaches>
</workbook>
</file>

<file path=xl/sharedStrings.xml><?xml version="1.0" encoding="utf-8"?>
<sst xmlns="http://schemas.openxmlformats.org/spreadsheetml/2006/main" count="7917" uniqueCount="1454">
  <si>
    <t>门店ID</t>
  </si>
  <si>
    <t>求和项:抗病毒颗粒1档个人任务（）</t>
  </si>
  <si>
    <t>求和项:抗病毒颗粒2档个人任务（）</t>
  </si>
  <si>
    <t>总计</t>
  </si>
  <si>
    <t>序号</t>
  </si>
  <si>
    <t>备注</t>
  </si>
  <si>
    <t>提交时间</t>
  </si>
  <si>
    <t>更新时间</t>
  </si>
  <si>
    <t>填表耗时(秒)</t>
  </si>
  <si>
    <t>钉钉姓名</t>
  </si>
  <si>
    <t>钉钉部门</t>
  </si>
  <si>
    <t>门店</t>
  </si>
  <si>
    <t>个人姓名</t>
  </si>
  <si>
    <t>个人ID</t>
  </si>
  <si>
    <t>个人职务</t>
  </si>
  <si>
    <t>抗病毒颗粒1档个人任务（）</t>
  </si>
  <si>
    <t>抗病毒颗粒2档个人任务（）</t>
  </si>
  <si>
    <t>个人本次认购选择档次（填1档或2档，按此栏选择数进行预发认购奖励）</t>
  </si>
  <si>
    <t/>
  </si>
  <si>
    <t>19-12-26 18:41</t>
  </si>
  <si>
    <t>谢敏</t>
  </si>
  <si>
    <t>四川太极大药房连锁有限公司&gt;片区/门店&gt;东南片区&gt;紫薇东路店</t>
  </si>
  <si>
    <t>紫薇东路店</t>
  </si>
  <si>
    <t>12485</t>
  </si>
  <si>
    <t>实习生</t>
  </si>
  <si>
    <t>19-12-26 18:38</t>
  </si>
  <si>
    <t>曹师</t>
  </si>
  <si>
    <t>11774</t>
  </si>
  <si>
    <t>店长</t>
  </si>
  <si>
    <t>邓琦</t>
  </si>
  <si>
    <t>紫薇东路</t>
  </si>
  <si>
    <t>12146</t>
  </si>
  <si>
    <t>营业员</t>
  </si>
  <si>
    <t>19-12-26 17:53</t>
  </si>
  <si>
    <t>纪莉萍</t>
  </si>
  <si>
    <t>四川太极大药房连锁有限公司&gt;片区/门店&gt;东南片区&gt;公济桥店</t>
  </si>
  <si>
    <t>中和公济桥</t>
  </si>
  <si>
    <t>9295</t>
  </si>
  <si>
    <t>潘霞</t>
  </si>
  <si>
    <t>四川太极大药房连锁有限公司&gt;片区/门店&gt;东南片区&gt;中和大道店</t>
  </si>
  <si>
    <t>中和大道店</t>
  </si>
  <si>
    <t>12397</t>
  </si>
  <si>
    <t>19-12-26 17:51</t>
  </si>
  <si>
    <t>周红蓉</t>
  </si>
  <si>
    <t>5665</t>
  </si>
  <si>
    <t>19-12-26 18:39</t>
  </si>
  <si>
    <t>肖瑶</t>
  </si>
  <si>
    <t>四川太极大药房连锁有限公司&gt;片区/门店&gt;西北片区&gt;枣子巷店</t>
  </si>
  <si>
    <t>枣子巷店</t>
  </si>
  <si>
    <t>11231</t>
  </si>
  <si>
    <t>杨怡珩</t>
  </si>
  <si>
    <t>12482</t>
  </si>
  <si>
    <t>李玉涵</t>
  </si>
  <si>
    <t>枣子巷</t>
  </si>
  <si>
    <t>12494</t>
  </si>
  <si>
    <t>覃顺洪</t>
  </si>
  <si>
    <t>12052</t>
  </si>
  <si>
    <t>杨昕雨</t>
  </si>
  <si>
    <t>四川太极大药房连锁有限公司&gt;片区/门店&gt;东南片区&gt;元华二巷店</t>
  </si>
  <si>
    <t>元华二巷店</t>
  </si>
  <si>
    <t>12495</t>
  </si>
  <si>
    <t>19-12-26 18:40</t>
  </si>
  <si>
    <t>卫荟垟</t>
  </si>
  <si>
    <t>元华二巷</t>
  </si>
  <si>
    <t>11319</t>
  </si>
  <si>
    <t>19-12-26 17:45</t>
  </si>
  <si>
    <t>谭凤旭</t>
  </si>
  <si>
    <t>8763</t>
  </si>
  <si>
    <t>19-12-26 19:31</t>
  </si>
  <si>
    <t>杨菊</t>
  </si>
  <si>
    <t>四川太极大药房连锁有限公司&gt;片区/门店&gt;城郊二片&gt;永康东路店</t>
  </si>
  <si>
    <t>永康东路店</t>
  </si>
  <si>
    <t>11446</t>
  </si>
  <si>
    <t>健康顾问</t>
  </si>
  <si>
    <t>邓洋</t>
  </si>
  <si>
    <t>9841</t>
  </si>
  <si>
    <t>19-12-26 18:35</t>
  </si>
  <si>
    <t>李茂霞</t>
  </si>
  <si>
    <t>12530</t>
  </si>
  <si>
    <t>实习健康顾问</t>
  </si>
  <si>
    <t>19-12-26 17:41</t>
  </si>
  <si>
    <t>胡欣</t>
  </si>
  <si>
    <t>四川太极大药房连锁有限公司&gt;片区/门店&gt;西北片区&gt;银沙路店</t>
  </si>
  <si>
    <t>银沙路店</t>
  </si>
  <si>
    <t>11782</t>
  </si>
  <si>
    <t>19-12-26 17:37</t>
  </si>
  <si>
    <t>叶焕颜</t>
  </si>
  <si>
    <t>银沙路</t>
  </si>
  <si>
    <t>12496</t>
  </si>
  <si>
    <t>19-12-26 18:47</t>
  </si>
  <si>
    <t>曹娉</t>
  </si>
  <si>
    <t>银沙店</t>
  </si>
  <si>
    <t>10586</t>
  </si>
  <si>
    <t>19-12-26 18:49</t>
  </si>
  <si>
    <t>谢坤秀</t>
  </si>
  <si>
    <t>四川太极大药房连锁有限公司&gt;片区/门店&gt;西北片区&gt;银河北街店</t>
  </si>
  <si>
    <t>银河北街店</t>
  </si>
  <si>
    <t>12473</t>
  </si>
  <si>
    <t>19-12-26 18:44</t>
  </si>
  <si>
    <t>龙利</t>
  </si>
  <si>
    <t>12477</t>
  </si>
  <si>
    <t>19-12-26 21:05</t>
  </si>
  <si>
    <t>马艺芮</t>
  </si>
  <si>
    <t>银河北街</t>
  </si>
  <si>
    <t>12332</t>
  </si>
  <si>
    <t>19-12-26 19:38</t>
  </si>
  <si>
    <t>杨红</t>
  </si>
  <si>
    <t>12185</t>
  </si>
  <si>
    <t>19-12-26 18:04</t>
  </si>
  <si>
    <t>代志斌</t>
  </si>
  <si>
    <t>4117</t>
  </si>
  <si>
    <t>19-12-26 19:23</t>
  </si>
  <si>
    <t>罗豪</t>
  </si>
  <si>
    <t>四川太极大药房连锁有限公司&gt;片区/门店&gt;西北片区&gt;羊子山西路店</t>
  </si>
  <si>
    <t>羊子山西路店</t>
  </si>
  <si>
    <t>12225</t>
  </si>
  <si>
    <t>19-12-26 18:48</t>
  </si>
  <si>
    <t>高红华</t>
  </si>
  <si>
    <t>羊子山</t>
  </si>
  <si>
    <t>6303</t>
  </si>
  <si>
    <t>19-12-26 17:33</t>
  </si>
  <si>
    <t>闵雪</t>
  </si>
  <si>
    <t>四川太极大药房连锁有限公司&gt;片区/门店&gt;邛崃片区&gt;羊安镇店</t>
  </si>
  <si>
    <t>羊安店</t>
  </si>
  <si>
    <t>9138</t>
  </si>
  <si>
    <t>刘罗蓉</t>
  </si>
  <si>
    <t>四川太极大药房连锁有限公司&gt;片区/门店&gt;新津片区&gt;新津兴义店</t>
  </si>
  <si>
    <t>兴义店</t>
  </si>
  <si>
    <t>12682</t>
  </si>
  <si>
    <t>19-12-26 18:28</t>
  </si>
  <si>
    <t>庄静</t>
  </si>
  <si>
    <t>9112</t>
  </si>
  <si>
    <t>店员</t>
  </si>
  <si>
    <t>19-12-26 18:25</t>
  </si>
  <si>
    <t>张丹</t>
  </si>
  <si>
    <t>11388</t>
  </si>
  <si>
    <t>19-12-26 22:32</t>
  </si>
  <si>
    <t>刘成童</t>
  </si>
  <si>
    <t>四川太极大药房连锁有限公司&gt;片区/门店&gt;东南片区&gt;新园大道店</t>
  </si>
  <si>
    <t>新园店</t>
  </si>
  <si>
    <t>12464</t>
  </si>
  <si>
    <t>朱文艺</t>
  </si>
  <si>
    <t>左金松</t>
  </si>
  <si>
    <t>新园大道店</t>
  </si>
  <si>
    <t>12498</t>
  </si>
  <si>
    <t>营业员（实习生）</t>
  </si>
  <si>
    <t>19-12-26 18:42</t>
  </si>
  <si>
    <t>罗婷</t>
  </si>
  <si>
    <t>新园大道</t>
  </si>
  <si>
    <t>8940</t>
  </si>
  <si>
    <t>19-12-26 18:57</t>
  </si>
  <si>
    <t>曾艳</t>
  </si>
  <si>
    <t>四川太极大药房连锁有限公司&gt;片区/门店&gt;西北片区&gt;新怡店</t>
  </si>
  <si>
    <t>新怡店</t>
  </si>
  <si>
    <t>7666</t>
  </si>
  <si>
    <t>19-12-26 18:56</t>
  </si>
  <si>
    <t>孙秀琳</t>
  </si>
  <si>
    <t>12486</t>
  </si>
  <si>
    <t>19-12-26 21:37</t>
  </si>
  <si>
    <t>吴惠</t>
  </si>
  <si>
    <t>四川太极大药房连锁有限公司&gt;片区/门店&gt;东南片区&gt;中和新下街店</t>
  </si>
  <si>
    <t>新下街店</t>
  </si>
  <si>
    <t>12395</t>
  </si>
  <si>
    <t>19-12-26 21:34</t>
  </si>
  <si>
    <t>甘俊莉</t>
  </si>
  <si>
    <t>11622</t>
  </si>
  <si>
    <t>19-12-26 19:39</t>
  </si>
  <si>
    <t>罗悦</t>
  </si>
  <si>
    <t>新下街</t>
  </si>
  <si>
    <t>12396</t>
  </si>
  <si>
    <t>实习健康服务</t>
  </si>
  <si>
    <t>吴伟利</t>
  </si>
  <si>
    <t>11088</t>
  </si>
  <si>
    <t>19-12-26 19:21</t>
  </si>
  <si>
    <t>刘亚男</t>
  </si>
  <si>
    <t>四川太极大药房连锁有限公司&gt;片区/门店&gt;东南片区&gt;新乐中街店</t>
  </si>
  <si>
    <t>新乐中街店</t>
  </si>
  <si>
    <t>12484</t>
  </si>
  <si>
    <t>19-12-26 21:39</t>
  </si>
  <si>
    <t>廖欣雨</t>
  </si>
  <si>
    <t>新乐中街</t>
  </si>
  <si>
    <t>12442</t>
  </si>
  <si>
    <t>张建</t>
  </si>
  <si>
    <t>5408</t>
  </si>
  <si>
    <t>19-12-26 18:36</t>
  </si>
  <si>
    <t>薛燕</t>
  </si>
  <si>
    <t>四川太极大药房连锁有限公司&gt;片区/门店&gt;新津片区&gt;武阳西路店</t>
  </si>
  <si>
    <t>新津武阳西路店</t>
  </si>
  <si>
    <t>6251</t>
  </si>
  <si>
    <t>祁荣</t>
  </si>
  <si>
    <t>四川太极大药房连锁有限公司&gt;片区/门店&gt;新津片区&gt;五津西路二店</t>
  </si>
  <si>
    <t>新津五津西路二药房</t>
  </si>
  <si>
    <t>5954</t>
  </si>
  <si>
    <t>19-12-26 19:08</t>
  </si>
  <si>
    <t>李迎新</t>
  </si>
  <si>
    <t>四川太极大药房连锁有限公司&gt;片区/门店&gt;新津片区&gt;五津西路店</t>
  </si>
  <si>
    <t>新津五津西路店</t>
  </si>
  <si>
    <t>11458</t>
  </si>
  <si>
    <t>门店店员</t>
  </si>
  <si>
    <t>19-12-26 19:25</t>
  </si>
  <si>
    <t>陈亭亭</t>
  </si>
  <si>
    <t>四川太极大药房连锁有限公司&gt;片区/门店&gt;新津片区&gt;新津邓双店</t>
  </si>
  <si>
    <t>新津邓双店</t>
  </si>
  <si>
    <t>12744</t>
  </si>
  <si>
    <t>19-12-26 19:24</t>
  </si>
  <si>
    <t>张琴</t>
  </si>
  <si>
    <t>5406</t>
  </si>
  <si>
    <t>郑红艳</t>
  </si>
  <si>
    <t>4330</t>
  </si>
  <si>
    <t>执业药师</t>
  </si>
  <si>
    <t>张飘</t>
  </si>
  <si>
    <t>新津邓双</t>
  </si>
  <si>
    <t>12338</t>
  </si>
  <si>
    <t>朱朝霞</t>
  </si>
  <si>
    <t>四川太极大药房连锁有限公司&gt;片区/门店&gt;西北片区&gt;新繁店</t>
  </si>
  <si>
    <t>新繁店</t>
  </si>
  <si>
    <t>4325</t>
  </si>
  <si>
    <t>19-12-26 18:33</t>
  </si>
  <si>
    <t>冯静</t>
  </si>
  <si>
    <t>11596</t>
  </si>
  <si>
    <t>19-12-26 18:30</t>
  </si>
  <si>
    <t>钟学兰</t>
  </si>
  <si>
    <t>8038</t>
  </si>
  <si>
    <t>蔡小丽</t>
  </si>
  <si>
    <t>8338</t>
  </si>
  <si>
    <t>19-12-26 18:00</t>
  </si>
  <si>
    <t>孟小明</t>
  </si>
  <si>
    <t>四川太极大药房连锁有限公司&gt;片区/门店&gt;大邑片区&gt;新场镇店</t>
  </si>
  <si>
    <t>新场店</t>
  </si>
  <si>
    <t>6823</t>
  </si>
  <si>
    <t>19-12-26 17:31</t>
  </si>
  <si>
    <t>李燕</t>
  </si>
  <si>
    <t>四川太极大药房连锁有限公司&gt;片区/门店&gt;城郊二片&gt;翔凤路店</t>
  </si>
  <si>
    <t>翔凤店</t>
  </si>
  <si>
    <t>6121</t>
  </si>
  <si>
    <t>19-12-26 17:24</t>
  </si>
  <si>
    <t>乐良清</t>
  </si>
  <si>
    <t>10772</t>
  </si>
  <si>
    <t>19-12-26 17:22</t>
  </si>
  <si>
    <t>钱亚辉</t>
  </si>
  <si>
    <t>9731</t>
  </si>
  <si>
    <t>曾抗历</t>
  </si>
  <si>
    <t>四川太极大药房连锁有限公司&gt;片区/门店&gt;西北片区&gt;西林一街店</t>
  </si>
  <si>
    <t>西林一街店</t>
  </si>
  <si>
    <t>11796</t>
  </si>
  <si>
    <t>黄敏</t>
  </si>
  <si>
    <t>西林一街</t>
  </si>
  <si>
    <t>6306</t>
  </si>
  <si>
    <t>李雪梅</t>
  </si>
  <si>
    <t>12449</t>
  </si>
  <si>
    <t>19-12-26 20:54</t>
  </si>
  <si>
    <t>杨素芬</t>
  </si>
  <si>
    <t>四川太极大药房连锁有限公司&gt;片区/门店&gt;西北片区&gt;沙河源店</t>
  </si>
  <si>
    <t>西部店</t>
  </si>
  <si>
    <t>4093</t>
  </si>
  <si>
    <t>19-12-26 20:22</t>
  </si>
  <si>
    <t>周娟</t>
  </si>
  <si>
    <t>4382</t>
  </si>
  <si>
    <t>19-12-26 17:49</t>
  </si>
  <si>
    <t>李红梅</t>
  </si>
  <si>
    <t>武阳西路</t>
  </si>
  <si>
    <t>4196</t>
  </si>
  <si>
    <t>朱春梅</t>
  </si>
  <si>
    <t>五津西路二店</t>
  </si>
  <si>
    <t>8489</t>
  </si>
  <si>
    <t>19-12-26 17:55</t>
  </si>
  <si>
    <t>廖文莉</t>
  </si>
  <si>
    <t>五津西路店</t>
  </si>
  <si>
    <t>12566</t>
  </si>
  <si>
    <t>员工</t>
  </si>
  <si>
    <t>刘芬</t>
  </si>
  <si>
    <t>7749</t>
  </si>
  <si>
    <t>王燕丽</t>
  </si>
  <si>
    <t>四川太极大药房连锁有限公司&gt;后勤部门&gt;信息部/财务部/营运部&gt;营运部，四川太极大药房连锁有限公司&gt;片区/门店&gt;新津片区，四川太极大药房连锁有限公司&gt;片区/门店&gt;新津片区&gt;五津西路店</t>
  </si>
  <si>
    <t>7317</t>
  </si>
  <si>
    <t>19-12-26 18:32</t>
  </si>
  <si>
    <t>魏乔连</t>
  </si>
  <si>
    <t>五津西路2店</t>
  </si>
  <si>
    <t>12555</t>
  </si>
  <si>
    <t>19-12-26 19:14</t>
  </si>
  <si>
    <t>孙佳丽</t>
  </si>
  <si>
    <t>四川太极大药房连锁有限公司&gt;片区/门店&gt;城郊二片&gt;问道西路店</t>
  </si>
  <si>
    <t>问道西路店</t>
  </si>
  <si>
    <t>9527</t>
  </si>
  <si>
    <t>19-12-26 18:58</t>
  </si>
  <si>
    <t>杨久会</t>
  </si>
  <si>
    <t>11459</t>
  </si>
  <si>
    <t>19-12-26 20:41</t>
  </si>
  <si>
    <t>梁睿</t>
  </si>
  <si>
    <t>四川太极大药房连锁有限公司&gt;片区/门店&gt;城郊二片&gt;温江店</t>
  </si>
  <si>
    <t>温江店</t>
  </si>
  <si>
    <t>12493</t>
  </si>
  <si>
    <t>19-12-26 20:39</t>
  </si>
  <si>
    <t>吴霞</t>
  </si>
  <si>
    <t>11825</t>
  </si>
  <si>
    <t>19-12-26 20:37</t>
  </si>
  <si>
    <t>何倩</t>
  </si>
  <si>
    <t>12491</t>
  </si>
  <si>
    <t>19-12-26 20:35</t>
  </si>
  <si>
    <t>夏彩红</t>
  </si>
  <si>
    <t>9988</t>
  </si>
  <si>
    <t>19-12-26 18:59</t>
  </si>
  <si>
    <t>胡华航</t>
  </si>
  <si>
    <t>四川太极大药房连锁有限公司&gt;片区/门店&gt;东南片区&gt;万宇路店</t>
  </si>
  <si>
    <t>万宇店</t>
  </si>
  <si>
    <t>12488</t>
  </si>
  <si>
    <t>健康实习顾问</t>
  </si>
  <si>
    <t>鲁雪</t>
  </si>
  <si>
    <t>10893</t>
  </si>
  <si>
    <t>19-12-26 18:51</t>
  </si>
  <si>
    <t>李忠存</t>
  </si>
  <si>
    <t>四川太极大药房连锁有限公司&gt;片区/门店&gt;城中片区&gt;龙泉驿生店</t>
  </si>
  <si>
    <t>11993</t>
  </si>
  <si>
    <t>285</t>
  </si>
  <si>
    <t>19-12-26 18:01</t>
  </si>
  <si>
    <t>梁景瑞</t>
  </si>
  <si>
    <t>四川太极大药房连锁有限公司&gt;片区/门店&gt;东南片区&gt;万科路店</t>
  </si>
  <si>
    <t>万科路店</t>
  </si>
  <si>
    <t>12490</t>
  </si>
  <si>
    <t>黄姣</t>
  </si>
  <si>
    <t>万科店</t>
  </si>
  <si>
    <t>10951</t>
  </si>
  <si>
    <t>19-12-26 18:26</t>
  </si>
  <si>
    <t>张洁</t>
  </si>
  <si>
    <t>10952</t>
  </si>
  <si>
    <t>李小平</t>
  </si>
  <si>
    <t>6494</t>
  </si>
  <si>
    <t>胡新</t>
  </si>
  <si>
    <t>万科</t>
  </si>
  <si>
    <t>11797</t>
  </si>
  <si>
    <t>朱静</t>
  </si>
  <si>
    <t>四川太极大药房连锁有限公司&gt;片区/门店&gt;西北片区&gt;万和北路店</t>
  </si>
  <si>
    <t>万和北路店</t>
  </si>
  <si>
    <t>12468</t>
  </si>
  <si>
    <t>周晓琪</t>
  </si>
  <si>
    <t>万和北路</t>
  </si>
  <si>
    <t>12511</t>
  </si>
  <si>
    <t>欧玲</t>
  </si>
  <si>
    <t>4562</t>
  </si>
  <si>
    <t>廖红</t>
  </si>
  <si>
    <t>7388</t>
  </si>
  <si>
    <t>刘新</t>
  </si>
  <si>
    <t>四川太极大药房连锁有限公司&gt;片区/门店&gt;西北片区&gt;土龙路店</t>
  </si>
  <si>
    <t>土龙路</t>
  </si>
  <si>
    <t>6830</t>
  </si>
  <si>
    <t>何英</t>
  </si>
  <si>
    <t>贾静</t>
  </si>
  <si>
    <t>邹加露</t>
  </si>
  <si>
    <t>四川太极大药房连锁有限公司&gt;片区/门店&gt;城中片区&gt;童子街店</t>
  </si>
  <si>
    <t>童子街店</t>
  </si>
  <si>
    <t>12347</t>
  </si>
  <si>
    <t>赵芮莹</t>
  </si>
  <si>
    <t>11793</t>
  </si>
  <si>
    <t>刘霞</t>
  </si>
  <si>
    <t>12499</t>
  </si>
  <si>
    <t>刘明慧</t>
  </si>
  <si>
    <t>童子街</t>
  </si>
  <si>
    <t>11844</t>
  </si>
  <si>
    <t>李明磊</t>
  </si>
  <si>
    <t>四川太极大药房连锁有限公司&gt;片区/门店&gt;城中片区&gt;通盈街店</t>
  </si>
  <si>
    <t>通盈街店</t>
  </si>
  <si>
    <t>12507</t>
  </si>
  <si>
    <t>19-12-26 18:24</t>
  </si>
  <si>
    <t>钟友群</t>
  </si>
  <si>
    <t>8075</t>
  </si>
  <si>
    <t>李金霏</t>
  </si>
  <si>
    <t>通盈街</t>
  </si>
  <si>
    <t>12349</t>
  </si>
  <si>
    <t>19-12-26 18:29</t>
  </si>
  <si>
    <t>赵君兰</t>
  </si>
  <si>
    <t>通盈店</t>
  </si>
  <si>
    <t>8903</t>
  </si>
  <si>
    <t>付曦</t>
  </si>
  <si>
    <t>四川太极大药房连锁有限公司&gt;片区/门店&gt;大邑片区&gt;通达店</t>
  </si>
  <si>
    <t>通达店</t>
  </si>
  <si>
    <t>6752</t>
  </si>
  <si>
    <t>19-12-26 18:43</t>
  </si>
  <si>
    <t>欧双雪</t>
  </si>
  <si>
    <t>四川太极大药房连锁有限公司&gt;片区/门店&gt;东南片区&gt;天久北巷店</t>
  </si>
  <si>
    <t>天久北巷店</t>
  </si>
  <si>
    <t>11762</t>
  </si>
  <si>
    <t>梁兰</t>
  </si>
  <si>
    <t>5407</t>
  </si>
  <si>
    <t>李艳萍</t>
  </si>
  <si>
    <t>12440</t>
  </si>
  <si>
    <t>门店营业员</t>
  </si>
  <si>
    <t>周小微</t>
  </si>
  <si>
    <t>天九北巷</t>
  </si>
  <si>
    <t>12476</t>
  </si>
  <si>
    <t>19-12-26 19:02</t>
  </si>
  <si>
    <t>方晓敏</t>
  </si>
  <si>
    <t>四川太极大药房连锁有限公司&gt;片区/门店&gt;大邑片区&gt;内蒙古桃源店</t>
  </si>
  <si>
    <t>桃源店</t>
  </si>
  <si>
    <t>8068</t>
  </si>
  <si>
    <t>19-12-26 18:37</t>
  </si>
  <si>
    <t>任远芳</t>
  </si>
  <si>
    <t>太极新乐中街</t>
  </si>
  <si>
    <t>5701</t>
  </si>
  <si>
    <t>19-12-26 22:33</t>
  </si>
  <si>
    <t>廖桂英（销售员）</t>
  </si>
  <si>
    <t>四川太极大药房连锁有限公司&gt;片区/门店&gt;旗舰店片区&gt;旗舰店</t>
  </si>
  <si>
    <t>太极旗舰店</t>
  </si>
  <si>
    <t>廖桂英</t>
  </si>
  <si>
    <t>991137</t>
  </si>
  <si>
    <t>销售代表</t>
  </si>
  <si>
    <t>19-12-26 22:03</t>
  </si>
  <si>
    <t>唐文琼</t>
  </si>
  <si>
    <t>9669</t>
  </si>
  <si>
    <t>销售人员</t>
  </si>
  <si>
    <t>王媚</t>
  </si>
  <si>
    <t>四川太极大药房连锁有限公司&gt;片区/门店&gt;东南片区&gt;观音桥店</t>
  </si>
  <si>
    <t>太极观音桥店</t>
  </si>
  <si>
    <t>11447</t>
  </si>
  <si>
    <t>19-12-26 17:57</t>
  </si>
  <si>
    <t>李文静</t>
  </si>
  <si>
    <t>太极大药房中和大道店</t>
  </si>
  <si>
    <t>12048</t>
  </si>
  <si>
    <t>王波</t>
  </si>
  <si>
    <t>太极大药房有限公司羊子山西路</t>
  </si>
  <si>
    <t>7046</t>
  </si>
  <si>
    <t>舒思玉</t>
  </si>
  <si>
    <t>太极大药房羊子山西路店</t>
  </si>
  <si>
    <t>12190</t>
  </si>
  <si>
    <t>19-12-26 19:17</t>
  </si>
  <si>
    <t>袁文秀</t>
  </si>
  <si>
    <t>太极大药房大邑桃源店</t>
  </si>
  <si>
    <t>7386</t>
  </si>
  <si>
    <t>19-12-26 19:04</t>
  </si>
  <si>
    <t>周倩</t>
  </si>
  <si>
    <t>四川太极大药房连锁有限公司&gt;片区/门店&gt;西北片区&gt;大华街店</t>
  </si>
  <si>
    <t>太极大药房大华街店</t>
  </si>
  <si>
    <t>12441</t>
  </si>
  <si>
    <t>黄淑琴</t>
  </si>
  <si>
    <t>12219</t>
  </si>
  <si>
    <t>刘静</t>
  </si>
  <si>
    <t>四川太极大药房连锁有限公司&gt;片区/门店&gt;城中片区&gt;丝竹街店</t>
  </si>
  <si>
    <t>丝竹路店</t>
  </si>
  <si>
    <t>12203</t>
  </si>
  <si>
    <t>蔡旌晶</t>
  </si>
  <si>
    <t>9822</t>
  </si>
  <si>
    <t>19-12-26 18:34</t>
  </si>
  <si>
    <t>王盛英</t>
  </si>
  <si>
    <t>11335</t>
  </si>
  <si>
    <t>吴潇潇</t>
  </si>
  <si>
    <t>12512</t>
  </si>
  <si>
    <t>19-12-26 18:55</t>
  </si>
  <si>
    <t>黄焰</t>
  </si>
  <si>
    <t>四川太极大药房连锁有限公司&gt;片区/门店&gt;西北片区&gt;顺和街店</t>
  </si>
  <si>
    <t>顺和街店</t>
  </si>
  <si>
    <t>12157</t>
  </si>
  <si>
    <t>李媛2</t>
  </si>
  <si>
    <t>李媛</t>
  </si>
  <si>
    <t>9760</t>
  </si>
  <si>
    <t>彭燕</t>
  </si>
  <si>
    <t>11329</t>
  </si>
  <si>
    <t>19-12-26 18:02</t>
  </si>
  <si>
    <t>廖丹</t>
  </si>
  <si>
    <t>四川太极大药房连锁有限公司&gt;片区/门店&gt;东南片区&gt;水杉街店</t>
  </si>
  <si>
    <t>水衫店</t>
  </si>
  <si>
    <t>11145</t>
  </si>
  <si>
    <t>周美仙</t>
  </si>
  <si>
    <t>水杉街药店</t>
  </si>
  <si>
    <t>12274</t>
  </si>
  <si>
    <t>唐冬芳</t>
  </si>
  <si>
    <t>水杉街店</t>
  </si>
  <si>
    <t>11178</t>
  </si>
  <si>
    <t>19-12-26 17:54</t>
  </si>
  <si>
    <t>胡光宾</t>
  </si>
  <si>
    <t>水杉街</t>
  </si>
  <si>
    <t>6662</t>
  </si>
  <si>
    <t>19-12-26 19:20</t>
  </si>
  <si>
    <t>王杜萍</t>
  </si>
  <si>
    <t>四川太极大药房连锁有限公司&gt;片区/门店&gt;城中片区&gt;双林路店</t>
  </si>
  <si>
    <t>双林店</t>
  </si>
  <si>
    <t>12492</t>
  </si>
  <si>
    <t>19-12-26 18:45</t>
  </si>
  <si>
    <t>叶素英（销售员）</t>
  </si>
  <si>
    <t>叶素英</t>
  </si>
  <si>
    <t>990467</t>
  </si>
  <si>
    <t>促销</t>
  </si>
  <si>
    <t>吴丹</t>
  </si>
  <si>
    <t>11251</t>
  </si>
  <si>
    <t>张玉</t>
  </si>
  <si>
    <t>8233</t>
  </si>
  <si>
    <t>19-12-26 17:58</t>
  </si>
  <si>
    <t>梅茜</t>
  </si>
  <si>
    <t>9895</t>
  </si>
  <si>
    <t>沈艳洁</t>
  </si>
  <si>
    <t>四川太极大药房连锁有限公司&gt;片区/门店&gt;城郊二片&gt;蜀州中路店</t>
  </si>
  <si>
    <t>蜀州中路店</t>
  </si>
  <si>
    <t>12531</t>
  </si>
  <si>
    <t>王旭</t>
  </si>
  <si>
    <t>10218</t>
  </si>
  <si>
    <t>彭勤</t>
  </si>
  <si>
    <t>蜀州中路</t>
  </si>
  <si>
    <t>10955</t>
  </si>
  <si>
    <t>郑娇</t>
  </si>
  <si>
    <t>11241</t>
  </si>
  <si>
    <t>张阿几</t>
  </si>
  <si>
    <t>四川太极大药房连锁有限公司&gt;片区/门店&gt;西北片区&gt;蜀辉路店</t>
  </si>
  <si>
    <t>蜀辉路店</t>
  </si>
  <si>
    <t>12144</t>
  </si>
  <si>
    <t>19-12-26 17:52</t>
  </si>
  <si>
    <t>王佳</t>
  </si>
  <si>
    <t>12158</t>
  </si>
  <si>
    <t>付能梅</t>
  </si>
  <si>
    <t>10860</t>
  </si>
  <si>
    <t>李洋米</t>
  </si>
  <si>
    <t>四川太极大药房连锁有限公司&gt;片区/门店&gt;西北片区&gt;蜀汉东路店</t>
  </si>
  <si>
    <t>蜀汉路</t>
  </si>
  <si>
    <t>12234</t>
  </si>
  <si>
    <t>龚诗清</t>
  </si>
  <si>
    <t>12514</t>
  </si>
  <si>
    <t>19-12-26 19:00</t>
  </si>
  <si>
    <t>江月红</t>
  </si>
  <si>
    <t>蜀汉</t>
  </si>
  <si>
    <t>5457</t>
  </si>
  <si>
    <t>羊玉梅（销售员）</t>
  </si>
  <si>
    <t>十二桥店</t>
  </si>
  <si>
    <t>羊玉梅</t>
  </si>
  <si>
    <t>990035</t>
  </si>
  <si>
    <t>陈思敏</t>
  </si>
  <si>
    <t>四川太极大药房连锁有限公司&gt;片区/门店&gt;西北片区&gt;十二桥店</t>
  </si>
  <si>
    <t>10816</t>
  </si>
  <si>
    <t>张巧巧</t>
  </si>
  <si>
    <t>12755</t>
  </si>
  <si>
    <t>冯元香</t>
  </si>
  <si>
    <t>12463</t>
  </si>
  <si>
    <t>胡荣琼</t>
  </si>
  <si>
    <t>8798</t>
  </si>
  <si>
    <t>19-12-26 18:50</t>
  </si>
  <si>
    <t>辜瑞琪</t>
  </si>
  <si>
    <t>4044</t>
  </si>
  <si>
    <t>冯莉</t>
  </si>
  <si>
    <t>十二桥</t>
  </si>
  <si>
    <t>4444</t>
  </si>
  <si>
    <t>19-12-26 19:01</t>
  </si>
  <si>
    <t>刘敏</t>
  </si>
  <si>
    <t>四川太极大药房连锁有限公司&gt;片区/门店&gt;城郊二片&gt;崇州尚贤坊店</t>
  </si>
  <si>
    <t>尚贤坊街药店</t>
  </si>
  <si>
    <t>10900</t>
  </si>
  <si>
    <t>罗雪琴</t>
  </si>
  <si>
    <t>尚贤坊店</t>
  </si>
  <si>
    <t>11949</t>
  </si>
  <si>
    <t>19-12-26 19:22</t>
  </si>
  <si>
    <t>涂思佩</t>
  </si>
  <si>
    <t>尚贤坊</t>
  </si>
  <si>
    <t>12377</t>
  </si>
  <si>
    <t>朱玉梅</t>
  </si>
  <si>
    <t>4540</t>
  </si>
  <si>
    <t>19-12-26 17:39</t>
  </si>
  <si>
    <t>刘科言</t>
  </si>
  <si>
    <t>四川太极大药房连锁有限公司&gt;片区/门店&gt;城中片区&gt;杉板桥店</t>
  </si>
  <si>
    <t>杉板桥太极大药房</t>
  </si>
  <si>
    <t>11876</t>
  </si>
  <si>
    <t>19-12-26 17:44</t>
  </si>
  <si>
    <t>姚沙</t>
  </si>
  <si>
    <t>杉板桥</t>
  </si>
  <si>
    <t>11829</t>
  </si>
  <si>
    <t>19-12-26 17:35</t>
  </si>
  <si>
    <t>殷岱菊</t>
  </si>
  <si>
    <t>5527</t>
  </si>
  <si>
    <t>19-12-26 21:08</t>
  </si>
  <si>
    <t>张鑫怡</t>
  </si>
  <si>
    <t>沙河源店</t>
  </si>
  <si>
    <t>11765</t>
  </si>
  <si>
    <t>黎婷婷</t>
  </si>
  <si>
    <t>沙河源</t>
  </si>
  <si>
    <t>11394</t>
  </si>
  <si>
    <t>19-12-26 21:02</t>
  </si>
  <si>
    <t>沙河源店手机</t>
  </si>
  <si>
    <t>997727</t>
  </si>
  <si>
    <t>19-12-26 20:53</t>
  </si>
  <si>
    <t>唐敏</t>
  </si>
  <si>
    <t>12509</t>
  </si>
  <si>
    <t>19-12-26 18:27</t>
  </si>
  <si>
    <t>汤薪苗</t>
  </si>
  <si>
    <t>四川太极大药房连锁有限公司&gt;片区/门店&gt;东南片区&gt;三强西街药店</t>
  </si>
  <si>
    <t>三强西路店</t>
  </si>
  <si>
    <t>12752</t>
  </si>
  <si>
    <t>黄兴中</t>
  </si>
  <si>
    <t>4435</t>
  </si>
  <si>
    <t>李银萍</t>
  </si>
  <si>
    <t>11004</t>
  </si>
  <si>
    <t>汤艺</t>
  </si>
  <si>
    <t>12213</t>
  </si>
  <si>
    <t>骆素花</t>
  </si>
  <si>
    <t>四川太极大药房连锁有限公司&gt;片区/门店&gt;城郊二片&gt;崇州三江店</t>
  </si>
  <si>
    <t>三江店</t>
  </si>
  <si>
    <t>7948</t>
  </si>
  <si>
    <t>雷鑫梅</t>
  </si>
  <si>
    <t>11830</t>
  </si>
  <si>
    <t>何倩倩</t>
  </si>
  <si>
    <t>10983</t>
  </si>
  <si>
    <t>王芳</t>
  </si>
  <si>
    <t>四川太极大药房连锁有限公司&gt;片区/门店&gt;东南片区&gt;榕声路店</t>
  </si>
  <si>
    <t>榕声路店</t>
  </si>
  <si>
    <t>6123</t>
  </si>
  <si>
    <t>张丽</t>
  </si>
  <si>
    <t>榕声店</t>
  </si>
  <si>
    <t>11377</t>
  </si>
  <si>
    <t>熊琴</t>
  </si>
  <si>
    <t>10849</t>
  </si>
  <si>
    <t>兰夏琳</t>
  </si>
  <si>
    <t>四川太极大药房连锁有限公司&gt;片区/门店&gt;东南片区&gt;大源北街</t>
  </si>
  <si>
    <t>12443</t>
  </si>
  <si>
    <t>易翠竹</t>
  </si>
  <si>
    <t>四川太极大药房连锁有限公司&gt;片区/门店&gt;城中片区&gt;人民中路店</t>
  </si>
  <si>
    <t>人民中路店</t>
  </si>
  <si>
    <t>12751</t>
  </si>
  <si>
    <t>19-12-26 21:35</t>
  </si>
  <si>
    <t>龚玉林</t>
  </si>
  <si>
    <t>12517</t>
  </si>
  <si>
    <t>实习生店员</t>
  </si>
  <si>
    <t>19-12-26 19:46</t>
  </si>
  <si>
    <t>杨苗</t>
  </si>
  <si>
    <t>11639</t>
  </si>
  <si>
    <t>19-12-26 22:11</t>
  </si>
  <si>
    <t>代茜澜</t>
  </si>
  <si>
    <t>人民中路</t>
  </si>
  <si>
    <t>12091</t>
  </si>
  <si>
    <t>19-12-26 22:18</t>
  </si>
  <si>
    <t>杜连桃（销售员）</t>
  </si>
  <si>
    <t>四川太极大药房连锁有限公司&gt;片区/门店&gt;邛崃片区&gt;邛崃中心店</t>
  </si>
  <si>
    <t>邛崃中心店</t>
  </si>
  <si>
    <t>杜连桃</t>
  </si>
  <si>
    <t>998927</t>
  </si>
  <si>
    <t>促销员</t>
  </si>
  <si>
    <t>19-12-26 21:25</t>
  </si>
  <si>
    <t>古显琼</t>
  </si>
  <si>
    <t>992157</t>
  </si>
  <si>
    <t>19-12-26 20:58</t>
  </si>
  <si>
    <t>古素琼</t>
  </si>
  <si>
    <t>11372</t>
  </si>
  <si>
    <t>19-12-26 20:50</t>
  </si>
  <si>
    <t>李巧</t>
  </si>
  <si>
    <t>12535</t>
  </si>
  <si>
    <t>19-12-26 20:47</t>
  </si>
  <si>
    <t>陈玲</t>
  </si>
  <si>
    <t>12143</t>
  </si>
  <si>
    <t>19-12-26 20:46</t>
  </si>
  <si>
    <t>杨晓毅</t>
  </si>
  <si>
    <t>11490</t>
  </si>
  <si>
    <t>王李秋</t>
  </si>
  <si>
    <t>11486</t>
  </si>
  <si>
    <t>任会茹</t>
  </si>
  <si>
    <t>四川太极大药房连锁有限公司&gt;后勤部门&gt;信息部/财务部/营运部&gt;营运部，四川太极大药房连锁有限公司&gt;片区/门店&gt;邛崃片区&gt;邛崃中心店，四川太极大药房连锁有限公司&gt;片区/门店&gt;邛崃片区</t>
  </si>
  <si>
    <t>4187</t>
  </si>
  <si>
    <t>19-12-26 21:46</t>
  </si>
  <si>
    <t>李宋琴</t>
  </si>
  <si>
    <t>四川太极大药房连锁有限公司&gt;片区/门店&gt;邛崃片区&gt;长安大道店</t>
  </si>
  <si>
    <t>邛崃长安店</t>
  </si>
  <si>
    <t>7645</t>
  </si>
  <si>
    <t>付静</t>
  </si>
  <si>
    <t>7644</t>
  </si>
  <si>
    <t>万义丽</t>
  </si>
  <si>
    <t>5764</t>
  </si>
  <si>
    <t>19-12-26 17:50</t>
  </si>
  <si>
    <t>黄静</t>
  </si>
  <si>
    <t>邛崃羊安镇永康大道店</t>
  </si>
  <si>
    <t>12624</t>
  </si>
  <si>
    <t>19-12-26 17:32</t>
  </si>
  <si>
    <t>戚彩</t>
  </si>
  <si>
    <t>四川太极大药房连锁有限公司&gt;片区/门店&gt;邛崃片区&gt;邛崃洪川小区店</t>
  </si>
  <si>
    <t>邛崃洪川店</t>
  </si>
  <si>
    <t>4310</t>
  </si>
  <si>
    <t>杨平</t>
  </si>
  <si>
    <t>7011</t>
  </si>
  <si>
    <t>19-12-26 18:54</t>
  </si>
  <si>
    <t>杨敏</t>
  </si>
  <si>
    <t>四川太极大药房连锁有限公司&gt;片区/门店&gt;邛崃片区&gt;翠荫街店</t>
  </si>
  <si>
    <t>邛崃翠荫店</t>
  </si>
  <si>
    <t>12410</t>
  </si>
  <si>
    <t>饶玉银</t>
  </si>
  <si>
    <t>12534</t>
  </si>
  <si>
    <t>陈礼凤</t>
  </si>
  <si>
    <t>11363</t>
  </si>
  <si>
    <t>19-12-26 17:42</t>
  </si>
  <si>
    <t>赖千禧</t>
  </si>
  <si>
    <t>庆云南街</t>
  </si>
  <si>
    <t>11078</t>
  </si>
  <si>
    <t>刘双</t>
  </si>
  <si>
    <t>四川太极大药房连锁有限公司&gt;片区/门店&gt;城中片区&gt;庆云南街店</t>
  </si>
  <si>
    <t>12502</t>
  </si>
  <si>
    <t>肖然</t>
  </si>
  <si>
    <t>11107</t>
  </si>
  <si>
    <t>19-12-26 17:34</t>
  </si>
  <si>
    <t>陈琪</t>
  </si>
  <si>
    <t>四川太极大药房连锁有限公司&gt;片区/门店&gt;城中片区&gt;劼人路店</t>
  </si>
  <si>
    <t>11379</t>
  </si>
  <si>
    <t>林思敏</t>
  </si>
  <si>
    <t>四川太极大药房连锁有限公司&gt;片区/门店&gt;西北片区&gt;清江东路2店</t>
  </si>
  <si>
    <t>清江二店</t>
  </si>
  <si>
    <t>8400</t>
  </si>
  <si>
    <t>赵鹏</t>
  </si>
  <si>
    <t>12500</t>
  </si>
  <si>
    <t>11768</t>
  </si>
  <si>
    <t>19-12-26 22:13</t>
  </si>
  <si>
    <t>胡艳弘</t>
  </si>
  <si>
    <t>四川太极大药房连锁有限公司&gt;片区/门店&gt;西北片区&gt;清江东路店</t>
  </si>
  <si>
    <t>清江东路店</t>
  </si>
  <si>
    <t>6814</t>
  </si>
  <si>
    <t>林万海</t>
  </si>
  <si>
    <t>12459</t>
  </si>
  <si>
    <t>19-12-26 18:31</t>
  </si>
  <si>
    <t>李梦菊</t>
  </si>
  <si>
    <t>11453</t>
  </si>
  <si>
    <t>李敏</t>
  </si>
  <si>
    <t>阮丽</t>
  </si>
  <si>
    <t>旗舰店</t>
  </si>
  <si>
    <t>10886</t>
  </si>
  <si>
    <t>19-12-26 22:09</t>
  </si>
  <si>
    <t>黄长菊</t>
  </si>
  <si>
    <t>7107</t>
  </si>
  <si>
    <t>19-12-26 22:02</t>
  </si>
  <si>
    <t>余志彬</t>
  </si>
  <si>
    <t>10613</t>
  </si>
  <si>
    <t>19-12-26 22:01</t>
  </si>
  <si>
    <t>阳玲</t>
  </si>
  <si>
    <t>10989</t>
  </si>
  <si>
    <t>19-12-26 21:59</t>
  </si>
  <si>
    <t>李静</t>
  </si>
  <si>
    <t>5880</t>
  </si>
  <si>
    <t>19-12-26 21:58</t>
  </si>
  <si>
    <t>马昕</t>
  </si>
  <si>
    <t>9563</t>
  </si>
  <si>
    <t>19-12-26 21:57</t>
  </si>
  <si>
    <t>李金华（销售员）</t>
  </si>
  <si>
    <t>李金华</t>
  </si>
  <si>
    <t>993501</t>
  </si>
  <si>
    <t>杨文英</t>
  </si>
  <si>
    <t>四川太极大药房连锁有限公司&gt;片区/门店&gt;城郊二片&gt;奎光路店</t>
  </si>
  <si>
    <t>蒲阳路店</t>
  </si>
  <si>
    <t>6506</t>
  </si>
  <si>
    <t>熊祎</t>
  </si>
  <si>
    <t>四川太极大药房连锁有限公司&gt;片区/门店&gt;城郊二片&gt;都江堰中心店</t>
  </si>
  <si>
    <t>11987</t>
  </si>
  <si>
    <t>邹东梅</t>
  </si>
  <si>
    <t>四川太极大药房连锁有限公司&gt;片区/门店&gt;城中片区&gt;郫县一环路东南段店</t>
  </si>
  <si>
    <t>郫县一环路东南段药店</t>
  </si>
  <si>
    <t>11964</t>
  </si>
  <si>
    <t>19-12-26 18:46</t>
  </si>
  <si>
    <t>邹鹏</t>
  </si>
  <si>
    <t>郫县二店</t>
  </si>
  <si>
    <t>12398</t>
  </si>
  <si>
    <t>骆玲</t>
  </si>
  <si>
    <t>12467</t>
  </si>
  <si>
    <t>邓红梅</t>
  </si>
  <si>
    <t>10907</t>
  </si>
  <si>
    <t>何媛</t>
  </si>
  <si>
    <t>10898</t>
  </si>
  <si>
    <t>王俊</t>
  </si>
  <si>
    <t>11023</t>
  </si>
  <si>
    <t>曹春燕</t>
  </si>
  <si>
    <t>四川太极大药房连锁有限公司&gt;片区/门店&gt;城中片区&gt;郫县东大街店</t>
  </si>
  <si>
    <t>郫县东大街</t>
  </si>
  <si>
    <t>8731</t>
  </si>
  <si>
    <t>郭玲怡</t>
  </si>
  <si>
    <t>12466</t>
  </si>
  <si>
    <t>李甜甜</t>
  </si>
  <si>
    <t>10186</t>
  </si>
  <si>
    <t>李忠英</t>
  </si>
  <si>
    <t>6390</t>
  </si>
  <si>
    <t>罗丽</t>
  </si>
  <si>
    <t>12058</t>
  </si>
  <si>
    <t>黄雅冰</t>
  </si>
  <si>
    <t>四川太极大药房连锁有限公司&gt;片区/门店&gt;东南片区&gt;民丰大道店</t>
  </si>
  <si>
    <t>民丰大道店</t>
  </si>
  <si>
    <t>12216</t>
  </si>
  <si>
    <t>陈丽媛</t>
  </si>
  <si>
    <t>四川太极大药房连锁有限公司&gt;片区/门店&gt;西北片区&gt;马超东路店</t>
  </si>
  <si>
    <t>马超东路店</t>
  </si>
  <si>
    <t>11465</t>
  </si>
  <si>
    <t>苟俊驰</t>
  </si>
  <si>
    <t>马超东路</t>
  </si>
  <si>
    <t>19-12-26 18:03</t>
  </si>
  <si>
    <t>罗丹</t>
  </si>
  <si>
    <t>10191</t>
  </si>
  <si>
    <t>郑万利</t>
  </si>
  <si>
    <t>7662</t>
  </si>
  <si>
    <t>19-12-26 21:23</t>
  </si>
  <si>
    <t>毛静静</t>
  </si>
  <si>
    <t>四川太极大药房连锁有限公司&gt;片区/门店&gt;东南片区&gt;龙潭西路店</t>
  </si>
  <si>
    <t>龙潭西路店</t>
  </si>
  <si>
    <t>7050</t>
  </si>
  <si>
    <t>李馨怡</t>
  </si>
  <si>
    <t>龙潭西路</t>
  </si>
  <si>
    <t>12669</t>
  </si>
  <si>
    <t>张杰</t>
  </si>
  <si>
    <t>11143</t>
  </si>
  <si>
    <t>19-12-26 19:12</t>
  </si>
  <si>
    <t>曾佳敏</t>
  </si>
  <si>
    <t>四川太极大药房连锁有限公司&gt;片区/门店&gt;城中片区&gt;柳翠路店</t>
  </si>
  <si>
    <t>柳翠路</t>
  </si>
  <si>
    <t>11397</t>
  </si>
  <si>
    <t>杨沙艳</t>
  </si>
  <si>
    <t>宋留艺</t>
  </si>
  <si>
    <t>柳翠店</t>
  </si>
  <si>
    <t>8386</t>
  </si>
  <si>
    <t>梨花街店</t>
  </si>
  <si>
    <t>贾益娟</t>
  </si>
  <si>
    <t>奎光店</t>
  </si>
  <si>
    <t>40953</t>
  </si>
  <si>
    <t>韩启敏</t>
  </si>
  <si>
    <t>6385</t>
  </si>
  <si>
    <t>易珊</t>
  </si>
  <si>
    <t>四川太极大药房连锁有限公司&gt;片区/门店&gt;城中片区&gt;科华路店</t>
  </si>
  <si>
    <t>科华路店</t>
  </si>
  <si>
    <t>12510</t>
  </si>
  <si>
    <t>19-12-27 08:41</t>
  </si>
  <si>
    <t>梅雅霜</t>
  </si>
  <si>
    <t>科华店</t>
  </si>
  <si>
    <t>11769</t>
  </si>
  <si>
    <t>19-12-26 21:32</t>
  </si>
  <si>
    <t>罗妍</t>
  </si>
  <si>
    <t>11333</t>
  </si>
  <si>
    <t>19-12-26 21:21</t>
  </si>
  <si>
    <t>尹萍</t>
  </si>
  <si>
    <t>11620</t>
  </si>
  <si>
    <t>19-12-26 21:19</t>
  </si>
  <si>
    <t>闵腾西</t>
  </si>
  <si>
    <t>8957</t>
  </si>
  <si>
    <t>易月红</t>
  </si>
  <si>
    <t>四川太极大药房连锁有限公司&gt;片区/门店&gt;城郊二片&gt;聚源镇药店</t>
  </si>
  <si>
    <t>聚源店</t>
  </si>
  <si>
    <t>11961</t>
  </si>
  <si>
    <t>何丽萍</t>
  </si>
  <si>
    <t>何丽萍，</t>
  </si>
  <si>
    <t>何丽萍：6492</t>
  </si>
  <si>
    <t>刘茹溢</t>
  </si>
  <si>
    <t>四川太极大药房连锁有限公司&gt;片区/门店&gt;西北片区&gt;聚萃街店</t>
  </si>
  <si>
    <t>聚萃店</t>
  </si>
  <si>
    <t>12054</t>
  </si>
  <si>
    <t>李俊俐</t>
  </si>
  <si>
    <t>11318</t>
  </si>
  <si>
    <t>黄瑞玉</t>
  </si>
  <si>
    <t>12448</t>
  </si>
  <si>
    <t>19-12-26 19:55</t>
  </si>
  <si>
    <t>刘银花</t>
  </si>
  <si>
    <t>四川太极大药房连锁有限公司&gt;片区/门店&gt;城中片区&gt;静明路店</t>
  </si>
  <si>
    <t>静明路店</t>
  </si>
  <si>
    <t>11760</t>
  </si>
  <si>
    <t>19-12-26 20:06</t>
  </si>
  <si>
    <t>林巧</t>
  </si>
  <si>
    <t>静明店</t>
  </si>
  <si>
    <t>12536</t>
  </si>
  <si>
    <t>晏祥春</t>
  </si>
  <si>
    <t>四川太极大药房连锁有限公司&gt;片区/门店&gt;城郊二片&gt;景中路店</t>
  </si>
  <si>
    <t>景中店</t>
  </si>
  <si>
    <t>6497</t>
  </si>
  <si>
    <t>林霞</t>
  </si>
  <si>
    <t>12109</t>
  </si>
  <si>
    <t>杨科</t>
  </si>
  <si>
    <t>8073</t>
  </si>
  <si>
    <t>19-12-26 20:59</t>
  </si>
  <si>
    <t>林玲（销售员）</t>
  </si>
  <si>
    <t>锦城店</t>
  </si>
  <si>
    <t>林铃</t>
  </si>
  <si>
    <t>995987</t>
  </si>
  <si>
    <t>杨秀娟</t>
  </si>
  <si>
    <t>锦城大道店</t>
  </si>
  <si>
    <t>6454</t>
  </si>
  <si>
    <t>19-12-26 19:58</t>
  </si>
  <si>
    <t>于春莲</t>
  </si>
  <si>
    <t>5471</t>
  </si>
  <si>
    <t>冯丽娟</t>
  </si>
  <si>
    <t>四川太极大药房连锁有限公司&gt;片区/门店&gt;城中片区&gt;金丝街店</t>
  </si>
  <si>
    <t>金丝街店</t>
  </si>
  <si>
    <t>12197</t>
  </si>
  <si>
    <t>刘樽</t>
  </si>
  <si>
    <t>4246</t>
  </si>
  <si>
    <t>正式员工</t>
  </si>
  <si>
    <t>刘珏宏</t>
  </si>
  <si>
    <t>金丝街</t>
  </si>
  <si>
    <t>11902</t>
  </si>
  <si>
    <t>冯婧恩</t>
  </si>
  <si>
    <t>12462</t>
  </si>
  <si>
    <t>19-12-26 21:10</t>
  </si>
  <si>
    <t>刘秀琼</t>
  </si>
  <si>
    <t>四川太极大药房连锁有限公司&gt;片区/门店&gt;西北片区&gt;金沙路店</t>
  </si>
  <si>
    <t>金沙店</t>
  </si>
  <si>
    <t>11504</t>
  </si>
  <si>
    <t>刘学兰</t>
  </si>
  <si>
    <t>12276</t>
  </si>
  <si>
    <t>张美顺</t>
  </si>
  <si>
    <t>12460</t>
  </si>
  <si>
    <t>刘建芳</t>
  </si>
  <si>
    <t>四川太极大药房连锁有限公司&gt;片区/门店&gt;东南片区&gt;金马河路店</t>
  </si>
  <si>
    <t>金马河店</t>
  </si>
  <si>
    <t>12164</t>
  </si>
  <si>
    <t>刘思蝶</t>
  </si>
  <si>
    <t>9682</t>
  </si>
  <si>
    <t>韩守玉</t>
  </si>
  <si>
    <t>金马河</t>
  </si>
  <si>
    <t>12454</t>
  </si>
  <si>
    <t>刘春花</t>
  </si>
  <si>
    <t>11382</t>
  </si>
  <si>
    <t>王依纯</t>
  </si>
  <si>
    <t>四川太极大药房连锁有限公司&gt;片区/门店&gt;城郊二片&gt;金带街店</t>
  </si>
  <si>
    <t>金带街店</t>
  </si>
  <si>
    <t>11799</t>
  </si>
  <si>
    <t>舒婷婷</t>
  </si>
  <si>
    <t>郭桃</t>
  </si>
  <si>
    <t>12277</t>
  </si>
  <si>
    <t>陈凤珍</t>
  </si>
  <si>
    <t>金带店</t>
  </si>
  <si>
    <t>10043</t>
  </si>
  <si>
    <t>任嘉欣</t>
  </si>
  <si>
    <t>四川太极大药房连锁有限公司&gt;片区/门店&gt;城中片区&gt;解放北路店</t>
  </si>
  <si>
    <t>解放路店</t>
  </si>
  <si>
    <t>11330</t>
  </si>
  <si>
    <t>周炫岑</t>
  </si>
  <si>
    <t>袁红桃</t>
  </si>
  <si>
    <t>12317</t>
  </si>
  <si>
    <t>冯洁</t>
  </si>
  <si>
    <t>解放店</t>
  </si>
  <si>
    <t>11779</t>
  </si>
  <si>
    <t>19-12-26 19:28</t>
  </si>
  <si>
    <t>马雪</t>
  </si>
  <si>
    <t>四川太极大药房连锁有限公司&gt;片区/门店&gt;城中片区&gt;劼人路店，四川太极大药房连锁有限公司&gt;片区/门店&gt;城中片区&gt;静明路店</t>
  </si>
  <si>
    <t>劼人路店</t>
  </si>
  <si>
    <t>4311</t>
  </si>
  <si>
    <t>代琳</t>
  </si>
  <si>
    <t>12465</t>
  </si>
  <si>
    <t>19-12-26 19:44</t>
  </si>
  <si>
    <t>罗霞</t>
  </si>
  <si>
    <t>劼人路</t>
  </si>
  <si>
    <t>12519</t>
  </si>
  <si>
    <t>魏小琴</t>
  </si>
  <si>
    <t>四川太极大药房连锁有限公司&gt;片区/门店&gt;西北片区&gt;交大三店</t>
  </si>
  <si>
    <t>交大三店</t>
  </si>
  <si>
    <t>10177</t>
  </si>
  <si>
    <t>曾胜男</t>
  </si>
  <si>
    <t>11429</t>
  </si>
  <si>
    <t>19-12-26 17:46</t>
  </si>
  <si>
    <t>张茹君</t>
  </si>
  <si>
    <t>11512</t>
  </si>
  <si>
    <t>19-12-26 17:27</t>
  </si>
  <si>
    <t>陈文芳</t>
  </si>
  <si>
    <t>6607</t>
  </si>
  <si>
    <t>19-12-26 20:40</t>
  </si>
  <si>
    <t>代珍慧</t>
  </si>
  <si>
    <t>四川太极大药房连锁有限公司&gt;片区/门店&gt;城中片区&gt;浆洗街店</t>
  </si>
  <si>
    <t>浆洗街店</t>
  </si>
  <si>
    <t>10892</t>
  </si>
  <si>
    <t>杨冬梅</t>
  </si>
  <si>
    <t>12700</t>
  </si>
  <si>
    <t>药店营业员</t>
  </si>
  <si>
    <t>唐丽</t>
  </si>
  <si>
    <t>6965</t>
  </si>
  <si>
    <t>李一可</t>
  </si>
  <si>
    <t>12503</t>
  </si>
  <si>
    <t>陈娟</t>
  </si>
  <si>
    <t>浆洗街</t>
  </si>
  <si>
    <t>11883</t>
  </si>
  <si>
    <t>文淼</t>
  </si>
  <si>
    <t>12504</t>
  </si>
  <si>
    <t>江元梅</t>
  </si>
  <si>
    <t>4061</t>
  </si>
  <si>
    <t>莫晓菊</t>
  </si>
  <si>
    <t>4264</t>
  </si>
  <si>
    <t>赵英（销售员）</t>
  </si>
  <si>
    <t>浆洗店</t>
  </si>
  <si>
    <t>赵英</t>
  </si>
  <si>
    <t>990451</t>
  </si>
  <si>
    <t>周金梅（销售员）</t>
  </si>
  <si>
    <t>周金梅</t>
  </si>
  <si>
    <t>990176</t>
  </si>
  <si>
    <t>贺春芳</t>
  </si>
  <si>
    <t>四川太极大药房连锁有限公司&gt;片区/门店&gt;城郊二片&gt;温江江安店</t>
  </si>
  <si>
    <t>江安店</t>
  </si>
  <si>
    <t>11866</t>
  </si>
  <si>
    <t>王慧</t>
  </si>
  <si>
    <t>4518</t>
  </si>
  <si>
    <t>李思琪</t>
  </si>
  <si>
    <t>11711</t>
  </si>
  <si>
    <t>王馨</t>
  </si>
  <si>
    <t>10927</t>
  </si>
  <si>
    <t>李凤霞</t>
  </si>
  <si>
    <t>四川太极大药房连锁有限公司&gt;片区/门店&gt;西北片区&gt;佳灵路店</t>
  </si>
  <si>
    <t>佳灵路店</t>
  </si>
  <si>
    <t>11871</t>
  </si>
  <si>
    <t>王婷</t>
  </si>
  <si>
    <t>11686</t>
  </si>
  <si>
    <t>门店店长</t>
  </si>
  <si>
    <t>19-12-26 17:56</t>
  </si>
  <si>
    <t>陈浩宇</t>
  </si>
  <si>
    <t>12479</t>
  </si>
  <si>
    <t>邓婧</t>
  </si>
  <si>
    <t>11880</t>
  </si>
  <si>
    <t>李婷</t>
  </si>
  <si>
    <t>四川太极大药房连锁有限公司&gt;片区/门店&gt;西北片区&gt;汇融名城店</t>
  </si>
  <si>
    <t>汇融名城店</t>
  </si>
  <si>
    <t>12487</t>
  </si>
  <si>
    <t>舒海燕</t>
  </si>
  <si>
    <t>5641</t>
  </si>
  <si>
    <t>蒋晓琼（销售员）</t>
  </si>
  <si>
    <t>汇融名城</t>
  </si>
  <si>
    <t>蒋小琼</t>
  </si>
  <si>
    <t>990487</t>
  </si>
  <si>
    <t>19-12-26 18:53</t>
  </si>
  <si>
    <t>李可</t>
  </si>
  <si>
    <t>7279</t>
  </si>
  <si>
    <t>梁娟</t>
  </si>
  <si>
    <t>四川太极大药房连锁有限公司&gt;片区/门店&gt;西北片区&gt;黄苑东街店</t>
  </si>
  <si>
    <t>黄苑东街</t>
  </si>
  <si>
    <t>8060</t>
  </si>
  <si>
    <t>周雪</t>
  </si>
  <si>
    <t>12513</t>
  </si>
  <si>
    <t>李秀芳</t>
  </si>
  <si>
    <t>6456</t>
  </si>
  <si>
    <t>韩艳梅</t>
  </si>
  <si>
    <t>四川太极大药房连锁有限公司&gt;片区/门店&gt;城郊二片&gt;崇州怀远店</t>
  </si>
  <si>
    <t>怀远店</t>
  </si>
  <si>
    <t>6301</t>
  </si>
  <si>
    <t>曹琼</t>
  </si>
  <si>
    <t>7379</t>
  </si>
  <si>
    <t>费诗尧</t>
  </si>
  <si>
    <t>10808</t>
  </si>
  <si>
    <t>19-12-26 17:59</t>
  </si>
  <si>
    <t>窦潘</t>
  </si>
  <si>
    <t>6884</t>
  </si>
  <si>
    <t>陈典雅</t>
  </si>
  <si>
    <t>四川太极大药房连锁有限公司&gt;片区/门店&gt;城中片区&gt;华油路店</t>
  </si>
  <si>
    <t>华油店</t>
  </si>
  <si>
    <t>12472</t>
  </si>
  <si>
    <t>19-12-26 19:19</t>
  </si>
  <si>
    <t>谢玉涛</t>
  </si>
  <si>
    <t>9140</t>
  </si>
  <si>
    <t>黄玲</t>
  </si>
  <si>
    <t>5519</t>
  </si>
  <si>
    <t>19-12-26 19:09</t>
  </si>
  <si>
    <t>周燕</t>
  </si>
  <si>
    <t>9331</t>
  </si>
  <si>
    <t>19-12-26 22:41</t>
  </si>
  <si>
    <t>黄艳</t>
  </si>
  <si>
    <t>四川太极大药房连锁有限公司&gt;片区/门店&gt;东南片区&gt;华泰路店</t>
  </si>
  <si>
    <t>华泰店</t>
  </si>
  <si>
    <t>11487</t>
  </si>
  <si>
    <t>李桂芳</t>
  </si>
  <si>
    <t>8972</t>
  </si>
  <si>
    <t>许宗瑜</t>
  </si>
  <si>
    <t>12189</t>
  </si>
  <si>
    <t>廖苹</t>
  </si>
  <si>
    <t>11383</t>
  </si>
  <si>
    <t>兰新喻</t>
  </si>
  <si>
    <t>10650</t>
  </si>
  <si>
    <t>黄雨</t>
  </si>
  <si>
    <t>四川太极大药房连锁有限公司&gt;片区/门店&gt;东南片区&gt;华康路店</t>
  </si>
  <si>
    <t>华康店</t>
  </si>
  <si>
    <t>9328</t>
  </si>
  <si>
    <t>陈丽梅</t>
  </si>
  <si>
    <t>华康</t>
  </si>
  <si>
    <t>9749</t>
  </si>
  <si>
    <t>马婷婷</t>
  </si>
  <si>
    <t>洪川店</t>
  </si>
  <si>
    <t>11619</t>
  </si>
  <si>
    <t>19-12-26 19:26</t>
  </si>
  <si>
    <t>易永红</t>
  </si>
  <si>
    <t>四川太极大药房连锁有限公司&gt;片区/门店&gt;城中片区&gt;红星店</t>
  </si>
  <si>
    <t>红星店</t>
  </si>
  <si>
    <t>5347</t>
  </si>
  <si>
    <t>19-12-26 18:52</t>
  </si>
  <si>
    <t>付雅雯</t>
  </si>
  <si>
    <t>12516</t>
  </si>
  <si>
    <t>实习员工</t>
  </si>
  <si>
    <t>邓黎</t>
  </si>
  <si>
    <t>9200</t>
  </si>
  <si>
    <t>段文秀</t>
  </si>
  <si>
    <t>4089</t>
  </si>
  <si>
    <t>胡静</t>
  </si>
  <si>
    <t>12515</t>
  </si>
  <si>
    <t>李昌梅</t>
  </si>
  <si>
    <t>四川太极大药房连锁有限公司&gt;片区/门店&gt;东南片区&gt;合欢树街店</t>
  </si>
  <si>
    <t>合欢树</t>
  </si>
  <si>
    <t>12275</t>
  </si>
  <si>
    <t>黄天平</t>
  </si>
  <si>
    <t>11120</t>
  </si>
  <si>
    <t>李莉萍</t>
  </si>
  <si>
    <t>四川太极大药房连锁有限公司&gt;片区/门店&gt;东南片区&gt;航中街店</t>
  </si>
  <si>
    <t>航中街店</t>
  </si>
  <si>
    <t>12726</t>
  </si>
  <si>
    <t>试用期人员</t>
  </si>
  <si>
    <t>晏玲</t>
  </si>
  <si>
    <t>航中街</t>
  </si>
  <si>
    <t>7369</t>
  </si>
  <si>
    <t>唐静</t>
  </si>
  <si>
    <t>航中店</t>
  </si>
  <si>
    <t>12481</t>
  </si>
  <si>
    <t>19-12-26 18:23</t>
  </si>
  <si>
    <t>黄鑫</t>
  </si>
  <si>
    <t>9689</t>
  </si>
  <si>
    <t>汤雪芹</t>
  </si>
  <si>
    <t>四川太极大药房连锁有限公司&gt;片区/门店&gt;西北片区&gt;光华店</t>
  </si>
  <si>
    <t>光华店</t>
  </si>
  <si>
    <t>10932</t>
  </si>
  <si>
    <t>19-12-26 17:38</t>
  </si>
  <si>
    <t>刘勇</t>
  </si>
  <si>
    <t>12501</t>
  </si>
  <si>
    <t>19-12-26 17:28</t>
  </si>
  <si>
    <t>刘晓燕</t>
  </si>
  <si>
    <t>11517</t>
  </si>
  <si>
    <t>魏津</t>
  </si>
  <si>
    <t>7553</t>
  </si>
  <si>
    <t>姜孝杨</t>
  </si>
  <si>
    <t>四川太极大药房连锁有限公司&gt;片区/门店&gt;西北片区&gt;光华村街店</t>
  </si>
  <si>
    <t>光华村街店</t>
  </si>
  <si>
    <t>10931</t>
  </si>
  <si>
    <t>万雪倩</t>
  </si>
  <si>
    <t>光华村</t>
  </si>
  <si>
    <t>12497</t>
  </si>
  <si>
    <t>岳聪华</t>
  </si>
  <si>
    <t>12439</t>
  </si>
  <si>
    <t>朱晓桃</t>
  </si>
  <si>
    <t>4301</t>
  </si>
  <si>
    <t>19-12-26 17:26</t>
  </si>
  <si>
    <t>曾思静</t>
  </si>
  <si>
    <t>光华</t>
  </si>
  <si>
    <t>12506</t>
  </si>
  <si>
    <t>唐信银</t>
  </si>
  <si>
    <t>观音桥店</t>
  </si>
  <si>
    <t>12489</t>
  </si>
  <si>
    <t>李雯</t>
  </si>
  <si>
    <t>12235</t>
  </si>
  <si>
    <t>袁咏梅</t>
  </si>
  <si>
    <t>观音桥</t>
  </si>
  <si>
    <t>10930</t>
  </si>
  <si>
    <t>邱如秀</t>
  </si>
  <si>
    <t>公济桥店</t>
  </si>
  <si>
    <t>12747</t>
  </si>
  <si>
    <t>范旭</t>
  </si>
  <si>
    <t>6810</t>
  </si>
  <si>
    <t>19-12-26 19:06</t>
  </si>
  <si>
    <t>邓银鑫</t>
  </si>
  <si>
    <t>都江堰问道西路店</t>
  </si>
  <si>
    <t>11985</t>
  </si>
  <si>
    <t>19-12-26 17:40</t>
  </si>
  <si>
    <t>陈蓉</t>
  </si>
  <si>
    <t>都江堰奎光路</t>
  </si>
  <si>
    <t>6505</t>
  </si>
  <si>
    <t>刘娟</t>
  </si>
  <si>
    <t>都江堰店</t>
  </si>
  <si>
    <t>11256</t>
  </si>
  <si>
    <t>梁海燕</t>
  </si>
  <si>
    <t>8606</t>
  </si>
  <si>
    <t>聂丽</t>
  </si>
  <si>
    <t>8594</t>
  </si>
  <si>
    <t>邹芊</t>
  </si>
  <si>
    <t>四川太极大药房连锁有限公司&gt;片区/门店&gt;城郊二片&gt;宝莲路店</t>
  </si>
  <si>
    <t>都江堰宝莲路店</t>
  </si>
  <si>
    <t>12718</t>
  </si>
  <si>
    <t>19-12-26 20:15</t>
  </si>
  <si>
    <t>彭蓉</t>
  </si>
  <si>
    <t>四川太极大药房连锁有限公司&gt;片区/门店&gt;大邑片区&gt;东壕沟店</t>
  </si>
  <si>
    <t>东壕沟店</t>
  </si>
  <si>
    <t>7687</t>
  </si>
  <si>
    <t>杨艳</t>
  </si>
  <si>
    <t>四川太极大药房连锁有限公司&gt;片区/门店&gt;西北片区&gt;大悦路店</t>
  </si>
  <si>
    <t>大悦路店</t>
  </si>
  <si>
    <t>11776</t>
  </si>
  <si>
    <t>孔慧玥</t>
  </si>
  <si>
    <t>12452</t>
  </si>
  <si>
    <t>汪婷</t>
  </si>
  <si>
    <t>12135</t>
  </si>
  <si>
    <t>19-12-26 19:57</t>
  </si>
  <si>
    <t>张亚红</t>
  </si>
  <si>
    <t>大源北街店太极大药房</t>
  </si>
  <si>
    <t>11642</t>
  </si>
  <si>
    <t>19-12-26 19:54</t>
  </si>
  <si>
    <t>杨武</t>
  </si>
  <si>
    <t>大源北街店</t>
  </si>
  <si>
    <t>12475</t>
  </si>
  <si>
    <t>19-12-26 19:50</t>
  </si>
  <si>
    <t>李蕊如</t>
  </si>
  <si>
    <t>11109</t>
  </si>
  <si>
    <t>熊小玲</t>
  </si>
  <si>
    <t>四川太极大药房连锁有限公司&gt;片区/门店&gt;大邑片区&gt;子龙店</t>
  </si>
  <si>
    <t>大邑子龙店</t>
  </si>
  <si>
    <t>9320</t>
  </si>
  <si>
    <t>员工（执业药师）</t>
  </si>
  <si>
    <t>李秀辉</t>
  </si>
  <si>
    <t>6733</t>
  </si>
  <si>
    <t>胡永丽</t>
  </si>
  <si>
    <t>大邑新场店</t>
  </si>
  <si>
    <t>5875</t>
  </si>
  <si>
    <t>王茹</t>
  </si>
  <si>
    <t>11142</t>
  </si>
  <si>
    <t>邓洁</t>
  </si>
  <si>
    <t>大邑县桃源店</t>
  </si>
  <si>
    <t>12113</t>
  </si>
  <si>
    <t>许静</t>
  </si>
  <si>
    <t>大邑通达店</t>
  </si>
  <si>
    <t>6731</t>
  </si>
  <si>
    <t>19-12-26 19:10</t>
  </si>
  <si>
    <t>唐礼萍</t>
  </si>
  <si>
    <t>11627</t>
  </si>
  <si>
    <t>田兰</t>
  </si>
  <si>
    <t>大邑桃源</t>
  </si>
  <si>
    <t>4028</t>
  </si>
  <si>
    <t>19-12-26 19:34</t>
  </si>
  <si>
    <t>邓杨梅</t>
  </si>
  <si>
    <t>四川太极大药房连锁有限公司&gt;片区/门店&gt;大邑片区&gt;沙渠店</t>
  </si>
  <si>
    <t>大邑沙渠店</t>
  </si>
  <si>
    <t>8354</t>
  </si>
  <si>
    <t>王宇</t>
  </si>
  <si>
    <t>12412</t>
  </si>
  <si>
    <t>叶娟</t>
  </si>
  <si>
    <t>7661</t>
  </si>
  <si>
    <t>闵巧</t>
  </si>
  <si>
    <t>四川太极大药房连锁有限公司&gt;片区/门店&gt;大邑片区&gt;大邑潘家街店</t>
  </si>
  <si>
    <t>大邑潘家街店</t>
  </si>
  <si>
    <t>12136</t>
  </si>
  <si>
    <t>黄梅</t>
  </si>
  <si>
    <t>大邑潘家街</t>
  </si>
  <si>
    <t>4081</t>
  </si>
  <si>
    <t>彭亚丹</t>
  </si>
  <si>
    <t>四川太极大药房连锁有限公司&gt;片区/门店&gt;大邑片区&gt;大邑东街店</t>
  </si>
  <si>
    <t>大邑东街店</t>
  </si>
  <si>
    <t>11903</t>
  </si>
  <si>
    <t>杨丽</t>
  </si>
  <si>
    <t>6537</t>
  </si>
  <si>
    <t>李娟</t>
  </si>
  <si>
    <t>大邑东街</t>
  </si>
  <si>
    <t>11977</t>
  </si>
  <si>
    <t>19-12-26 20:16</t>
  </si>
  <si>
    <t>赵晓丹</t>
  </si>
  <si>
    <t>大邑东壕沟店</t>
  </si>
  <si>
    <t>12538</t>
  </si>
  <si>
    <t>19-12-26 20:17</t>
  </si>
  <si>
    <t>牟彩云</t>
  </si>
  <si>
    <t>大邑东壕沟</t>
  </si>
  <si>
    <t>12184</t>
  </si>
  <si>
    <t>高艳</t>
  </si>
  <si>
    <t>四川太极大药房连锁有限公司&gt;片区/门店&gt;大邑片区，四川太极大药房连锁有限公司&gt;片区/门店&gt;大邑片区&gt;东壕沟店，四川太极大药房连锁有限公司&gt;后勤部门&gt;信息部/财务部/营运部&gt;营运部</t>
  </si>
  <si>
    <t>7947</t>
  </si>
  <si>
    <t>孙莉</t>
  </si>
  <si>
    <t>四川太极大药房连锁有限公司&gt;片区/门店&gt;大邑片区&gt;大邑北街店</t>
  </si>
  <si>
    <t>大邑北街店</t>
  </si>
  <si>
    <t>11012</t>
  </si>
  <si>
    <t>19-12-26 17:47</t>
  </si>
  <si>
    <t>李阿其</t>
  </si>
  <si>
    <t>大邑北街</t>
  </si>
  <si>
    <t>12532</t>
  </si>
  <si>
    <t>吕晓琴</t>
  </si>
  <si>
    <t>12094</t>
  </si>
  <si>
    <t>张群</t>
  </si>
  <si>
    <t>四川太极大药房连锁有限公司&gt;片区/门店&gt;大邑片区&gt;千禧街药店</t>
  </si>
  <si>
    <t>大邑安仁店</t>
  </si>
  <si>
    <t>6232</t>
  </si>
  <si>
    <t>李沙</t>
  </si>
  <si>
    <t>6148</t>
  </si>
  <si>
    <t>沈长英</t>
  </si>
  <si>
    <t>四川太极大药房连锁有限公司&gt;片区/门店&gt;西北片区&gt;浣花滨河路店</t>
  </si>
  <si>
    <t>大石西路店</t>
  </si>
  <si>
    <t>12147</t>
  </si>
  <si>
    <t>李雪</t>
  </si>
  <si>
    <t>王娅</t>
  </si>
  <si>
    <t>大石西路的</t>
  </si>
  <si>
    <t>11537</t>
  </si>
  <si>
    <t>林禹帅</t>
  </si>
  <si>
    <t>大华店</t>
  </si>
  <si>
    <t>12255</t>
  </si>
  <si>
    <t>任姗姗</t>
  </si>
  <si>
    <t>翠荫店</t>
  </si>
  <si>
    <t>8113</t>
  </si>
  <si>
    <t>19-12-26 22:22</t>
  </si>
  <si>
    <t>四川太极大药房连锁有限公司&gt;片区/门店&gt;城中片区&gt;崔家店</t>
  </si>
  <si>
    <t>崔家店</t>
  </si>
  <si>
    <t>12483</t>
  </si>
  <si>
    <t>李莎</t>
  </si>
  <si>
    <t>11986</t>
  </si>
  <si>
    <t>杨伟钰</t>
  </si>
  <si>
    <t>7917</t>
  </si>
  <si>
    <t>吕彩霞</t>
  </si>
  <si>
    <t>7006</t>
  </si>
  <si>
    <t>19-12-26 17:29</t>
  </si>
  <si>
    <t>赵雅丽</t>
  </si>
  <si>
    <t>四川太极大药房连锁有限公司&gt;片区/门店&gt;城郊二片&gt;崇州中心店</t>
  </si>
  <si>
    <t>崇州中心店</t>
  </si>
  <si>
    <t>12529</t>
  </si>
  <si>
    <t>付蓉</t>
  </si>
  <si>
    <t>12186</t>
  </si>
  <si>
    <t>刘丹</t>
  </si>
  <si>
    <t>4121</t>
  </si>
  <si>
    <t>19-12-26 17:25</t>
  </si>
  <si>
    <t>9983</t>
  </si>
  <si>
    <t>19-12-26 19:27</t>
  </si>
  <si>
    <t>胡建梅</t>
  </si>
  <si>
    <t>崇州永康东路店</t>
  </si>
  <si>
    <t>6472</t>
  </si>
  <si>
    <t>董华</t>
  </si>
  <si>
    <t>成华区杉板桥南一路店</t>
  </si>
  <si>
    <t>11602</t>
  </si>
  <si>
    <t>成汉南路店</t>
  </si>
  <si>
    <t>蒋雪琴</t>
  </si>
  <si>
    <t>黄丹</t>
  </si>
  <si>
    <t>李蕊彤</t>
  </si>
  <si>
    <t>鞠灵</t>
  </si>
  <si>
    <t>黄飞霞</t>
  </si>
  <si>
    <t>陈阳</t>
  </si>
  <si>
    <t>邓磊</t>
  </si>
  <si>
    <t>四川太极大药房连锁有限公司&gt;片区/门店&gt;西北片区&gt;贝森北路店</t>
  </si>
  <si>
    <t>贝森北路店</t>
  </si>
  <si>
    <t>12480</t>
  </si>
  <si>
    <t>19-12-26 19:03</t>
  </si>
  <si>
    <t>李丽</t>
  </si>
  <si>
    <t>贝森北路</t>
  </si>
  <si>
    <t>12528</t>
  </si>
  <si>
    <t>彭晓媛</t>
  </si>
  <si>
    <t>12508</t>
  </si>
  <si>
    <t>高文棋</t>
  </si>
  <si>
    <t>4086</t>
  </si>
  <si>
    <t>范文静</t>
  </si>
  <si>
    <t>四川太极大药房连锁有限公司&gt;片区/门店&gt;城中片区&gt;北东街店</t>
  </si>
  <si>
    <t>北东街</t>
  </si>
  <si>
    <t>12230</t>
  </si>
  <si>
    <t>李莹</t>
  </si>
  <si>
    <t>12471</t>
  </si>
  <si>
    <t>曾蕾蕾</t>
  </si>
  <si>
    <t>12505</t>
  </si>
  <si>
    <t>向海英</t>
  </si>
  <si>
    <t>4024</t>
  </si>
  <si>
    <t>罗纬</t>
  </si>
  <si>
    <t>罗玮</t>
  </si>
  <si>
    <t>4022</t>
  </si>
  <si>
    <t>牟鑫阳</t>
  </si>
  <si>
    <t>11872</t>
  </si>
  <si>
    <t>秦庭月</t>
  </si>
  <si>
    <t>宝莲路店</t>
  </si>
  <si>
    <t>12745</t>
  </si>
  <si>
    <t>吴阳</t>
  </si>
  <si>
    <t>5521</t>
  </si>
  <si>
    <t>丽珠抗病毒颗粒完成进度通报表</t>
  </si>
  <si>
    <t>片区</t>
  </si>
  <si>
    <t>预发奖励</t>
  </si>
  <si>
    <t>认购盒数</t>
  </si>
  <si>
    <t>每日任务</t>
  </si>
  <si>
    <t>今日销售数量</t>
  </si>
  <si>
    <t>今日完成率</t>
  </si>
  <si>
    <t>西北片区</t>
  </si>
  <si>
    <t>旗舰片区</t>
  </si>
  <si>
    <t>东南片区</t>
  </si>
  <si>
    <t>城中片区</t>
  </si>
  <si>
    <t>城郊一片：新津</t>
  </si>
  <si>
    <t>城郊一片：邛崃</t>
  </si>
  <si>
    <t>城郊一片：大邑</t>
  </si>
  <si>
    <t>城郊二片</t>
  </si>
  <si>
    <t>合计</t>
  </si>
  <si>
    <t>抗病毒颗粒（1-3）月认购任务明细表</t>
  </si>
  <si>
    <t>抗病毒颗粒1档个人任务</t>
  </si>
  <si>
    <t>抗病毒颗粒2档个人任务</t>
  </si>
  <si>
    <t>个人本次认购选择档次</t>
  </si>
  <si>
    <t>选择盒数</t>
  </si>
  <si>
    <t>锦华店</t>
  </si>
  <si>
    <t>邹慧</t>
  </si>
  <si>
    <t>涂超男</t>
  </si>
  <si>
    <t>钟世豪</t>
  </si>
  <si>
    <t>求和项:预发奖励</t>
  </si>
  <si>
    <t>求和项:选择盒数</t>
  </si>
  <si>
    <t>2档</t>
  </si>
  <si>
    <t>崇州中心药店</t>
  </si>
  <si>
    <t>崇州市怀远镇新正东街药店</t>
  </si>
  <si>
    <t>崇州市三江镇崇新路药店</t>
  </si>
  <si>
    <t>锦江区东大街药店</t>
  </si>
  <si>
    <t>青羊区红星路药店</t>
  </si>
  <si>
    <t>金牛区蓉北商贸大道药店</t>
  </si>
  <si>
    <t>温江区柳城凤溪药店</t>
  </si>
  <si>
    <t>武侯区浆洗街药店</t>
  </si>
  <si>
    <t>金牛区沙河源药店</t>
  </si>
  <si>
    <t>邛崃市中心药店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</si>
  <si>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</si>
  <si>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</si>
  <si>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</si>
  <si>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</si>
  <si>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</si>
  <si>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</si>
  <si>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</si>
  <si>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</si>
  <si>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</si>
  <si>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</si>
  <si>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锦江区通盈街药店</t>
  </si>
  <si>
    <t>高新区新园大道药店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</si>
  <si>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</si>
  <si>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</si>
  <si>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</si>
  <si>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</si>
  <si>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</si>
  <si>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</si>
  <si>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</si>
  <si>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</si>
  <si>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</si>
  <si>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</si>
  <si>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</si>
  <si>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成华区龙潭寺西路药店</t>
  </si>
  <si>
    <t>锦江区榕声路药店</t>
  </si>
  <si>
    <t>大邑县晋原镇东壕沟北段药店</t>
  </si>
  <si>
    <t>青羊区浣花滨河路药店</t>
  </si>
  <si>
    <t>高新区民丰大道药店</t>
  </si>
  <si>
    <t>郫县郫筒镇东大街药店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</si>
  <si>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</si>
  <si>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</si>
  <si>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</si>
  <si>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</si>
  <si>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</si>
  <si>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</si>
  <si>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</si>
  <si>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</si>
  <si>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</si>
  <si>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</si>
  <si>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</si>
  <si>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</si>
  <si>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</si>
  <si>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</si>
  <si>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</si>
  <si>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</si>
  <si>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</si>
  <si>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</si>
  <si>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</si>
  <si>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</si>
  <si>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</si>
  <si>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</si>
  <si>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</si>
  <si>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</si>
  <si>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</si>
  <si>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</si>
  <si>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</si>
  <si>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</si>
  <si>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</si>
  <si>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成华区新怡路药店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</si>
  <si>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</si>
  <si>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</si>
  <si>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</si>
  <si>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</si>
  <si>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</si>
  <si>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</si>
  <si>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聚萃街店</t>
  </si>
  <si>
    <t>合欢树店</t>
  </si>
  <si>
    <t>江安路店</t>
  </si>
  <si>
    <t>邛崃翠荫街店</t>
  </si>
  <si>
    <t>贝森路店</t>
  </si>
  <si>
    <t>大华街店</t>
  </si>
  <si>
    <t>中和大道</t>
  </si>
  <si>
    <t>潘家街四段店</t>
  </si>
  <si>
    <t>高新区新下街药店</t>
  </si>
  <si>
    <t>四川太极高新区紫薇东路药店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</si>
  <si>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</si>
  <si>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</si>
  <si>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</si>
  <si>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</si>
  <si>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丝竹路</t>
  </si>
  <si>
    <t>万和路店</t>
  </si>
  <si>
    <t>解放路</t>
  </si>
  <si>
    <t>四川太极金牛区银沙路药店</t>
  </si>
  <si>
    <t>四川太极都江堰市永丰街道宝莲路药店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</si>
</sst>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18" fillId="16" borderId="12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4" borderId="3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39;&#30149;&#27602;&#39063;&#31890;&#35748;&#36141;&#20219;&#211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任务明细表（原表）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片区</v>
          </cell>
          <cell r="E2" t="str">
            <v>1档</v>
          </cell>
          <cell r="F2" t="str">
            <v>2档</v>
          </cell>
        </row>
        <row r="3">
          <cell r="B3">
            <v>582</v>
          </cell>
          <cell r="C3" t="str">
            <v>青羊区十二桥路药店</v>
          </cell>
          <cell r="D3" t="str">
            <v>西北片区</v>
          </cell>
          <cell r="E3">
            <v>1500</v>
          </cell>
          <cell r="F3">
            <v>2000</v>
          </cell>
        </row>
        <row r="4">
          <cell r="B4">
            <v>581</v>
          </cell>
          <cell r="C4" t="str">
            <v>成华区二环路北四段药店</v>
          </cell>
          <cell r="D4" t="str">
            <v>西北片区</v>
          </cell>
          <cell r="E4">
            <v>1039</v>
          </cell>
          <cell r="F4">
            <v>1430</v>
          </cell>
        </row>
        <row r="5">
          <cell r="B5">
            <v>709</v>
          </cell>
          <cell r="C5" t="str">
            <v>新都马超东路店</v>
          </cell>
          <cell r="D5" t="str">
            <v>西北片区</v>
          </cell>
          <cell r="E5">
            <v>1008</v>
          </cell>
          <cell r="F5">
            <v>1387</v>
          </cell>
        </row>
        <row r="6">
          <cell r="B6">
            <v>730</v>
          </cell>
          <cell r="C6" t="str">
            <v>新都区新繁繁江北路药店</v>
          </cell>
          <cell r="D6" t="str">
            <v>西北片区</v>
          </cell>
          <cell r="E6">
            <v>983</v>
          </cell>
          <cell r="F6">
            <v>1353</v>
          </cell>
        </row>
        <row r="7">
          <cell r="B7">
            <v>365</v>
          </cell>
          <cell r="C7" t="str">
            <v>青羊区光华村街药店</v>
          </cell>
          <cell r="D7" t="str">
            <v>西北片区</v>
          </cell>
          <cell r="E7">
            <v>985</v>
          </cell>
          <cell r="F7">
            <v>1355</v>
          </cell>
        </row>
        <row r="8">
          <cell r="B8">
            <v>585</v>
          </cell>
          <cell r="C8" t="str">
            <v>成华区羊子山西路药店 </v>
          </cell>
          <cell r="D8" t="str">
            <v>西北片区</v>
          </cell>
          <cell r="E8">
            <v>1102</v>
          </cell>
          <cell r="F8">
            <v>1516</v>
          </cell>
        </row>
        <row r="9">
          <cell r="B9">
            <v>343</v>
          </cell>
          <cell r="C9" t="str">
            <v>青羊区光华药店</v>
          </cell>
          <cell r="D9" t="str">
            <v>西北片区</v>
          </cell>
          <cell r="E9">
            <v>1218</v>
          </cell>
          <cell r="F9">
            <v>1676</v>
          </cell>
        </row>
        <row r="10">
          <cell r="B10">
            <v>311</v>
          </cell>
          <cell r="C10" t="str">
            <v>金牛区蓉北商贸大道药店</v>
          </cell>
          <cell r="D10" t="str">
            <v>西北片区</v>
          </cell>
          <cell r="E10">
            <v>511</v>
          </cell>
          <cell r="F10">
            <v>704</v>
          </cell>
        </row>
        <row r="11">
          <cell r="B11">
            <v>103198</v>
          </cell>
          <cell r="C11" t="str">
            <v>贝森路店</v>
          </cell>
          <cell r="D11" t="str">
            <v>西北片区</v>
          </cell>
          <cell r="E11">
            <v>828</v>
          </cell>
          <cell r="F11">
            <v>1140</v>
          </cell>
        </row>
        <row r="12">
          <cell r="B12">
            <v>357</v>
          </cell>
          <cell r="C12" t="str">
            <v>青羊区清江东路药店</v>
          </cell>
          <cell r="D12" t="str">
            <v>西北片区</v>
          </cell>
          <cell r="E12">
            <v>755</v>
          </cell>
          <cell r="F12">
            <v>1039</v>
          </cell>
        </row>
        <row r="13">
          <cell r="B13">
            <v>379</v>
          </cell>
          <cell r="C13" t="str">
            <v>高新区土龙路药店</v>
          </cell>
          <cell r="D13" t="str">
            <v>西北片区</v>
          </cell>
          <cell r="E13">
            <v>757</v>
          </cell>
          <cell r="F13">
            <v>1042</v>
          </cell>
        </row>
        <row r="14">
          <cell r="B14">
            <v>513</v>
          </cell>
          <cell r="C14" t="str">
            <v>武侯区顺和街药店</v>
          </cell>
          <cell r="D14" t="str">
            <v>西北片区</v>
          </cell>
          <cell r="E14">
            <v>828</v>
          </cell>
          <cell r="F14">
            <v>1139</v>
          </cell>
        </row>
        <row r="15">
          <cell r="B15">
            <v>726</v>
          </cell>
          <cell r="C15" t="str">
            <v>金牛区交大路第三药店</v>
          </cell>
          <cell r="D15" t="str">
            <v>西北片区</v>
          </cell>
          <cell r="E15">
            <v>758</v>
          </cell>
          <cell r="F15">
            <v>1043</v>
          </cell>
        </row>
        <row r="16">
          <cell r="B16">
            <v>102934</v>
          </cell>
          <cell r="C16" t="str">
            <v>银河北街店</v>
          </cell>
          <cell r="D16" t="str">
            <v>西北片区</v>
          </cell>
          <cell r="E16">
            <v>866</v>
          </cell>
          <cell r="F16">
            <v>1192</v>
          </cell>
        </row>
        <row r="17">
          <cell r="B17">
            <v>347</v>
          </cell>
          <cell r="C17" t="str">
            <v>青羊区清江东路二药房</v>
          </cell>
          <cell r="D17" t="str">
            <v>西北片区</v>
          </cell>
          <cell r="E17">
            <v>672</v>
          </cell>
          <cell r="F17">
            <v>925</v>
          </cell>
        </row>
        <row r="18">
          <cell r="B18">
            <v>105267</v>
          </cell>
          <cell r="C18" t="str">
            <v>蜀汉路</v>
          </cell>
          <cell r="D18" t="str">
            <v>西北片区</v>
          </cell>
          <cell r="E18">
            <v>711</v>
          </cell>
          <cell r="F18">
            <v>978</v>
          </cell>
        </row>
        <row r="19">
          <cell r="B19">
            <v>106569</v>
          </cell>
          <cell r="C19" t="str">
            <v>四川太极武侯区大悦路药店</v>
          </cell>
          <cell r="D19" t="str">
            <v>西北片区</v>
          </cell>
          <cell r="E19">
            <v>631</v>
          </cell>
          <cell r="F19">
            <v>868</v>
          </cell>
        </row>
        <row r="20">
          <cell r="B20">
            <v>359</v>
          </cell>
          <cell r="C20" t="str">
            <v>金牛区枣子巷药店</v>
          </cell>
          <cell r="D20" t="str">
            <v>西北片区</v>
          </cell>
          <cell r="E20">
            <v>711</v>
          </cell>
          <cell r="F20">
            <v>979</v>
          </cell>
        </row>
        <row r="21">
          <cell r="B21">
            <v>102565</v>
          </cell>
          <cell r="C21" t="str">
            <v>佳灵路店</v>
          </cell>
          <cell r="D21" t="str">
            <v>西北片区</v>
          </cell>
          <cell r="E21">
            <v>712</v>
          </cell>
          <cell r="F21">
            <v>980</v>
          </cell>
        </row>
        <row r="22">
          <cell r="B22">
            <v>103199</v>
          </cell>
          <cell r="C22" t="str">
            <v>西林一街店</v>
          </cell>
          <cell r="D22" t="str">
            <v>西北片区</v>
          </cell>
          <cell r="E22">
            <v>708</v>
          </cell>
          <cell r="F22">
            <v>974</v>
          </cell>
        </row>
        <row r="23">
          <cell r="B23">
            <v>339</v>
          </cell>
          <cell r="C23" t="str">
            <v>金牛区沙河源药店</v>
          </cell>
          <cell r="D23" t="str">
            <v>西北片区</v>
          </cell>
          <cell r="E23">
            <v>577</v>
          </cell>
          <cell r="F23">
            <v>795</v>
          </cell>
        </row>
        <row r="24">
          <cell r="B24">
            <v>570</v>
          </cell>
          <cell r="C24" t="str">
            <v>青羊区浣花滨河路药店</v>
          </cell>
          <cell r="D24" t="str">
            <v>西北片区</v>
          </cell>
          <cell r="E24">
            <v>511</v>
          </cell>
          <cell r="F24">
            <v>704</v>
          </cell>
        </row>
        <row r="25">
          <cell r="B25">
            <v>727</v>
          </cell>
          <cell r="C25" t="str">
            <v>金牛区黄苑东街药店</v>
          </cell>
          <cell r="D25" t="str">
            <v>西北片区</v>
          </cell>
          <cell r="E25">
            <v>563</v>
          </cell>
          <cell r="F25">
            <v>775</v>
          </cell>
        </row>
        <row r="26">
          <cell r="B26">
            <v>745</v>
          </cell>
          <cell r="C26" t="str">
            <v>金牛区金沙路药店</v>
          </cell>
          <cell r="D26" t="str">
            <v>西北片区</v>
          </cell>
          <cell r="E26">
            <v>561</v>
          </cell>
          <cell r="F26">
            <v>773</v>
          </cell>
        </row>
        <row r="27">
          <cell r="B27">
            <v>106399</v>
          </cell>
          <cell r="C27" t="str">
            <v>四川太极青羊区蜀辉路药店</v>
          </cell>
          <cell r="D27" t="str">
            <v>西北片区</v>
          </cell>
          <cell r="E27">
            <v>563</v>
          </cell>
          <cell r="F27">
            <v>775</v>
          </cell>
        </row>
        <row r="28">
          <cell r="B28">
            <v>752</v>
          </cell>
          <cell r="C28" t="str">
            <v>聚萃街店</v>
          </cell>
          <cell r="D28" t="str">
            <v>西北片区</v>
          </cell>
          <cell r="E28">
            <v>514</v>
          </cell>
          <cell r="F28">
            <v>709</v>
          </cell>
        </row>
        <row r="29">
          <cell r="B29">
            <v>104429</v>
          </cell>
          <cell r="C29" t="str">
            <v>大华街店</v>
          </cell>
          <cell r="D29" t="str">
            <v>西北片区</v>
          </cell>
          <cell r="E29">
            <v>512</v>
          </cell>
          <cell r="F29">
            <v>706</v>
          </cell>
        </row>
        <row r="30">
          <cell r="B30">
            <v>107658</v>
          </cell>
          <cell r="C30" t="str">
            <v>万和路店</v>
          </cell>
          <cell r="D30" t="str">
            <v>西北片区</v>
          </cell>
          <cell r="E30">
            <v>513</v>
          </cell>
          <cell r="F30">
            <v>707</v>
          </cell>
        </row>
        <row r="31">
          <cell r="B31">
            <v>108277</v>
          </cell>
          <cell r="C31" t="str">
            <v>四川太极金牛区银沙路药店</v>
          </cell>
          <cell r="D31" t="str">
            <v>西北片区</v>
          </cell>
          <cell r="E31">
            <v>473</v>
          </cell>
          <cell r="F31">
            <v>652</v>
          </cell>
        </row>
        <row r="32">
          <cell r="B32">
            <v>741</v>
          </cell>
          <cell r="C32" t="str">
            <v>成华区新怡路药店</v>
          </cell>
          <cell r="D32" t="str">
            <v>西北片区</v>
          </cell>
          <cell r="E32">
            <v>473</v>
          </cell>
          <cell r="F32">
            <v>653</v>
          </cell>
        </row>
        <row r="33">
          <cell r="B33">
            <v>307</v>
          </cell>
          <cell r="C33" t="str">
            <v>锦江区东大街药店</v>
          </cell>
          <cell r="D33" t="str">
            <v>旗舰片区</v>
          </cell>
          <cell r="E33">
            <v>2358</v>
          </cell>
          <cell r="F33">
            <v>3096</v>
          </cell>
        </row>
        <row r="34">
          <cell r="B34">
            <v>106066</v>
          </cell>
          <cell r="C34" t="str">
            <v>梨花街店</v>
          </cell>
          <cell r="D34" t="str">
            <v>旗舰片区</v>
          </cell>
          <cell r="E34">
            <v>684</v>
          </cell>
          <cell r="F34">
            <v>945</v>
          </cell>
        </row>
        <row r="35">
          <cell r="B35">
            <v>750</v>
          </cell>
          <cell r="C35" t="str">
            <v>成汉南路店</v>
          </cell>
          <cell r="D35" t="str">
            <v>东南片区</v>
          </cell>
          <cell r="E35">
            <v>1900</v>
          </cell>
          <cell r="F35">
            <v>2533</v>
          </cell>
        </row>
        <row r="36">
          <cell r="B36">
            <v>712</v>
          </cell>
          <cell r="C36" t="str">
            <v>成华区华泰路药店</v>
          </cell>
          <cell r="D36" t="str">
            <v>东南片区</v>
          </cell>
          <cell r="E36">
            <v>1008</v>
          </cell>
          <cell r="F36">
            <v>1387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  <cell r="E37">
            <v>1039</v>
          </cell>
          <cell r="F37">
            <v>1430</v>
          </cell>
        </row>
        <row r="38">
          <cell r="B38">
            <v>377</v>
          </cell>
          <cell r="C38" t="str">
            <v>高新区新园大道药店</v>
          </cell>
          <cell r="D38" t="str">
            <v>东南片区</v>
          </cell>
          <cell r="E38">
            <v>829</v>
          </cell>
          <cell r="F38">
            <v>1141</v>
          </cell>
        </row>
        <row r="39">
          <cell r="B39">
            <v>737</v>
          </cell>
          <cell r="C39" t="str">
            <v>高新区大源三期药店</v>
          </cell>
          <cell r="D39" t="str">
            <v>东南片区</v>
          </cell>
          <cell r="E39">
            <v>751</v>
          </cell>
          <cell r="F39">
            <v>1033</v>
          </cell>
        </row>
        <row r="40">
          <cell r="B40">
            <v>103639</v>
          </cell>
          <cell r="C40" t="str">
            <v>金马河店</v>
          </cell>
          <cell r="D40" t="str">
            <v>东南片区</v>
          </cell>
          <cell r="E40">
            <v>752</v>
          </cell>
          <cell r="F40">
            <v>1035</v>
          </cell>
        </row>
        <row r="41">
          <cell r="B41">
            <v>387</v>
          </cell>
          <cell r="C41" t="str">
            <v>高新区新乐中街药店</v>
          </cell>
          <cell r="D41" t="str">
            <v>东南片区</v>
          </cell>
          <cell r="E41">
            <v>760</v>
          </cell>
          <cell r="F41">
            <v>1046</v>
          </cell>
        </row>
        <row r="42">
          <cell r="B42">
            <v>399</v>
          </cell>
          <cell r="C42" t="str">
            <v>高新区天久北巷药店</v>
          </cell>
          <cell r="D42" t="str">
            <v>东南片区</v>
          </cell>
          <cell r="E42">
            <v>748</v>
          </cell>
          <cell r="F42">
            <v>1030</v>
          </cell>
        </row>
        <row r="43">
          <cell r="B43">
            <v>546</v>
          </cell>
          <cell r="C43" t="str">
            <v>锦江区榕声路药店</v>
          </cell>
          <cell r="D43" t="str">
            <v>东南片区</v>
          </cell>
          <cell r="E43">
            <v>986</v>
          </cell>
          <cell r="F43">
            <v>1357</v>
          </cell>
        </row>
        <row r="44">
          <cell r="B44">
            <v>724</v>
          </cell>
          <cell r="C44" t="str">
            <v>锦江区观音桥街药店</v>
          </cell>
          <cell r="D44" t="str">
            <v>东南片区</v>
          </cell>
          <cell r="E44">
            <v>1064</v>
          </cell>
          <cell r="F44">
            <v>1464</v>
          </cell>
        </row>
        <row r="45">
          <cell r="B45">
            <v>707</v>
          </cell>
          <cell r="C45" t="str">
            <v>成华区万科路药店</v>
          </cell>
          <cell r="D45" t="str">
            <v>东南片区</v>
          </cell>
          <cell r="E45">
            <v>769</v>
          </cell>
          <cell r="F45">
            <v>1059</v>
          </cell>
        </row>
        <row r="46">
          <cell r="B46">
            <v>105751</v>
          </cell>
          <cell r="C46" t="str">
            <v>高新区新下街药店</v>
          </cell>
          <cell r="D46" t="str">
            <v>东南片区</v>
          </cell>
          <cell r="E46">
            <v>673</v>
          </cell>
          <cell r="F46">
            <v>927</v>
          </cell>
        </row>
        <row r="47">
          <cell r="B47">
            <v>598</v>
          </cell>
          <cell r="C47" t="str">
            <v>锦江区水杉街药店</v>
          </cell>
          <cell r="D47" t="str">
            <v>东南片区</v>
          </cell>
          <cell r="E47">
            <v>678</v>
          </cell>
          <cell r="F47">
            <v>933</v>
          </cell>
        </row>
        <row r="48">
          <cell r="B48">
            <v>573</v>
          </cell>
          <cell r="C48" t="str">
            <v>双流县西航港街道锦华路一段药店</v>
          </cell>
          <cell r="D48" t="str">
            <v>东南片区</v>
          </cell>
          <cell r="E48">
            <v>553</v>
          </cell>
          <cell r="F48">
            <v>762</v>
          </cell>
        </row>
        <row r="49">
          <cell r="B49">
            <v>740</v>
          </cell>
          <cell r="C49" t="str">
            <v>成华区华康路药店</v>
          </cell>
          <cell r="D49" t="str">
            <v>东南片区</v>
          </cell>
          <cell r="E49">
            <v>556</v>
          </cell>
          <cell r="F49">
            <v>765</v>
          </cell>
        </row>
        <row r="50">
          <cell r="B50">
            <v>106485</v>
          </cell>
          <cell r="C50" t="str">
            <v>四川太极成都高新区元华二巷药店</v>
          </cell>
          <cell r="D50" t="str">
            <v>东南片区</v>
          </cell>
          <cell r="E50">
            <v>513</v>
          </cell>
          <cell r="F50">
            <v>706</v>
          </cell>
        </row>
        <row r="51">
          <cell r="B51">
            <v>743</v>
          </cell>
          <cell r="C51" t="str">
            <v>成华区万宇路药店</v>
          </cell>
          <cell r="D51" t="str">
            <v>东南片区</v>
          </cell>
          <cell r="E51">
            <v>564</v>
          </cell>
          <cell r="F51">
            <v>777</v>
          </cell>
        </row>
        <row r="52">
          <cell r="B52">
            <v>545</v>
          </cell>
          <cell r="C52" t="str">
            <v>成华区龙潭寺西路药店</v>
          </cell>
          <cell r="D52" t="str">
            <v>东南片区</v>
          </cell>
          <cell r="E52">
            <v>513</v>
          </cell>
          <cell r="F52">
            <v>707</v>
          </cell>
        </row>
        <row r="53">
          <cell r="B53">
            <v>733</v>
          </cell>
          <cell r="C53" t="str">
            <v>双流区东升街道三强西路药店</v>
          </cell>
          <cell r="D53" t="str">
            <v>东南片区</v>
          </cell>
          <cell r="E53">
            <v>516</v>
          </cell>
          <cell r="F53">
            <v>711</v>
          </cell>
        </row>
        <row r="54">
          <cell r="B54">
            <v>104430</v>
          </cell>
          <cell r="C54" t="str">
            <v>中和大道</v>
          </cell>
          <cell r="D54" t="str">
            <v>东南片区</v>
          </cell>
          <cell r="E54">
            <v>514</v>
          </cell>
          <cell r="F54">
            <v>709</v>
          </cell>
        </row>
        <row r="55">
          <cell r="B55">
            <v>105396</v>
          </cell>
          <cell r="C55" t="str">
            <v>航中街</v>
          </cell>
          <cell r="D55" t="str">
            <v>东南片区</v>
          </cell>
          <cell r="E55">
            <v>513</v>
          </cell>
          <cell r="F55">
            <v>707</v>
          </cell>
        </row>
        <row r="56">
          <cell r="B56">
            <v>753</v>
          </cell>
          <cell r="C56" t="str">
            <v>合欢树店</v>
          </cell>
          <cell r="D56" t="str">
            <v>东南片区</v>
          </cell>
          <cell r="E56">
            <v>514</v>
          </cell>
          <cell r="F56">
            <v>709</v>
          </cell>
        </row>
        <row r="57">
          <cell r="B57">
            <v>105910</v>
          </cell>
          <cell r="C57" t="str">
            <v>四川太极高新区紫薇东路药店</v>
          </cell>
          <cell r="D57" t="str">
            <v>东南片区</v>
          </cell>
          <cell r="E57">
            <v>513</v>
          </cell>
          <cell r="F57">
            <v>707</v>
          </cell>
        </row>
        <row r="58">
          <cell r="B58">
            <v>106568</v>
          </cell>
          <cell r="C58" t="str">
            <v>四川太极高新区中和公济桥路药店</v>
          </cell>
          <cell r="D58" t="str">
            <v>东南片区</v>
          </cell>
          <cell r="E58">
            <v>473</v>
          </cell>
          <cell r="F58">
            <v>652</v>
          </cell>
        </row>
        <row r="59">
          <cell r="B59">
            <v>337</v>
          </cell>
          <cell r="C59" t="str">
            <v>武侯区浆洗街药店</v>
          </cell>
          <cell r="D59" t="str">
            <v>城中片区</v>
          </cell>
          <cell r="E59">
            <v>1500</v>
          </cell>
          <cell r="F59">
            <v>2000</v>
          </cell>
        </row>
        <row r="60">
          <cell r="B60">
            <v>517</v>
          </cell>
          <cell r="C60" t="str">
            <v>青羊区北东街药店</v>
          </cell>
          <cell r="D60" t="str">
            <v>城中片区</v>
          </cell>
          <cell r="E60">
            <v>1099</v>
          </cell>
          <cell r="F60">
            <v>1557</v>
          </cell>
        </row>
        <row r="61">
          <cell r="B61">
            <v>308</v>
          </cell>
          <cell r="C61" t="str">
            <v>青羊区红星路药店</v>
          </cell>
          <cell r="D61" t="str">
            <v>城中片区</v>
          </cell>
          <cell r="E61">
            <v>748</v>
          </cell>
          <cell r="F61">
            <v>1029</v>
          </cell>
        </row>
        <row r="62">
          <cell r="B62">
            <v>355</v>
          </cell>
          <cell r="C62" t="str">
            <v>成华区双林路药店</v>
          </cell>
          <cell r="D62" t="str">
            <v>城中片区</v>
          </cell>
          <cell r="E62">
            <v>829</v>
          </cell>
          <cell r="F62">
            <v>1141</v>
          </cell>
        </row>
        <row r="63">
          <cell r="B63">
            <v>511</v>
          </cell>
          <cell r="C63" t="str">
            <v>成华区杉板桥南一路药店</v>
          </cell>
          <cell r="D63" t="str">
            <v>城中片区</v>
          </cell>
          <cell r="E63">
            <v>866</v>
          </cell>
          <cell r="F63">
            <v>1192</v>
          </cell>
        </row>
        <row r="64">
          <cell r="B64">
            <v>747</v>
          </cell>
          <cell r="C64" t="str">
            <v>郫县一环路东南段店</v>
          </cell>
          <cell r="D64" t="str">
            <v>城中片区</v>
          </cell>
          <cell r="E64">
            <v>669</v>
          </cell>
          <cell r="F64">
            <v>921</v>
          </cell>
        </row>
        <row r="65">
          <cell r="B65">
            <v>373</v>
          </cell>
          <cell r="C65" t="str">
            <v>锦江区通盈街药店</v>
          </cell>
          <cell r="D65" t="str">
            <v>城中片区</v>
          </cell>
          <cell r="E65">
            <v>985</v>
          </cell>
          <cell r="F65">
            <v>1355</v>
          </cell>
        </row>
        <row r="66">
          <cell r="B66">
            <v>578</v>
          </cell>
          <cell r="C66" t="str">
            <v>成华区华油路药店</v>
          </cell>
          <cell r="D66" t="str">
            <v>城中片区</v>
          </cell>
          <cell r="E66">
            <v>828</v>
          </cell>
          <cell r="F66">
            <v>1139</v>
          </cell>
        </row>
        <row r="67">
          <cell r="B67">
            <v>742</v>
          </cell>
          <cell r="C67" t="str">
            <v>锦江区庆云南街药店</v>
          </cell>
          <cell r="D67" t="str">
            <v>城中片区</v>
          </cell>
          <cell r="E67">
            <v>511</v>
          </cell>
          <cell r="F67">
            <v>704</v>
          </cell>
        </row>
        <row r="68">
          <cell r="B68">
            <v>744</v>
          </cell>
          <cell r="C68" t="str">
            <v>武侯区科华街药店</v>
          </cell>
          <cell r="D68" t="str">
            <v>城中片区</v>
          </cell>
          <cell r="E68">
            <v>767</v>
          </cell>
          <cell r="F68">
            <v>1055</v>
          </cell>
        </row>
        <row r="69">
          <cell r="B69">
            <v>349</v>
          </cell>
          <cell r="C69" t="str">
            <v>青羊区人民中路药店</v>
          </cell>
          <cell r="D69" t="str">
            <v>城中片区</v>
          </cell>
          <cell r="E69">
            <v>708</v>
          </cell>
          <cell r="F69">
            <v>974</v>
          </cell>
        </row>
        <row r="70">
          <cell r="B70">
            <v>391</v>
          </cell>
          <cell r="C70" t="str">
            <v>青羊区金丝街店</v>
          </cell>
          <cell r="D70" t="str">
            <v>城中片区</v>
          </cell>
          <cell r="E70">
            <v>837</v>
          </cell>
          <cell r="F70">
            <v>1152</v>
          </cell>
        </row>
        <row r="71">
          <cell r="B71">
            <v>515</v>
          </cell>
          <cell r="C71" t="str">
            <v>成华区崔家店路药店</v>
          </cell>
          <cell r="D71" t="str">
            <v>城中片区</v>
          </cell>
          <cell r="E71">
            <v>681</v>
          </cell>
          <cell r="F71">
            <v>937</v>
          </cell>
        </row>
        <row r="72">
          <cell r="B72">
            <v>572</v>
          </cell>
          <cell r="C72" t="str">
            <v>郫县郫筒镇东大街药店</v>
          </cell>
          <cell r="D72" t="str">
            <v>城中片区</v>
          </cell>
          <cell r="E72">
            <v>681</v>
          </cell>
          <cell r="F72">
            <v>937</v>
          </cell>
        </row>
        <row r="73">
          <cell r="B73">
            <v>102479</v>
          </cell>
          <cell r="C73" t="str">
            <v>劼人路店</v>
          </cell>
          <cell r="D73" t="str">
            <v>城中片区</v>
          </cell>
          <cell r="E73">
            <v>681</v>
          </cell>
          <cell r="F73">
            <v>938</v>
          </cell>
        </row>
        <row r="74">
          <cell r="B74">
            <v>723</v>
          </cell>
          <cell r="C74" t="str">
            <v>锦江区柳翠路药店</v>
          </cell>
          <cell r="D74" t="str">
            <v>城中片区</v>
          </cell>
          <cell r="E74">
            <v>579</v>
          </cell>
          <cell r="F74">
            <v>797</v>
          </cell>
        </row>
        <row r="75">
          <cell r="B75">
            <v>102935</v>
          </cell>
          <cell r="C75" t="str">
            <v>童子街店</v>
          </cell>
          <cell r="D75" t="str">
            <v>城中片区</v>
          </cell>
          <cell r="E75">
            <v>657</v>
          </cell>
          <cell r="F75">
            <v>905</v>
          </cell>
        </row>
        <row r="76">
          <cell r="B76">
            <v>106865</v>
          </cell>
          <cell r="C76" t="str">
            <v>丝竹路</v>
          </cell>
          <cell r="D76" t="str">
            <v>城中片区</v>
          </cell>
          <cell r="E76">
            <v>473</v>
          </cell>
          <cell r="F76">
            <v>653</v>
          </cell>
        </row>
        <row r="77">
          <cell r="B77">
            <v>102478</v>
          </cell>
          <cell r="C77" t="str">
            <v>静明路店</v>
          </cell>
          <cell r="D77" t="str">
            <v>城中片区</v>
          </cell>
          <cell r="E77">
            <v>513</v>
          </cell>
          <cell r="F77">
            <v>707</v>
          </cell>
        </row>
        <row r="78">
          <cell r="B78">
            <v>107829</v>
          </cell>
          <cell r="C78" t="str">
            <v>解放路</v>
          </cell>
          <cell r="D78" t="str">
            <v>城中片区</v>
          </cell>
          <cell r="E78">
            <v>512</v>
          </cell>
          <cell r="F78">
            <v>706</v>
          </cell>
        </row>
        <row r="79">
          <cell r="B79">
            <v>385</v>
          </cell>
          <cell r="C79" t="str">
            <v>新津县五津镇五津西路药店</v>
          </cell>
          <cell r="D79" t="str">
            <v>城郊一片：新津</v>
          </cell>
          <cell r="E79">
            <v>903</v>
          </cell>
          <cell r="F79">
            <v>1242</v>
          </cell>
        </row>
        <row r="80">
          <cell r="B80">
            <v>514</v>
          </cell>
          <cell r="C80" t="str">
            <v>新津县邓双镇飞雪路药店</v>
          </cell>
          <cell r="D80" t="str">
            <v>城郊一片：新津</v>
          </cell>
          <cell r="E80">
            <v>828</v>
          </cell>
          <cell r="F80">
            <v>1139</v>
          </cell>
        </row>
        <row r="81">
          <cell r="B81">
            <v>108656</v>
          </cell>
          <cell r="C81" t="str">
            <v>五津西路2店</v>
          </cell>
          <cell r="D81" t="str">
            <v>城郊一片：新津</v>
          </cell>
          <cell r="E81">
            <v>433</v>
          </cell>
          <cell r="F81">
            <v>596</v>
          </cell>
        </row>
        <row r="82">
          <cell r="B82">
            <v>371</v>
          </cell>
          <cell r="C82" t="str">
            <v>新津县兴义镇万兴路药店</v>
          </cell>
          <cell r="D82" t="str">
            <v>城郊一片：新津</v>
          </cell>
          <cell r="E82">
            <v>513</v>
          </cell>
          <cell r="F82">
            <v>707</v>
          </cell>
        </row>
        <row r="83">
          <cell r="B83">
            <v>102567</v>
          </cell>
          <cell r="C83" t="str">
            <v>新津武阳西路店</v>
          </cell>
          <cell r="D83" t="str">
            <v>城郊一片：新津</v>
          </cell>
          <cell r="E83">
            <v>472</v>
          </cell>
          <cell r="F83">
            <v>651</v>
          </cell>
        </row>
        <row r="84">
          <cell r="B84">
            <v>341</v>
          </cell>
          <cell r="C84" t="str">
            <v>邛崃市中心药店</v>
          </cell>
          <cell r="D84" t="str">
            <v>城郊一片：邛崃</v>
          </cell>
          <cell r="E84">
            <v>1099</v>
          </cell>
          <cell r="F84">
            <v>1557</v>
          </cell>
        </row>
        <row r="85">
          <cell r="B85">
            <v>721</v>
          </cell>
          <cell r="C85" t="str">
            <v>邛崃市临邛镇洪川小区药店</v>
          </cell>
          <cell r="D85" t="str">
            <v>城郊一片：邛崃</v>
          </cell>
          <cell r="E85">
            <v>711</v>
          </cell>
          <cell r="F85">
            <v>979</v>
          </cell>
        </row>
        <row r="86">
          <cell r="B86">
            <v>732</v>
          </cell>
          <cell r="C86" t="str">
            <v>邛崃市羊安镇永康大道药店</v>
          </cell>
          <cell r="D86" t="str">
            <v>城郊一片：邛崃</v>
          </cell>
          <cell r="E86">
            <v>512</v>
          </cell>
          <cell r="F86">
            <v>705</v>
          </cell>
        </row>
        <row r="87">
          <cell r="B87">
            <v>102564</v>
          </cell>
          <cell r="C87" t="str">
            <v>邛崃翠荫街店</v>
          </cell>
          <cell r="D87" t="str">
            <v>城郊一片：邛崃</v>
          </cell>
          <cell r="E87">
            <v>559</v>
          </cell>
          <cell r="F87">
            <v>769</v>
          </cell>
        </row>
        <row r="88">
          <cell r="B88">
            <v>591</v>
          </cell>
          <cell r="C88" t="str">
            <v>邛崃市临邛镇长安大道药店</v>
          </cell>
          <cell r="D88" t="str">
            <v>城郊一片：邛崃</v>
          </cell>
          <cell r="E88">
            <v>514</v>
          </cell>
          <cell r="F88">
            <v>709</v>
          </cell>
        </row>
        <row r="89">
          <cell r="B89">
            <v>746</v>
          </cell>
          <cell r="C89" t="str">
            <v>大邑县晋原镇内蒙古桃源药店</v>
          </cell>
          <cell r="D89" t="str">
            <v>城郊一片：大邑</v>
          </cell>
          <cell r="E89">
            <v>748</v>
          </cell>
          <cell r="F89">
            <v>1029</v>
          </cell>
        </row>
        <row r="90">
          <cell r="B90">
            <v>717</v>
          </cell>
          <cell r="C90" t="str">
            <v>大邑县晋原 通达东路五段药店</v>
          </cell>
          <cell r="D90" t="str">
            <v>城郊一片：大邑</v>
          </cell>
          <cell r="E90">
            <v>711</v>
          </cell>
          <cell r="F90">
            <v>978</v>
          </cell>
        </row>
        <row r="91">
          <cell r="B91">
            <v>716</v>
          </cell>
          <cell r="C91" t="str">
            <v>大邑县沙渠镇利民街药店</v>
          </cell>
          <cell r="D91" t="str">
            <v>城郊一片：大邑</v>
          </cell>
          <cell r="E91">
            <v>628</v>
          </cell>
          <cell r="F91">
            <v>865</v>
          </cell>
        </row>
        <row r="92">
          <cell r="B92">
            <v>748</v>
          </cell>
          <cell r="C92" t="str">
            <v>大邑东街店</v>
          </cell>
          <cell r="D92" t="str">
            <v>城郊一片：大邑</v>
          </cell>
          <cell r="E92">
            <v>683</v>
          </cell>
          <cell r="F92">
            <v>940</v>
          </cell>
        </row>
        <row r="93">
          <cell r="B93">
            <v>539</v>
          </cell>
          <cell r="C93" t="str">
            <v>大邑县晋原镇子龙街药店</v>
          </cell>
          <cell r="D93" t="str">
            <v>城郊一片：大邑</v>
          </cell>
          <cell r="E93">
            <v>564</v>
          </cell>
          <cell r="F93">
            <v>777</v>
          </cell>
        </row>
        <row r="94">
          <cell r="B94">
            <v>549</v>
          </cell>
          <cell r="C94" t="str">
            <v>大邑县晋原镇东壕沟北段药店</v>
          </cell>
          <cell r="D94" t="str">
            <v>城郊一片：大邑</v>
          </cell>
          <cell r="E94">
            <v>564</v>
          </cell>
          <cell r="F94">
            <v>776</v>
          </cell>
        </row>
        <row r="95">
          <cell r="B95">
            <v>594</v>
          </cell>
          <cell r="C95" t="str">
            <v>大邑县安仁镇千禧街药店</v>
          </cell>
          <cell r="D95" t="str">
            <v>城郊一片：大邑</v>
          </cell>
          <cell r="E95">
            <v>473</v>
          </cell>
          <cell r="F95">
            <v>653</v>
          </cell>
        </row>
        <row r="96">
          <cell r="B96">
            <v>720</v>
          </cell>
          <cell r="C96" t="str">
            <v>大邑县新场镇文昌街药店</v>
          </cell>
          <cell r="D96" t="str">
            <v>城郊一片：大邑</v>
          </cell>
          <cell r="E96">
            <v>473</v>
          </cell>
          <cell r="F96">
            <v>653</v>
          </cell>
        </row>
        <row r="97">
          <cell r="B97">
            <v>104533</v>
          </cell>
          <cell r="C97" t="str">
            <v>潘家街四段店</v>
          </cell>
          <cell r="D97" t="str">
            <v>城郊一片：大邑</v>
          </cell>
          <cell r="E97">
            <v>513</v>
          </cell>
          <cell r="F97">
            <v>707</v>
          </cell>
        </row>
        <row r="98">
          <cell r="B98">
            <v>107728</v>
          </cell>
          <cell r="C98" t="str">
            <v>大邑北街</v>
          </cell>
          <cell r="D98" t="str">
            <v>城郊一片：大邑</v>
          </cell>
          <cell r="E98">
            <v>473</v>
          </cell>
          <cell r="F98">
            <v>653</v>
          </cell>
        </row>
        <row r="99">
          <cell r="B99">
            <v>54</v>
          </cell>
          <cell r="C99" t="str">
            <v>崇州市怀远镇新正东街药店</v>
          </cell>
          <cell r="D99" t="str">
            <v>城郊二片</v>
          </cell>
          <cell r="E99">
            <v>827</v>
          </cell>
          <cell r="F99">
            <v>1138</v>
          </cell>
        </row>
        <row r="100">
          <cell r="B100">
            <v>754</v>
          </cell>
          <cell r="C100" t="str">
            <v>尚贤坊街药店</v>
          </cell>
          <cell r="D100" t="str">
            <v>城郊二片</v>
          </cell>
          <cell r="E100">
            <v>668</v>
          </cell>
          <cell r="F100">
            <v>920</v>
          </cell>
        </row>
        <row r="101">
          <cell r="B101">
            <v>101453</v>
          </cell>
          <cell r="C101" t="str">
            <v>江安路店</v>
          </cell>
          <cell r="D101" t="str">
            <v>城郊二片</v>
          </cell>
          <cell r="E101">
            <v>768</v>
          </cell>
          <cell r="F101">
            <v>1057</v>
          </cell>
        </row>
        <row r="102">
          <cell r="B102">
            <v>329</v>
          </cell>
          <cell r="C102" t="str">
            <v>温江区柳城凤溪药店</v>
          </cell>
          <cell r="D102" t="str">
            <v>城郊二片</v>
          </cell>
          <cell r="E102">
            <v>590</v>
          </cell>
          <cell r="F102">
            <v>812</v>
          </cell>
        </row>
        <row r="103">
          <cell r="B103">
            <v>704</v>
          </cell>
          <cell r="C103" t="str">
            <v>都江堰市幸福镇奎光路药店</v>
          </cell>
          <cell r="D103" t="str">
            <v>城郊二片</v>
          </cell>
          <cell r="E103">
            <v>586</v>
          </cell>
          <cell r="F103">
            <v>807</v>
          </cell>
        </row>
        <row r="104">
          <cell r="B104">
            <v>351</v>
          </cell>
          <cell r="C104" t="str">
            <v>都江堰市幸福镇都江堰大道药店</v>
          </cell>
          <cell r="D104" t="str">
            <v>城郊二片</v>
          </cell>
          <cell r="E104">
            <v>551</v>
          </cell>
          <cell r="F104">
            <v>759</v>
          </cell>
        </row>
        <row r="105">
          <cell r="B105">
            <v>367</v>
          </cell>
          <cell r="C105" t="str">
            <v>崇州市金带街药店</v>
          </cell>
          <cell r="D105" t="str">
            <v>城郊二片</v>
          </cell>
          <cell r="E105">
            <v>685</v>
          </cell>
          <cell r="F105">
            <v>943</v>
          </cell>
        </row>
        <row r="106">
          <cell r="B106">
            <v>587</v>
          </cell>
          <cell r="C106" t="str">
            <v>都江堰幸福镇景中路药店</v>
          </cell>
          <cell r="D106" t="str">
            <v>城郊二片</v>
          </cell>
          <cell r="E106">
            <v>687</v>
          </cell>
          <cell r="F106">
            <v>946</v>
          </cell>
        </row>
        <row r="107">
          <cell r="B107">
            <v>104428</v>
          </cell>
          <cell r="C107" t="str">
            <v>崇州永康东路店</v>
          </cell>
          <cell r="D107" t="str">
            <v>城郊二片</v>
          </cell>
          <cell r="E107">
            <v>686</v>
          </cell>
          <cell r="F107">
            <v>944</v>
          </cell>
        </row>
        <row r="108">
          <cell r="B108">
            <v>52</v>
          </cell>
          <cell r="C108" t="str">
            <v>崇州中心药店</v>
          </cell>
          <cell r="D108" t="str">
            <v>城郊二片</v>
          </cell>
          <cell r="E108">
            <v>566</v>
          </cell>
          <cell r="F108">
            <v>779</v>
          </cell>
        </row>
        <row r="109">
          <cell r="B109">
            <v>56</v>
          </cell>
          <cell r="C109" t="str">
            <v>崇州市三江镇崇新路药店</v>
          </cell>
          <cell r="D109" t="str">
            <v>城郊二片</v>
          </cell>
          <cell r="E109">
            <v>473</v>
          </cell>
          <cell r="F109">
            <v>653</v>
          </cell>
        </row>
        <row r="110">
          <cell r="B110">
            <v>706</v>
          </cell>
          <cell r="C110" t="str">
            <v>都江堰市幸福镇翔凤路药店</v>
          </cell>
          <cell r="D110" t="str">
            <v>城郊二片</v>
          </cell>
          <cell r="E110">
            <v>513</v>
          </cell>
          <cell r="F110">
            <v>707</v>
          </cell>
        </row>
        <row r="111">
          <cell r="B111">
            <v>710</v>
          </cell>
          <cell r="C111" t="str">
            <v>都江堰市蒲阳镇问道西路药店</v>
          </cell>
          <cell r="D111" t="str">
            <v>城郊二片</v>
          </cell>
          <cell r="E111">
            <v>393</v>
          </cell>
          <cell r="F111">
            <v>543</v>
          </cell>
        </row>
        <row r="112">
          <cell r="B112">
            <v>738</v>
          </cell>
          <cell r="C112" t="str">
            <v>都江堰市灌口镇蒲阳路药店</v>
          </cell>
          <cell r="D112" t="str">
            <v>城郊二片</v>
          </cell>
          <cell r="E112">
            <v>433</v>
          </cell>
          <cell r="F112">
            <v>597</v>
          </cell>
        </row>
        <row r="113">
          <cell r="B113">
            <v>104838</v>
          </cell>
          <cell r="C113" t="str">
            <v>蜀州中路店</v>
          </cell>
          <cell r="D113" t="str">
            <v>城郊二片</v>
          </cell>
          <cell r="E113">
            <v>512</v>
          </cell>
          <cell r="F113">
            <v>706</v>
          </cell>
        </row>
        <row r="114">
          <cell r="B114">
            <v>110378</v>
          </cell>
          <cell r="C114" t="str">
            <v>四川太极都江堰市永丰街道宝莲路药店</v>
          </cell>
          <cell r="D114" t="str">
            <v>城郊二片</v>
          </cell>
          <cell r="E114">
            <v>471</v>
          </cell>
          <cell r="F114">
            <v>650</v>
          </cell>
        </row>
        <row r="115">
          <cell r="B115">
            <v>713</v>
          </cell>
          <cell r="C115" t="str">
            <v>都江堰市聚源镇联建房药店</v>
          </cell>
          <cell r="D115" t="str">
            <v>城郊二片</v>
          </cell>
          <cell r="E115">
            <v>473</v>
          </cell>
          <cell r="F115">
            <v>652</v>
          </cell>
        </row>
        <row r="116">
          <cell r="C116" t="str">
            <v>合计</v>
          </cell>
        </row>
        <row r="116">
          <cell r="E116">
            <v>80664</v>
          </cell>
          <cell r="F116">
            <v>110794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/>
      <sheetData sheetId="1"/>
      <sheetData sheetId="2">
        <row r="1">
          <cell r="B1" t="str">
            <v>门店ID</v>
          </cell>
          <cell r="C1" t="str">
            <v>门店</v>
          </cell>
        </row>
        <row r="2">
          <cell r="B2">
            <v>307</v>
          </cell>
          <cell r="C2" t="str">
            <v>锦江区东大街药店</v>
          </cell>
        </row>
        <row r="3">
          <cell r="B3">
            <v>308</v>
          </cell>
          <cell r="C3" t="str">
            <v>青羊区红星路药店</v>
          </cell>
        </row>
        <row r="4">
          <cell r="B4">
            <v>311</v>
          </cell>
          <cell r="C4" t="str">
            <v>金牛区蓉北商贸大道药店</v>
          </cell>
        </row>
        <row r="5">
          <cell r="B5">
            <v>52</v>
          </cell>
          <cell r="C5" t="str">
            <v>崇州中心药店</v>
          </cell>
        </row>
        <row r="6">
          <cell r="B6">
            <v>56</v>
          </cell>
          <cell r="C6" t="str">
            <v>崇州市三江镇崇新路药店</v>
          </cell>
        </row>
        <row r="7">
          <cell r="B7">
            <v>54</v>
          </cell>
          <cell r="C7" t="str">
            <v>崇州市怀远镇新正东街药店</v>
          </cell>
        </row>
        <row r="8">
          <cell r="B8">
            <v>329</v>
          </cell>
          <cell r="C8" t="str">
            <v>温江区柳城凤溪药店</v>
          </cell>
        </row>
        <row r="9">
          <cell r="B9">
            <v>337</v>
          </cell>
          <cell r="C9" t="str">
            <v>武侯区浆洗街药店</v>
          </cell>
        </row>
        <row r="10">
          <cell r="B10">
            <v>343</v>
          </cell>
          <cell r="C10" t="str">
            <v>青羊区光华药店</v>
          </cell>
        </row>
        <row r="11">
          <cell r="B11">
            <v>341</v>
          </cell>
          <cell r="C11" t="str">
            <v>邛崃市中心药店</v>
          </cell>
        </row>
        <row r="12">
          <cell r="B12">
            <v>339</v>
          </cell>
          <cell r="C12" t="str">
            <v>金牛区沙河源药店</v>
          </cell>
        </row>
        <row r="13">
          <cell r="B13">
            <v>349</v>
          </cell>
          <cell r="C13" t="str">
            <v>青羊区人民中路药店</v>
          </cell>
        </row>
        <row r="14">
          <cell r="B14">
            <v>351</v>
          </cell>
          <cell r="C14" t="str">
            <v>都江堰市幸福镇都江堰大道药店</v>
          </cell>
        </row>
        <row r="15">
          <cell r="B15">
            <v>357</v>
          </cell>
          <cell r="C15" t="str">
            <v>青羊区清江东路药店</v>
          </cell>
        </row>
        <row r="16">
          <cell r="B16">
            <v>355</v>
          </cell>
          <cell r="C16" t="str">
            <v>成华区双林路药店</v>
          </cell>
        </row>
        <row r="17">
          <cell r="B17">
            <v>367</v>
          </cell>
          <cell r="C17" t="str">
            <v>崇州市金带街药店</v>
          </cell>
        </row>
        <row r="18">
          <cell r="B18">
            <v>359</v>
          </cell>
          <cell r="C18" t="str">
            <v>金牛区枣子巷药店</v>
          </cell>
        </row>
        <row r="19">
          <cell r="B19">
            <v>371</v>
          </cell>
          <cell r="C19" t="str">
            <v>新津县兴义镇万兴路药店</v>
          </cell>
        </row>
        <row r="20">
          <cell r="B20">
            <v>365</v>
          </cell>
          <cell r="C20" t="str">
            <v>青羊区光华村街药店</v>
          </cell>
        </row>
        <row r="21">
          <cell r="B21">
            <v>373</v>
          </cell>
          <cell r="C21" t="str">
            <v>锦江区通盈街药店</v>
          </cell>
        </row>
        <row r="22">
          <cell r="B22">
            <v>385</v>
          </cell>
          <cell r="C22" t="str">
            <v>新津县五津镇五津西路药店</v>
          </cell>
        </row>
        <row r="23">
          <cell r="B23">
            <v>387</v>
          </cell>
          <cell r="C23" t="str">
            <v>高新区新乐中街药店</v>
          </cell>
        </row>
        <row r="24">
          <cell r="B24">
            <v>391</v>
          </cell>
          <cell r="C24" t="str">
            <v>青羊区金丝街店</v>
          </cell>
        </row>
        <row r="25">
          <cell r="B25">
            <v>379</v>
          </cell>
          <cell r="C25" t="str">
            <v>高新区土龙路药店</v>
          </cell>
        </row>
        <row r="26">
          <cell r="B26">
            <v>377</v>
          </cell>
          <cell r="C26" t="str">
            <v>高新区新园大道药店</v>
          </cell>
        </row>
        <row r="27">
          <cell r="B27">
            <v>399</v>
          </cell>
          <cell r="C27" t="str">
            <v>高新区天久北巷药店</v>
          </cell>
        </row>
        <row r="28">
          <cell r="B28">
            <v>539</v>
          </cell>
          <cell r="C28" t="str">
            <v>大邑县晋原镇子龙街药店</v>
          </cell>
        </row>
        <row r="29">
          <cell r="B29">
            <v>517</v>
          </cell>
          <cell r="C29" t="str">
            <v>青羊区北东街药店</v>
          </cell>
        </row>
        <row r="30">
          <cell r="B30">
            <v>514</v>
          </cell>
          <cell r="C30" t="str">
            <v>新津县邓双镇飞雪路药店</v>
          </cell>
        </row>
        <row r="31">
          <cell r="B31">
            <v>545</v>
          </cell>
          <cell r="C31" t="str">
            <v>成华区龙潭寺西路药店</v>
          </cell>
        </row>
        <row r="32">
          <cell r="B32">
            <v>541</v>
          </cell>
          <cell r="C32" t="str">
            <v>高新区府城大道西段药店</v>
          </cell>
        </row>
        <row r="33">
          <cell r="B33">
            <v>511</v>
          </cell>
          <cell r="C33" t="str">
            <v>成华区杉板桥南一路药店</v>
          </cell>
        </row>
        <row r="34">
          <cell r="B34">
            <v>513</v>
          </cell>
          <cell r="C34" t="str">
            <v>武侯区顺和街药店</v>
          </cell>
        </row>
        <row r="35">
          <cell r="B35">
            <v>570</v>
          </cell>
          <cell r="C35" t="str">
            <v>青羊区浣花滨河路药店</v>
          </cell>
        </row>
        <row r="36">
          <cell r="B36">
            <v>546</v>
          </cell>
          <cell r="C36" t="str">
            <v>锦江区榕声路药店</v>
          </cell>
        </row>
        <row r="37">
          <cell r="B37">
            <v>571</v>
          </cell>
          <cell r="C37" t="str">
            <v>高新区民丰大道药店</v>
          </cell>
        </row>
        <row r="38">
          <cell r="B38">
            <v>515</v>
          </cell>
          <cell r="C38" t="str">
            <v>成华区崔家店路药店</v>
          </cell>
        </row>
        <row r="39">
          <cell r="B39">
            <v>549</v>
          </cell>
          <cell r="C39" t="str">
            <v>大邑县晋原镇东壕沟北段药店</v>
          </cell>
        </row>
        <row r="40">
          <cell r="B40">
            <v>573</v>
          </cell>
          <cell r="C40" t="str">
            <v>双流县西航港街道锦华路一段药店</v>
          </cell>
        </row>
        <row r="41">
          <cell r="B41">
            <v>572</v>
          </cell>
          <cell r="C41" t="str">
            <v>郫县郫筒镇东大街药店</v>
          </cell>
        </row>
        <row r="42">
          <cell r="B42">
            <v>582</v>
          </cell>
          <cell r="C42" t="str">
            <v>青羊区十二桥路药店</v>
          </cell>
        </row>
        <row r="43">
          <cell r="B43">
            <v>581</v>
          </cell>
          <cell r="C43" t="str">
            <v>成华区二环路北四段药店</v>
          </cell>
        </row>
        <row r="44">
          <cell r="B44">
            <v>585</v>
          </cell>
          <cell r="C44" t="str">
            <v>成华区羊子山西路药店 </v>
          </cell>
        </row>
        <row r="45">
          <cell r="B45">
            <v>578</v>
          </cell>
          <cell r="C45" t="str">
            <v>成华区华油路药店</v>
          </cell>
        </row>
        <row r="46">
          <cell r="B46">
            <v>584</v>
          </cell>
          <cell r="C46" t="str">
            <v>高新区中和街道柳荫街药店</v>
          </cell>
        </row>
        <row r="47">
          <cell r="B47">
            <v>594</v>
          </cell>
          <cell r="C47" t="str">
            <v>大邑县安仁镇千禧街药店</v>
          </cell>
        </row>
        <row r="48">
          <cell r="B48">
            <v>587</v>
          </cell>
          <cell r="C48" t="str">
            <v>都江堰幸福镇景中路药店</v>
          </cell>
        </row>
        <row r="49">
          <cell r="B49">
            <v>591</v>
          </cell>
          <cell r="C49" t="str">
            <v>邛崃市临邛镇长安大道药店</v>
          </cell>
        </row>
        <row r="50">
          <cell r="B50">
            <v>707</v>
          </cell>
          <cell r="C50" t="str">
            <v>成华区万科路药店</v>
          </cell>
        </row>
        <row r="51">
          <cell r="B51">
            <v>598</v>
          </cell>
          <cell r="C51" t="str">
            <v>锦江区水杉街药店</v>
          </cell>
        </row>
        <row r="52">
          <cell r="B52">
            <v>704</v>
          </cell>
          <cell r="C52" t="str">
            <v>都江堰市幸福镇奎光路药店</v>
          </cell>
        </row>
        <row r="53">
          <cell r="B53">
            <v>706</v>
          </cell>
          <cell r="C53" t="str">
            <v>都江堰市幸福镇翔凤路药店</v>
          </cell>
        </row>
        <row r="54">
          <cell r="B54">
            <v>710</v>
          </cell>
          <cell r="C54" t="str">
            <v>都江堰市蒲阳镇问道西路药店</v>
          </cell>
        </row>
        <row r="55">
          <cell r="B55">
            <v>709</v>
          </cell>
          <cell r="C55" t="str">
            <v>新都马超东路店</v>
          </cell>
        </row>
        <row r="56">
          <cell r="B56">
            <v>713</v>
          </cell>
          <cell r="C56" t="str">
            <v>都江堰市聚源镇联建房药店</v>
          </cell>
        </row>
        <row r="57">
          <cell r="B57">
            <v>712</v>
          </cell>
          <cell r="C57" t="str">
            <v>成华区华泰路药店</v>
          </cell>
        </row>
        <row r="58">
          <cell r="B58">
            <v>716</v>
          </cell>
          <cell r="C58" t="str">
            <v>大邑县沙渠镇利民街药店</v>
          </cell>
        </row>
        <row r="59">
          <cell r="B59">
            <v>721</v>
          </cell>
          <cell r="C59" t="str">
            <v>邛崃市临邛镇洪川小区药店</v>
          </cell>
        </row>
        <row r="60">
          <cell r="B60">
            <v>717</v>
          </cell>
          <cell r="C60" t="str">
            <v>大邑县晋原 通达东路五段药店</v>
          </cell>
        </row>
        <row r="61">
          <cell r="B61">
            <v>720</v>
          </cell>
          <cell r="C61" t="str">
            <v>大邑县新场镇文昌街药店</v>
          </cell>
        </row>
        <row r="62">
          <cell r="B62">
            <v>723</v>
          </cell>
          <cell r="C62" t="str">
            <v>锦江区柳翠路药店</v>
          </cell>
        </row>
        <row r="63">
          <cell r="B63">
            <v>746</v>
          </cell>
          <cell r="C63" t="str">
            <v>大邑县晋原镇内蒙古桃源药店</v>
          </cell>
        </row>
        <row r="64">
          <cell r="B64">
            <v>724</v>
          </cell>
          <cell r="C64" t="str">
            <v>锦江区观音桥街药店</v>
          </cell>
        </row>
        <row r="65">
          <cell r="B65">
            <v>726</v>
          </cell>
          <cell r="C65" t="str">
            <v>金牛区交大路第三药店</v>
          </cell>
        </row>
        <row r="66">
          <cell r="B66">
            <v>727</v>
          </cell>
          <cell r="C66" t="str">
            <v>金牛区黄苑东街药店</v>
          </cell>
        </row>
        <row r="67">
          <cell r="B67">
            <v>732</v>
          </cell>
          <cell r="C67" t="str">
            <v>邛崃市羊安镇永康大道药店</v>
          </cell>
        </row>
        <row r="68">
          <cell r="B68">
            <v>730</v>
          </cell>
          <cell r="C68" t="str">
            <v>新都区新繁繁江北路药店</v>
          </cell>
        </row>
        <row r="69">
          <cell r="B69">
            <v>737</v>
          </cell>
          <cell r="C69" t="str">
            <v>高新区大源三期药店</v>
          </cell>
        </row>
        <row r="70">
          <cell r="B70">
            <v>738</v>
          </cell>
          <cell r="C70" t="str">
            <v>都江堰市灌口镇蒲阳路药店</v>
          </cell>
        </row>
        <row r="71">
          <cell r="B71">
            <v>740</v>
          </cell>
          <cell r="C71" t="str">
            <v>成华区华康路药店</v>
          </cell>
        </row>
        <row r="72">
          <cell r="B72">
            <v>741</v>
          </cell>
          <cell r="C72" t="str">
            <v>成华区新怡路药店</v>
          </cell>
        </row>
        <row r="73">
          <cell r="B73">
            <v>743</v>
          </cell>
          <cell r="C73" t="str">
            <v>成华区万宇路药店</v>
          </cell>
        </row>
        <row r="74">
          <cell r="B74">
            <v>742</v>
          </cell>
          <cell r="C74" t="str">
            <v>锦江区庆云南街药店</v>
          </cell>
        </row>
        <row r="75">
          <cell r="B75">
            <v>347</v>
          </cell>
          <cell r="C75" t="str">
            <v>青羊区清江东路二药房</v>
          </cell>
        </row>
        <row r="76">
          <cell r="B76">
            <v>733</v>
          </cell>
          <cell r="C76" t="str">
            <v>双流区东升街道三强西路药店</v>
          </cell>
        </row>
        <row r="77">
          <cell r="B77">
            <v>744</v>
          </cell>
          <cell r="C77" t="str">
            <v>武侯区科华街药店</v>
          </cell>
        </row>
        <row r="78">
          <cell r="B78">
            <v>745</v>
          </cell>
          <cell r="C78" t="str">
            <v>金牛区金沙路药店</v>
          </cell>
        </row>
        <row r="79">
          <cell r="B79">
            <v>718</v>
          </cell>
          <cell r="C79" t="str">
            <v>金牛区龙泉驿生路药店</v>
          </cell>
        </row>
        <row r="80">
          <cell r="B80">
            <v>747</v>
          </cell>
          <cell r="C80" t="str">
            <v>郫县一环路东南段店</v>
          </cell>
        </row>
        <row r="81">
          <cell r="B81">
            <v>748</v>
          </cell>
          <cell r="C81" t="str">
            <v>大邑东街店</v>
          </cell>
        </row>
        <row r="82">
          <cell r="B82">
            <v>750</v>
          </cell>
          <cell r="C82" t="str">
            <v>成汉南路店</v>
          </cell>
        </row>
        <row r="83">
          <cell r="B83">
            <v>752</v>
          </cell>
          <cell r="C83" t="str">
            <v>聚萃街店</v>
          </cell>
        </row>
        <row r="84">
          <cell r="B84">
            <v>753</v>
          </cell>
          <cell r="C84" t="str">
            <v>合欢树店</v>
          </cell>
        </row>
        <row r="85">
          <cell r="B85">
            <v>754</v>
          </cell>
          <cell r="C85" t="str">
            <v>尚贤坊街药店</v>
          </cell>
        </row>
        <row r="86">
          <cell r="B86">
            <v>755</v>
          </cell>
          <cell r="C86" t="str">
            <v>温江鱼凫路店</v>
          </cell>
        </row>
        <row r="87">
          <cell r="B87">
            <v>101453</v>
          </cell>
          <cell r="C87" t="str">
            <v>江安路店</v>
          </cell>
        </row>
        <row r="88">
          <cell r="B88">
            <v>102479</v>
          </cell>
          <cell r="C88" t="str">
            <v>劼人路店</v>
          </cell>
        </row>
        <row r="89">
          <cell r="B89">
            <v>102478</v>
          </cell>
          <cell r="C89" t="str">
            <v>静明路店</v>
          </cell>
        </row>
        <row r="90">
          <cell r="B90">
            <v>102567</v>
          </cell>
          <cell r="C90" t="str">
            <v>新津武阳西路店</v>
          </cell>
        </row>
        <row r="91">
          <cell r="B91">
            <v>102564</v>
          </cell>
          <cell r="C91" t="str">
            <v>邛崃翠荫街店</v>
          </cell>
        </row>
        <row r="92">
          <cell r="B92">
            <v>102565</v>
          </cell>
          <cell r="C92" t="str">
            <v>佳灵路店</v>
          </cell>
        </row>
        <row r="93">
          <cell r="B93">
            <v>102934</v>
          </cell>
          <cell r="C93" t="str">
            <v>银河北街店</v>
          </cell>
        </row>
        <row r="94">
          <cell r="B94">
            <v>102935</v>
          </cell>
          <cell r="C94" t="str">
            <v>童子街店</v>
          </cell>
        </row>
        <row r="95">
          <cell r="B95">
            <v>103198</v>
          </cell>
          <cell r="C95" t="str">
            <v>贝森路店</v>
          </cell>
        </row>
        <row r="96">
          <cell r="B96">
            <v>103199</v>
          </cell>
          <cell r="C96" t="str">
            <v>西林一街店</v>
          </cell>
        </row>
        <row r="97">
          <cell r="B97">
            <v>103639</v>
          </cell>
          <cell r="C97" t="str">
            <v>金马河店</v>
          </cell>
        </row>
        <row r="98">
          <cell r="B98">
            <v>104838</v>
          </cell>
          <cell r="C98" t="str">
            <v>蜀州中路店</v>
          </cell>
        </row>
        <row r="99">
          <cell r="B99">
            <v>104533</v>
          </cell>
          <cell r="C99" t="str">
            <v>潘家街四段店</v>
          </cell>
        </row>
        <row r="100">
          <cell r="B100">
            <v>104429</v>
          </cell>
          <cell r="C100" t="str">
            <v>大华街店</v>
          </cell>
        </row>
        <row r="101">
          <cell r="B101">
            <v>104430</v>
          </cell>
          <cell r="C101" t="str">
            <v>中和大道</v>
          </cell>
        </row>
        <row r="102">
          <cell r="B102">
            <v>104428</v>
          </cell>
          <cell r="C102" t="str">
            <v>崇州永康东路店</v>
          </cell>
        </row>
        <row r="103">
          <cell r="B103">
            <v>105267</v>
          </cell>
          <cell r="C103" t="str">
            <v>蜀汉路</v>
          </cell>
        </row>
        <row r="104">
          <cell r="B104">
            <v>105396</v>
          </cell>
          <cell r="C104" t="str">
            <v>航中街</v>
          </cell>
        </row>
        <row r="105">
          <cell r="B105">
            <v>105751</v>
          </cell>
          <cell r="C105" t="str">
            <v>高新区新下街药店</v>
          </cell>
        </row>
        <row r="106">
          <cell r="B106">
            <v>105910</v>
          </cell>
          <cell r="C106" t="str">
            <v>四川太极高新区紫薇东路药店</v>
          </cell>
        </row>
        <row r="107">
          <cell r="B107">
            <v>106066</v>
          </cell>
          <cell r="C107" t="str">
            <v>梨花街店</v>
          </cell>
        </row>
        <row r="108">
          <cell r="B108">
            <v>106569</v>
          </cell>
          <cell r="C108" t="str">
            <v>四川太极武侯区大悦路药店</v>
          </cell>
        </row>
        <row r="109">
          <cell r="B109">
            <v>106485</v>
          </cell>
          <cell r="C109" t="str">
            <v>四川太极成都高新区元华二巷药店</v>
          </cell>
        </row>
        <row r="110">
          <cell r="B110">
            <v>106399</v>
          </cell>
          <cell r="C110" t="str">
            <v>四川太极青羊区蜀辉路药店</v>
          </cell>
        </row>
        <row r="111">
          <cell r="B111">
            <v>106568</v>
          </cell>
          <cell r="C111" t="str">
            <v>四川太极高新区中和公济桥路药店</v>
          </cell>
        </row>
        <row r="112">
          <cell r="B112">
            <v>106865</v>
          </cell>
          <cell r="C112" t="str">
            <v>丝竹路</v>
          </cell>
        </row>
        <row r="113">
          <cell r="B113">
            <v>107658</v>
          </cell>
          <cell r="C113" t="str">
            <v>万和路店</v>
          </cell>
        </row>
        <row r="114">
          <cell r="B114">
            <v>107829</v>
          </cell>
          <cell r="C114" t="str">
            <v>解放路</v>
          </cell>
        </row>
        <row r="115">
          <cell r="B115">
            <v>107728</v>
          </cell>
          <cell r="C115" t="str">
            <v>大邑北街</v>
          </cell>
        </row>
        <row r="116">
          <cell r="B116">
            <v>108277</v>
          </cell>
          <cell r="C116" t="str">
            <v>四川太极金牛区银沙路药店</v>
          </cell>
        </row>
        <row r="117">
          <cell r="B117">
            <v>108656</v>
          </cell>
          <cell r="C117" t="str">
            <v>五津西路2店</v>
          </cell>
        </row>
        <row r="118">
          <cell r="B118">
            <v>110378</v>
          </cell>
          <cell r="C118" t="str">
            <v>四川太极都江堰市永丰街道宝莲路药店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826.4824189815" refreshedBy="Administrator" recordCount="425">
  <cacheSource type="worksheet">
    <worksheetSource ref="A1:O426" sheet="正确表（存档）"/>
  </cacheSource>
  <cacheFields count="15">
    <cacheField name="序号" numFmtId="0">
      <sharedItems containsString="0" containsBlank="1" containsNumber="1" containsInteger="1" minValue="0" maxValue="409" count="401">
        <n v="210"/>
        <n v="182"/>
        <n v="186"/>
        <n v="56"/>
        <n v="57"/>
        <n v="53"/>
        <n v="200"/>
        <n v="197"/>
        <n v="205"/>
        <n v="190"/>
        <n v="194"/>
        <n v="206"/>
        <n v="42"/>
        <n v="340"/>
        <n v="185"/>
        <n v="160"/>
        <n v="31"/>
        <n v="22"/>
        <n v="244"/>
        <n v="258"/>
        <n v="228"/>
        <n v="377"/>
        <n v="343"/>
        <n v="98"/>
        <n v="323"/>
        <n v="249"/>
        <n v="17"/>
        <n v="187"/>
        <n v="127"/>
        <n v="110"/>
        <n v="406"/>
        <m/>
        <n v="230"/>
        <n v="217"/>
        <n v="279"/>
        <n v="278"/>
        <n v="390"/>
        <n v="387"/>
        <n v="345"/>
        <n v="344"/>
        <n v="321"/>
        <n v="391"/>
        <n v="207"/>
        <n v="169"/>
        <n v="219"/>
        <n v="302"/>
        <n v="332"/>
        <n v="327"/>
        <n v="325"/>
        <n v="324"/>
        <n v="212"/>
        <n v="148"/>
        <n v="136"/>
        <n v="128"/>
        <n v="76"/>
        <n v="11"/>
        <n v="2"/>
        <n v="1"/>
        <n v="189"/>
        <n v="243"/>
        <n v="209"/>
        <n v="372"/>
        <n v="360"/>
        <n v="46"/>
        <n v="146"/>
        <n v="62"/>
        <n v="50"/>
        <n v="14"/>
        <n v="144"/>
        <n v="313"/>
        <n v="281"/>
        <n v="366"/>
        <n v="363"/>
        <n v="362"/>
        <n v="361"/>
        <n v="288"/>
        <n v="286"/>
        <n v="263"/>
        <n v="80"/>
        <n v="126"/>
        <n v="118"/>
        <n v="106"/>
        <n v="330"/>
        <n v="287"/>
        <n v="285"/>
        <n v="280"/>
        <n v="275"/>
        <n v="32"/>
        <n v="245"/>
        <n v="183"/>
        <n v="112"/>
        <n v="252"/>
        <n v="145"/>
        <n v="103"/>
        <n v="104"/>
        <n v="130"/>
        <n v="84"/>
        <n v="225"/>
        <n v="222"/>
        <n v="218"/>
        <n v="226"/>
        <n v="294"/>
        <n v="175"/>
        <n v="407"/>
        <n v="398"/>
        <n v="227"/>
        <n v="66"/>
        <n v="196"/>
        <n v="168"/>
        <n v="316"/>
        <n v="299"/>
        <n v="298"/>
        <n v="224"/>
        <n v="173"/>
        <n v="154"/>
        <n v="143"/>
        <n v="270"/>
        <n v="164"/>
        <n v="162"/>
        <n v="89"/>
        <n v="151"/>
        <n v="179"/>
        <n v="60"/>
        <n v="318"/>
        <n v="234"/>
        <n v="204"/>
        <n v="199"/>
        <n v="69"/>
        <n v="198"/>
        <n v="180"/>
        <n v="134"/>
        <n v="133"/>
        <n v="282"/>
        <n v="54"/>
        <n v="33"/>
        <n v="107"/>
        <n v="51"/>
        <n v="290"/>
        <n v="314"/>
        <n v="333"/>
        <n v="276"/>
        <n v="272"/>
        <n v="271"/>
        <n v="262"/>
        <n v="293"/>
        <n v="292"/>
        <n v="326"/>
        <n v="322"/>
        <n v="274"/>
        <n v="28"/>
        <n v="40"/>
        <n v="20"/>
        <n v="378"/>
        <n v="379"/>
        <n v="376"/>
        <n v="371"/>
        <n v="123"/>
        <n v="87"/>
        <n v="86"/>
        <n v="79"/>
        <n v="195"/>
        <n v="193"/>
        <n v="192"/>
        <n v="116"/>
        <n v="254"/>
        <n v="129"/>
        <n v="166"/>
        <n v="389"/>
        <n v="388"/>
        <n v="347"/>
        <n v="400"/>
        <n v="402"/>
        <n v="385"/>
        <n v="374"/>
        <n v="370"/>
        <n v="369"/>
        <n v="368"/>
        <n v="367"/>
        <n v="365"/>
        <n v="392"/>
        <n v="147"/>
        <n v="27"/>
        <n v="48"/>
        <n v="13"/>
        <n v="12"/>
        <n v="268"/>
        <n v="108"/>
        <n v="71"/>
        <n v="35"/>
        <n v="23"/>
        <n v="18"/>
        <n v="19"/>
        <n v="34"/>
        <n v="16"/>
        <n v="15"/>
        <n v="401"/>
        <n v="201"/>
        <n v="141"/>
        <n v="403"/>
        <n v="399"/>
        <n v="397"/>
        <n v="396"/>
        <n v="395"/>
        <n v="394"/>
        <n v="393"/>
        <n v="140"/>
        <n v="158"/>
        <n v="174"/>
        <n v="242"/>
        <n v="165"/>
        <n v="157"/>
        <n v="142"/>
        <n v="137"/>
        <n v="260"/>
        <n v="259"/>
        <n v="256"/>
        <n v="255"/>
        <n v="246"/>
        <n v="328"/>
        <n v="82"/>
        <n v="161"/>
        <n v="94"/>
        <n v="81"/>
        <n v="384"/>
        <n v="78"/>
        <n v="74"/>
        <n v="308"/>
        <n v="232"/>
        <n v="39"/>
        <n v="26"/>
        <n v="405"/>
        <n v="409"/>
        <n v="386"/>
        <n v="382"/>
        <n v="381"/>
        <n v="247"/>
        <n v="231"/>
        <n v="257"/>
        <n v="215"/>
        <n v="211"/>
        <n v="352"/>
        <n v="355"/>
        <n v="251"/>
        <n v="250"/>
        <n v="184"/>
        <n v="375"/>
        <n v="373"/>
        <n v="354"/>
        <n v="155"/>
        <n v="131"/>
        <n v="177"/>
        <n v="132"/>
        <n v="380"/>
        <n v="261"/>
        <n v="21"/>
        <n v="223"/>
        <n v="202"/>
        <n v="238"/>
        <n v="208"/>
        <n v="85"/>
        <n v="55"/>
        <n v="58"/>
        <n v="97"/>
        <n v="70"/>
        <n v="67"/>
        <n v="337"/>
        <n v="351"/>
        <n v="346"/>
        <n v="77"/>
        <n v="61"/>
        <n v="44"/>
        <n v="5"/>
        <n v="364"/>
        <n v="138"/>
        <n v="119"/>
        <n v="105"/>
        <n v="153"/>
        <n v="122"/>
        <n v="121"/>
        <n v="117"/>
        <n v="124"/>
        <n v="114"/>
        <n v="248"/>
        <n v="239"/>
        <n v="213"/>
        <n v="188"/>
        <n v="178"/>
        <n v="64"/>
        <n v="63"/>
        <n v="59"/>
        <n v="96"/>
        <n v="91"/>
        <n v="273"/>
        <n v="266"/>
        <n v="102"/>
        <n v="41"/>
        <n v="38"/>
        <n v="267"/>
        <n v="113"/>
        <n v="101"/>
        <n v="72"/>
        <n v="320"/>
        <n v="317"/>
        <n v="310"/>
        <n v="305"/>
        <n v="408"/>
        <n v="383"/>
        <n v="88"/>
        <n v="75"/>
        <n v="65"/>
        <n v="43"/>
        <n v="329"/>
        <n v="24"/>
        <n v="334"/>
        <n v="265"/>
        <n v="156"/>
        <n v="92"/>
        <n v="90"/>
        <n v="167"/>
        <n v="73"/>
        <n v="135"/>
        <n v="139"/>
        <n v="125"/>
        <n v="99"/>
        <n v="37"/>
        <n v="25"/>
        <n v="8"/>
        <n v="7"/>
        <n v="291"/>
        <n v="315"/>
        <n v="296"/>
        <n v="269"/>
        <n v="4"/>
        <n v="236"/>
        <n v="171"/>
        <n v="170"/>
        <n v="52"/>
        <n v="109"/>
        <n v="300"/>
        <n v="30"/>
        <n v="301"/>
        <n v="240"/>
        <n v="176"/>
        <n v="214"/>
        <n v="356"/>
        <n v="253"/>
        <n v="163"/>
        <n v="159"/>
        <n v="353"/>
        <n v="349"/>
        <n v="348"/>
        <n v="49"/>
        <n v="47"/>
        <n v="191"/>
        <n v="150"/>
        <n v="283"/>
        <n v="350"/>
        <n v="306"/>
        <n v="284"/>
        <n v="342"/>
        <n v="341"/>
        <n v="339"/>
        <n v="95"/>
        <n v="93"/>
        <n v="220"/>
        <n v="203"/>
        <n v="100"/>
        <n v="357"/>
        <n v="358"/>
        <n v="359"/>
        <n v="29"/>
        <n v="45"/>
        <n v="36"/>
        <n v="149"/>
        <n v="120"/>
        <n v="311"/>
        <n v="304"/>
        <n v="297"/>
        <n v="68"/>
        <n v="404"/>
        <n v="277"/>
        <n v="229"/>
        <n v="181"/>
        <n v="10"/>
        <n v="9"/>
        <n v="6"/>
        <n v="3"/>
        <n v="336"/>
        <n v="111"/>
        <n v="237"/>
        <n v="295"/>
        <n v="241"/>
        <n v="235"/>
        <n v="289"/>
        <n v="233"/>
        <n v="221"/>
        <n v="172"/>
        <n v="152"/>
        <n v="83"/>
        <n v="307"/>
        <n v="216"/>
      </sharedItems>
    </cacheField>
    <cacheField name="备注" numFmtId="0">
      <sharedItems containsBlank="1" count="2">
        <s v=""/>
        <m/>
      </sharedItems>
    </cacheField>
    <cacheField name="提交时间" numFmtId="0">
      <sharedItems containsBlank="1" count="155">
        <s v="19-12-26 18:41"/>
        <s v="19-12-26 18:38"/>
        <s v="19-12-26 17:53"/>
        <s v="19-12-26 17:51"/>
        <s v="19-12-26 18:39"/>
        <s v="19-12-26 18:40"/>
        <s v="19-12-26 17:45"/>
        <s v="19-12-26 19:31"/>
        <s v="19-12-26 18:35"/>
        <s v="19-12-26 17:41"/>
        <s v="19-12-26 17:37"/>
        <s v="19-12-26 18:47"/>
        <s v="19-12-26 18:49"/>
        <s v="19-12-26 18:44"/>
        <s v="19-12-26 21:05"/>
        <s v="19-12-26 19:38"/>
        <s v="19-12-26 18:04"/>
        <s v="19-12-26 19:23"/>
        <s v="19-12-26 18:48"/>
        <s v="19-12-26 17:33"/>
        <s v="19-12-26 18:28"/>
        <s v="19-12-26 18:25"/>
        <s v="19-12-26 22:32"/>
        <m/>
        <s v="19-12-26 18:42"/>
        <s v="19-12-26 18:57"/>
        <s v="19-12-26 18:56"/>
        <s v="19-12-26 21:37"/>
        <s v="19-12-26 21:34"/>
        <s v="19-12-26 19:39"/>
        <s v="19-12-26 19:21"/>
        <s v="19-12-26 21:39"/>
        <s v="19-12-26 18:36"/>
        <s v="19-12-26 19:08"/>
        <s v="19-12-26 19:25"/>
        <s v="19-12-26 19:24"/>
        <s v="19-12-26 18:33"/>
        <s v="19-12-26 18:30"/>
        <s v="19-12-26 18:00"/>
        <s v="19-12-26 17:31"/>
        <s v="19-12-26 17:24"/>
        <s v="19-12-26 17:22"/>
        <s v="19-12-26 20:54"/>
        <s v="19-12-26 20:22"/>
        <s v="19-12-26 17:49"/>
        <s v="19-12-26 17:55"/>
        <s v="19-12-26 18:32"/>
        <s v="19-12-26 19:14"/>
        <s v="19-12-26 18:58"/>
        <s v="19-12-26 20:41"/>
        <s v="19-12-26 20:39"/>
        <s v="19-12-26 20:37"/>
        <s v="19-12-26 20:35"/>
        <s v="19-12-26 18:59"/>
        <s v="19-12-26 18:51"/>
        <s v="19-12-26 18:01"/>
        <s v="19-12-26 18:26"/>
        <s v="19-12-26 18:24"/>
        <s v="19-12-26 18:29"/>
        <s v="19-12-26 18:43"/>
        <s v="19-12-26 19:02"/>
        <s v="19-12-26 18:37"/>
        <s v="19-12-26 22:33"/>
        <s v="19-12-26 22:03"/>
        <s v="19-12-26 17:57"/>
        <s v="19-12-26 19:17"/>
        <s v="19-12-26 19:04"/>
        <s v="19-12-26 18:34"/>
        <s v="19-12-26 18:55"/>
        <s v="19-12-26 18:02"/>
        <s v="19-12-26 17:54"/>
        <s v="19-12-26 19:20"/>
        <s v="19-12-26 18:45"/>
        <s v="19-12-26 17:58"/>
        <s v="19-12-26 17:52"/>
        <s v="19-12-26 19:00"/>
        <s v="19-12-26 18:50"/>
        <s v="19-12-26 19:01"/>
        <s v="19-12-26 19:22"/>
        <s v="19-12-26 17:39"/>
        <s v="19-12-26 17:44"/>
        <s v="19-12-26 17:35"/>
        <s v="19-12-26 21:08"/>
        <s v="19-12-26 21:02"/>
        <s v="19-12-26 20:53"/>
        <s v="19-12-26 18:27"/>
        <s v="19-12-26 21:35"/>
        <s v="19-12-26 19:46"/>
        <s v="19-12-26 22:11"/>
        <s v="19-12-26 22:18"/>
        <s v="19-12-26 21:25"/>
        <s v="19-12-26 20:58"/>
        <s v="19-12-26 20:50"/>
        <s v="19-12-26 20:47"/>
        <s v="19-12-26 20:46"/>
        <s v="19-12-26 21:46"/>
        <s v="19-12-26 17:50"/>
        <s v="19-12-26 17:32"/>
        <s v="19-12-26 18:54"/>
        <s v="19-12-26 17:42"/>
        <s v="19-12-26 17:34"/>
        <s v="19-12-26 22:13"/>
        <s v="19-12-26 18:31"/>
        <s v="19-12-26 22:09"/>
        <s v="19-12-26 22:02"/>
        <s v="19-12-26 22:01"/>
        <s v="19-12-26 21:59"/>
        <s v="19-12-26 21:58"/>
        <s v="19-12-26 21:57"/>
        <s v="19-12-26 18:46"/>
        <s v="19-12-26 18:03"/>
        <s v="19-12-26 21:23"/>
        <s v="19-12-26 19:12"/>
        <s v="19-12-27 08:41"/>
        <s v="19-12-26 21:32"/>
        <s v="19-12-26 21:21"/>
        <s v="19-12-26 21:19"/>
        <s v="19-12-26 19:55"/>
        <s v="19-12-26 20:06"/>
        <s v="19-12-26 20:59"/>
        <s v="19-12-26 19:58"/>
        <s v="19-12-26 21:10"/>
        <s v="19-12-26 19:28"/>
        <s v="19-12-26 19:44"/>
        <s v="19-12-26 17:46"/>
        <s v="19-12-26 17:27"/>
        <s v="19-12-26 20:40"/>
        <s v="19-12-26 17:56"/>
        <s v="19-12-26 18:53"/>
        <s v="19-12-26 17:59"/>
        <s v="19-12-26 19:19"/>
        <s v="19-12-26 19:09"/>
        <s v="19-12-26 22:41"/>
        <s v="19-12-26 19:26"/>
        <s v="19-12-26 18:52"/>
        <s v="19-12-26 18:23"/>
        <s v="19-12-26 17:38"/>
        <s v="19-12-26 17:28"/>
        <s v="19-12-26 17:26"/>
        <s v="19-12-26 19:06"/>
        <s v="19-12-26 17:40"/>
        <s v="19-12-26 20:15"/>
        <s v="19-12-26 19:57"/>
        <s v="19-12-26 19:54"/>
        <s v="19-12-26 19:50"/>
        <s v="19-12-26 19:10"/>
        <s v="19-12-26 19:34"/>
        <s v="19-12-26 20:16"/>
        <s v="19-12-26 20:17"/>
        <s v="19-12-26 17:47"/>
        <s v="19-12-26 22:22"/>
        <s v="19-12-26 17:29"/>
        <s v="19-12-26 17:25"/>
        <s v="19-12-26 19:27"/>
        <s v="19-12-26 19:03"/>
      </sharedItems>
    </cacheField>
    <cacheField name="更新时间" numFmtId="0">
      <sharedItems containsBlank="1" count="155">
        <s v="19-12-26 18:41"/>
        <s v="19-12-26 18:38"/>
        <s v="19-12-26 17:53"/>
        <s v="19-12-26 17:51"/>
        <s v="19-12-26 18:39"/>
        <s v="19-12-26 18:40"/>
        <s v="19-12-26 17:45"/>
        <s v="19-12-26 19:31"/>
        <s v="19-12-26 18:35"/>
        <s v="19-12-26 17:41"/>
        <s v="19-12-26 17:37"/>
        <s v="19-12-26 18:47"/>
        <s v="19-12-26 18:49"/>
        <s v="19-12-26 18:44"/>
        <s v="19-12-26 21:05"/>
        <s v="19-12-26 19:38"/>
        <s v="19-12-26 18:04"/>
        <s v="19-12-26 19:23"/>
        <s v="19-12-26 18:48"/>
        <s v="19-12-26 17:33"/>
        <s v="19-12-26 18:28"/>
        <s v="19-12-26 18:25"/>
        <s v="19-12-26 22:32"/>
        <m/>
        <s v="19-12-26 18:42"/>
        <s v="19-12-26 18:57"/>
        <s v="19-12-26 18:56"/>
        <s v="19-12-26 21:37"/>
        <s v="19-12-26 21:34"/>
        <s v="19-12-26 19:39"/>
        <s v="19-12-26 19:21"/>
        <s v="19-12-26 21:39"/>
        <s v="19-12-26 18:36"/>
        <s v="19-12-26 19:08"/>
        <s v="19-12-26 19:25"/>
        <s v="19-12-26 19:24"/>
        <s v="19-12-26 18:33"/>
        <s v="19-12-26 18:30"/>
        <s v="19-12-26 18:00"/>
        <s v="19-12-26 17:31"/>
        <s v="19-12-26 17:24"/>
        <s v="19-12-26 17:22"/>
        <s v="19-12-26 20:54"/>
        <s v="19-12-26 20:22"/>
        <s v="19-12-26 17:49"/>
        <s v="19-12-26 17:55"/>
        <s v="19-12-26 18:32"/>
        <s v="19-12-26 19:14"/>
        <s v="19-12-26 18:58"/>
        <s v="19-12-26 20:41"/>
        <s v="19-12-26 20:39"/>
        <s v="19-12-26 20:37"/>
        <s v="19-12-26 20:35"/>
        <s v="19-12-26 18:59"/>
        <s v="19-12-26 18:51"/>
        <s v="19-12-26 18:01"/>
        <s v="19-12-26 18:26"/>
        <s v="19-12-26 18:24"/>
        <s v="19-12-26 18:29"/>
        <s v="19-12-26 18:43"/>
        <s v="19-12-26 19:02"/>
        <s v="19-12-26 18:37"/>
        <s v="19-12-26 22:33"/>
        <s v="19-12-26 22:03"/>
        <s v="19-12-26 17:57"/>
        <s v="19-12-26 19:17"/>
        <s v="19-12-26 19:04"/>
        <s v="19-12-26 18:34"/>
        <s v="19-12-26 18:55"/>
        <s v="19-12-26 18:02"/>
        <s v="19-12-26 17:54"/>
        <s v="19-12-26 19:20"/>
        <s v="19-12-26 18:45"/>
        <s v="19-12-26 17:58"/>
        <s v="19-12-26 17:52"/>
        <s v="19-12-26 19:00"/>
        <s v="19-12-26 18:50"/>
        <s v="19-12-26 19:01"/>
        <s v="19-12-26 19:22"/>
        <s v="19-12-26 17:39"/>
        <s v="19-12-26 17:44"/>
        <s v="19-12-26 17:35"/>
        <s v="19-12-26 21:08"/>
        <s v="19-12-26 21:02"/>
        <s v="19-12-26 20:53"/>
        <s v="19-12-26 18:27"/>
        <s v="19-12-26 21:35"/>
        <s v="19-12-26 19:46"/>
        <s v="19-12-26 22:11"/>
        <s v="19-12-26 22:18"/>
        <s v="19-12-26 21:25"/>
        <s v="19-12-26 20:58"/>
        <s v="19-12-26 20:50"/>
        <s v="19-12-26 20:47"/>
        <s v="19-12-26 20:46"/>
        <s v="19-12-26 21:46"/>
        <s v="19-12-26 17:50"/>
        <s v="19-12-26 17:32"/>
        <s v="19-12-26 18:54"/>
        <s v="19-12-26 17:42"/>
        <s v="19-12-26 17:34"/>
        <s v="19-12-26 22:13"/>
        <s v="19-12-26 18:31"/>
        <s v="19-12-26 22:09"/>
        <s v="19-12-26 22:02"/>
        <s v="19-12-26 22:01"/>
        <s v="19-12-26 21:59"/>
        <s v="19-12-26 21:58"/>
        <s v="19-12-26 21:57"/>
        <s v="19-12-26 18:46"/>
        <s v="19-12-26 18:03"/>
        <s v="19-12-26 21:23"/>
        <s v="19-12-26 19:12"/>
        <s v="19-12-27 08:41"/>
        <s v="19-12-26 21:32"/>
        <s v="19-12-26 21:21"/>
        <s v="19-12-26 21:19"/>
        <s v="19-12-26 19:55"/>
        <s v="19-12-26 20:06"/>
        <s v="19-12-26 20:59"/>
        <s v="19-12-26 19:58"/>
        <s v="19-12-26 21:10"/>
        <s v="19-12-26 19:28"/>
        <s v="19-12-26 19:44"/>
        <s v="19-12-26 17:46"/>
        <s v="19-12-26 20:40"/>
        <s v="19-12-26 17:56"/>
        <s v="19-12-26 18:53"/>
        <s v="19-12-26 17:59"/>
        <s v="19-12-26 19:19"/>
        <s v="19-12-26 19:09"/>
        <s v="19-12-26 22:41"/>
        <s v="19-12-26 19:26"/>
        <s v="19-12-26 18:52"/>
        <s v="19-12-26 17:38"/>
        <s v="19-12-26 17:28"/>
        <s v="19-12-26 17:26"/>
        <s v="19-12-26 19:06"/>
        <s v="19-12-26 17:40"/>
        <s v="19-12-26 20:15"/>
        <s v="19-12-26 19:57"/>
        <s v="19-12-26 19:54"/>
        <s v="19-12-26 19:50"/>
        <s v="19-12-26 19:10"/>
        <s v="19-12-26 19:34"/>
        <s v="19-12-26 18:23"/>
        <s v="19-12-26 20:16"/>
        <s v="19-12-26 20:17"/>
        <s v="19-12-26 17:47"/>
        <s v="19-12-26 22:22"/>
        <s v="19-12-26 17:29"/>
        <s v="19-12-26 17:27"/>
        <s v="19-12-26 17:25"/>
        <s v="19-12-26 19:27"/>
        <s v="19-12-26 19:03"/>
      </sharedItems>
    </cacheField>
    <cacheField name="填表耗时(秒)" numFmtId="0">
      <sharedItems containsString="0" containsBlank="1" containsNumber="1" containsInteger="1" minValue="0" maxValue="3855" count="228">
        <n v="85"/>
        <n v="301"/>
        <n v="87"/>
        <n v="204"/>
        <n v="225"/>
        <n v="137"/>
        <n v="64"/>
        <n v="62"/>
        <n v="176"/>
        <n v="213"/>
        <n v="26"/>
        <n v="370"/>
        <n v="89"/>
        <n v="332"/>
        <n v="166"/>
        <n v="231"/>
        <n v="68"/>
        <n v="9"/>
        <n v="103"/>
        <n v="61"/>
        <n v="81"/>
        <n v="355"/>
        <n v="32"/>
        <n v="50"/>
        <n v="164"/>
        <n v="12"/>
        <n v="208"/>
        <n v="18"/>
        <n v="173"/>
        <n v="144"/>
        <n v="88"/>
        <n v="34"/>
        <n v="49"/>
        <n v="108"/>
        <n v="75"/>
        <n v="58"/>
        <n v="221"/>
        <n v="198"/>
        <n v="6"/>
        <n v="133"/>
        <n v="54"/>
        <n v="17"/>
        <n v="258"/>
        <n v="222"/>
        <n v="3692"/>
        <n v="102"/>
        <n v="2447"/>
        <n v="232"/>
        <n v="288"/>
        <n v="27"/>
        <n v="73"/>
        <n v="14"/>
        <n v="125"/>
        <n v="65"/>
        <n v="109"/>
        <n v="1261"/>
        <n v="107"/>
        <n v="455"/>
        <n v="123"/>
        <n v="46"/>
        <n v="96"/>
        <n v="82"/>
        <n v="399"/>
        <n v="559"/>
        <n v="154"/>
        <n v="70"/>
        <n v="31"/>
        <n v="306"/>
        <n v="5"/>
        <n v="95"/>
        <n v="66"/>
        <n v="193"/>
        <n v="556"/>
        <n v="515"/>
        <n v="330"/>
        <n v="570"/>
        <n v="2529"/>
        <n v="899"/>
        <n v="104"/>
        <n v="1029"/>
        <n v="55"/>
        <n v="106"/>
        <n v="33"/>
        <n v="72"/>
        <n v="333"/>
        <n v="1281"/>
        <n v="603"/>
        <n v="156"/>
        <n v="114"/>
        <n v="79"/>
        <n v="122"/>
        <n v="452"/>
        <n v="1042"/>
        <n v="59"/>
        <n v="8"/>
        <n v="131"/>
        <n v="77"/>
        <n v="766"/>
        <n v="392"/>
        <n v="4"/>
        <n v="727"/>
        <n v="44"/>
        <n v="508"/>
        <n v="537"/>
        <n v="91"/>
        <n v="160"/>
        <n v="210"/>
        <n v="218"/>
        <n v="86"/>
        <n v="69"/>
        <n v="80"/>
        <n v="10"/>
        <n v="262"/>
        <n v="207"/>
        <n v="56"/>
        <n v="84"/>
        <n v="261"/>
        <n v="47"/>
        <n v="45"/>
        <n v="935"/>
        <n v="23"/>
        <n v="78"/>
        <n v="242"/>
        <n v="431"/>
        <n v="196"/>
        <n v="3855"/>
        <n v="178"/>
        <n v="105"/>
        <n v="152"/>
        <n v="1317"/>
        <n v="177"/>
        <n v="11"/>
        <n v="71"/>
        <n v="48"/>
        <n v="136"/>
        <n v="384"/>
        <n v="100"/>
        <n v="272"/>
        <n v="13"/>
        <n v="93"/>
        <n v="2384"/>
        <n v="141"/>
        <n v="126"/>
        <n v="199"/>
        <n v="202"/>
        <n v="43"/>
        <n v="269"/>
        <n v="239"/>
        <n v="422"/>
        <n v="183"/>
        <n v="543"/>
        <n v="74"/>
        <n v="229"/>
        <n v="28"/>
        <n v="129"/>
        <n v="42"/>
        <n v="16"/>
        <n v="111"/>
        <n v="579"/>
        <n v="112"/>
        <n v="132"/>
        <n v="40"/>
        <m/>
        <n v="143"/>
        <n v="57"/>
        <n v="299"/>
        <n v="529"/>
        <n v="308"/>
        <n v="39"/>
        <n v="94"/>
        <n v="98"/>
        <n v="117"/>
        <n v="486"/>
        <n v="324"/>
        <n v="155"/>
        <n v="1016"/>
        <n v="284"/>
        <n v="63"/>
        <n v="418"/>
        <n v="7"/>
        <n v="369"/>
        <n v="53"/>
        <n v="118"/>
        <n v="376"/>
        <n v="150"/>
        <n v="195"/>
        <n v="121"/>
        <n v="368"/>
        <n v="119"/>
        <n v="237"/>
        <n v="362"/>
        <n v="1105"/>
        <n v="305"/>
        <n v="190"/>
        <n v="116"/>
        <n v="15"/>
        <n v="285"/>
        <n v="83"/>
        <n v="234"/>
        <n v="226"/>
        <n v="76"/>
        <n v="219"/>
        <n v="135"/>
        <n v="473"/>
        <n v="165"/>
        <n v="342"/>
        <n v="327"/>
        <n v="622"/>
        <n v="110"/>
        <n v="469"/>
        <n v="2760"/>
        <n v="127"/>
        <n v="161"/>
        <n v="158"/>
        <n v="672"/>
        <n v="197"/>
        <n v="610"/>
        <n v="216"/>
        <n v="280"/>
        <n v="51"/>
        <n v="252"/>
        <n v="1113"/>
        <n v="2347"/>
        <n v="352"/>
        <n v="124"/>
        <n v="30"/>
        <n v="220"/>
        <n v="958"/>
      </sharedItems>
    </cacheField>
    <cacheField name="钉钉姓名" numFmtId="0">
      <sharedItems containsBlank="1" count="402">
        <s v="谢敏"/>
        <s v="曹师"/>
        <s v="邓琦"/>
        <s v="纪莉萍"/>
        <s v="潘霞"/>
        <s v="周红蓉"/>
        <s v="肖瑶"/>
        <s v="杨怡珩"/>
        <s v="李玉涵"/>
        <s v="覃顺洪"/>
        <s v="杨昕雨"/>
        <s v="卫荟垟"/>
        <s v="谭凤旭"/>
        <s v="杨菊"/>
        <s v="邓洋"/>
        <s v="李茂霞"/>
        <s v="胡欣"/>
        <s v="叶焕颜"/>
        <s v="曹娉"/>
        <s v="谢坤秀"/>
        <s v="龙利"/>
        <s v="马艺芮"/>
        <s v="杨红"/>
        <s v="代志斌"/>
        <s v="罗豪"/>
        <s v="高红华"/>
        <s v="闵雪"/>
        <s v="刘罗蓉"/>
        <s v="庄静"/>
        <s v="张丹"/>
        <s v="刘成童"/>
        <s v="左金松"/>
        <s v="罗婷"/>
        <s v="曾艳"/>
        <s v="孙秀琳"/>
        <s v="吴惠"/>
        <s v="甘俊莉"/>
        <s v="罗悦"/>
        <s v="吴伟利"/>
        <s v="刘亚男"/>
        <s v="廖欣雨"/>
        <s v="张建"/>
        <s v="薛燕"/>
        <s v="祁荣"/>
        <s v="李迎新"/>
        <s v="陈亭亭"/>
        <s v="张琴"/>
        <s v="郑红艳"/>
        <s v="张飘"/>
        <s v="朱朝霞"/>
        <s v="冯静"/>
        <s v="钟学兰"/>
        <s v="蔡小丽"/>
        <s v="孟小明"/>
        <s v="李燕"/>
        <s v="乐良清"/>
        <s v="钱亚辉"/>
        <s v="曾抗历"/>
        <s v="黄敏"/>
        <s v="李雪梅"/>
        <s v="杨素芬"/>
        <s v="周娟"/>
        <s v="李红梅"/>
        <s v="朱春梅"/>
        <s v="廖文莉"/>
        <s v="刘芬"/>
        <s v="王燕丽"/>
        <s v="魏乔连"/>
        <s v="孙佳丽"/>
        <s v="杨久会"/>
        <s v="梁睿"/>
        <s v="吴霞"/>
        <s v="何倩"/>
        <s v="夏彩红"/>
        <s v="胡华航"/>
        <s v="鲁雪"/>
        <s v="李忠存"/>
        <s v="梁景瑞"/>
        <s v="黄姣"/>
        <s v="张洁"/>
        <s v="李小平"/>
        <s v="胡新"/>
        <s v="朱静"/>
        <s v="周晓琪"/>
        <s v="欧玲"/>
        <s v="廖红"/>
        <s v="刘新"/>
        <s v="邹加露"/>
        <s v="赵芮莹"/>
        <s v="刘霞"/>
        <s v="刘明慧"/>
        <s v="李明磊"/>
        <s v="钟友群"/>
        <s v="李金霏"/>
        <s v="赵君兰"/>
        <s v="付曦"/>
        <s v="欧双雪"/>
        <s v="梁兰"/>
        <s v="李艳萍"/>
        <s v="周小微"/>
        <s v="方晓敏"/>
        <s v="任远芳"/>
        <s v="廖桂英（销售员）"/>
        <s v="唐文琼"/>
        <s v="王媚"/>
        <s v="李文静"/>
        <s v="王波"/>
        <s v="舒思玉"/>
        <s v="袁文秀"/>
        <s v="周倩"/>
        <s v="黄淑琴"/>
        <s v="刘静"/>
        <s v="蔡旌晶"/>
        <s v="王盛英"/>
        <s v="吴潇潇"/>
        <s v="黄焰"/>
        <s v="李媛2"/>
        <s v="彭燕"/>
        <s v="廖丹"/>
        <s v="周美仙"/>
        <s v="唐冬芳"/>
        <s v="胡光宾"/>
        <s v="王杜萍"/>
        <s v="叶素英（销售员）"/>
        <s v="吴丹"/>
        <s v="张玉"/>
        <s v="梅茜"/>
        <s v="沈艳洁"/>
        <s v="王旭"/>
        <s v="彭勤"/>
        <s v="郑娇"/>
        <s v="张阿几"/>
        <s v="王佳"/>
        <s v="付能梅"/>
        <s v="李洋米"/>
        <s v="龚诗清"/>
        <s v="江月红"/>
        <s v="羊玉梅（销售员）"/>
        <s v="陈思敏"/>
        <s v="张巧巧"/>
        <s v="冯元香"/>
        <s v="胡荣琼"/>
        <s v="辜瑞琪"/>
        <s v="冯莉"/>
        <s v="刘敏"/>
        <s v="罗雪琴"/>
        <s v="涂思佩"/>
        <s v="朱玉梅"/>
        <s v="刘科言"/>
        <s v="姚沙"/>
        <s v="殷岱菊"/>
        <s v="张鑫怡"/>
        <s v="黎婷婷"/>
        <s v="沙河源店手机"/>
        <s v="唐敏"/>
        <s v="汤薪苗"/>
        <s v="黄兴中"/>
        <s v="李银萍"/>
        <s v="汤艺"/>
        <s v="骆素花"/>
        <s v="雷鑫梅"/>
        <s v="何倩倩"/>
        <s v="王芳"/>
        <s v="张丽"/>
        <s v="熊琴"/>
        <s v="兰夏琳"/>
        <s v="易翠竹"/>
        <s v="龚玉林"/>
        <s v="杨苗"/>
        <s v="代茜澜"/>
        <s v="杜连桃（销售员）"/>
        <s v="古显琼"/>
        <s v="古素琼"/>
        <s v="李巧"/>
        <s v="陈玲"/>
        <s v="杨晓毅"/>
        <s v="王李秋"/>
        <s v="任会茹"/>
        <s v="李宋琴"/>
        <s v="付静"/>
        <s v="万义丽"/>
        <s v="黄静"/>
        <s v="戚彩"/>
        <s v="杨平"/>
        <s v="杨敏"/>
        <s v="饶玉银"/>
        <s v="陈礼凤"/>
        <s v="赖千禧"/>
        <s v="刘双"/>
        <s v="肖然"/>
        <s v="陈琪"/>
        <s v="林思敏"/>
        <s v="赵鹏"/>
        <s v="胡艳弘"/>
        <s v="林万海"/>
        <s v="李梦菊"/>
        <s v="李敏"/>
        <s v="阮丽"/>
        <s v="黄长菊"/>
        <s v="余志彬"/>
        <s v="阳玲"/>
        <s v="李静"/>
        <s v="马昕"/>
        <s v="李金华（销售员）"/>
        <s v="杨文英"/>
        <s v="熊祎"/>
        <s v="邹东梅"/>
        <s v="邹鹏"/>
        <s v="骆玲"/>
        <s v="邓红梅"/>
        <s v="何媛"/>
        <s v="王俊"/>
        <s v="曹春燕"/>
        <s v="郭玲怡"/>
        <s v="李甜甜"/>
        <s v="李忠英"/>
        <s v="罗丽"/>
        <s v="黄雅冰"/>
        <s v="陈丽媛"/>
        <s v="苟俊驰"/>
        <s v="罗丹"/>
        <s v="郑万利"/>
        <s v="毛静静"/>
        <s v="李馨怡"/>
        <s v="张杰"/>
        <s v="曾佳敏"/>
        <s v="杨沙艳"/>
        <s v="宋留艺"/>
        <m/>
        <s v="贾益娟"/>
        <s v="韩启敏"/>
        <s v="易珊"/>
        <s v="梅雅霜"/>
        <s v="罗妍"/>
        <s v="尹萍"/>
        <s v="闵腾西"/>
        <s v="易月红"/>
        <s v="何丽萍"/>
        <s v="刘茹溢"/>
        <s v="李俊俐"/>
        <s v="黄瑞玉"/>
        <s v="刘银花"/>
        <s v="林巧"/>
        <s v="晏祥春"/>
        <s v="林霞"/>
        <s v="杨科"/>
        <s v="林玲（销售员）"/>
        <s v="杨秀娟"/>
        <s v="于春莲"/>
        <s v="冯丽娟"/>
        <s v="刘樽"/>
        <s v="刘珏宏"/>
        <s v="冯婧恩"/>
        <s v="刘秀琼"/>
        <s v="刘学兰"/>
        <s v="张美顺"/>
        <s v="刘建芳"/>
        <s v="刘思蝶"/>
        <s v="韩守玉"/>
        <s v="刘春花"/>
        <s v="王依纯"/>
        <s v="郭桃"/>
        <s v="陈凤珍"/>
        <s v="任嘉欣"/>
        <s v="周炫岑"/>
        <s v="袁红桃"/>
        <s v="冯洁"/>
        <s v="马雪"/>
        <s v="代琳"/>
        <s v="罗霞"/>
        <s v="魏小琴"/>
        <s v="曾胜男"/>
        <s v="张茹君"/>
        <s v="陈文芳"/>
        <s v="代珍慧"/>
        <s v="杨冬梅"/>
        <s v="唐丽"/>
        <s v="李一可"/>
        <s v="陈娟"/>
        <s v="文淼"/>
        <s v="江元梅"/>
        <s v="莫晓菊"/>
        <s v="赵英（销售员）"/>
        <s v="周金梅（销售员）"/>
        <s v="贺春芳"/>
        <s v="王慧"/>
        <s v="李思琪"/>
        <s v="王馨"/>
        <s v="李凤霞"/>
        <s v="王婷"/>
        <s v="陈浩宇"/>
        <s v="邓婧"/>
        <s v="李婷"/>
        <s v="舒海燕"/>
        <s v="蒋晓琼（销售员）"/>
        <s v="李可"/>
        <s v="梁娟"/>
        <s v="周雪"/>
        <s v="李秀芳"/>
        <s v="韩艳梅"/>
        <s v="曹琼"/>
        <s v="费诗尧"/>
        <s v="窦潘"/>
        <s v="陈典雅"/>
        <s v="谢玉涛"/>
        <s v="黄玲"/>
        <s v="周燕"/>
        <s v="黄艳"/>
        <s v="李桂芳"/>
        <s v="许宗瑜"/>
        <s v="廖苹"/>
        <s v="兰新喻"/>
        <s v="黄雨"/>
        <s v="陈丽梅"/>
        <s v="马婷婷"/>
        <s v="易永红"/>
        <s v="付雅雯"/>
        <s v="邓黎"/>
        <s v="段文秀"/>
        <s v="胡静"/>
        <s v="李昌梅"/>
        <s v="黄天平"/>
        <s v="李莉萍"/>
        <s v="晏玲"/>
        <s v="唐静"/>
        <s v="黄鑫"/>
        <s v="汤雪芹"/>
        <s v="刘勇"/>
        <s v="刘晓燕"/>
        <s v="魏津"/>
        <s v="姜孝杨"/>
        <s v="万雪倩"/>
        <s v="岳聪华"/>
        <s v="朱晓桃"/>
        <s v="曾思静"/>
        <s v="唐信银"/>
        <s v="李雯"/>
        <s v="袁咏梅"/>
        <s v="邱如秀"/>
        <s v="范旭"/>
        <s v="邓银鑫"/>
        <s v="陈蓉"/>
        <s v="刘娟"/>
        <s v="梁海燕"/>
        <s v="聂丽"/>
        <s v="邹芊"/>
        <s v="彭蓉"/>
        <s v="杨艳"/>
        <s v="孔慧玥"/>
        <s v="汪婷"/>
        <s v="张亚红"/>
        <s v="杨武"/>
        <s v="李蕊如"/>
        <s v="熊小玲"/>
        <s v="李秀辉"/>
        <s v="胡永丽"/>
        <s v="王茹"/>
        <s v="邓洁"/>
        <s v="许静"/>
        <s v="唐礼萍"/>
        <s v="田兰"/>
        <s v="邓杨梅"/>
        <s v="王宇"/>
        <s v="叶娟"/>
        <s v="闵巧"/>
        <s v="黄梅"/>
        <s v="彭亚丹"/>
        <s v="杨丽"/>
        <s v="李娟"/>
        <s v="赵晓丹"/>
        <s v="牟彩云"/>
        <s v="高艳"/>
        <s v="孙莉"/>
        <s v="李阿其"/>
        <s v="吕晓琴"/>
        <s v="张群"/>
        <s v="李沙"/>
        <s v="沈长英"/>
        <s v="李雪"/>
        <s v="王娅"/>
        <s v="林禹帅"/>
        <s v="任姗姗"/>
        <s v="李莎"/>
        <s v="杨伟钰"/>
        <s v="吕彩霞"/>
        <s v="赵雅丽"/>
        <s v="付蓉"/>
        <s v="刘丹"/>
        <s v="胡建梅"/>
        <s v="董华"/>
        <s v="邓磊"/>
        <s v="李丽"/>
        <s v="彭晓媛"/>
        <s v="高文棋"/>
        <s v="范文静"/>
        <s v="李莹"/>
        <s v="曾蕾蕾"/>
        <s v="向海英"/>
        <s v="罗纬"/>
        <s v="牟鑫阳"/>
        <s v="秦庭月"/>
        <s v="吴阳"/>
      </sharedItems>
    </cacheField>
    <cacheField name="钉钉部门" numFmtId="0">
      <sharedItems containsBlank="1" count="114">
        <s v="四川太极大药房连锁有限公司&gt;片区/门店&gt;东南片区&gt;紫薇东路店"/>
        <s v="四川太极大药房连锁有限公司&gt;片区/门店&gt;东南片区&gt;公济桥店"/>
        <s v="四川太极大药房连锁有限公司&gt;片区/门店&gt;东南片区&gt;中和大道店"/>
        <s v="四川太极大药房连锁有限公司&gt;片区/门店&gt;西北片区&gt;枣子巷店"/>
        <s v="四川太极大药房连锁有限公司&gt;片区/门店&gt;东南片区&gt;元华二巷店"/>
        <s v="四川太极大药房连锁有限公司&gt;片区/门店&gt;城郊二片&gt;永康东路店"/>
        <s v="四川太极大药房连锁有限公司&gt;片区/门店&gt;西北片区&gt;银沙路店"/>
        <s v="四川太极大药房连锁有限公司&gt;片区/门店&gt;西北片区&gt;银河北街店"/>
        <s v="四川太极大药房连锁有限公司&gt;片区/门店&gt;西北片区&gt;羊子山西路店"/>
        <s v="四川太极大药房连锁有限公司&gt;片区/门店&gt;邛崃片区&gt;羊安镇店"/>
        <s v="四川太极大药房连锁有限公司&gt;片区/门店&gt;新津片区&gt;新津兴义店"/>
        <s v="四川太极大药房连锁有限公司&gt;片区/门店&gt;东南片区&gt;新园大道店"/>
        <s v="四川太极大药房连锁有限公司&gt;片区/门店&gt;西北片区&gt;新怡店"/>
        <s v="四川太极大药房连锁有限公司&gt;片区/门店&gt;东南片区&gt;中和新下街店"/>
        <s v="四川太极大药房连锁有限公司&gt;片区/门店&gt;东南片区&gt;新乐中街店"/>
        <s v="四川太极大药房连锁有限公司&gt;片区/门店&gt;新津片区&gt;武阳西路店"/>
        <s v="四川太极大药房连锁有限公司&gt;片区/门店&gt;新津片区&gt;五津西路二店"/>
        <s v="四川太极大药房连锁有限公司&gt;片区/门店&gt;新津片区&gt;五津西路店"/>
        <s v="四川太极大药房连锁有限公司&gt;片区/门店&gt;新津片区&gt;新津邓双店"/>
        <s v="四川太极大药房连锁有限公司&gt;片区/门店&gt;西北片区&gt;新繁店"/>
        <s v="四川太极大药房连锁有限公司&gt;片区/门店&gt;大邑片区&gt;新场镇店"/>
        <s v="四川太极大药房连锁有限公司&gt;片区/门店&gt;城郊二片&gt;翔凤路店"/>
        <s v="四川太极大药房连锁有限公司&gt;片区/门店&gt;西北片区&gt;西林一街店"/>
        <s v="四川太极大药房连锁有限公司&gt;片区/门店&gt;西北片区&gt;沙河源店"/>
        <s v="四川太极大药房连锁有限公司&gt;后勤部门&gt;信息部/财务部/营运部&gt;营运部，四川太极大药房连锁有限公司&gt;片区/门店&gt;新津片区，四川太极大药房连锁有限公司&gt;片区/门店&gt;新津片区&gt;五津西路店"/>
        <s v="四川太极大药房连锁有限公司&gt;片区/门店&gt;城郊二片&gt;问道西路店"/>
        <s v="四川太极大药房连锁有限公司&gt;片区/门店&gt;城郊二片&gt;温江店"/>
        <s v="四川太极大药房连锁有限公司&gt;片区/门店&gt;东南片区&gt;万宇路店"/>
        <s v="四川太极大药房连锁有限公司&gt;片区/门店&gt;城中片区&gt;龙泉驿生店"/>
        <s v="四川太极大药房连锁有限公司&gt;片区/门店&gt;东南片区&gt;万科路店"/>
        <s v="四川太极大药房连锁有限公司&gt;片区/门店&gt;西北片区&gt;万和北路店"/>
        <s v="四川太极大药房连锁有限公司&gt;片区/门店&gt;西北片区&gt;土龙路店"/>
        <s v="四川太极大药房连锁有限公司&gt;片区/门店&gt;城中片区&gt;童子街店"/>
        <s v="四川太极大药房连锁有限公司&gt;片区/门店&gt;城中片区&gt;通盈街店"/>
        <s v="四川太极大药房连锁有限公司&gt;片区/门店&gt;大邑片区&gt;通达店"/>
        <s v="四川太极大药房连锁有限公司&gt;片区/门店&gt;东南片区&gt;天久北巷店"/>
        <s v="四川太极大药房连锁有限公司&gt;片区/门店&gt;大邑片区&gt;内蒙古桃源店"/>
        <s v="四川太极大药房连锁有限公司&gt;片区/门店&gt;旗舰店片区&gt;旗舰店"/>
        <s v="四川太极大药房连锁有限公司&gt;片区/门店&gt;东南片区&gt;观音桥店"/>
        <s v="四川太极大药房连锁有限公司&gt;片区/门店&gt;西北片区&gt;大华街店"/>
        <s v="四川太极大药房连锁有限公司&gt;片区/门店&gt;城中片区&gt;丝竹街店"/>
        <s v="四川太极大药房连锁有限公司&gt;片区/门店&gt;西北片区&gt;顺和街店"/>
        <s v="四川太极大药房连锁有限公司&gt;片区/门店&gt;东南片区&gt;水杉街店"/>
        <s v="四川太极大药房连锁有限公司&gt;片区/门店&gt;城中片区&gt;双林路店"/>
        <s v="四川太极大药房连锁有限公司&gt;片区/门店&gt;城郊二片&gt;蜀州中路店"/>
        <s v="四川太极大药房连锁有限公司&gt;片区/门店&gt;西北片区&gt;蜀辉路店"/>
        <s v="四川太极大药房连锁有限公司&gt;片区/门店&gt;西北片区&gt;蜀汉东路店"/>
        <s v="四川太极大药房连锁有限公司&gt;片区/门店&gt;西北片区&gt;十二桥店"/>
        <s v="四川太极大药房连锁有限公司&gt;片区/门店&gt;城郊二片&gt;崇州尚贤坊店"/>
        <s v="四川太极大药房连锁有限公司&gt;片区/门店&gt;城中片区&gt;杉板桥店"/>
        <s v="四川太极大药房连锁有限公司&gt;片区/门店&gt;东南片区&gt;三强西街药店"/>
        <s v="四川太极大药房连锁有限公司&gt;片区/门店&gt;城郊二片&gt;崇州三江店"/>
        <s v="四川太极大药房连锁有限公司&gt;片区/门店&gt;东南片区&gt;榕声路店"/>
        <s v="四川太极大药房连锁有限公司&gt;片区/门店&gt;东南片区&gt;大源北街"/>
        <s v="四川太极大药房连锁有限公司&gt;片区/门店&gt;城中片区&gt;人民中路店"/>
        <s v="四川太极大药房连锁有限公司&gt;片区/门店&gt;邛崃片区&gt;邛崃中心店"/>
        <s v="四川太极大药房连锁有限公司&gt;后勤部门&gt;信息部/财务部/营运部&gt;营运部，四川太极大药房连锁有限公司&gt;片区/门店&gt;邛崃片区&gt;邛崃中心店，四川太极大药房连锁有限公司&gt;片区/门店&gt;邛崃片区"/>
        <s v="四川太极大药房连锁有限公司&gt;片区/门店&gt;邛崃片区&gt;长安大道店"/>
        <s v="四川太极大药房连锁有限公司&gt;片区/门店&gt;邛崃片区&gt;邛崃洪川小区店"/>
        <s v="四川太极大药房连锁有限公司&gt;片区/门店&gt;邛崃片区&gt;翠荫街店"/>
        <s v="四川太极大药房连锁有限公司&gt;片区/门店&gt;城中片区&gt;庆云南街店"/>
        <s v="四川太极大药房连锁有限公司&gt;片区/门店&gt;城中片区&gt;劼人路店"/>
        <s v="四川太极大药房连锁有限公司&gt;片区/门店&gt;西北片区&gt;清江东路2店"/>
        <s v="四川太极大药房连锁有限公司&gt;片区/门店&gt;西北片区&gt;清江东路店"/>
        <s v="四川太极大药房连锁有限公司&gt;片区/门店&gt;城郊二片&gt;奎光路店"/>
        <s v="四川太极大药房连锁有限公司&gt;片区/门店&gt;城郊二片&gt;都江堰中心店"/>
        <s v="四川太极大药房连锁有限公司&gt;片区/门店&gt;城中片区&gt;郫县一环路东南段店"/>
        <s v="四川太极大药房连锁有限公司&gt;片区/门店&gt;城中片区&gt;郫县东大街店"/>
        <s v="四川太极大药房连锁有限公司&gt;片区/门店&gt;东南片区&gt;民丰大道店"/>
        <s v="四川太极大药房连锁有限公司&gt;片区/门店&gt;西北片区&gt;马超东路店"/>
        <s v="四川太极大药房连锁有限公司&gt;片区/门店&gt;东南片区&gt;龙潭西路店"/>
        <s v="四川太极大药房连锁有限公司&gt;片区/门店&gt;城中片区&gt;柳翠路店"/>
        <m/>
        <s v="四川太极大药房连锁有限公司&gt;片区/门店&gt;城中片区&gt;科华路店"/>
        <s v="四川太极大药房连锁有限公司&gt;片区/门店&gt;城郊二片&gt;聚源镇药店"/>
        <s v="四川太极大药房连锁有限公司&gt;片区/门店&gt;西北片区&gt;聚萃街店"/>
        <s v="四川太极大药房连锁有限公司&gt;片区/门店&gt;城中片区&gt;静明路店"/>
        <s v="四川太极大药房连锁有限公司&gt;片区/门店&gt;城郊二片&gt;景中路店"/>
        <s v="四川太极大药房连锁有限公司&gt;片区/门店&gt;城中片区&gt;金丝街店"/>
        <s v="四川太极大药房连锁有限公司&gt;片区/门店&gt;西北片区&gt;金沙路店"/>
        <s v="四川太极大药房连锁有限公司&gt;片区/门店&gt;东南片区&gt;金马河路店"/>
        <s v="四川太极大药房连锁有限公司&gt;片区/门店&gt;城郊二片&gt;金带街店"/>
        <s v="四川太极大药房连锁有限公司&gt;片区/门店&gt;城中片区&gt;解放北路店"/>
        <s v="四川太极大药房连锁有限公司&gt;片区/门店&gt;城中片区&gt;劼人路店，四川太极大药房连锁有限公司&gt;片区/门店&gt;城中片区&gt;静明路店"/>
        <s v="四川太极大药房连锁有限公司&gt;片区/门店&gt;西北片区&gt;交大三店"/>
        <s v="四川太极大药房连锁有限公司&gt;片区/门店&gt;城中片区&gt;浆洗街店"/>
        <s v="四川太极大药房连锁有限公司&gt;片区/门店&gt;城郊二片&gt;温江江安店"/>
        <s v="四川太极大药房连锁有限公司&gt;片区/门店&gt;西北片区&gt;佳灵路店"/>
        <s v="四川太极大药房连锁有限公司&gt;片区/门店&gt;西北片区&gt;汇融名城店"/>
        <s v="四川太极大药房连锁有限公司&gt;片区/门店&gt;西北片区&gt;黄苑东街店"/>
        <s v="四川太极大药房连锁有限公司&gt;片区/门店&gt;城郊二片&gt;崇州怀远店"/>
        <s v="四川太极大药房连锁有限公司&gt;片区/门店&gt;城中片区&gt;华油路店"/>
        <s v="四川太极大药房连锁有限公司&gt;片区/门店&gt;东南片区&gt;华泰路店"/>
        <s v="四川太极大药房连锁有限公司&gt;片区/门店&gt;东南片区&gt;华康路店"/>
        <s v="四川太极大药房连锁有限公司&gt;片区/门店&gt;城中片区&gt;红星店"/>
        <s v="四川太极大药房连锁有限公司&gt;片区/门店&gt;东南片区&gt;合欢树街店"/>
        <s v="四川太极大药房连锁有限公司&gt;片区/门店&gt;东南片区&gt;航中街店"/>
        <s v="四川太极大药房连锁有限公司&gt;片区/门店&gt;西北片区&gt;光华店"/>
        <s v="四川太极大药房连锁有限公司&gt;片区/门店&gt;西北片区&gt;光华村街店"/>
        <s v="四川太极大药房连锁有限公司&gt;片区/门店&gt;城郊二片&gt;宝莲路店"/>
        <s v="四川太极大药房连锁有限公司&gt;片区/门店&gt;大邑片区&gt;东壕沟店"/>
        <s v="四川太极大药房连锁有限公司&gt;片区/门店&gt;西北片区&gt;大悦路店"/>
        <s v="四川太极大药房连锁有限公司&gt;片区/门店&gt;大邑片区&gt;子龙店"/>
        <s v="四川太极大药房连锁有限公司&gt;片区/门店&gt;大邑片区&gt;沙渠店"/>
        <s v="四川太极大药房连锁有限公司&gt;片区/门店&gt;大邑片区&gt;大邑潘家街店"/>
        <s v="四川太极大药房连锁有限公司&gt;片区/门店&gt;大邑片区&gt;大邑东街店"/>
        <s v="四川太极大药房连锁有限公司&gt;片区/门店&gt;大邑片区，四川太极大药房连锁有限公司&gt;片区/门店&gt;大邑片区&gt;东壕沟店，四川太极大药房连锁有限公司&gt;后勤部门&gt;信息部/财务部/营运部&gt;营运部"/>
        <s v="四川太极大药房连锁有限公司&gt;片区/门店&gt;大邑片区&gt;大邑北街店"/>
        <s v="四川太极大药房连锁有限公司&gt;片区/门店&gt;大邑片区&gt;千禧街药店"/>
        <s v="四川太极大药房连锁有限公司&gt;片区/门店&gt;西北片区&gt;浣花滨河路店"/>
        <s v="四川太极大药房连锁有限公司&gt;片区/门店&gt;城中片区&gt;崔家店"/>
        <s v="四川太极大药房连锁有限公司&gt;片区/门店&gt;城郊二片&gt;崇州中心店"/>
        <s v="四川太极大药房连锁有限公司&gt;片区/门店&gt;西北片区&gt;贝森北路店"/>
        <s v="四川太极大药房连锁有限公司&gt;片区/门店&gt;城中片区&gt;北东街店"/>
      </sharedItems>
    </cacheField>
    <cacheField name="门店" numFmtId="0">
      <sharedItems count="200">
        <s v="紫薇东路店"/>
        <s v="紫薇东路"/>
        <s v="中和公济桥"/>
        <s v="中和大道店"/>
        <s v="枣子巷店"/>
        <s v="枣子巷"/>
        <s v="元华二巷店"/>
        <s v="元华二巷"/>
        <s v="永康东路店"/>
        <s v="银沙路店"/>
        <s v="银沙路"/>
        <s v="银沙店"/>
        <s v="银河北街店"/>
        <s v="银河北街"/>
        <s v="羊子山西路店"/>
        <s v="羊子山"/>
        <s v="羊安店"/>
        <s v="兴义店"/>
        <s v="新园店"/>
        <s v="新园大道店"/>
        <s v="新园大道"/>
        <s v="新怡店"/>
        <s v="新下街店"/>
        <s v="新下街"/>
        <s v="新乐中街店"/>
        <s v="新乐中街"/>
        <s v="新津武阳西路店"/>
        <s v="新津五津西路二药房"/>
        <s v="新津五津西路店"/>
        <s v="新津邓双店"/>
        <s v="新津邓双"/>
        <s v="新繁店"/>
        <s v="新场店"/>
        <s v="翔凤店"/>
        <s v="西林一街店"/>
        <s v="西林一街"/>
        <s v="西部店"/>
        <s v="武阳西路"/>
        <s v="五津西路二店"/>
        <s v="五津西路店"/>
        <s v="五津西路2店"/>
        <s v="问道西路店"/>
        <s v="温江店"/>
        <s v="万宇店"/>
        <s v="万科路店"/>
        <s v="万科店"/>
        <s v="万科"/>
        <s v="万和北路店"/>
        <s v="万和北路"/>
        <s v="土龙路"/>
        <s v="童子街店"/>
        <s v="童子街"/>
        <s v="通盈街店"/>
        <s v="通盈街"/>
        <s v="通盈店"/>
        <s v="通达店"/>
        <s v="天久北巷店"/>
        <s v="天九北巷"/>
        <s v="桃源店"/>
        <s v="太极新乐中街"/>
        <s v="太极旗舰店"/>
        <s v="太极观音桥店"/>
        <s v="太极大药房中和大道店"/>
        <s v="太极大药房有限公司羊子山西路"/>
        <s v="太极大药房羊子山西路店"/>
        <s v="太极大药房大邑桃源店"/>
        <s v="太极大药房大华街店"/>
        <s v="丝竹路店"/>
        <s v="顺和街店"/>
        <s v="水衫店"/>
        <s v="水杉街药店"/>
        <s v="水杉街店"/>
        <s v="水杉街"/>
        <s v="双林店"/>
        <s v="蜀州中路店"/>
        <s v="蜀州中路"/>
        <s v="蜀辉路店"/>
        <s v="蜀汉路"/>
        <s v="蜀汉"/>
        <s v="十二桥店"/>
        <s v="十二桥"/>
        <s v="尚贤坊街药店"/>
        <s v="尚贤坊店"/>
        <s v="尚贤坊"/>
        <s v="杉板桥太极大药房"/>
        <s v="杉板桥"/>
        <s v="沙河源店"/>
        <s v="沙河源"/>
        <s v="三强西路店"/>
        <s v="三江店"/>
        <s v="榕声路店"/>
        <s v="榕声店"/>
        <s v="人民中路店"/>
        <s v="人民中路"/>
        <s v="邛崃中心店"/>
        <s v="邛崃长安店"/>
        <s v="邛崃羊安镇永康大道店"/>
        <s v="邛崃洪川店"/>
        <s v="邛崃翠荫店"/>
        <s v="庆云南街"/>
        <s v="清江二店"/>
        <s v="清江东路店"/>
        <s v="旗舰店"/>
        <s v="蒲阳路店"/>
        <s v="郫县一环路东南段药店"/>
        <s v="郫县二店"/>
        <s v="郫县东大街"/>
        <s v="民丰大道店"/>
        <s v="马超东路店"/>
        <s v="马超东路"/>
        <s v="龙潭西路店"/>
        <s v="龙潭西路"/>
        <s v="柳翠路"/>
        <s v="柳翠店"/>
        <s v="梨花街店"/>
        <s v="奎光店"/>
        <s v="科华路店"/>
        <s v="科华店"/>
        <s v="聚源店"/>
        <s v="聚萃店"/>
        <s v="静明路店"/>
        <s v="静明店"/>
        <s v="景中店"/>
        <s v="锦城店"/>
        <s v="锦城大道店"/>
        <s v="金丝街店"/>
        <s v="金丝街"/>
        <s v="金沙店"/>
        <s v="金马河店"/>
        <s v="金马河"/>
        <s v="金带街店"/>
        <s v="金带店"/>
        <s v="解放路店"/>
        <s v="解放店"/>
        <s v="劼人路店"/>
        <s v="劼人路"/>
        <s v="交大三店"/>
        <s v="浆洗街店"/>
        <s v="浆洗街"/>
        <s v="浆洗店"/>
        <s v="江安店"/>
        <s v="佳灵路店"/>
        <s v="汇融名城店"/>
        <s v="汇融名城"/>
        <s v="黄苑东街"/>
        <s v="怀远店"/>
        <s v="华油店"/>
        <s v="华泰店"/>
        <s v="华康店"/>
        <s v="华康"/>
        <s v="洪川店"/>
        <s v="红星店"/>
        <s v="合欢树"/>
        <s v="航中街店"/>
        <s v="航中街"/>
        <s v="航中店"/>
        <s v="光华店"/>
        <s v="光华村街店"/>
        <s v="光华村"/>
        <s v="光华"/>
        <s v="观音桥店"/>
        <s v="观音桥"/>
        <s v="公济桥店"/>
        <s v="范旭"/>
        <s v="都江堰问道西路店"/>
        <s v="都江堰奎光路"/>
        <s v="都江堰店"/>
        <s v="都江堰宝莲路店"/>
        <s v="东壕沟店"/>
        <s v="大悦路店"/>
        <s v="大源北街店太极大药房"/>
        <s v="大源北街店"/>
        <s v="大邑子龙店"/>
        <s v="大邑新场店"/>
        <s v="大邑县桃源店"/>
        <s v="大邑通达店"/>
        <s v="大邑桃源"/>
        <s v="大邑沙渠店"/>
        <s v="大邑潘家街店"/>
        <s v="大邑潘家街"/>
        <s v="大邑东街店"/>
        <s v="大邑东街"/>
        <s v="大邑东壕沟店"/>
        <s v="大邑东壕沟"/>
        <s v="大邑北街店"/>
        <s v="大邑北街"/>
        <s v="大邑安仁店"/>
        <s v="大石西路店"/>
        <s v="大石西路的"/>
        <s v="大华店"/>
        <s v="翠荫店"/>
        <s v="崔家店"/>
        <s v="崇州中心店"/>
        <s v="崇州永康东路店"/>
        <s v="成华区杉板桥南一路店"/>
        <s v="成汉南路店"/>
        <s v="贝森北路店"/>
        <s v="贝森北路"/>
        <s v="北东街"/>
        <s v="宝莲路店"/>
      </sharedItems>
    </cacheField>
    <cacheField name="门店ID" numFmtId="0">
      <sharedItems containsSemiMixedTypes="0" containsString="0" containsNumber="1" containsInteger="1" minValue="0" maxValue="110378" count="112">
        <n v="105910"/>
        <n v="106568"/>
        <n v="104430"/>
        <n v="359"/>
        <n v="106485"/>
        <n v="104428"/>
        <n v="108277"/>
        <n v="102934"/>
        <n v="585"/>
        <n v="732"/>
        <n v="371"/>
        <n v="377"/>
        <n v="741"/>
        <n v="105751"/>
        <n v="387"/>
        <n v="102567"/>
        <n v="108656"/>
        <n v="385"/>
        <n v="514"/>
        <n v="730"/>
        <n v="720"/>
        <n v="706"/>
        <n v="103199"/>
        <n v="311"/>
        <n v="710"/>
        <n v="329"/>
        <n v="743"/>
        <n v="707"/>
        <n v="107658"/>
        <n v="379"/>
        <n v="102935"/>
        <n v="373"/>
        <n v="717"/>
        <n v="399"/>
        <n v="746"/>
        <n v="307"/>
        <n v="724"/>
        <n v="104429"/>
        <n v="106865"/>
        <n v="513"/>
        <n v="598"/>
        <n v="355"/>
        <n v="104838"/>
        <n v="106399"/>
        <n v="105267"/>
        <n v="582"/>
        <n v="754"/>
        <n v="511"/>
        <n v="339"/>
        <n v="733"/>
        <n v="56"/>
        <n v="546"/>
        <n v="349"/>
        <n v="341"/>
        <n v="591"/>
        <n v="721"/>
        <n v="102564"/>
        <n v="742"/>
        <n v="347"/>
        <n v="357"/>
        <n v="738"/>
        <n v="747"/>
        <n v="572"/>
        <n v="571"/>
        <n v="709"/>
        <n v="545"/>
        <n v="723"/>
        <n v="106066"/>
        <n v="704"/>
        <n v="744"/>
        <n v="713"/>
        <n v="752"/>
        <n v="102478"/>
        <n v="587"/>
        <n v="391"/>
        <n v="745"/>
        <n v="103639"/>
        <n v="367"/>
        <n v="107829"/>
        <n v="102479"/>
        <n v="726"/>
        <n v="337"/>
        <n v="101453"/>
        <n v="102565"/>
        <n v="581"/>
        <n v="727"/>
        <n v="54"/>
        <n v="578"/>
        <n v="712"/>
        <n v="740"/>
        <n v="308"/>
        <n v="753"/>
        <n v="105396"/>
        <n v="343"/>
        <n v="365"/>
        <n v="351"/>
        <n v="110378"/>
        <n v="549"/>
        <n v="106569"/>
        <n v="737"/>
        <n v="539"/>
        <n v="716"/>
        <n v="104533"/>
        <n v="748"/>
        <n v="107728"/>
        <n v="594"/>
        <n v="570"/>
        <n v="515"/>
        <n v="52"/>
        <n v="750"/>
        <n v="103198"/>
        <n v="517"/>
      </sharedItems>
    </cacheField>
    <cacheField name="个人姓名" numFmtId="0">
      <sharedItems count="410">
        <s v="谢敏"/>
        <s v="曹师"/>
        <s v="邓琦"/>
        <s v="纪莉萍"/>
        <s v="潘霞"/>
        <s v="周红蓉"/>
        <s v="肖瑶"/>
        <s v="杨怡珩"/>
        <s v="李玉涵"/>
        <s v="覃顺洪"/>
        <s v="杨昕雨"/>
        <s v="卫荟垟"/>
        <s v="谭凤旭"/>
        <s v="杨菊"/>
        <s v="邓洋"/>
        <s v="李茂霞"/>
        <s v="胡欣"/>
        <s v="叶焕颜"/>
        <s v="曹娉"/>
        <s v="谢坤秀"/>
        <s v="龙利"/>
        <s v="马艺芮"/>
        <s v="杨红"/>
        <s v="代志斌"/>
        <s v="罗豪"/>
        <s v="高红华"/>
        <s v="闵雪"/>
        <s v="刘罗蓉"/>
        <s v="庄静"/>
        <s v="张丹"/>
        <s v="刘成童"/>
        <s v="朱文艺"/>
        <s v="左金松"/>
        <s v="罗婷"/>
        <s v="曾艳"/>
        <s v="孙秀琳"/>
        <s v="吴惠"/>
        <s v="甘俊莉"/>
        <s v="罗悦"/>
        <s v="吴伟利"/>
        <s v="刘亚男"/>
        <s v="廖欣雨"/>
        <s v="张建"/>
        <s v="薛燕"/>
        <s v="祁荣"/>
        <s v="李迎新"/>
        <s v="陈亭亭"/>
        <s v="张琴"/>
        <s v="郑红艳"/>
        <s v="张飘"/>
        <s v="朱朝霞"/>
        <s v="冯静"/>
        <s v="钟学兰"/>
        <s v="蔡小丽"/>
        <s v="孟小明"/>
        <s v="李燕"/>
        <s v="乐良清"/>
        <s v="钱亚辉"/>
        <s v="曾抗历"/>
        <s v="黄敏"/>
        <s v="李雪梅"/>
        <s v="杨素芬"/>
        <s v="周娟"/>
        <s v="李红梅"/>
        <s v="朱春梅"/>
        <s v="廖文莉"/>
        <s v="刘芬"/>
        <s v="王燕丽"/>
        <s v="魏乔连"/>
        <s v="孙佳丽"/>
        <s v="杨久会"/>
        <s v="梁睿"/>
        <s v="吴霞"/>
        <s v="何倩"/>
        <s v="夏彩红"/>
        <s v="胡华航"/>
        <s v="鲁雪"/>
        <s v="李忠存"/>
        <s v="梁景瑞"/>
        <s v="黄姣"/>
        <s v="张洁"/>
        <s v="李小平"/>
        <s v="胡新"/>
        <s v="朱静"/>
        <s v="周晓琪"/>
        <s v="欧玲"/>
        <s v="廖红"/>
        <s v="刘新"/>
        <s v="何英"/>
        <s v="贾静"/>
        <s v="邹加露"/>
        <s v="赵芮莹"/>
        <s v="刘霞"/>
        <s v="刘明慧"/>
        <s v="李明磊"/>
        <s v="钟友群"/>
        <s v="李金霏"/>
        <s v="赵君兰"/>
        <s v="付曦"/>
        <s v="欧双雪"/>
        <s v="梁兰"/>
        <s v="李艳萍"/>
        <s v="周小微"/>
        <s v="方晓敏"/>
        <s v="任远芳"/>
        <s v="廖桂英"/>
        <s v="唐文琼"/>
        <s v="王媚"/>
        <s v="李文静"/>
        <s v="王波"/>
        <s v="舒思玉"/>
        <s v="袁文秀"/>
        <s v="周倩"/>
        <s v="黄淑琴"/>
        <s v="刘静"/>
        <s v="蔡旌晶"/>
        <s v="王盛英"/>
        <s v="吴潇潇"/>
        <s v="黄焰"/>
        <s v="李媛"/>
        <s v="彭燕"/>
        <s v="廖丹"/>
        <s v="周美仙"/>
        <s v="唐冬芳"/>
        <s v="胡光宾"/>
        <s v="王杜萍"/>
        <s v="叶素英"/>
        <s v="吴丹"/>
        <s v="张玉"/>
        <s v="梅茜"/>
        <s v="沈艳洁"/>
        <s v="王旭"/>
        <s v="彭勤"/>
        <s v="郑娇"/>
        <s v="张阿几"/>
        <s v="王佳"/>
        <s v="付能梅"/>
        <s v="李洋米"/>
        <s v="龚诗清"/>
        <s v="江月红"/>
        <s v="羊玉梅"/>
        <s v="陈思敏"/>
        <s v="张巧巧"/>
        <s v="冯元香"/>
        <s v="胡荣琼"/>
        <s v="辜瑞琪"/>
        <s v="冯莉"/>
        <s v="刘敏"/>
        <s v="罗雪琴"/>
        <s v="涂思佩"/>
        <s v="朱玉梅"/>
        <s v="刘科言"/>
        <s v="姚沙"/>
        <s v="殷岱菊"/>
        <s v="张鑫怡"/>
        <s v="黎婷婷"/>
        <s v="唐敏"/>
        <s v="汤薪苗"/>
        <s v="黄兴中"/>
        <s v="李银萍"/>
        <s v="汤艺"/>
        <s v="骆素花"/>
        <s v="雷鑫梅"/>
        <s v="何倩倩"/>
        <s v="王芳"/>
        <s v="张丽"/>
        <s v="熊琴"/>
        <s v="兰夏琳"/>
        <s v="易翠竹"/>
        <s v="龚玉林"/>
        <s v="杨苗"/>
        <s v="代茜澜"/>
        <s v="杜连桃"/>
        <s v="古显琼"/>
        <s v="古素琼"/>
        <s v="李巧"/>
        <s v="陈玲"/>
        <s v="杨晓毅"/>
        <s v="王李秋"/>
        <s v="任会茹"/>
        <s v="李宋琴"/>
        <s v="付静"/>
        <s v="万义丽"/>
        <s v="黄静"/>
        <s v="戚彩"/>
        <s v="杨平"/>
        <s v="杨敏"/>
        <s v="饶玉银"/>
        <s v="陈礼凤"/>
        <s v="赖千禧"/>
        <s v="刘双"/>
        <s v="肖然"/>
        <s v="陈琪"/>
        <s v="林思敏"/>
        <s v="赵鹏"/>
        <s v="胡艳弘"/>
        <s v="林万海"/>
        <s v="李梦菊"/>
        <s v="李敏"/>
        <s v="阮丽"/>
        <s v="黄长菊"/>
        <s v="余志彬"/>
        <s v="阳玲"/>
        <s v="李静"/>
        <s v="马昕"/>
        <s v="李金华"/>
        <s v="杨文英"/>
        <s v="熊祎"/>
        <s v="邹东梅"/>
        <s v="邹鹏"/>
        <s v="骆玲"/>
        <s v="邓红梅"/>
        <s v="何媛"/>
        <s v="王俊"/>
        <s v="曹春燕"/>
        <s v="郭玲怡"/>
        <s v="李甜甜"/>
        <s v="李忠英"/>
        <s v="罗丽"/>
        <s v="黄雅冰"/>
        <s v="陈丽媛"/>
        <s v="苟俊驰"/>
        <s v="罗丹"/>
        <s v="郑万利"/>
        <s v="毛静静"/>
        <s v="李馨怡"/>
        <s v="张杰"/>
        <s v="曾佳敏"/>
        <s v="杨沙艳"/>
        <s v="宋留艺"/>
        <s v="贾益娟"/>
        <s v="韩启敏"/>
        <s v="易珊"/>
        <s v="梅雅霜"/>
        <s v="罗妍"/>
        <s v="尹萍"/>
        <s v="闵腾西"/>
        <s v="易月红"/>
        <s v="何丽萍，"/>
        <s v="刘茹溢"/>
        <s v="李俊俐"/>
        <s v="黄瑞玉"/>
        <s v="刘银花"/>
        <s v="林巧"/>
        <s v="晏祥春"/>
        <s v="林霞"/>
        <s v="杨科"/>
        <s v="林铃"/>
        <s v="杨秀娟"/>
        <s v="于春莲"/>
        <s v="冯丽娟"/>
        <s v="刘樽"/>
        <s v="刘珏宏"/>
        <s v="冯婧恩"/>
        <s v="刘秀琼"/>
        <s v="刘学兰"/>
        <s v="张美顺"/>
        <s v="刘建芳"/>
        <s v="刘思蝶"/>
        <s v="韩守玉"/>
        <s v="刘春花"/>
        <s v="王依纯"/>
        <s v="舒婷婷"/>
        <s v="郭桃"/>
        <s v="陈凤珍"/>
        <s v="任嘉欣"/>
        <s v="周炫岑"/>
        <s v="袁红桃"/>
        <s v="冯洁"/>
        <s v="马雪"/>
        <s v="代琳"/>
        <s v="罗霞"/>
        <s v="魏小琴"/>
        <s v="曾胜男"/>
        <s v="张茹君"/>
        <s v="陈文芳"/>
        <s v="代珍慧"/>
        <s v="杨冬梅"/>
        <s v="唐丽"/>
        <s v="李一可"/>
        <s v="陈娟"/>
        <s v="文淼"/>
        <s v="江元梅"/>
        <s v="莫晓菊"/>
        <s v="赵英"/>
        <s v="周金梅"/>
        <s v="贺春芳"/>
        <s v="王慧"/>
        <s v="李思琪"/>
        <s v="王馨"/>
        <s v="李凤霞"/>
        <s v="王婷"/>
        <s v="陈浩宇"/>
        <s v="邓婧"/>
        <s v="李婷"/>
        <s v="舒海燕"/>
        <s v="蒋小琼"/>
        <s v="李可"/>
        <s v="梁娟"/>
        <s v="周雪"/>
        <s v="李秀芳"/>
        <s v="韩艳梅"/>
        <s v="曹琼"/>
        <s v="费诗尧"/>
        <s v="窦潘"/>
        <s v="陈典雅"/>
        <s v="谢玉涛"/>
        <s v="黄玲"/>
        <s v="周燕"/>
        <s v="黄艳"/>
        <s v="李桂芳"/>
        <s v="许宗瑜"/>
        <s v="廖苹"/>
        <s v="兰新喻"/>
        <s v="黄雨"/>
        <s v="陈丽梅"/>
        <s v="马婷婷"/>
        <s v="易永红"/>
        <s v="付雅雯"/>
        <s v="邓黎"/>
        <s v="段文秀"/>
        <s v="胡静"/>
        <s v="李昌梅"/>
        <s v="黄天平"/>
        <s v="李莉萍"/>
        <s v="晏玲"/>
        <s v="唐静"/>
        <s v="黄鑫"/>
        <s v="汤雪芹"/>
        <s v="刘勇"/>
        <s v="刘晓燕"/>
        <s v="魏津"/>
        <s v="姜孝杨"/>
        <s v="万雪倩"/>
        <s v="岳聪华"/>
        <s v="朱晓桃"/>
        <s v="曾思静"/>
        <s v="唐信银"/>
        <s v="李雯"/>
        <s v="袁咏梅"/>
        <s v="邱如秀"/>
        <s v="范旭"/>
        <s v="邓银鑫"/>
        <s v="陈蓉"/>
        <s v="刘娟"/>
        <s v="梁海燕"/>
        <s v="聂丽"/>
        <s v="邹芊"/>
        <s v="彭蓉"/>
        <s v="杨艳"/>
        <s v="孔慧玥"/>
        <s v="汪婷"/>
        <s v="张亚红"/>
        <s v="杨武"/>
        <s v="李蕊如"/>
        <s v="熊小玲"/>
        <s v="李秀辉"/>
        <s v="胡永丽"/>
        <s v="王茹"/>
        <s v="邓洁"/>
        <s v="许静"/>
        <s v="唐礼萍"/>
        <s v="田兰"/>
        <s v="邓杨梅"/>
        <s v="王宇"/>
        <s v="叶娟"/>
        <s v="闵巧"/>
        <s v="黄梅"/>
        <s v="彭亚丹"/>
        <s v="杨丽"/>
        <s v="李娟"/>
        <s v="赵晓丹"/>
        <s v="牟彩云"/>
        <s v="高艳"/>
        <s v="孙莉"/>
        <s v="李阿其"/>
        <s v="吕晓琴"/>
        <s v="张群"/>
        <s v="李沙"/>
        <s v="沈长英"/>
        <s v="李雪"/>
        <s v="王娅"/>
        <s v="林禹帅"/>
        <s v="任姗姗"/>
        <s v="李莎"/>
        <s v="杨伟钰"/>
        <s v="吕彩霞"/>
        <s v="赵雅丽"/>
        <s v="付蓉"/>
        <s v="刘丹"/>
        <s v="胡建梅"/>
        <s v="董华"/>
        <s v="蒋雪琴"/>
        <s v="黄丹"/>
        <s v="李蕊彤"/>
        <s v="鞠灵"/>
        <s v="黄飞霞"/>
        <s v="陈阳"/>
        <s v="邓磊"/>
        <s v="李丽"/>
        <s v="彭晓媛"/>
        <s v="高文棋"/>
        <s v="范文静"/>
        <s v="李莹"/>
        <s v="曾蕾蕾"/>
        <s v="向海英"/>
        <s v="罗玮"/>
        <s v="牟鑫阳"/>
        <s v="秦庭月"/>
        <s v="吴阳"/>
      </sharedItems>
    </cacheField>
    <cacheField name="个人ID" numFmtId="0">
      <sharedItems containsBlank="1" containsNumber="1" containsInteger="1" containsMixedTypes="1" count="424">
        <s v="12485"/>
        <s v="11774"/>
        <s v="12146"/>
        <s v="9295"/>
        <s v="12397"/>
        <s v="5665"/>
        <s v="11231"/>
        <s v="12482"/>
        <s v="12494"/>
        <s v="12052"/>
        <s v="12495"/>
        <s v="11319"/>
        <s v="8763"/>
        <s v="11446"/>
        <s v="9841"/>
        <s v="12530"/>
        <s v="11782"/>
        <s v="12496"/>
        <s v="10586"/>
        <s v="12473"/>
        <s v="12477"/>
        <s v="12332"/>
        <s v="12185"/>
        <s v="4117"/>
        <s v="12225"/>
        <s v="6303"/>
        <s v="9138"/>
        <s v="12682"/>
        <s v="9112"/>
        <s v="11388"/>
        <s v="12464"/>
        <n v="11323"/>
        <s v="12498"/>
        <s v="8940"/>
        <s v="7666"/>
        <s v="12486"/>
        <s v="12395"/>
        <s v="11622"/>
        <s v="12396"/>
        <s v="11088"/>
        <s v="12484"/>
        <s v="12442"/>
        <s v="5408"/>
        <s v="6251"/>
        <s v="5954"/>
        <s v="11458"/>
        <s v="12744"/>
        <s v="5406"/>
        <s v="4330"/>
        <s v="12338"/>
        <s v="4325"/>
        <s v="11596"/>
        <s v="8038"/>
        <s v="8338"/>
        <s v="6823"/>
        <s v="6121"/>
        <s v="10772"/>
        <s v="9731"/>
        <s v="11796"/>
        <s v="6306"/>
        <s v="12449"/>
        <s v="4093"/>
        <s v="4382"/>
        <s v="4196"/>
        <s v="8489"/>
        <s v="12566"/>
        <s v="7749"/>
        <s v="7317"/>
        <s v="12555"/>
        <s v="9527"/>
        <s v="11459"/>
        <s v="12493"/>
        <s v="11825"/>
        <s v="12491"/>
        <s v="9988"/>
        <s v="12488"/>
        <s v="10893"/>
        <s v="11993"/>
        <s v="12490"/>
        <s v="10951"/>
        <s v="10952"/>
        <s v="6494"/>
        <s v="11797"/>
        <s v="12468"/>
        <s v="12511"/>
        <s v="4562"/>
        <s v="7388"/>
        <s v="6830"/>
        <n v="6831"/>
        <n v="5344"/>
        <s v="12347"/>
        <s v="11793"/>
        <s v="12499"/>
        <s v="11844"/>
        <s v="12507"/>
        <s v="8075"/>
        <s v="12349"/>
        <s v="8903"/>
        <s v="6752"/>
        <s v="11762"/>
        <s v="5407"/>
        <s v="12440"/>
        <s v="12476"/>
        <s v="8068"/>
        <s v="5701"/>
        <s v="991137"/>
        <s v="9669"/>
        <s v="11447"/>
        <s v="12048"/>
        <s v="7046"/>
        <s v="12190"/>
        <s v="7386"/>
        <s v="12441"/>
        <s v="12219"/>
        <s v="12203"/>
        <s v="9822"/>
        <s v="11335"/>
        <s v="12512"/>
        <s v="12157"/>
        <s v="9760"/>
        <s v="11329"/>
        <s v="11145"/>
        <s v="12274"/>
        <s v="11178"/>
        <s v="6662"/>
        <s v="12492"/>
        <s v="990467"/>
        <s v="11251"/>
        <s v="8233"/>
        <s v="9895"/>
        <s v="12531"/>
        <s v="10218"/>
        <s v="10955"/>
        <s v="11241"/>
        <s v="12144"/>
        <s v="12158"/>
        <s v="10860"/>
        <s v="12234"/>
        <s v="12514"/>
        <s v="5457"/>
        <s v="990035"/>
        <s v="10816"/>
        <s v="12755"/>
        <s v="12463"/>
        <s v="8798"/>
        <s v="4044"/>
        <s v="4444"/>
        <s v="10900"/>
        <s v="11949"/>
        <s v="12377"/>
        <s v="4540"/>
        <s v="11876"/>
        <s v="11829"/>
        <s v="5527"/>
        <s v="11765"/>
        <s v="11394"/>
        <s v="997727"/>
        <s v="12509"/>
        <s v="12752"/>
        <s v="4435"/>
        <s v="11004"/>
        <s v="12213"/>
        <s v="7948"/>
        <s v="11830"/>
        <s v="10983"/>
        <s v="6123"/>
        <s v="11377"/>
        <s v="10849"/>
        <s v="12443"/>
        <s v="12751"/>
        <s v="12517"/>
        <s v="11639"/>
        <s v="12091"/>
        <s v="998927"/>
        <s v="992157"/>
        <s v="11372"/>
        <s v="12535"/>
        <s v="12143"/>
        <s v="11490"/>
        <s v="11486"/>
        <s v="4187"/>
        <s v="7645"/>
        <s v="7644"/>
        <s v="5764"/>
        <s v="12624"/>
        <s v="4310"/>
        <s v="7011"/>
        <s v="12410"/>
        <s v="12534"/>
        <s v="11363"/>
        <s v="11078"/>
        <s v="12502"/>
        <s v="11107"/>
        <s v="11379"/>
        <s v="8400"/>
        <s v="12500"/>
        <s v="11768"/>
        <s v="6814"/>
        <s v="12459"/>
        <s v="11453"/>
        <m/>
        <s v="10886"/>
        <s v="7107"/>
        <s v="10613"/>
        <s v="10989"/>
        <s v="5880"/>
        <s v="9563"/>
        <s v="993501"/>
        <s v="6506"/>
        <s v="11987"/>
        <s v="11964"/>
        <s v="12398"/>
        <s v="12467"/>
        <s v="10907"/>
        <s v="10898"/>
        <s v="11023"/>
        <s v="8731"/>
        <s v="12466"/>
        <s v="10186"/>
        <s v="6390"/>
        <s v="12058"/>
        <s v="12216"/>
        <s v="11465"/>
        <s v="10191"/>
        <s v="7662"/>
        <s v="7050"/>
        <s v="12669"/>
        <s v="11143"/>
        <s v="11397"/>
        <n v="12447"/>
        <s v="8386"/>
        <n v="7107"/>
        <n v="9563"/>
        <n v="9669"/>
        <n v="5880"/>
        <n v="10886"/>
        <n v="10613"/>
        <n v="10989"/>
        <n v="991137"/>
        <n v="993501"/>
        <s v="40953"/>
        <s v="6385"/>
        <s v="12510"/>
        <s v="11769"/>
        <s v="11333"/>
        <s v="11620"/>
        <s v="8957"/>
        <s v="11961"/>
        <s v="何丽萍：6492"/>
        <s v="12054"/>
        <s v="11318"/>
        <s v="12448"/>
        <s v="11760"/>
        <s v="12536"/>
        <s v="6497"/>
        <s v="12109"/>
        <s v="8073"/>
        <s v="995987"/>
        <s v="6454"/>
        <s v="5471"/>
        <s v="12197"/>
        <s v="4246"/>
        <s v="11902"/>
        <s v="12462"/>
        <s v="11504"/>
        <s v="12276"/>
        <s v="12460"/>
        <s v="12164"/>
        <s v="9682"/>
        <s v="12454"/>
        <s v="11382"/>
        <s v="11799"/>
        <n v="12539"/>
        <s v="12277"/>
        <s v="10043"/>
        <s v="11330"/>
        <n v="12461"/>
        <s v="12317"/>
        <s v="11779"/>
        <s v="4311"/>
        <s v="12465"/>
        <s v="12519"/>
        <s v="10177"/>
        <s v="11429"/>
        <s v="11512"/>
        <s v="6607"/>
        <s v="10892"/>
        <s v="12700"/>
        <s v="6965"/>
        <s v="12503"/>
        <s v="11883"/>
        <s v="12504"/>
        <s v="4061"/>
        <s v="4264"/>
        <s v="990451"/>
        <s v="990176"/>
        <s v="11866"/>
        <s v="4518"/>
        <s v="11711"/>
        <s v="10927"/>
        <s v="11871"/>
        <s v="11686"/>
        <s v="12479"/>
        <s v="11880"/>
        <s v="12487"/>
        <s v="5641"/>
        <s v="990487"/>
        <s v="7279"/>
        <s v="8060"/>
        <s v="12513"/>
        <s v="6456"/>
        <s v="6301"/>
        <s v="7379"/>
        <s v="10808"/>
        <s v="6884"/>
        <s v="12472"/>
        <s v="9140"/>
        <s v="5519"/>
        <s v="9331"/>
        <s v="11487"/>
        <s v="8972"/>
        <s v="12189"/>
        <s v="11383"/>
        <s v="10650"/>
        <s v="9328"/>
        <s v="9749"/>
        <s v="11619"/>
        <s v="5347"/>
        <s v="12516"/>
        <s v="9200"/>
        <s v="4089"/>
        <s v="12515"/>
        <s v="12275"/>
        <s v="11120"/>
        <s v="12726"/>
        <s v="7369"/>
        <s v="12481"/>
        <s v="9689"/>
        <s v="10932"/>
        <s v="12501"/>
        <s v="11517"/>
        <s v="7553"/>
        <s v="10931"/>
        <s v="12497"/>
        <s v="12439"/>
        <s v="4301"/>
        <s v="12506"/>
        <s v="12489"/>
        <s v="12235"/>
        <s v="10930"/>
        <s v="12747"/>
        <s v="6810"/>
        <s v="11985"/>
        <s v="6505"/>
        <s v="11256"/>
        <s v="8606"/>
        <s v="8594"/>
        <s v="12718"/>
        <s v="7687"/>
        <s v="11776"/>
        <s v="12452"/>
        <s v="12135"/>
        <s v="11642"/>
        <s v="12475"/>
        <s v="11109"/>
        <s v="9320"/>
        <s v="6733"/>
        <s v="5875"/>
        <s v="11142"/>
        <s v="12113"/>
        <s v="6731"/>
        <s v="11627"/>
        <s v="4028"/>
        <s v="8354"/>
        <s v="12412"/>
        <s v="7661"/>
        <s v="12136"/>
        <s v="4081"/>
        <s v="11903"/>
        <s v="6537"/>
        <s v="11977"/>
        <s v="12538"/>
        <s v="12184"/>
        <s v="7947"/>
        <s v="11012"/>
        <s v="12532"/>
        <s v="12094"/>
        <s v="6232"/>
        <s v="6148"/>
        <s v="12147"/>
        <n v="1451"/>
        <s v="11537"/>
        <s v="12255"/>
        <s v="8113"/>
        <s v="12483"/>
        <s v="11986"/>
        <s v="7917"/>
        <s v="7006"/>
        <s v="12529"/>
        <s v="12186"/>
        <s v="4121"/>
        <s v="9983"/>
        <s v="6472"/>
        <s v="11602"/>
        <n v="4033"/>
        <n v="11463"/>
        <n v="11051"/>
        <n v="12215"/>
        <n v="12254"/>
        <n v="12474"/>
        <n v="12478"/>
        <n v="12757"/>
        <s v="12480"/>
        <s v="12528"/>
        <s v="12508"/>
        <s v="4086"/>
        <s v="12230"/>
        <s v="12471"/>
        <s v="12505"/>
        <s v="4024"/>
        <s v="4022"/>
        <s v="11872"/>
        <s v="12745"/>
        <s v="5521"/>
      </sharedItems>
    </cacheField>
    <cacheField name="个人职务" numFmtId="0">
      <sharedItems containsBlank="1" count="26">
        <s v="实习生"/>
        <s v="店长"/>
        <s v="营业员"/>
        <s v="健康顾问"/>
        <s v="实习健康顾问"/>
        <s v="店员"/>
        <m/>
        <s v="营业员（实习生）"/>
        <s v="实习健康服务"/>
        <s v="门店店员"/>
        <s v="执业药师"/>
        <s v="员工"/>
        <s v="健康实习顾问"/>
        <s v="285"/>
        <s v="门店营业员"/>
        <s v="销售代表"/>
        <s v="销售人员"/>
        <s v="促销"/>
        <s v="实习生店员"/>
        <s v="促销员"/>
        <s v="正式员工"/>
        <s v="药店营业员"/>
        <s v="门店店长"/>
        <s v="实习员工"/>
        <s v="试用期人员"/>
        <s v="员工（执业药师）"/>
      </sharedItems>
    </cacheField>
    <cacheField name="抗病毒颗粒1档个人任务（）" numFmtId="0">
      <sharedItems containsSemiMixedTypes="0" containsString="0" containsNumber="1" containsInteger="1" minValue="0" maxValue="322" count="152">
        <n v="171"/>
        <n v="249"/>
        <n v="152"/>
        <n v="201"/>
        <n v="185"/>
        <n v="179"/>
        <n v="168"/>
        <n v="133"/>
        <n v="190"/>
        <n v="120"/>
        <n v="189"/>
        <n v="94"/>
        <n v="124"/>
        <n v="206"/>
        <n v="239"/>
        <n v="269"/>
        <n v="256"/>
        <n v="205"/>
        <n v="184"/>
        <n v="176"/>
        <n v="251"/>
        <n v="226"/>
        <n v="266"/>
        <n v="207"/>
        <n v="130"/>
        <n v="196"/>
        <n v="217"/>
        <n v="127"/>
        <n v="253"/>
        <n v="248"/>
        <n v="228"/>
        <n v="141"/>
        <n v="213"/>
        <n v="284"/>
        <n v="125"/>
        <n v="209"/>
        <n v="147"/>
        <n v="161"/>
        <n v="275"/>
        <n v="158"/>
        <n v="242"/>
        <n v="224"/>
        <n v="154"/>
        <n v="227"/>
        <n v="131"/>
        <n v="121"/>
        <n v="174"/>
        <n v="149"/>
        <n v="88"/>
        <n v="159"/>
        <n v="99"/>
        <n v="167"/>
        <n v="148"/>
        <n v="252"/>
        <n v="188"/>
        <n v="169"/>
        <n v="112"/>
        <n v="244"/>
        <n v="247"/>
        <n v="237"/>
        <n v="150"/>
        <n v="187"/>
        <n v="262"/>
        <n v="322"/>
        <n v="297"/>
        <n v="134"/>
        <n v="107"/>
        <n v="137"/>
        <n v="153"/>
        <n v="76"/>
        <n v="286"/>
        <n v="170"/>
        <n v="151"/>
        <n v="75"/>
        <n v="135"/>
        <n v="194"/>
        <n v="175"/>
        <n v="296"/>
        <n v="250"/>
        <n v="200"/>
        <n v="222"/>
        <n v="192"/>
        <n v="78"/>
        <n v="115"/>
        <n v="129"/>
        <n v="157"/>
        <n v="281"/>
        <n v="72"/>
        <n v="212"/>
        <n v="236"/>
        <n v="80"/>
        <n v="119"/>
        <n v="177"/>
        <n v="160"/>
        <n v="85"/>
        <n v="106"/>
        <n v="283"/>
        <n v="46"/>
        <n v="216"/>
        <n v="123"/>
        <n v="89"/>
        <n v="182"/>
        <n v="258"/>
        <n v="234"/>
        <n v="231"/>
        <n v="140"/>
        <n v="208"/>
        <n v="195"/>
        <n v="87"/>
        <n v="257"/>
        <n v="229"/>
        <n v="312"/>
        <n v="233"/>
        <n v="279"/>
        <n v="166"/>
        <n v="202"/>
        <n v="91"/>
        <n v="100"/>
        <n v="114"/>
        <n v="122"/>
        <n v="142"/>
        <n v="191"/>
        <n v="105"/>
        <n v="280"/>
        <n v="309"/>
        <n v="225"/>
        <n v="203"/>
        <n v="278"/>
        <n v="109"/>
        <n v="116"/>
        <n v="165"/>
        <n v="84"/>
        <n v="304"/>
        <n v="193"/>
        <n v="291"/>
        <n v="183"/>
        <n v="223"/>
        <n v="163"/>
        <n v="218"/>
        <n v="97"/>
        <n v="145"/>
        <n v="197"/>
        <n v="215"/>
        <n v="143"/>
        <n v="199"/>
        <n v="136"/>
        <n v="186"/>
        <n v="305"/>
        <n v="245"/>
        <n v="214"/>
        <n v="67"/>
        <n v="287"/>
      </sharedItems>
    </cacheField>
    <cacheField name="抗病毒颗粒2档个人任务（）" numFmtId="0">
      <sharedItems containsSemiMixedTypes="0" containsString="0" containsNumber="1" containsInteger="1" minValue="0" maxValue="444" count="172">
        <n v="235"/>
        <n v="236"/>
        <n v="343"/>
        <n v="154"/>
        <n v="309"/>
        <n v="255"/>
        <n v="245"/>
        <n v="234"/>
        <n v="206"/>
        <n v="250"/>
        <n v="254"/>
        <n v="184"/>
        <n v="260"/>
        <n v="132"/>
        <n v="171"/>
        <n v="172"/>
        <n v="283"/>
        <n v="329"/>
        <n v="369"/>
        <n v="353"/>
        <n v="170"/>
        <n v="242"/>
        <n v="346"/>
        <n v="311"/>
        <n v="367"/>
        <n v="286"/>
        <n v="179"/>
        <n v="270"/>
        <n v="299"/>
        <n v="175"/>
        <n v="348"/>
        <n v="196"/>
        <n v="293"/>
        <n v="390"/>
        <n v="259"/>
        <n v="288"/>
        <n v="203"/>
        <n v="243"/>
        <n v="221"/>
        <n v="365"/>
        <n v="244"/>
        <n v="334"/>
        <n v="370"/>
        <n v="308"/>
        <n v="212"/>
        <n v="310"/>
        <n v="129"/>
        <n v="181"/>
        <n v="246"/>
        <n v="222"/>
        <n v="207"/>
        <n v="285"/>
        <n v="121"/>
        <n v="218"/>
        <n v="240"/>
        <n v="137"/>
        <n v="227"/>
        <n v="247"/>
        <n v="258"/>
        <n v="232"/>
        <n v="157"/>
        <n v="338"/>
        <n v="339"/>
        <n v="326"/>
        <n v="257"/>
        <n v="344"/>
        <n v="444"/>
        <n v="409"/>
        <n v="185"/>
        <n v="147"/>
        <n v="190"/>
        <n v="211"/>
        <n v="105"/>
        <n v="393"/>
        <n v="231"/>
        <n v="182"/>
        <n v="233"/>
        <n v="104"/>
        <n v="208"/>
        <n v="186"/>
        <n v="267"/>
        <n v="241"/>
        <n v="407"/>
        <n v="205"/>
        <n v="366"/>
        <n v="333"/>
        <n v="166"/>
        <n v="217"/>
        <n v="274"/>
        <n v="306"/>
        <n v="265"/>
        <n v="106"/>
        <n v="159"/>
        <n v="177"/>
        <n v="178"/>
        <n v="387"/>
        <n v="99"/>
        <n v="291"/>
        <n v="324"/>
        <n v="199"/>
        <n v="253"/>
        <n v="136"/>
        <n v="173"/>
        <n v="352"/>
        <n v="327"/>
        <n v="116"/>
        <n v="180"/>
        <n v="164"/>
        <n v="351"/>
        <n v="63"/>
        <n v="298"/>
        <n v="120"/>
        <n v="125"/>
        <n v="356"/>
        <n v="319"/>
        <n v="191"/>
        <n v="269"/>
        <n v="119"/>
        <n v="193"/>
        <n v="354"/>
        <n v="315"/>
        <n v="316"/>
        <n v="429"/>
        <n v="322"/>
        <n v="384"/>
        <n v="230"/>
        <n v="278"/>
        <n v="279"/>
        <n v="275"/>
        <n v="156"/>
        <n v="169"/>
        <n v="398"/>
        <n v="213"/>
        <n v="149"/>
        <n v="264"/>
        <n v="144"/>
        <n v="424"/>
        <n v="284"/>
        <n v="277"/>
        <n v="382"/>
        <n v="383"/>
        <n v="251"/>
        <n v="150"/>
        <n v="355"/>
        <n v="160"/>
        <n v="228"/>
        <n v="114"/>
        <n v="417"/>
        <n v="209"/>
        <n v="423"/>
        <n v="266"/>
        <n v="399"/>
        <n v="202"/>
        <n v="443"/>
        <n v="225"/>
        <n v="290"/>
        <n v="325"/>
        <n v="314"/>
        <n v="313"/>
        <n v="133"/>
        <n v="272"/>
        <n v="297"/>
        <n v="198"/>
        <n v="187"/>
        <n v="268"/>
        <n v="200"/>
        <n v="252"/>
        <n v="408"/>
        <n v="85"/>
        <n v="263"/>
        <n v="219"/>
        <n v="395"/>
      </sharedItems>
    </cacheField>
    <cacheField name="个人本次认购选择档次（填1档或2档，按此栏选择数进行预发认购奖励）" numFmtId="0">
      <sharedItems containsSemiMixedTypes="0" containsString="0" containsNumber="1" containsInteger="1" minValue="0" maxValue="2" count="2">
        <n v="1"/>
        <n v="2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832.5020833333" refreshedBy="Administrator" recordCount="428">
  <cacheSource type="worksheet">
    <worksheetSource ref="A1:L429" sheet="Sheet1"/>
  </cacheSource>
  <cacheFields count="12">
    <cacheField name="序号" numFmtId="0">
      <sharedItems containsSemiMixedTypes="0" containsString="0" containsNumber="1" containsInteger="1" minValue="0" maxValue="428" count="428">
        <n v="180"/>
        <n v="84"/>
        <n v="92"/>
        <n v="89"/>
        <n v="91"/>
        <n v="315"/>
        <n v="83"/>
        <n v="85"/>
        <n v="267"/>
        <n v="203"/>
        <n v="25"/>
        <n v="15"/>
        <n v="370"/>
        <n v="265"/>
        <n v="264"/>
        <n v="20"/>
        <n v="138"/>
        <n v="131"/>
        <n v="222"/>
        <n v="223"/>
        <n v="224"/>
        <n v="24"/>
        <n v="99"/>
        <n v="101"/>
        <n v="13"/>
        <n v="358"/>
        <n v="181"/>
        <n v="140"/>
        <n v="312"/>
        <n v="321"/>
        <n v="185"/>
        <n v="319"/>
        <n v="320"/>
        <n v="133"/>
        <n v="235"/>
        <n v="236"/>
        <n v="300"/>
        <n v="144"/>
        <n v="395"/>
        <n v="396"/>
        <n v="371"/>
        <n v="314"/>
        <n v="239"/>
        <n v="356"/>
        <n v="19"/>
        <n v="149"/>
        <n v="150"/>
        <n v="289"/>
        <n v="413"/>
        <n v="414"/>
        <n v="10"/>
        <n v="11"/>
        <n v="12"/>
        <n v="71"/>
        <n v="186"/>
        <n v="187"/>
        <n v="190"/>
        <n v="234"/>
        <n v="142"/>
        <n v="275"/>
        <n v="266"/>
        <n v="298"/>
        <n v="41"/>
        <n v="53"/>
        <n v="54"/>
        <n v="230"/>
        <n v="301"/>
        <n v="304"/>
        <n v="306"/>
        <n v="316"/>
        <n v="17"/>
        <n v="232"/>
        <n v="302"/>
        <n v="303"/>
        <n v="305"/>
        <n v="217"/>
        <n v="220"/>
        <n v="285"/>
        <n v="286"/>
        <n v="311"/>
        <n v="372"/>
        <n v="418"/>
        <n v="419"/>
        <n v="420"/>
        <n v="426"/>
        <n v="293"/>
        <n v="135"/>
        <n v="175"/>
        <n v="357"/>
        <n v="162"/>
        <n v="381"/>
        <n v="367"/>
        <n v="388"/>
        <n v="389"/>
        <n v="137"/>
        <n v="139"/>
        <n v="42"/>
        <n v="299"/>
        <n v="153"/>
        <n v="154"/>
        <n v="155"/>
        <n v="163"/>
        <n v="165"/>
        <n v="166"/>
        <n v="233"/>
        <n v="218"/>
        <n v="164"/>
        <n v="269"/>
        <n v="28"/>
        <n v="176"/>
        <n v="294"/>
        <n v="383"/>
        <n v="152"/>
        <n v="392"/>
        <n v="394"/>
        <n v="390"/>
        <n v="391"/>
        <n v="393"/>
        <n v="279"/>
        <n v="281"/>
        <n v="283"/>
        <n v="270"/>
        <n v="318"/>
        <n v="148"/>
        <n v="231"/>
        <n v="29"/>
        <n v="343"/>
        <n v="100"/>
        <n v="424"/>
        <n v="425"/>
        <n v="324"/>
        <n v="313"/>
        <n v="284"/>
        <n v="374"/>
        <n v="229"/>
        <n v="378"/>
        <n v="379"/>
        <n v="416"/>
        <n v="241"/>
        <n v="243"/>
        <n v="244"/>
        <n v="422"/>
        <n v="9"/>
        <n v="18"/>
        <n v="380"/>
        <n v="382"/>
        <n v="8"/>
        <n v="242"/>
        <n v="161"/>
        <n v="348"/>
        <n v="56"/>
        <n v="219"/>
        <n v="179"/>
        <n v="271"/>
        <n v="132"/>
        <n v="206"/>
        <n v="207"/>
        <n v="208"/>
        <n v="292"/>
        <n v="295"/>
        <n v="280"/>
        <n v="282"/>
        <n v="33"/>
        <n v="34"/>
        <n v="93"/>
        <n v="96"/>
        <n v="43"/>
        <n v="201"/>
        <n v="109"/>
        <n v="37"/>
        <n v="39"/>
        <n v="60"/>
        <n v="172"/>
        <n v="173"/>
        <n v="274"/>
        <n v="191"/>
        <n v="192"/>
        <n v="21"/>
        <n v="22"/>
        <n v="26"/>
        <n v="27"/>
        <n v="368"/>
        <n v="14"/>
        <n v="45"/>
        <n v="110"/>
        <n v="111"/>
        <n v="112"/>
        <n v="113"/>
        <n v="114"/>
        <n v="115"/>
        <n v="116"/>
        <n v="117"/>
        <n v="118"/>
        <n v="64"/>
        <n v="65"/>
        <n v="67"/>
        <n v="200"/>
        <n v="193"/>
        <n v="194"/>
        <n v="360"/>
        <n v="38"/>
        <n v="62"/>
        <n v="323"/>
        <n v="335"/>
        <n v="359"/>
        <n v="30"/>
        <n v="31"/>
        <n v="147"/>
        <n v="160"/>
        <n v="171"/>
        <n v="32"/>
        <n v="46"/>
        <n v="47"/>
        <n v="50"/>
        <n v="51"/>
        <n v="52"/>
        <n v="205"/>
        <n v="157"/>
        <n v="310"/>
        <n v="209"/>
        <n v="210"/>
        <n v="221"/>
        <n v="349"/>
        <n v="336"/>
        <n v="337"/>
        <n v="341"/>
        <n v="344"/>
        <n v="353"/>
        <n v="354"/>
        <n v="399"/>
        <n v="400"/>
        <n v="240"/>
        <n v="66"/>
        <n v="256"/>
        <n v="401"/>
        <n v="402"/>
        <n v="403"/>
        <n v="182"/>
        <n v="361"/>
        <n v="363"/>
        <n v="362"/>
        <n v="86"/>
        <n v="57"/>
        <n v="58"/>
        <n v="59"/>
        <n v="72"/>
        <n v="156"/>
        <n v="202"/>
        <n v="317"/>
        <n v="204"/>
        <n v="211"/>
        <n v="212"/>
        <n v="55"/>
        <n v="78"/>
        <n v="81"/>
        <n v="98"/>
        <n v="258"/>
        <n v="16"/>
        <n v="287"/>
        <n v="288"/>
        <n v="290"/>
        <n v="412"/>
        <n v="415"/>
        <n v="183"/>
        <n v="308"/>
        <n v="88"/>
        <n v="189"/>
        <n v="188"/>
        <n v="214"/>
        <n v="276"/>
        <n v="105"/>
        <n v="369"/>
        <n v="95"/>
        <n v="268"/>
        <n v="417"/>
        <n v="94"/>
        <n v="397"/>
        <n v="398"/>
        <n v="404"/>
        <n v="406"/>
        <n v="407"/>
        <n v="40"/>
        <n v="74"/>
        <n v="75"/>
        <n v="76"/>
        <n v="199"/>
        <n v="408"/>
        <n v="409"/>
        <n v="410"/>
        <n v="411"/>
        <n v="106"/>
        <n v="108"/>
        <n v="428"/>
        <n v="7"/>
        <n v="136"/>
        <n v="215"/>
        <n v="373"/>
        <n v="5"/>
        <n v="79"/>
        <n v="238"/>
        <n v="68"/>
        <n v="69"/>
        <n v="345"/>
        <n v="346"/>
        <n v="352"/>
        <n v="355"/>
        <n v="1"/>
        <n v="102"/>
        <n v="104"/>
        <n v="309"/>
        <n v="291"/>
        <n v="2"/>
        <n v="4"/>
        <n v="36"/>
        <n v="332"/>
        <n v="333"/>
        <n v="77"/>
        <n v="375"/>
        <n v="376"/>
        <n v="297"/>
        <n v="61"/>
        <n v="128"/>
        <n v="129"/>
        <n v="130"/>
        <n v="174"/>
        <n v="178"/>
        <n v="82"/>
        <n v="260"/>
        <n v="261"/>
        <n v="262"/>
        <n v="263"/>
        <n v="340"/>
        <n v="342"/>
        <n v="3"/>
        <n v="196"/>
        <n v="216"/>
        <n v="350"/>
        <n v="351"/>
        <n v="347"/>
        <n v="365"/>
        <n v="377"/>
        <n v="277"/>
        <n v="334"/>
        <n v="107"/>
        <n v="23"/>
        <n v="90"/>
        <n v="97"/>
        <n v="227"/>
        <n v="177"/>
        <n v="385"/>
        <n v="386"/>
        <n v="158"/>
        <n v="325"/>
        <n v="326"/>
        <n v="328"/>
        <n v="329"/>
        <n v="330"/>
        <n v="44"/>
        <n v="198"/>
        <n v="251"/>
        <n v="253"/>
        <n v="254"/>
        <n v="255"/>
        <n v="366"/>
        <n v="423"/>
        <n v="103"/>
        <n v="70"/>
        <n v="257"/>
        <n v="421"/>
        <n v="427"/>
        <n v="226"/>
        <n v="296"/>
        <n v="73"/>
        <n v="87"/>
        <n v="338"/>
        <n v="387"/>
        <n v="35"/>
        <n v="134"/>
        <n v="141"/>
        <n v="143"/>
        <n v="167"/>
        <n v="168"/>
        <n v="169"/>
        <n v="170"/>
        <n v="145"/>
        <n v="146"/>
        <n v="48"/>
        <n v="49"/>
        <n v="159"/>
        <n v="307"/>
        <n v="245"/>
        <n v="248"/>
        <n v="249"/>
        <n v="250"/>
        <n v="272"/>
        <n v="273"/>
        <n v="331"/>
        <n v="195"/>
        <n v="278"/>
        <n v="225"/>
        <n v="80"/>
        <n v="405"/>
        <n v="364"/>
        <n v="6"/>
        <n v="322"/>
        <n v="184"/>
        <n v="247"/>
        <n v="252"/>
        <n v="151"/>
        <n v="246"/>
        <n v="259"/>
        <n v="339"/>
        <n v="197"/>
        <n v="327"/>
        <n v="119"/>
        <n v="120"/>
        <n v="121"/>
        <n v="122"/>
        <n v="123"/>
        <n v="124"/>
        <n v="125"/>
        <n v="126"/>
        <n v="127"/>
        <n v="228"/>
        <n v="384"/>
        <n v="237"/>
        <n v="213"/>
        <n v="63"/>
      </sharedItems>
    </cacheField>
    <cacheField name="门店ID" numFmtId="0">
      <sharedItems containsSemiMixedTypes="0" containsString="0" containsNumber="1" containsInteger="1" minValue="0" maxValue="110378" count="113">
        <n v="571"/>
        <n v="581"/>
        <n v="343"/>
        <n v="514"/>
        <n v="391"/>
        <n v="737"/>
        <n v="311"/>
        <n v="741"/>
        <n v="594"/>
        <n v="102478"/>
        <n v="730"/>
        <n v="377"/>
        <n v="106568"/>
        <n v="373"/>
        <n v="106569"/>
        <n v="585"/>
        <n v="716"/>
        <n v="385"/>
        <n v="103639"/>
        <n v="104430"/>
        <n v="511"/>
        <n v="105751"/>
        <n v="738"/>
        <n v="349"/>
        <n v="743"/>
        <n v="578"/>
        <n v="54"/>
        <n v="102934"/>
        <n v="745"/>
        <n v="712"/>
        <n v="102479"/>
        <n v="515"/>
        <n v="106399"/>
        <n v="339"/>
        <n v="355"/>
        <n v="517"/>
        <n v="102935"/>
        <n v="337"/>
        <n v="108656"/>
        <n v="104428"/>
        <n v="351"/>
        <n v="308"/>
        <n v="106485"/>
        <n v="329"/>
        <n v="107728"/>
        <n v="754"/>
        <n v="707"/>
        <n v="598"/>
        <n v="107658"/>
        <n v="545"/>
        <n v="56"/>
        <n v="107829"/>
        <n v="720"/>
        <n v="52"/>
        <n v="341"/>
        <n v="710"/>
        <n v="742"/>
        <n v="724"/>
        <n v="539"/>
        <n v="750"/>
        <n v="365"/>
        <n v="105267"/>
        <n v="103198"/>
        <n v="513"/>
        <n v="357"/>
        <n v="546"/>
        <n v="740"/>
        <n v="103199"/>
        <n v="307"/>
        <n v="709"/>
        <n v="753"/>
        <n v="104533"/>
        <n v="732"/>
        <n v="379"/>
        <n v="387"/>
        <n v="582"/>
        <n v="399"/>
        <n v="102567"/>
        <n v="721"/>
        <n v="717"/>
        <n v="713"/>
        <n v="723"/>
        <n v="587"/>
        <n v="748"/>
        <n v="727"/>
        <n v="347"/>
        <n v="102565"/>
        <n v="371"/>
        <n v="573"/>
        <n v="104429"/>
        <n v="704"/>
        <n v="367"/>
        <n v="726"/>
        <n v="101453"/>
        <n v="110378"/>
        <n v="108277"/>
        <n v="752"/>
        <n v="746"/>
        <n v="359"/>
        <n v="570"/>
        <n v="591"/>
        <n v="706"/>
        <n v="105910"/>
        <n v="744"/>
        <n v="102564"/>
        <n v="105396"/>
        <n v="549"/>
        <n v="106865"/>
        <n v="104838"/>
        <n v="572"/>
        <n v="733"/>
        <n v="747"/>
        <n v="106066"/>
      </sharedItems>
    </cacheField>
    <cacheField name="门店" numFmtId="0">
      <sharedItems count="201">
        <s v="锦城大道店"/>
        <s v="汇融名城"/>
        <s v="光华店"/>
        <s v="新津邓双店"/>
        <s v="汇融名城店"/>
        <s v="金丝街店"/>
        <s v="大源北街店太极大药房"/>
        <s v="西部店"/>
        <s v="新怡店"/>
        <s v="大邑安仁店"/>
        <s v="静明店"/>
        <s v="静明路店"/>
        <s v="新繁店"/>
        <s v="新园店"/>
        <s v="中和公济桥"/>
        <s v="通盈街店"/>
        <s v="通盈街"/>
        <s v="通盈店"/>
        <s v="大悦路店"/>
        <s v="羊子山西路店"/>
        <s v="大邑沙渠店"/>
        <s v="新园大道"/>
        <s v="新津五津西路店"/>
        <s v="五津西路店"/>
        <s v="金马河"/>
        <s v="中和大道店"/>
        <s v="杉板桥"/>
        <s v="成华区杉板桥南一路店"/>
        <s v="新下街"/>
        <s v="蒲阳路店"/>
        <s v="人民中路店"/>
        <s v="万宇店"/>
        <s v="华油店"/>
        <s v="怀远店"/>
        <s v="银河北街"/>
        <s v="金沙店"/>
        <s v="华泰店"/>
        <s v="杉板桥太极大药房"/>
        <s v="新下街店"/>
        <s v="劼人路店"/>
        <s v="崔家店"/>
        <s v="蜀辉路店"/>
        <s v="沙河源店"/>
        <s v="沙河源"/>
        <s v="双林店"/>
        <s v="北东街"/>
        <s v="新津邓双"/>
        <s v="童子街店"/>
        <s v="童子街"/>
        <s v="浆洗店"/>
        <s v="新津五津西路二药房"/>
        <s v="永康东路店"/>
        <s v="都江堰店"/>
        <s v="崇州永康东路店"/>
        <s v="红星店"/>
        <s v="元华二巷"/>
        <s v="民丰大道店"/>
        <s v="太极大药房中和大道店"/>
        <s v="温江店"/>
        <s v="大邑北街店"/>
        <s v="尚贤坊街药店"/>
        <s v="尚贤坊店"/>
        <s v="新园大道店"/>
        <s v="万科店"/>
        <s v="万科"/>
        <s v="水衫店"/>
        <s v="水杉街店"/>
        <s v="水杉街"/>
        <s v="水杉街药店"/>
        <s v="金丝街"/>
        <s v="万和北路"/>
        <s v="龙潭西路店"/>
        <s v="三江店"/>
        <s v="尚贤坊"/>
        <s v="浆洗街店"/>
        <s v="浆洗街"/>
        <s v="解放路店"/>
        <s v="五津西路二店"/>
        <s v="新场店"/>
        <s v="崇州中心店"/>
        <s v="邛崃中心店"/>
        <s v="问道西路店"/>
        <s v="都江堰问道西路店"/>
        <s v="庆云南街"/>
        <s v="银河北街店"/>
        <s v="太极观音桥店"/>
        <s v="大邑子龙店"/>
        <s v="锦城店"/>
        <s v="成汉南路店"/>
        <s v="太极大药房有限公司羊子山西路"/>
        <s v="太极大药房羊子山西路店"/>
        <s v="光华村街店"/>
        <s v="光华村"/>
        <s v="蜀汉路"/>
        <s v="观音桥"/>
        <s v="贝森北路"/>
        <s v="顺和街店"/>
        <s v="清江东路店"/>
        <s v="榕声店"/>
        <s v="华康店"/>
        <s v="华康"/>
        <s v="西林一街店"/>
        <s v="西林一街"/>
        <s v="万和北路店"/>
        <s v="大邑北街"/>
        <s v="羊子山"/>
        <s v="蜀汉"/>
        <s v="太极旗舰店"/>
        <s v="旗舰店"/>
        <s v="马超东路店"/>
        <s v="马超东路"/>
        <s v="观音桥店"/>
        <s v="合欢树"/>
        <s v="大邑潘家街"/>
        <s v="羊安店"/>
        <s v="邛崃羊安镇永康大道店"/>
        <s v="大邑潘家街店"/>
        <s v="土龙路"/>
        <s v="新乐中街"/>
        <s v="太极新乐中街"/>
        <s v="榕声路店"/>
        <s v="十二桥店"/>
        <s v="十二桥"/>
        <s v="大源北街店"/>
        <s v="天久北巷店"/>
        <s v="新津武阳西路店"/>
        <s v="邛崃洪川店"/>
        <s v="洪川店"/>
        <s v="通达店"/>
        <s v="大邑通达店"/>
        <s v="聚源店"/>
        <s v="人民中路"/>
        <s v="柳翠路"/>
        <s v="景中店"/>
        <s v="金马河店"/>
        <s v="大邑东街店"/>
        <s v="大邑东街"/>
        <s v="黄苑东街"/>
        <s v="清江二店"/>
        <s v="公济桥店"/>
        <s v="武阳西路"/>
        <s v="佳灵路店"/>
        <s v="范旭"/>
        <s v="柳翠店"/>
        <s v="兴义店"/>
        <s v="锦华店"/>
        <s v="劼人路"/>
        <s v="大华店"/>
        <s v="都江堰奎光路"/>
        <s v="奎光店"/>
        <s v="金带街店"/>
        <s v="金带店"/>
        <s v="交大三店"/>
        <s v="江安店"/>
        <s v="贝森北路店"/>
        <s v="宝莲路店"/>
        <s v="银沙店"/>
        <s v="银沙路店"/>
        <s v="聚萃店"/>
        <s v="桃源店"/>
        <s v="太极大药房大邑桃源店"/>
        <s v="大邑县桃源店"/>
        <s v="大邑桃源"/>
        <s v="枣子巷店"/>
        <s v="大石西路店"/>
        <s v="大石西路的"/>
        <s v="枣子巷"/>
        <s v="太极大药房大华街店"/>
        <s v="邛崃长安店"/>
        <s v="翔凤店"/>
        <s v="紫薇东路店"/>
        <s v="紫薇东路"/>
        <s v="龙潭西路"/>
        <s v="科华店"/>
        <s v="邛崃翠荫店"/>
        <s v="翠荫店"/>
        <s v="航中街"/>
        <s v="大邑新场店"/>
        <s v="东壕沟店"/>
        <s v="大邑东壕沟"/>
        <s v="光华"/>
        <s v="丝竹路店"/>
        <s v="蜀州中路店"/>
        <s v="蜀州中路"/>
        <s v="航中店"/>
        <s v="郫县东大街"/>
        <s v="都江堰宝莲路店"/>
        <s v="元华二巷店"/>
        <s v="三强西路店"/>
        <s v="新乐中街店"/>
        <s v="天九北巷"/>
        <s v="郫县一环路东南段药店"/>
        <s v="郫县二店"/>
        <s v="解放店"/>
        <s v="航中街店"/>
        <s v="大邑东壕沟店"/>
        <s v="银沙路"/>
        <s v="五津西路2店"/>
        <s v="万科路店"/>
        <s v="科华路店"/>
        <s v="梨花街店"/>
      </sharedItems>
    </cacheField>
    <cacheField name="片区" numFmtId="0">
      <sharedItems count="8">
        <s v="东南片区"/>
        <s v="西北片区"/>
        <s v="城郊一片：新津"/>
        <s v="城中片区"/>
        <s v="城郊一片：大邑"/>
        <s v="城郊二片"/>
        <s v="城郊一片：邛崃"/>
        <s v="旗舰片区"/>
      </sharedItems>
    </cacheField>
    <cacheField name="个人姓名" numFmtId="0">
      <sharedItems count="413">
        <s v="杨秀娟"/>
        <s v="蒋小琼"/>
        <s v="魏津"/>
        <s v="汤雪芹"/>
        <s v="刘晓燕"/>
        <s v="郑红艳"/>
        <s v="舒海燕"/>
        <s v="李可"/>
        <s v="刘樽"/>
        <s v="张亚红"/>
        <s v="周娟"/>
        <s v="曾艳"/>
        <s v="张群"/>
        <s v="林巧"/>
        <s v="刘银花"/>
        <s v="蔡小丽"/>
        <s v="朱文艺"/>
        <s v="纪莉萍"/>
        <s v="钟友群"/>
        <s v="李金霏"/>
        <s v="赵君兰"/>
        <s v="杨素芬"/>
        <s v="杨艳"/>
        <s v="汪婷"/>
        <s v="罗豪"/>
        <s v="叶娟"/>
        <s v="于春莲"/>
        <s v="罗婷"/>
        <s v="李迎新"/>
        <s v="王燕丽"/>
        <s v="刘春花"/>
        <s v="廖文莉"/>
        <s v="刘芬"/>
        <s v="周红蓉"/>
        <s v="姚沙"/>
        <s v="殷岱菊"/>
        <s v="董华"/>
        <s v="吴伟利"/>
        <s v="杨文英"/>
        <s v="熊祎"/>
        <s v="李沙"/>
        <s v="张琴"/>
        <s v="杨苗"/>
        <s v="邓杨梅"/>
        <s v="钟学兰"/>
        <s v="鲁雪"/>
        <s v="李忠存"/>
        <s v="黄玲"/>
        <s v="曹琼"/>
        <s v="费诗尧"/>
        <s v="马艺芮"/>
        <s v="杨红"/>
        <s v="代志斌"/>
        <s v="刘秀琼"/>
        <s v="黄艳"/>
        <s v="李桂芳"/>
        <s v="兰新喻"/>
        <s v="刘科言"/>
        <s v="甘俊莉"/>
        <s v="代琳"/>
        <s v="冯丽娟"/>
        <s v="杨伟钰"/>
        <s v="王佳"/>
        <s v="张鑫怡"/>
        <s v="黎婷婷"/>
        <s v="叶素英"/>
        <s v="范文静"/>
        <s v="向海英"/>
        <s v="牟鑫阳"/>
        <s v="张飘"/>
        <s v="朱朝霞"/>
        <s v="张玉"/>
        <s v="李莹"/>
        <s v="曾蕾蕾"/>
        <s v="罗玮"/>
        <s v="邹加露"/>
        <s v="刘明慧"/>
        <s v="赵英"/>
        <s v="周金梅"/>
        <s v="祁荣"/>
        <s v="杨菊"/>
        <s v="刘娟"/>
        <s v="梁海燕"/>
        <s v="聂丽"/>
        <s v="胡建梅"/>
        <s v="邓黎"/>
        <s v="卫荟垟"/>
        <s v="黄雅冰"/>
        <s v="王宇"/>
        <s v="李文静"/>
        <s v="吴霞"/>
        <s v="孙莉"/>
        <s v="刘敏"/>
        <s v="罗雪琴"/>
        <s v="刘成童"/>
        <s v="左金松"/>
        <s v="付能梅"/>
        <s v="吕彩霞"/>
        <s v="张洁"/>
        <s v="李小平"/>
        <s v="胡新"/>
        <s v="廖丹"/>
        <s v="唐冬芳"/>
        <s v="胡光宾"/>
        <s v="梅茜"/>
        <s v="赵芮莹"/>
        <s v="周美仙"/>
        <s v="冯婧恩"/>
        <s v="欧玲"/>
        <s v="毛静静"/>
        <s v="段文秀"/>
        <s v="夏彩红"/>
        <s v="黄姣"/>
        <s v="骆素花"/>
        <s v="何倩倩"/>
        <s v="涂思佩"/>
        <s v="朱玉梅"/>
        <s v="雷鑫梅"/>
        <s v="唐丽"/>
        <s v="陈娟"/>
        <s v="江元梅"/>
        <s v="任嘉欣"/>
        <s v="朱春梅"/>
        <s v="胡华航"/>
        <s v="吴丹"/>
        <s v="廖红"/>
        <s v="孟小明"/>
        <s v="孔慧玥"/>
        <s v="刘丹"/>
        <s v="林霞"/>
        <s v="杜连桃"/>
        <s v="陈亭亭"/>
        <s v="莫晓菊"/>
        <s v="李茂霞"/>
        <s v="王杜萍"/>
        <s v="孙佳丽"/>
        <s v="杨久会"/>
        <s v="邓银鑫"/>
        <s v="赖千禧"/>
        <s v="肖然"/>
        <s v="陈琪"/>
        <s v="赵雅丽"/>
        <s v="龙利"/>
        <s v="冯静"/>
        <s v="梁睿"/>
        <s v="何倩"/>
        <s v="谢坤秀"/>
        <s v="刘双"/>
        <s v="王媚"/>
        <s v="熊小玲"/>
        <s v="唐敏"/>
        <s v="刘霞"/>
        <s v="林铃"/>
        <s v="周炫岑"/>
        <s v="潘霞"/>
        <s v="蒋雪琴"/>
        <s v="黄丹"/>
        <s v="黄梅"/>
        <s v="付雅雯"/>
        <s v="胡静"/>
        <s v="李一可"/>
        <s v="文淼"/>
        <s v="王波"/>
        <s v="舒思玉"/>
        <s v="姜孝杨"/>
        <s v="朱晓桃"/>
        <s v="李洋米"/>
        <s v="袁咏梅"/>
        <s v="高文棋"/>
        <s v="黄焰"/>
        <s v="彭燕"/>
        <s v="胡艳弘"/>
        <s v="张丽"/>
        <s v="熊琴"/>
        <s v="马雪"/>
        <s v="黄雨"/>
        <s v="陈丽梅"/>
        <s v="曾抗历"/>
        <s v="黄敏"/>
        <s v="朱静"/>
        <s v="周晓琪"/>
        <s v="李阿其"/>
        <s v="高红华"/>
        <s v="江月红"/>
        <s v="廖桂英"/>
        <s v="唐文琼"/>
        <s v="阮丽"/>
        <s v="黄长菊"/>
        <s v="余志彬"/>
        <s v="阳玲"/>
        <s v="李静"/>
        <s v="马昕"/>
        <s v="李金华"/>
        <s v="陈丽媛"/>
        <s v="苟俊驰"/>
        <s v="郑万利"/>
        <s v="李雯"/>
        <s v="李昌梅"/>
        <s v="黄天平"/>
        <s v="李媛"/>
        <s v="李梦菊"/>
        <s v="闵雪"/>
        <s v="黄静"/>
        <s v="闵巧"/>
        <s v="刘新"/>
        <s v="何英"/>
        <s v="张建"/>
        <s v="任远芳"/>
        <s v="王芳"/>
        <s v="贾静"/>
        <s v="羊玉梅"/>
        <s v="陈思敏"/>
        <s v="胡荣琼"/>
        <s v="辜瑞琪"/>
        <s v="冯莉"/>
        <s v="李蕊如"/>
        <s v="梁兰"/>
        <s v="薛燕"/>
        <s v="李蕊彤"/>
        <s v="李明磊"/>
        <s v="李秀辉"/>
        <s v="戚彩"/>
        <s v="杨平"/>
        <s v="马婷婷"/>
        <s v="付曦"/>
        <s v="许静"/>
        <s v="唐礼萍"/>
        <s v="易月红"/>
        <s v="何丽萍，"/>
        <s v="代茜澜"/>
        <s v="罗丹"/>
        <s v="曾佳敏"/>
        <s v="晏祥春"/>
        <s v="杨科"/>
        <s v="刘建芳"/>
        <s v="彭亚丹"/>
        <s v="李娟"/>
        <s v="杨丽"/>
        <s v="梁娟"/>
        <s v="林思敏"/>
        <s v="赵鹏"/>
        <s v="杨敏"/>
        <s v="刘学兰"/>
        <s v="欧双雪"/>
        <s v="邱如秀"/>
        <s v="李红梅"/>
        <s v="杨武"/>
        <s v="鞠灵"/>
        <s v="黄飞霞"/>
        <s v="李凤霞"/>
        <s v="邓婧"/>
        <s v="范旭"/>
        <s v="宋留艺"/>
        <s v="孙秀琳"/>
        <s v="陈典雅"/>
        <s v="谢玉涛"/>
        <s v="周燕"/>
        <s v="韩艳梅"/>
        <s v="窦潘"/>
        <s v="刘思蝶"/>
        <s v="庄静"/>
        <s v="李秀芳"/>
        <s v="廖苹"/>
        <s v="许宗瑜"/>
        <s v="邹慧"/>
        <s v="罗霞"/>
        <s v="林禹帅"/>
        <s v="吕晓琴"/>
        <s v="岳聪华"/>
        <s v="刘珏宏"/>
        <s v="陈蓉"/>
        <s v="万雪倩"/>
        <s v="贾益娟"/>
        <s v="韩启敏"/>
        <s v="王依纯"/>
        <s v="郭桃"/>
        <s v="陈凤珍"/>
        <s v="张阿几"/>
        <s v="魏小琴"/>
        <s v="曾胜男"/>
        <s v="张茹君"/>
        <s v="唐信银"/>
        <s v="贺春芳"/>
        <s v="王慧"/>
        <s v="李思琪"/>
        <s v="王馨"/>
        <s v="邓磊"/>
        <s v="彭晓媛"/>
        <s v="吴阳"/>
        <s v="曹娉"/>
        <s v="谭凤旭"/>
        <s v="涂超男"/>
        <s v="邓洋"/>
        <s v="胡欣"/>
        <s v="王婷"/>
        <s v="龚玉林"/>
        <s v="刘茹溢"/>
        <s v="李俊俐"/>
        <s v="方晓敏"/>
        <s v="袁文秀"/>
        <s v="邓洁"/>
        <s v="田兰"/>
        <s v="肖瑶"/>
        <s v="沈长英"/>
        <s v="王娅"/>
        <s v="张丹"/>
        <s v="易永红"/>
        <s v="杨怡珩"/>
        <s v="覃顺洪"/>
        <s v="黄淑琴"/>
        <s v="李宋琴"/>
        <s v="付静"/>
        <s v="陈文芳"/>
        <s v="李燕"/>
        <s v="乐良清"/>
        <s v="李莎"/>
        <s v="林万海"/>
        <s v="谢敏"/>
        <s v="曹师"/>
        <s v="邓琦"/>
        <s v="兰夏琳"/>
        <s v="张杰"/>
        <s v="李婷"/>
        <s v="梅雅霜"/>
        <s v="罗妍"/>
        <s v="尹萍"/>
        <s v="闵腾西"/>
        <s v="陈礼凤"/>
        <s v="任姗姗"/>
        <s v="李玉涵"/>
        <s v="晏玲"/>
        <s v="钟世豪"/>
        <s v="胡永丽"/>
        <s v="王茹"/>
        <s v="彭蓉"/>
        <s v="牟彩云"/>
        <s v="钱亚辉"/>
        <s v="代珍慧"/>
        <s v="万义丽"/>
        <s v="李丽"/>
        <s v="李雪梅"/>
        <s v="刘勇"/>
        <s v="曾思静"/>
        <s v="王盛英"/>
        <s v="李馨怡"/>
        <s v="王旭"/>
        <s v="彭勤"/>
        <s v="李艳萍"/>
        <s v="古显琼"/>
        <s v="古素琼"/>
        <s v="陈玲"/>
        <s v="杨晓毅"/>
        <s v="王李秋"/>
        <s v="龚诗清"/>
        <s v="黄鑫"/>
        <s v="曹春燕"/>
        <s v="李甜甜"/>
        <s v="李忠英"/>
        <s v="罗丽"/>
        <s v="高艳"/>
        <s v="付蓉"/>
        <s v="李雪"/>
        <s v="黄瑞玉"/>
        <s v="杨沙艳"/>
        <s v="邹芊"/>
        <s v="秦庭月"/>
        <s v="蔡旌晶"/>
        <s v="张美顺"/>
        <s v="周雪"/>
        <s v="郑娇"/>
        <s v="周倩"/>
        <s v="杨昕雨"/>
        <s v="吴惠"/>
        <s v="罗悦"/>
        <s v="汤薪苗"/>
        <s v="黄兴中"/>
        <s v="李银萍"/>
        <s v="汤艺"/>
        <s v="刘亚男"/>
        <s v="廖欣雨"/>
        <s v="张巧巧"/>
        <s v="冯元香"/>
        <s v="周小微"/>
        <s v="刘罗蓉"/>
        <s v="邹东梅"/>
        <s v="邓红梅"/>
        <s v="何媛"/>
        <s v="王俊"/>
        <s v="袁红桃"/>
        <s v="冯洁"/>
        <s v="任会茹"/>
        <s v="李莉萍"/>
        <s v="杨冬梅"/>
        <s v="刘静"/>
        <s v="陈浩宇"/>
        <s v="舒婷婷"/>
        <s v="赵晓丹"/>
        <s v="叶焕颜"/>
        <s v="魏乔连"/>
        <s v="韩守玉"/>
        <s v="骆玲"/>
        <s v="郭玲怡"/>
        <s v="梁景瑞"/>
        <s v="邹鹏"/>
        <s v="易珊"/>
        <s v="饶玉银"/>
        <s v="唐静"/>
        <s v="李巧"/>
        <s v="吴潇潇"/>
        <s v="沈艳洁"/>
        <s v="易翠竹"/>
        <s v="陈阳"/>
        <s v="李敏"/>
      </sharedItems>
    </cacheField>
    <cacheField name="个人ID" numFmtId="0">
      <sharedItems containsBlank="1" containsNumber="1" containsInteger="1" containsMixedTypes="1" count="427">
        <s v="6454"/>
        <s v="990487"/>
        <s v="7553"/>
        <s v="10932"/>
        <s v="11517"/>
        <s v="4330"/>
        <s v="5641"/>
        <s v="7279"/>
        <s v="4246"/>
        <s v="11642"/>
        <s v="4382"/>
        <s v="7666"/>
        <s v="6232"/>
        <s v="12536"/>
        <s v="11760"/>
        <s v="8338"/>
        <n v="11323"/>
        <s v="9295"/>
        <s v="8075"/>
        <s v="12349"/>
        <s v="8903"/>
        <s v="4093"/>
        <s v="11776"/>
        <s v="12135"/>
        <s v="12225"/>
        <s v="7661"/>
        <s v="5471"/>
        <s v="8940"/>
        <s v="11458"/>
        <s v="7317"/>
        <s v="11382"/>
        <s v="12566"/>
        <s v="7749"/>
        <s v="5665"/>
        <s v="11829"/>
        <s v="5527"/>
        <s v="11602"/>
        <s v="11088"/>
        <s v="6506"/>
        <s v="11987"/>
        <s v="6148"/>
        <s v="5406"/>
        <s v="11639"/>
        <s v="8354"/>
        <s v="8038"/>
        <s v="10893"/>
        <s v="11993"/>
        <s v="5519"/>
        <s v="7379"/>
        <s v="10808"/>
        <s v="12332"/>
        <s v="12185"/>
        <s v="4117"/>
        <s v="11504"/>
        <s v="11487"/>
        <s v="8972"/>
        <s v="10650"/>
        <s v="11876"/>
        <s v="11622"/>
        <s v="12465"/>
        <s v="12197"/>
        <s v="7917"/>
        <s v="12158"/>
        <s v="11765"/>
        <s v="11394"/>
        <s v="990467"/>
        <s v="12230"/>
        <s v="4024"/>
        <s v="11872"/>
        <s v="12338"/>
        <s v="4325"/>
        <s v="8233"/>
        <s v="12471"/>
        <s v="12505"/>
        <s v="4022"/>
        <s v="12347"/>
        <s v="11844"/>
        <s v="990451"/>
        <s v="990176"/>
        <s v="5954"/>
        <s v="11446"/>
        <s v="11256"/>
        <s v="8606"/>
        <s v="8594"/>
        <s v="6472"/>
        <s v="9200"/>
        <s v="11319"/>
        <s v="12216"/>
        <s v="12412"/>
        <s v="12048"/>
        <s v="11825"/>
        <s v="11012"/>
        <s v="10900"/>
        <s v="11949"/>
        <s v="12464"/>
        <s v="12498"/>
        <s v="10860"/>
        <s v="7006"/>
        <s v="10952"/>
        <s v="6494"/>
        <s v="11797"/>
        <s v="11145"/>
        <s v="11178"/>
        <s v="6662"/>
        <s v="9895"/>
        <s v="11793"/>
        <s v="12274"/>
        <s v="12462"/>
        <s v="4562"/>
        <s v="7050"/>
        <s v="4089"/>
        <s v="9988"/>
        <s v="10951"/>
        <s v="7948"/>
        <s v="10983"/>
        <s v="12377"/>
        <s v="4540"/>
        <s v="11830"/>
        <s v="6965"/>
        <s v="11883"/>
        <s v="4061"/>
        <s v="11330"/>
        <s v="8489"/>
        <s v="12488"/>
        <s v="11251"/>
        <s v="7388"/>
        <s v="6823"/>
        <s v="12452"/>
        <s v="4121"/>
        <s v="9983"/>
        <s v="998927"/>
        <s v="12744"/>
        <s v="4264"/>
        <s v="12530"/>
        <s v="12492"/>
        <s v="9527"/>
        <s v="11459"/>
        <s v="11985"/>
        <s v="11078"/>
        <s v="11107"/>
        <s v="11379"/>
        <s v="12529"/>
        <s v="12477"/>
        <s v="11596"/>
        <s v="12493"/>
        <s v="12491"/>
        <s v="12473"/>
        <s v="12502"/>
        <s v="11447"/>
        <s v="9320"/>
        <s v="12509"/>
        <s v="12499"/>
        <s v="995987"/>
        <n v="12461"/>
        <s v="12397"/>
        <n v="4033"/>
        <n v="11463"/>
        <n v="11051"/>
        <s v="12516"/>
        <s v="12515"/>
        <s v="12503"/>
        <s v="12504"/>
        <s v="7046"/>
        <s v="12190"/>
        <s v="10931"/>
        <s v="4301"/>
        <s v="12234"/>
        <s v="10930"/>
        <s v="4086"/>
        <s v="12157"/>
        <s v="11329"/>
        <s v="6814"/>
        <s v="11377"/>
        <s v="10849"/>
        <s v="4311"/>
        <s v="9328"/>
        <s v="9749"/>
        <s v="11796"/>
        <s v="6306"/>
        <s v="12468"/>
        <s v="12511"/>
        <s v="12532"/>
        <s v="6303"/>
        <s v="5457"/>
        <s v="991137"/>
        <s v="9669"/>
        <s v="10886"/>
        <s v="7107"/>
        <s v="10613"/>
        <s v="10989"/>
        <s v="5880"/>
        <s v="9563"/>
        <s v="993501"/>
        <s v="11465"/>
        <s v="11486"/>
        <s v="7662"/>
        <s v="12235"/>
        <s v="12275"/>
        <s v="11120"/>
        <s v="4081"/>
        <s v="9760"/>
        <s v="11453"/>
        <s v="9138"/>
        <s v="12624"/>
        <s v="12136"/>
        <s v="6830"/>
        <n v="6831"/>
        <s v="5408"/>
        <s v="5701"/>
        <s v="6123"/>
        <n v="5344"/>
        <s v="990035"/>
        <s v="10816"/>
        <s v="8798"/>
        <s v="4044"/>
        <s v="4444"/>
        <s v="11109"/>
        <s v="5407"/>
        <s v="6251"/>
        <n v="12215"/>
        <n v="12254"/>
        <s v="12507"/>
        <s v="6733"/>
        <s v="4310"/>
        <s v="7011"/>
        <s v="11619"/>
        <s v="6752"/>
        <s v="6731"/>
        <s v="11627"/>
        <s v="11961"/>
        <s v="何丽萍：6492"/>
        <s v="12091"/>
        <s v="10191"/>
        <s v="11397"/>
        <s v="6497"/>
        <s v="12109"/>
        <s v="8073"/>
        <s v="12164"/>
        <s v="11903"/>
        <s v="11977"/>
        <s v="6537"/>
        <s v="8060"/>
        <s v="8400"/>
        <s v="12500"/>
        <s v="11768"/>
        <s v="12276"/>
        <s v="11762"/>
        <s v="12747"/>
        <s v="4196"/>
        <s v="12475"/>
        <n v="12474"/>
        <n v="12478"/>
        <s v="997727"/>
        <s v="11871"/>
        <s v="11880"/>
        <s v="6810"/>
        <s v="8386"/>
        <s v="12486"/>
        <s v="12472"/>
        <s v="9140"/>
        <s v="9331"/>
        <s v="6301"/>
        <s v="6884"/>
        <s v="9682"/>
        <s v="9112"/>
        <s v="6456"/>
        <s v="11383"/>
        <s v="12189"/>
        <n v="5501"/>
        <s v="12519"/>
        <s v="12255"/>
        <s v="12094"/>
        <s v="12439"/>
        <s v="11902"/>
        <s v="6505"/>
        <s v="12497"/>
        <s v="40953"/>
        <s v="6385"/>
        <s v="11799"/>
        <s v="12277"/>
        <s v="10043"/>
        <s v="12144"/>
        <s v="10177"/>
        <s v="11429"/>
        <s v="11512"/>
        <s v="12489"/>
        <s v="11866"/>
        <s v="4518"/>
        <s v="11711"/>
        <s v="10927"/>
        <s v="12480"/>
        <s v="12508"/>
        <s v="5521"/>
        <s v="10586"/>
        <s v="8763"/>
        <n v="12108"/>
        <s v="9841"/>
        <s v="11782"/>
        <s v="11686"/>
        <s v="12517"/>
        <s v="12054"/>
        <s v="11318"/>
        <s v="8068"/>
        <s v="7386"/>
        <s v="12113"/>
        <s v="4028"/>
        <s v="11231"/>
        <s v="12147"/>
        <s v="11537"/>
        <s v="11388"/>
        <s v="5347"/>
        <s v="12482"/>
        <s v="12052"/>
        <s v="12219"/>
        <s v="7645"/>
        <s v="7644"/>
        <s v="6607"/>
        <s v="6121"/>
        <s v="10772"/>
        <s v="11986"/>
        <s v="12459"/>
        <s v="12485"/>
        <s v="11774"/>
        <s v="12146"/>
        <s v="12443"/>
        <s v="11143"/>
        <s v="12487"/>
        <s v="11769"/>
        <s v="11333"/>
        <s v="11620"/>
        <s v="8957"/>
        <s v="11363"/>
        <s v="8113"/>
        <s v="12494"/>
        <s v="7369"/>
        <n v="12446"/>
        <s v="5875"/>
        <s v="11142"/>
        <s v="7687"/>
        <s v="12184"/>
        <s v="9731"/>
        <s v="10892"/>
        <s v="5764"/>
        <s v="12528"/>
        <s v="12449"/>
        <s v="12501"/>
        <s v="12506"/>
        <s v="11335"/>
        <s v="12669"/>
        <s v="10218"/>
        <s v="10955"/>
        <s v="12440"/>
        <s v="992157"/>
        <s v="11372"/>
        <s v="12143"/>
        <s v="11490"/>
        <s v="12514"/>
        <s v="9689"/>
        <s v="8731"/>
        <s v="10186"/>
        <s v="6390"/>
        <s v="12058"/>
        <s v="7947"/>
        <s v="12186"/>
        <n v="1451"/>
        <s v="12448"/>
        <n v="12447"/>
        <s v="12718"/>
        <s v="12745"/>
        <s v="9822"/>
        <s v="12483"/>
        <s v="12460"/>
        <s v="12513"/>
        <s v="12410"/>
        <s v="11241"/>
        <s v="12441"/>
        <s v="12495"/>
        <s v="12395"/>
        <s v="12396"/>
        <s v="12752"/>
        <s v="4435"/>
        <s v="11004"/>
        <s v="12213"/>
        <s v="12484"/>
        <s v="12442"/>
        <s v="12755"/>
        <s v="12463"/>
        <s v="12476"/>
        <s v="12682"/>
        <s v="11964"/>
        <s v="10907"/>
        <s v="10898"/>
        <s v="11023"/>
        <s v="12317"/>
        <s v="11779"/>
        <s v="4187"/>
        <s v="12726"/>
        <s v="12700"/>
        <s v="12203"/>
        <s v="12479"/>
        <n v="12539"/>
        <s v="12538"/>
        <s v="12496"/>
        <s v="12555"/>
        <s v="12454"/>
        <s v="12467"/>
        <s v="12466"/>
        <s v="12490"/>
        <s v="12398"/>
        <s v="12510"/>
        <s v="12534"/>
        <s v="12481"/>
        <s v="12535"/>
        <n v="7107"/>
        <n v="9563"/>
        <n v="9669"/>
        <n v="5880"/>
        <n v="10886"/>
        <n v="10613"/>
        <n v="10989"/>
        <n v="991137"/>
        <n v="993501"/>
        <s v="12512"/>
        <s v="12531"/>
        <s v="12751"/>
        <n v="12757"/>
        <m/>
      </sharedItems>
    </cacheField>
    <cacheField name="个人职务" numFmtId="0">
      <sharedItems containsBlank="1" count="26">
        <s v="营业员"/>
        <s v="促销"/>
        <s v="店长"/>
        <s v="店员"/>
        <s v="健康顾问"/>
        <s v="执业药师"/>
        <s v="正式员工"/>
        <m/>
        <s v="实习健康顾问"/>
        <s v="门店店员"/>
        <s v="员工"/>
        <s v="285"/>
        <s v="实习生"/>
        <s v="销售代表"/>
        <s v="营业员（实习生）"/>
        <s v="健康实习顾问"/>
        <s v="促销员"/>
        <s v="员工（执业药师）"/>
        <s v="实习员工"/>
        <s v="销售人员"/>
        <s v="门店营业员"/>
        <s v="门店店长"/>
        <s v="实习生店员"/>
        <s v="实习健康服务"/>
        <s v="试用期人员"/>
        <s v="药店营业员"/>
      </sharedItems>
    </cacheField>
    <cacheField name="抗病毒颗粒1档个人任务" numFmtId="0">
      <sharedItems containsSemiMixedTypes="0" containsString="0" containsNumber="1" containsInteger="1" minValue="0" maxValue="322" count="152">
        <n v="312"/>
        <n v="309"/>
        <n v="304"/>
        <n v="284"/>
        <n v="280"/>
        <n v="279"/>
        <n v="278"/>
        <n v="269"/>
        <n v="266"/>
        <n v="258"/>
        <n v="257"/>
        <n v="256"/>
        <n v="251"/>
        <n v="249"/>
        <n v="247"/>
        <n v="242"/>
        <n v="239"/>
        <n v="233"/>
        <n v="226"/>
        <n v="228"/>
        <n v="224"/>
        <n v="227"/>
        <n v="201"/>
        <n v="222"/>
        <n v="217"/>
        <n v="216"/>
        <n v="215"/>
        <n v="213"/>
        <n v="212"/>
        <n v="218"/>
        <n v="209"/>
        <n v="206"/>
        <n v="207"/>
        <n v="202"/>
        <n v="200"/>
        <n v="196"/>
        <n v="195"/>
        <n v="194"/>
        <n v="192"/>
        <n v="183"/>
        <n v="190"/>
        <n v="189"/>
        <n v="184"/>
        <n v="188"/>
        <n v="191"/>
        <n v="185"/>
        <n v="186"/>
        <n v="182"/>
        <n v="168"/>
        <n v="161"/>
        <n v="174"/>
        <n v="177"/>
        <n v="176"/>
        <n v="175"/>
        <n v="170"/>
        <n v="169"/>
        <n v="166"/>
        <n v="167"/>
        <n v="159"/>
        <n v="158"/>
        <n v="157"/>
        <n v="160"/>
        <n v="154"/>
        <n v="149"/>
        <n v="151"/>
        <n v="148"/>
        <n v="147"/>
        <n v="145"/>
        <n v="150"/>
        <n v="141"/>
        <n v="142"/>
        <n v="120"/>
        <n v="94"/>
        <n v="131"/>
        <n v="135"/>
        <n v="124"/>
        <n v="125"/>
        <n v="121"/>
        <n v="106"/>
        <n v="322"/>
        <n v="115"/>
        <n v="112"/>
        <n v="114"/>
        <n v="152"/>
        <n v="305"/>
        <n v="109"/>
        <n v="297"/>
        <n v="296"/>
        <n v="291"/>
        <n v="287"/>
        <n v="286"/>
        <n v="283"/>
        <n v="281"/>
        <n v="275"/>
        <n v="99"/>
        <n v="262"/>
        <n v="253"/>
        <n v="252"/>
        <n v="250"/>
        <n v="248"/>
        <n v="245"/>
        <n v="244"/>
        <n v="237"/>
        <n v="236"/>
        <n v="234"/>
        <n v="231"/>
        <n v="229"/>
        <n v="225"/>
        <n v="223"/>
        <n v="214"/>
        <n v="78"/>
        <n v="208"/>
        <n v="205"/>
        <n v="203"/>
        <n v="199"/>
        <n v="197"/>
        <n v="193"/>
        <n v="187"/>
        <n v="179"/>
        <n v="171"/>
        <n v="165"/>
        <n v="163"/>
        <n v="153"/>
        <n v="143"/>
        <n v="140"/>
        <n v="137"/>
        <n v="136"/>
        <n v="134"/>
        <n v="133"/>
        <n v="130"/>
        <n v="129"/>
        <n v="127"/>
        <n v="123"/>
        <n v="122"/>
        <n v="119"/>
        <n v="116"/>
        <n v="107"/>
        <n v="105"/>
        <n v="100"/>
        <n v="97"/>
        <n v="91"/>
        <n v="89"/>
        <n v="88"/>
        <n v="87"/>
        <n v="85"/>
        <n v="84"/>
        <n v="80"/>
        <n v="76"/>
        <n v="75"/>
        <n v="72"/>
        <n v="67"/>
        <n v="46"/>
      </sharedItems>
    </cacheField>
    <cacheField name="抗病毒颗粒2档个人任务" numFmtId="0">
      <sharedItems containsSemiMixedTypes="0" containsString="0" containsNumber="1" containsInteger="1" minValue="0" maxValue="444" count="173">
        <n v="429"/>
        <n v="424"/>
        <n v="417"/>
        <n v="390"/>
        <n v="387"/>
        <n v="384"/>
        <n v="383"/>
        <n v="370"/>
        <n v="367"/>
        <n v="356"/>
        <n v="354"/>
        <n v="353"/>
        <n v="346"/>
        <n v="343"/>
        <n v="339"/>
        <n v="334"/>
        <n v="333"/>
        <n v="329"/>
        <n v="325"/>
        <n v="322"/>
        <n v="311"/>
        <n v="310"/>
        <n v="309"/>
        <n v="306"/>
        <n v="299"/>
        <n v="298"/>
        <n v="297"/>
        <n v="293"/>
        <n v="291"/>
        <n v="290"/>
        <n v="288"/>
        <n v="285"/>
        <n v="284"/>
        <n v="283"/>
        <n v="278"/>
        <n v="277"/>
        <n v="274"/>
        <n v="270"/>
        <n v="269"/>
        <n v="268"/>
        <n v="267"/>
        <n v="265"/>
        <n v="260"/>
        <n v="259"/>
        <n v="258"/>
        <n v="255"/>
        <n v="254"/>
        <n v="253"/>
        <n v="252"/>
        <n v="251"/>
        <n v="250"/>
        <n v="246"/>
        <n v="245"/>
        <n v="243"/>
        <n v="242"/>
        <n v="241"/>
        <n v="240"/>
        <n v="234"/>
        <n v="233"/>
        <n v="232"/>
        <n v="231"/>
        <n v="230"/>
        <n v="227"/>
        <n v="222"/>
        <n v="218"/>
        <n v="217"/>
        <n v="213"/>
        <n v="212"/>
        <n v="207"/>
        <n v="206"/>
        <n v="203"/>
        <n v="202"/>
        <n v="200"/>
        <n v="199"/>
        <n v="196"/>
        <n v="191"/>
        <n v="184"/>
        <n v="182"/>
        <n v="181"/>
        <n v="180"/>
        <n v="179"/>
        <n v="172"/>
        <n v="171"/>
        <n v="164"/>
        <n v="444"/>
        <n v="443"/>
        <n v="159"/>
        <n v="157"/>
        <n v="156"/>
        <n v="154"/>
        <n v="408"/>
        <n v="150"/>
        <n v="149"/>
        <n v="409"/>
        <n v="423"/>
        <n v="407"/>
        <n v="399"/>
        <n v="395"/>
        <n v="393"/>
        <n v="398"/>
        <n v="382"/>
        <n v="365"/>
        <n v="137"/>
        <n v="136"/>
        <n v="369"/>
        <n v="366"/>
        <n v="344"/>
        <n v="355"/>
        <n v="351"/>
        <n v="352"/>
        <n v="348"/>
        <n v="347"/>
        <n v="327"/>
        <n v="338"/>
        <n v="326"/>
        <n v="324"/>
        <n v="319"/>
        <n v="315"/>
        <n v="316"/>
        <n v="314"/>
        <n v="313"/>
        <n v="308"/>
        <n v="106"/>
        <n v="287"/>
        <n v="286"/>
        <n v="279"/>
        <n v="275"/>
        <n v="272"/>
        <n v="266"/>
        <n v="264"/>
        <n v="263"/>
        <n v="257"/>
        <n v="244"/>
        <n v="235"/>
        <n v="236"/>
        <n v="228"/>
        <n v="225"/>
        <n v="221"/>
        <n v="219"/>
        <n v="209"/>
        <n v="211"/>
        <n v="208"/>
        <n v="205"/>
        <n v="198"/>
        <n v="193"/>
        <n v="190"/>
        <n v="187"/>
        <n v="186"/>
        <n v="185"/>
        <n v="177"/>
        <n v="178"/>
        <n v="175"/>
        <n v="166"/>
        <n v="170"/>
        <n v="169"/>
        <n v="173"/>
        <n v="160"/>
        <n v="147"/>
        <n v="144"/>
        <n v="120"/>
        <n v="133"/>
        <n v="132"/>
        <n v="129"/>
        <n v="125"/>
        <n v="121"/>
        <n v="119"/>
        <n v="116"/>
        <n v="114"/>
        <n v="105"/>
        <n v="104"/>
        <n v="99"/>
        <n v="85"/>
        <n v="63"/>
      </sharedItems>
    </cacheField>
    <cacheField name="个人本次认购选择档次" numFmtId="0">
      <sharedItems containsSemiMixedTypes="0" containsString="0" containsNumber="1" containsInteger="1" minValue="0" maxValue="2" count="2">
        <n v="2"/>
        <n v="1"/>
      </sharedItems>
    </cacheField>
    <cacheField name="选择盒数" numFmtId="0">
      <sharedItems containsSemiMixedTypes="0" containsString="0" containsNumber="1" containsInteger="1" minValue="0" maxValue="429" count="177">
        <n v="429"/>
        <n v="424"/>
        <n v="417"/>
        <n v="390"/>
        <n v="387"/>
        <n v="384"/>
        <n v="383"/>
        <n v="370"/>
        <n v="367"/>
        <n v="356"/>
        <n v="354"/>
        <n v="353"/>
        <n v="346"/>
        <n v="343"/>
        <n v="339"/>
        <n v="334"/>
        <n v="333"/>
        <n v="329"/>
        <n v="325"/>
        <n v="322"/>
        <n v="311"/>
        <n v="310"/>
        <n v="309"/>
        <n v="306"/>
        <n v="299"/>
        <n v="298"/>
        <n v="297"/>
        <n v="293"/>
        <n v="291"/>
        <n v="290"/>
        <n v="288"/>
        <n v="285"/>
        <n v="284"/>
        <n v="283"/>
        <n v="278"/>
        <n v="277"/>
        <n v="274"/>
        <n v="270"/>
        <n v="269"/>
        <n v="268"/>
        <n v="267"/>
        <n v="265"/>
        <n v="260"/>
        <n v="259"/>
        <n v="258"/>
        <n v="255"/>
        <n v="254"/>
        <n v="253"/>
        <n v="252"/>
        <n v="251"/>
        <n v="250"/>
        <n v="246"/>
        <n v="245"/>
        <n v="243"/>
        <n v="242"/>
        <n v="241"/>
        <n v="240"/>
        <n v="234"/>
        <n v="233"/>
        <n v="232"/>
        <n v="231"/>
        <n v="230"/>
        <n v="227"/>
        <n v="222"/>
        <n v="218"/>
        <n v="217"/>
        <n v="213"/>
        <n v="212"/>
        <n v="207"/>
        <n v="206"/>
        <n v="203"/>
        <n v="202"/>
        <n v="200"/>
        <n v="199"/>
        <n v="196"/>
        <n v="191"/>
        <n v="184"/>
        <n v="182"/>
        <n v="181"/>
        <n v="180"/>
        <n v="179"/>
        <n v="172"/>
        <n v="171"/>
        <n v="164"/>
        <n v="159"/>
        <n v="157"/>
        <n v="312"/>
        <n v="156"/>
        <n v="154"/>
        <n v="305"/>
        <n v="150"/>
        <n v="149"/>
        <n v="296"/>
        <n v="287"/>
        <n v="286"/>
        <n v="281"/>
        <n v="275"/>
        <n v="137"/>
        <n v="136"/>
        <n v="266"/>
        <n v="262"/>
        <n v="257"/>
        <n v="256"/>
        <n v="249"/>
        <n v="248"/>
        <n v="244"/>
        <n v="237"/>
        <n v="236"/>
        <n v="229"/>
        <n v="228"/>
        <n v="225"/>
        <n v="224"/>
        <n v="223"/>
        <n v="214"/>
        <n v="106"/>
        <n v="209"/>
        <n v="208"/>
        <n v="205"/>
        <n v="201"/>
        <n v="197"/>
        <n v="195"/>
        <n v="194"/>
        <n v="193"/>
        <n v="192"/>
        <n v="190"/>
        <n v="189"/>
        <n v="188"/>
        <n v="187"/>
        <n v="185"/>
        <n v="177"/>
        <n v="176"/>
        <n v="175"/>
        <n v="170"/>
        <n v="169"/>
        <n v="168"/>
        <n v="165"/>
        <n v="163"/>
        <n v="161"/>
        <n v="160"/>
        <n v="158"/>
        <n v="153"/>
        <n v="152"/>
        <n v="151"/>
        <n v="148"/>
        <n v="145"/>
        <n v="143"/>
        <n v="140"/>
        <n v="135"/>
        <n v="134"/>
        <n v="133"/>
        <n v="130"/>
        <n v="129"/>
        <n v="127"/>
        <n v="125"/>
        <n v="124"/>
        <n v="123"/>
        <n v="122"/>
        <n v="119"/>
        <n v="116"/>
        <n v="112"/>
        <n v="107"/>
        <n v="105"/>
        <n v="100"/>
        <n v="97"/>
        <n v="94"/>
        <n v="91"/>
        <n v="89"/>
        <n v="88"/>
        <n v="87"/>
        <n v="85"/>
        <n v="84"/>
        <n v="80"/>
        <n v="76"/>
        <n v="75"/>
        <n v="72"/>
        <n v="67"/>
        <n v="46"/>
      </sharedItems>
    </cacheField>
    <cacheField name="预发奖励" numFmtId="0">
      <sharedItems containsSemiMixedTypes="0" containsString="0" containsNumber="1" minValue="0" maxValue="1287" count="208">
        <n v="1287"/>
        <n v="1272"/>
        <n v="1251"/>
        <n v="1170"/>
        <n v="1161"/>
        <n v="1152"/>
        <n v="1149"/>
        <n v="1110"/>
        <n v="1101"/>
        <n v="1068"/>
        <n v="1062"/>
        <n v="1059"/>
        <n v="1038"/>
        <n v="1029"/>
        <n v="1017"/>
        <n v="1002"/>
        <n v="999"/>
        <n v="987"/>
        <n v="975"/>
        <n v="966"/>
        <n v="933"/>
        <n v="930"/>
        <n v="927"/>
        <n v="918"/>
        <n v="897"/>
        <n v="894"/>
        <n v="891"/>
        <n v="879"/>
        <n v="873"/>
        <n v="870"/>
        <n v="864"/>
        <n v="855"/>
        <n v="852"/>
        <n v="849"/>
        <n v="834"/>
        <n v="831"/>
        <n v="822"/>
        <n v="810"/>
        <n v="807"/>
        <n v="804"/>
        <n v="801"/>
        <n v="795"/>
        <n v="780"/>
        <n v="777"/>
        <n v="774"/>
        <n v="765"/>
        <n v="762"/>
        <n v="759"/>
        <n v="756"/>
        <n v="753"/>
        <n v="750"/>
        <n v="738"/>
        <n v="735"/>
        <n v="729"/>
        <n v="726"/>
        <n v="723"/>
        <n v="720"/>
        <n v="702"/>
        <n v="699"/>
        <n v="696"/>
        <n v="693"/>
        <n v="690"/>
        <n v="681"/>
        <n v="666"/>
        <n v="654"/>
        <n v="651"/>
        <n v="639"/>
        <n v="636"/>
        <n v="621"/>
        <n v="618"/>
        <n v="609"/>
        <n v="606"/>
        <n v="600"/>
        <n v="597"/>
        <n v="588"/>
        <n v="573"/>
        <n v="552"/>
        <n v="546"/>
        <n v="543"/>
        <n v="540"/>
        <n v="537"/>
        <n v="516"/>
        <n v="513"/>
        <n v="492"/>
        <n v="483"/>
        <n v="477"/>
        <n v="471"/>
        <n v="468"/>
        <n v="462"/>
        <n v="457.5"/>
        <n v="450"/>
        <n v="447"/>
        <n v="445.5"/>
        <n v="444"/>
        <n v="436.5"/>
        <n v="430.5"/>
        <n v="429"/>
        <n v="424.5"/>
        <n v="421.5"/>
        <n v="417"/>
        <n v="412.5"/>
        <n v="411"/>
        <n v="408"/>
        <n v="403.5"/>
        <n v="399"/>
        <n v="393"/>
        <n v="387"/>
        <n v="385.5"/>
        <n v="384"/>
        <n v="379.5"/>
        <n v="378"/>
        <n v="375"/>
        <n v="373.5"/>
        <n v="372"/>
        <n v="367.5"/>
        <n v="366"/>
        <n v="363"/>
        <n v="355.5"/>
        <n v="354"/>
        <n v="351"/>
        <n v="346.5"/>
        <n v="343.5"/>
        <n v="342"/>
        <n v="340.5"/>
        <n v="337.5"/>
        <n v="336"/>
        <n v="334.5"/>
        <n v="321"/>
        <n v="318"/>
        <n v="313.5"/>
        <n v="312"/>
        <n v="310.5"/>
        <n v="309"/>
        <n v="307.5"/>
        <n v="304.5"/>
        <n v="303"/>
        <n v="301.5"/>
        <n v="300"/>
        <n v="298.5"/>
        <n v="295.5"/>
        <n v="294"/>
        <n v="292.5"/>
        <n v="291"/>
        <n v="289.5"/>
        <n v="288"/>
        <n v="286.5"/>
        <n v="285"/>
        <n v="283.5"/>
        <n v="282"/>
        <n v="280.5"/>
        <n v="277.5"/>
        <n v="276"/>
        <n v="273"/>
        <n v="268.5"/>
        <n v="265.5"/>
        <n v="264"/>
        <n v="262.5"/>
        <n v="256.5"/>
        <n v="255"/>
        <n v="253.5"/>
        <n v="252"/>
        <n v="247.5"/>
        <n v="244.5"/>
        <n v="241.5"/>
        <n v="240"/>
        <n v="238.5"/>
        <n v="237"/>
        <n v="229.5"/>
        <n v="228"/>
        <n v="226.5"/>
        <n v="225"/>
        <n v="223.5"/>
        <n v="222"/>
        <n v="217.5"/>
        <n v="214.5"/>
        <n v="210"/>
        <n v="205.5"/>
        <n v="204"/>
        <n v="202.5"/>
        <n v="201"/>
        <n v="199.5"/>
        <n v="195"/>
        <n v="193.5"/>
        <n v="190.5"/>
        <n v="187.5"/>
        <n v="186"/>
        <n v="184.5"/>
        <n v="183"/>
        <n v="178.5"/>
        <n v="174"/>
        <n v="168"/>
        <n v="160.5"/>
        <n v="157.5"/>
        <n v="150"/>
        <n v="145.5"/>
        <n v="141"/>
        <n v="136.5"/>
        <n v="133.5"/>
        <n v="132"/>
        <n v="130.5"/>
        <n v="127.5"/>
        <n v="126"/>
        <n v="120"/>
        <n v="114"/>
        <n v="112.5"/>
        <n v="108"/>
        <n v="100.5"/>
        <n v="6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5"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8">
  <r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0"/>
    <x v="1"/>
    <x v="1"/>
  </r>
  <r>
    <x v="2"/>
    <x v="2"/>
    <x v="2"/>
    <x v="1"/>
    <x v="2"/>
    <x v="2"/>
    <x v="2"/>
    <x v="2"/>
    <x v="1"/>
    <x v="0"/>
    <x v="1"/>
    <x v="1"/>
  </r>
  <r>
    <x v="3"/>
    <x v="2"/>
    <x v="2"/>
    <x v="1"/>
    <x v="3"/>
    <x v="3"/>
    <x v="3"/>
    <x v="2"/>
    <x v="2"/>
    <x v="0"/>
    <x v="2"/>
    <x v="2"/>
  </r>
  <r>
    <x v="4"/>
    <x v="2"/>
    <x v="2"/>
    <x v="1"/>
    <x v="4"/>
    <x v="4"/>
    <x v="4"/>
    <x v="2"/>
    <x v="2"/>
    <x v="0"/>
    <x v="2"/>
    <x v="2"/>
  </r>
  <r>
    <x v="5"/>
    <x v="3"/>
    <x v="3"/>
    <x v="2"/>
    <x v="5"/>
    <x v="5"/>
    <x v="5"/>
    <x v="3"/>
    <x v="3"/>
    <x v="0"/>
    <x v="3"/>
    <x v="3"/>
  </r>
  <r>
    <x v="6"/>
    <x v="1"/>
    <x v="4"/>
    <x v="1"/>
    <x v="6"/>
    <x v="6"/>
    <x v="2"/>
    <x v="4"/>
    <x v="4"/>
    <x v="0"/>
    <x v="4"/>
    <x v="4"/>
  </r>
  <r>
    <x v="7"/>
    <x v="1"/>
    <x v="1"/>
    <x v="1"/>
    <x v="7"/>
    <x v="7"/>
    <x v="0"/>
    <x v="4"/>
    <x v="4"/>
    <x v="0"/>
    <x v="4"/>
    <x v="4"/>
  </r>
  <r>
    <x v="8"/>
    <x v="4"/>
    <x v="5"/>
    <x v="3"/>
    <x v="8"/>
    <x v="8"/>
    <x v="6"/>
    <x v="5"/>
    <x v="5"/>
    <x v="0"/>
    <x v="5"/>
    <x v="5"/>
  </r>
  <r>
    <x v="9"/>
    <x v="5"/>
    <x v="6"/>
    <x v="0"/>
    <x v="9"/>
    <x v="9"/>
    <x v="4"/>
    <x v="6"/>
    <x v="6"/>
    <x v="0"/>
    <x v="6"/>
    <x v="6"/>
  </r>
  <r>
    <x v="10"/>
    <x v="6"/>
    <x v="7"/>
    <x v="1"/>
    <x v="10"/>
    <x v="10"/>
    <x v="0"/>
    <x v="7"/>
    <x v="7"/>
    <x v="0"/>
    <x v="7"/>
    <x v="7"/>
  </r>
  <r>
    <x v="11"/>
    <x v="7"/>
    <x v="8"/>
    <x v="1"/>
    <x v="11"/>
    <x v="11"/>
    <x v="0"/>
    <x v="8"/>
    <x v="8"/>
    <x v="0"/>
    <x v="8"/>
    <x v="8"/>
  </r>
  <r>
    <x v="12"/>
    <x v="8"/>
    <x v="9"/>
    <x v="4"/>
    <x v="12"/>
    <x v="12"/>
    <x v="0"/>
    <x v="9"/>
    <x v="9"/>
    <x v="0"/>
    <x v="9"/>
    <x v="9"/>
  </r>
  <r>
    <x v="13"/>
    <x v="9"/>
    <x v="10"/>
    <x v="3"/>
    <x v="13"/>
    <x v="13"/>
    <x v="4"/>
    <x v="10"/>
    <x v="10"/>
    <x v="0"/>
    <x v="10"/>
    <x v="10"/>
  </r>
  <r>
    <x v="14"/>
    <x v="9"/>
    <x v="11"/>
    <x v="3"/>
    <x v="14"/>
    <x v="14"/>
    <x v="3"/>
    <x v="11"/>
    <x v="11"/>
    <x v="0"/>
    <x v="11"/>
    <x v="11"/>
  </r>
  <r>
    <x v="15"/>
    <x v="10"/>
    <x v="12"/>
    <x v="1"/>
    <x v="15"/>
    <x v="15"/>
    <x v="5"/>
    <x v="12"/>
    <x v="12"/>
    <x v="0"/>
    <x v="12"/>
    <x v="12"/>
  </r>
  <r>
    <x v="16"/>
    <x v="11"/>
    <x v="13"/>
    <x v="0"/>
    <x v="16"/>
    <x v="16"/>
    <x v="7"/>
    <x v="12"/>
    <x v="12"/>
    <x v="0"/>
    <x v="12"/>
    <x v="12"/>
  </r>
  <r>
    <x v="17"/>
    <x v="12"/>
    <x v="14"/>
    <x v="0"/>
    <x v="17"/>
    <x v="17"/>
    <x v="0"/>
    <x v="13"/>
    <x v="13"/>
    <x v="0"/>
    <x v="13"/>
    <x v="13"/>
  </r>
  <r>
    <x v="18"/>
    <x v="13"/>
    <x v="15"/>
    <x v="3"/>
    <x v="18"/>
    <x v="18"/>
    <x v="4"/>
    <x v="14"/>
    <x v="14"/>
    <x v="0"/>
    <x v="14"/>
    <x v="14"/>
  </r>
  <r>
    <x v="19"/>
    <x v="13"/>
    <x v="16"/>
    <x v="3"/>
    <x v="19"/>
    <x v="19"/>
    <x v="4"/>
    <x v="14"/>
    <x v="14"/>
    <x v="0"/>
    <x v="14"/>
    <x v="14"/>
  </r>
  <r>
    <x v="20"/>
    <x v="13"/>
    <x v="17"/>
    <x v="3"/>
    <x v="20"/>
    <x v="20"/>
    <x v="2"/>
    <x v="14"/>
    <x v="14"/>
    <x v="0"/>
    <x v="14"/>
    <x v="14"/>
  </r>
  <r>
    <x v="21"/>
    <x v="6"/>
    <x v="7"/>
    <x v="1"/>
    <x v="21"/>
    <x v="21"/>
    <x v="2"/>
    <x v="15"/>
    <x v="15"/>
    <x v="0"/>
    <x v="15"/>
    <x v="15"/>
  </r>
  <r>
    <x v="22"/>
    <x v="14"/>
    <x v="18"/>
    <x v="1"/>
    <x v="22"/>
    <x v="22"/>
    <x v="2"/>
    <x v="15"/>
    <x v="16"/>
    <x v="0"/>
    <x v="16"/>
    <x v="16"/>
  </r>
  <r>
    <x v="23"/>
    <x v="14"/>
    <x v="18"/>
    <x v="1"/>
    <x v="23"/>
    <x v="23"/>
    <x v="0"/>
    <x v="15"/>
    <x v="16"/>
    <x v="0"/>
    <x v="16"/>
    <x v="16"/>
  </r>
  <r>
    <x v="24"/>
    <x v="15"/>
    <x v="19"/>
    <x v="1"/>
    <x v="24"/>
    <x v="24"/>
    <x v="8"/>
    <x v="16"/>
    <x v="17"/>
    <x v="0"/>
    <x v="17"/>
    <x v="17"/>
  </r>
  <r>
    <x v="25"/>
    <x v="16"/>
    <x v="20"/>
    <x v="4"/>
    <x v="25"/>
    <x v="25"/>
    <x v="0"/>
    <x v="15"/>
    <x v="18"/>
    <x v="0"/>
    <x v="18"/>
    <x v="18"/>
  </r>
  <r>
    <x v="26"/>
    <x v="0"/>
    <x v="0"/>
    <x v="0"/>
    <x v="26"/>
    <x v="26"/>
    <x v="2"/>
    <x v="17"/>
    <x v="19"/>
    <x v="0"/>
    <x v="19"/>
    <x v="19"/>
  </r>
  <r>
    <x v="27"/>
    <x v="11"/>
    <x v="21"/>
    <x v="0"/>
    <x v="27"/>
    <x v="27"/>
    <x v="2"/>
    <x v="18"/>
    <x v="20"/>
    <x v="0"/>
    <x v="20"/>
    <x v="20"/>
  </r>
  <r>
    <x v="28"/>
    <x v="17"/>
    <x v="22"/>
    <x v="2"/>
    <x v="28"/>
    <x v="28"/>
    <x v="9"/>
    <x v="19"/>
    <x v="20"/>
    <x v="0"/>
    <x v="20"/>
    <x v="20"/>
  </r>
  <r>
    <x v="29"/>
    <x v="17"/>
    <x v="23"/>
    <x v="2"/>
    <x v="29"/>
    <x v="29"/>
    <x v="2"/>
    <x v="20"/>
    <x v="20"/>
    <x v="0"/>
    <x v="20"/>
    <x v="20"/>
  </r>
  <r>
    <x v="30"/>
    <x v="18"/>
    <x v="24"/>
    <x v="0"/>
    <x v="30"/>
    <x v="30"/>
    <x v="0"/>
    <x v="19"/>
    <x v="21"/>
    <x v="0"/>
    <x v="21"/>
    <x v="21"/>
  </r>
  <r>
    <x v="31"/>
    <x v="17"/>
    <x v="23"/>
    <x v="2"/>
    <x v="31"/>
    <x v="31"/>
    <x v="10"/>
    <x v="21"/>
    <x v="21"/>
    <x v="0"/>
    <x v="21"/>
    <x v="21"/>
  </r>
  <r>
    <x v="32"/>
    <x v="17"/>
    <x v="23"/>
    <x v="2"/>
    <x v="32"/>
    <x v="32"/>
    <x v="0"/>
    <x v="20"/>
    <x v="21"/>
    <x v="0"/>
    <x v="21"/>
    <x v="21"/>
  </r>
  <r>
    <x v="33"/>
    <x v="19"/>
    <x v="25"/>
    <x v="0"/>
    <x v="33"/>
    <x v="33"/>
    <x v="2"/>
    <x v="22"/>
    <x v="22"/>
    <x v="0"/>
    <x v="22"/>
    <x v="22"/>
  </r>
  <r>
    <x v="34"/>
    <x v="20"/>
    <x v="26"/>
    <x v="3"/>
    <x v="34"/>
    <x v="34"/>
    <x v="4"/>
    <x v="23"/>
    <x v="23"/>
    <x v="0"/>
    <x v="23"/>
    <x v="23"/>
  </r>
  <r>
    <x v="35"/>
    <x v="20"/>
    <x v="26"/>
    <x v="3"/>
    <x v="35"/>
    <x v="35"/>
    <x v="2"/>
    <x v="23"/>
    <x v="23"/>
    <x v="0"/>
    <x v="23"/>
    <x v="23"/>
  </r>
  <r>
    <x v="36"/>
    <x v="20"/>
    <x v="27"/>
    <x v="3"/>
    <x v="36"/>
    <x v="36"/>
    <x v="0"/>
    <x v="23"/>
    <x v="23"/>
    <x v="0"/>
    <x v="23"/>
    <x v="23"/>
  </r>
  <r>
    <x v="37"/>
    <x v="21"/>
    <x v="28"/>
    <x v="0"/>
    <x v="37"/>
    <x v="37"/>
    <x v="0"/>
    <x v="24"/>
    <x v="24"/>
    <x v="0"/>
    <x v="24"/>
    <x v="24"/>
  </r>
  <r>
    <x v="38"/>
    <x v="22"/>
    <x v="29"/>
    <x v="5"/>
    <x v="38"/>
    <x v="38"/>
    <x v="2"/>
    <x v="24"/>
    <x v="24"/>
    <x v="0"/>
    <x v="24"/>
    <x v="24"/>
  </r>
  <r>
    <x v="39"/>
    <x v="22"/>
    <x v="29"/>
    <x v="5"/>
    <x v="39"/>
    <x v="39"/>
    <x v="0"/>
    <x v="25"/>
    <x v="25"/>
    <x v="0"/>
    <x v="25"/>
    <x v="25"/>
  </r>
  <r>
    <x v="40"/>
    <x v="8"/>
    <x v="9"/>
    <x v="4"/>
    <x v="40"/>
    <x v="40"/>
    <x v="2"/>
    <x v="26"/>
    <x v="26"/>
    <x v="0"/>
    <x v="26"/>
    <x v="26"/>
  </r>
  <r>
    <x v="41"/>
    <x v="3"/>
    <x v="3"/>
    <x v="2"/>
    <x v="41"/>
    <x v="41"/>
    <x v="2"/>
    <x v="27"/>
    <x v="27"/>
    <x v="0"/>
    <x v="27"/>
    <x v="27"/>
  </r>
  <r>
    <x v="42"/>
    <x v="23"/>
    <x v="30"/>
    <x v="3"/>
    <x v="42"/>
    <x v="42"/>
    <x v="2"/>
    <x v="28"/>
    <x v="28"/>
    <x v="0"/>
    <x v="28"/>
    <x v="28"/>
  </r>
  <r>
    <x v="43"/>
    <x v="16"/>
    <x v="20"/>
    <x v="4"/>
    <x v="43"/>
    <x v="43"/>
    <x v="2"/>
    <x v="29"/>
    <x v="29"/>
    <x v="0"/>
    <x v="29"/>
    <x v="29"/>
  </r>
  <r>
    <x v="44"/>
    <x v="10"/>
    <x v="12"/>
    <x v="1"/>
    <x v="44"/>
    <x v="44"/>
    <x v="0"/>
    <x v="30"/>
    <x v="30"/>
    <x v="0"/>
    <x v="30"/>
    <x v="30"/>
  </r>
  <r>
    <x v="45"/>
    <x v="24"/>
    <x v="31"/>
    <x v="0"/>
    <x v="45"/>
    <x v="45"/>
    <x v="2"/>
    <x v="30"/>
    <x v="31"/>
    <x v="0"/>
    <x v="31"/>
    <x v="31"/>
  </r>
  <r>
    <x v="46"/>
    <x v="24"/>
    <x v="31"/>
    <x v="0"/>
    <x v="46"/>
    <x v="46"/>
    <x v="11"/>
    <x v="31"/>
    <x v="31"/>
    <x v="0"/>
    <x v="31"/>
    <x v="31"/>
  </r>
  <r>
    <x v="47"/>
    <x v="25"/>
    <x v="32"/>
    <x v="3"/>
    <x v="47"/>
    <x v="47"/>
    <x v="5"/>
    <x v="32"/>
    <x v="31"/>
    <x v="0"/>
    <x v="31"/>
    <x v="31"/>
  </r>
  <r>
    <x v="48"/>
    <x v="26"/>
    <x v="33"/>
    <x v="5"/>
    <x v="48"/>
    <x v="48"/>
    <x v="4"/>
    <x v="32"/>
    <x v="31"/>
    <x v="0"/>
    <x v="31"/>
    <x v="31"/>
  </r>
  <r>
    <x v="49"/>
    <x v="26"/>
    <x v="33"/>
    <x v="5"/>
    <x v="49"/>
    <x v="49"/>
    <x v="4"/>
    <x v="32"/>
    <x v="32"/>
    <x v="0"/>
    <x v="32"/>
    <x v="32"/>
  </r>
  <r>
    <x v="50"/>
    <x v="27"/>
    <x v="34"/>
    <x v="1"/>
    <x v="50"/>
    <x v="50"/>
    <x v="0"/>
    <x v="31"/>
    <x v="33"/>
    <x v="0"/>
    <x v="33"/>
    <x v="33"/>
  </r>
  <r>
    <x v="51"/>
    <x v="27"/>
    <x v="34"/>
    <x v="1"/>
    <x v="51"/>
    <x v="51"/>
    <x v="4"/>
    <x v="31"/>
    <x v="33"/>
    <x v="0"/>
    <x v="33"/>
    <x v="33"/>
  </r>
  <r>
    <x v="52"/>
    <x v="27"/>
    <x v="34"/>
    <x v="1"/>
    <x v="52"/>
    <x v="52"/>
    <x v="2"/>
    <x v="31"/>
    <x v="33"/>
    <x v="0"/>
    <x v="33"/>
    <x v="33"/>
  </r>
  <r>
    <x v="53"/>
    <x v="28"/>
    <x v="35"/>
    <x v="1"/>
    <x v="53"/>
    <x v="53"/>
    <x v="2"/>
    <x v="33"/>
    <x v="34"/>
    <x v="0"/>
    <x v="34"/>
    <x v="34"/>
  </r>
  <r>
    <x v="54"/>
    <x v="29"/>
    <x v="36"/>
    <x v="0"/>
    <x v="54"/>
    <x v="54"/>
    <x v="0"/>
    <x v="22"/>
    <x v="34"/>
    <x v="0"/>
    <x v="34"/>
    <x v="34"/>
  </r>
  <r>
    <x v="55"/>
    <x v="29"/>
    <x v="36"/>
    <x v="0"/>
    <x v="55"/>
    <x v="55"/>
    <x v="0"/>
    <x v="33"/>
    <x v="35"/>
    <x v="0"/>
    <x v="35"/>
    <x v="35"/>
  </r>
  <r>
    <x v="56"/>
    <x v="29"/>
    <x v="36"/>
    <x v="0"/>
    <x v="56"/>
    <x v="56"/>
    <x v="2"/>
    <x v="33"/>
    <x v="35"/>
    <x v="0"/>
    <x v="35"/>
    <x v="35"/>
  </r>
  <r>
    <x v="57"/>
    <x v="20"/>
    <x v="37"/>
    <x v="3"/>
    <x v="57"/>
    <x v="57"/>
    <x v="0"/>
    <x v="34"/>
    <x v="36"/>
    <x v="0"/>
    <x v="36"/>
    <x v="36"/>
  </r>
  <r>
    <x v="58"/>
    <x v="21"/>
    <x v="38"/>
    <x v="0"/>
    <x v="58"/>
    <x v="58"/>
    <x v="2"/>
    <x v="35"/>
    <x v="37"/>
    <x v="0"/>
    <x v="37"/>
    <x v="37"/>
  </r>
  <r>
    <x v="59"/>
    <x v="30"/>
    <x v="39"/>
    <x v="3"/>
    <x v="59"/>
    <x v="59"/>
    <x v="12"/>
    <x v="34"/>
    <x v="37"/>
    <x v="0"/>
    <x v="37"/>
    <x v="37"/>
  </r>
  <r>
    <x v="60"/>
    <x v="4"/>
    <x v="5"/>
    <x v="3"/>
    <x v="60"/>
    <x v="60"/>
    <x v="12"/>
    <x v="35"/>
    <x v="38"/>
    <x v="0"/>
    <x v="38"/>
    <x v="38"/>
  </r>
  <r>
    <x v="61"/>
    <x v="31"/>
    <x v="40"/>
    <x v="3"/>
    <x v="61"/>
    <x v="61"/>
    <x v="3"/>
    <x v="36"/>
    <x v="39"/>
    <x v="0"/>
    <x v="39"/>
    <x v="39"/>
  </r>
  <r>
    <x v="62"/>
    <x v="32"/>
    <x v="41"/>
    <x v="1"/>
    <x v="62"/>
    <x v="62"/>
    <x v="3"/>
    <x v="37"/>
    <x v="40"/>
    <x v="0"/>
    <x v="40"/>
    <x v="40"/>
  </r>
  <r>
    <x v="63"/>
    <x v="33"/>
    <x v="42"/>
    <x v="1"/>
    <x v="63"/>
    <x v="63"/>
    <x v="0"/>
    <x v="38"/>
    <x v="41"/>
    <x v="0"/>
    <x v="41"/>
    <x v="41"/>
  </r>
  <r>
    <x v="64"/>
    <x v="33"/>
    <x v="43"/>
    <x v="1"/>
    <x v="64"/>
    <x v="64"/>
    <x v="4"/>
    <x v="38"/>
    <x v="41"/>
    <x v="0"/>
    <x v="41"/>
    <x v="41"/>
  </r>
  <r>
    <x v="65"/>
    <x v="34"/>
    <x v="44"/>
    <x v="3"/>
    <x v="65"/>
    <x v="65"/>
    <x v="1"/>
    <x v="18"/>
    <x v="42"/>
    <x v="0"/>
    <x v="42"/>
    <x v="42"/>
  </r>
  <r>
    <x v="66"/>
    <x v="35"/>
    <x v="45"/>
    <x v="3"/>
    <x v="66"/>
    <x v="66"/>
    <x v="0"/>
    <x v="39"/>
    <x v="42"/>
    <x v="0"/>
    <x v="42"/>
    <x v="42"/>
  </r>
  <r>
    <x v="67"/>
    <x v="35"/>
    <x v="45"/>
    <x v="3"/>
    <x v="67"/>
    <x v="67"/>
    <x v="2"/>
    <x v="39"/>
    <x v="42"/>
    <x v="0"/>
    <x v="42"/>
    <x v="42"/>
  </r>
  <r>
    <x v="68"/>
    <x v="35"/>
    <x v="45"/>
    <x v="3"/>
    <x v="68"/>
    <x v="68"/>
    <x v="0"/>
    <x v="39"/>
    <x v="42"/>
    <x v="0"/>
    <x v="42"/>
    <x v="42"/>
  </r>
  <r>
    <x v="69"/>
    <x v="3"/>
    <x v="46"/>
    <x v="2"/>
    <x v="69"/>
    <x v="69"/>
    <x v="0"/>
    <x v="40"/>
    <x v="42"/>
    <x v="0"/>
    <x v="42"/>
    <x v="42"/>
  </r>
  <r>
    <x v="70"/>
    <x v="10"/>
    <x v="12"/>
    <x v="1"/>
    <x v="70"/>
    <x v="70"/>
    <x v="2"/>
    <x v="41"/>
    <x v="43"/>
    <x v="0"/>
    <x v="43"/>
    <x v="43"/>
  </r>
  <r>
    <x v="71"/>
    <x v="34"/>
    <x v="44"/>
    <x v="3"/>
    <x v="71"/>
    <x v="71"/>
    <x v="3"/>
    <x v="41"/>
    <x v="43"/>
    <x v="0"/>
    <x v="43"/>
    <x v="43"/>
  </r>
  <r>
    <x v="72"/>
    <x v="35"/>
    <x v="45"/>
    <x v="3"/>
    <x v="72"/>
    <x v="72"/>
    <x v="12"/>
    <x v="39"/>
    <x v="43"/>
    <x v="0"/>
    <x v="43"/>
    <x v="43"/>
  </r>
  <r>
    <x v="73"/>
    <x v="35"/>
    <x v="45"/>
    <x v="3"/>
    <x v="73"/>
    <x v="73"/>
    <x v="12"/>
    <x v="39"/>
    <x v="43"/>
    <x v="0"/>
    <x v="43"/>
    <x v="43"/>
  </r>
  <r>
    <x v="74"/>
    <x v="35"/>
    <x v="45"/>
    <x v="3"/>
    <x v="74"/>
    <x v="74"/>
    <x v="0"/>
    <x v="42"/>
    <x v="43"/>
    <x v="0"/>
    <x v="43"/>
    <x v="43"/>
  </r>
  <r>
    <x v="75"/>
    <x v="36"/>
    <x v="47"/>
    <x v="3"/>
    <x v="75"/>
    <x v="75"/>
    <x v="4"/>
    <x v="43"/>
    <x v="44"/>
    <x v="0"/>
    <x v="44"/>
    <x v="44"/>
  </r>
  <r>
    <x v="76"/>
    <x v="36"/>
    <x v="48"/>
    <x v="3"/>
    <x v="76"/>
    <x v="76"/>
    <x v="4"/>
    <x v="43"/>
    <x v="44"/>
    <x v="0"/>
    <x v="44"/>
    <x v="44"/>
  </r>
  <r>
    <x v="77"/>
    <x v="37"/>
    <x v="49"/>
    <x v="3"/>
    <x v="77"/>
    <x v="77"/>
    <x v="13"/>
    <x v="44"/>
    <x v="45"/>
    <x v="0"/>
    <x v="45"/>
    <x v="45"/>
  </r>
  <r>
    <x v="78"/>
    <x v="37"/>
    <x v="49"/>
    <x v="3"/>
    <x v="78"/>
    <x v="78"/>
    <x v="13"/>
    <x v="44"/>
    <x v="45"/>
    <x v="0"/>
    <x v="45"/>
    <x v="45"/>
  </r>
  <r>
    <x v="79"/>
    <x v="38"/>
    <x v="50"/>
    <x v="2"/>
    <x v="79"/>
    <x v="79"/>
    <x v="0"/>
    <x v="45"/>
    <x v="45"/>
    <x v="0"/>
    <x v="45"/>
    <x v="45"/>
  </r>
  <r>
    <x v="80"/>
    <x v="39"/>
    <x v="51"/>
    <x v="5"/>
    <x v="80"/>
    <x v="80"/>
    <x v="4"/>
    <x v="40"/>
    <x v="46"/>
    <x v="0"/>
    <x v="46"/>
    <x v="46"/>
  </r>
  <r>
    <x v="81"/>
    <x v="40"/>
    <x v="52"/>
    <x v="5"/>
    <x v="81"/>
    <x v="81"/>
    <x v="0"/>
    <x v="42"/>
    <x v="47"/>
    <x v="0"/>
    <x v="47"/>
    <x v="47"/>
  </r>
  <r>
    <x v="82"/>
    <x v="40"/>
    <x v="52"/>
    <x v="5"/>
    <x v="82"/>
    <x v="82"/>
    <x v="0"/>
    <x v="42"/>
    <x v="47"/>
    <x v="0"/>
    <x v="47"/>
    <x v="47"/>
  </r>
  <r>
    <x v="83"/>
    <x v="40"/>
    <x v="52"/>
    <x v="5"/>
    <x v="83"/>
    <x v="83"/>
    <x v="2"/>
    <x v="39"/>
    <x v="47"/>
    <x v="0"/>
    <x v="47"/>
    <x v="47"/>
  </r>
  <r>
    <x v="84"/>
    <x v="39"/>
    <x v="53"/>
    <x v="5"/>
    <x v="84"/>
    <x v="84"/>
    <x v="2"/>
    <x v="46"/>
    <x v="48"/>
    <x v="0"/>
    <x v="48"/>
    <x v="48"/>
  </r>
  <r>
    <x v="85"/>
    <x v="41"/>
    <x v="54"/>
    <x v="3"/>
    <x v="85"/>
    <x v="85"/>
    <x v="0"/>
    <x v="47"/>
    <x v="49"/>
    <x v="0"/>
    <x v="49"/>
    <x v="49"/>
  </r>
  <r>
    <x v="86"/>
    <x v="42"/>
    <x v="55"/>
    <x v="0"/>
    <x v="86"/>
    <x v="86"/>
    <x v="0"/>
    <x v="40"/>
    <x v="50"/>
    <x v="0"/>
    <x v="50"/>
    <x v="50"/>
  </r>
  <r>
    <x v="87"/>
    <x v="0"/>
    <x v="56"/>
    <x v="0"/>
    <x v="87"/>
    <x v="87"/>
    <x v="12"/>
    <x v="47"/>
    <x v="50"/>
    <x v="0"/>
    <x v="50"/>
    <x v="50"/>
  </r>
  <r>
    <x v="88"/>
    <x v="16"/>
    <x v="20"/>
    <x v="4"/>
    <x v="88"/>
    <x v="88"/>
    <x v="0"/>
    <x v="48"/>
    <x v="50"/>
    <x v="0"/>
    <x v="50"/>
    <x v="50"/>
  </r>
  <r>
    <x v="89"/>
    <x v="19"/>
    <x v="57"/>
    <x v="0"/>
    <x v="89"/>
    <x v="89"/>
    <x v="0"/>
    <x v="49"/>
    <x v="51"/>
    <x v="0"/>
    <x v="51"/>
    <x v="51"/>
  </r>
  <r>
    <x v="90"/>
    <x v="43"/>
    <x v="58"/>
    <x v="5"/>
    <x v="90"/>
    <x v="90"/>
    <x v="0"/>
    <x v="50"/>
    <x v="51"/>
    <x v="0"/>
    <x v="51"/>
    <x v="51"/>
  </r>
  <r>
    <x v="91"/>
    <x v="44"/>
    <x v="59"/>
    <x v="4"/>
    <x v="91"/>
    <x v="91"/>
    <x v="2"/>
    <x v="51"/>
    <x v="52"/>
    <x v="0"/>
    <x v="52"/>
    <x v="52"/>
  </r>
  <r>
    <x v="92"/>
    <x v="45"/>
    <x v="60"/>
    <x v="5"/>
    <x v="92"/>
    <x v="92"/>
    <x v="0"/>
    <x v="52"/>
    <x v="53"/>
    <x v="0"/>
    <x v="53"/>
    <x v="53"/>
  </r>
  <r>
    <x v="93"/>
    <x v="45"/>
    <x v="61"/>
    <x v="5"/>
    <x v="93"/>
    <x v="93"/>
    <x v="3"/>
    <x v="52"/>
    <x v="53"/>
    <x v="0"/>
    <x v="53"/>
    <x v="53"/>
  </r>
  <r>
    <x v="94"/>
    <x v="11"/>
    <x v="13"/>
    <x v="0"/>
    <x v="94"/>
    <x v="94"/>
    <x v="12"/>
    <x v="52"/>
    <x v="54"/>
    <x v="0"/>
    <x v="54"/>
    <x v="54"/>
  </r>
  <r>
    <x v="95"/>
    <x v="11"/>
    <x v="62"/>
    <x v="0"/>
    <x v="95"/>
    <x v="95"/>
    <x v="14"/>
    <x v="52"/>
    <x v="54"/>
    <x v="0"/>
    <x v="54"/>
    <x v="54"/>
  </r>
  <r>
    <x v="96"/>
    <x v="32"/>
    <x v="41"/>
    <x v="1"/>
    <x v="96"/>
    <x v="96"/>
    <x v="2"/>
    <x v="53"/>
    <x v="55"/>
    <x v="0"/>
    <x v="55"/>
    <x v="55"/>
  </r>
  <r>
    <x v="97"/>
    <x v="31"/>
    <x v="40"/>
    <x v="3"/>
    <x v="97"/>
    <x v="97"/>
    <x v="2"/>
    <x v="53"/>
    <x v="55"/>
    <x v="0"/>
    <x v="55"/>
    <x v="55"/>
  </r>
  <r>
    <x v="98"/>
    <x v="46"/>
    <x v="63"/>
    <x v="0"/>
    <x v="98"/>
    <x v="98"/>
    <x v="3"/>
    <x v="50"/>
    <x v="56"/>
    <x v="0"/>
    <x v="56"/>
    <x v="56"/>
  </r>
  <r>
    <x v="99"/>
    <x v="46"/>
    <x v="63"/>
    <x v="0"/>
    <x v="99"/>
    <x v="99"/>
    <x v="3"/>
    <x v="50"/>
    <x v="56"/>
    <x v="0"/>
    <x v="56"/>
    <x v="56"/>
  </r>
  <r>
    <x v="100"/>
    <x v="46"/>
    <x v="64"/>
    <x v="0"/>
    <x v="100"/>
    <x v="100"/>
    <x v="4"/>
    <x v="50"/>
    <x v="56"/>
    <x v="0"/>
    <x v="56"/>
    <x v="56"/>
  </r>
  <r>
    <x v="101"/>
    <x v="47"/>
    <x v="65"/>
    <x v="0"/>
    <x v="101"/>
    <x v="101"/>
    <x v="0"/>
    <x v="54"/>
    <x v="57"/>
    <x v="0"/>
    <x v="57"/>
    <x v="57"/>
  </r>
  <r>
    <x v="102"/>
    <x v="47"/>
    <x v="66"/>
    <x v="0"/>
    <x v="102"/>
    <x v="102"/>
    <x v="4"/>
    <x v="54"/>
    <x v="57"/>
    <x v="0"/>
    <x v="57"/>
    <x v="57"/>
  </r>
  <r>
    <x v="103"/>
    <x v="47"/>
    <x v="67"/>
    <x v="0"/>
    <x v="103"/>
    <x v="103"/>
    <x v="2"/>
    <x v="54"/>
    <x v="57"/>
    <x v="0"/>
    <x v="57"/>
    <x v="57"/>
  </r>
  <r>
    <x v="104"/>
    <x v="34"/>
    <x v="44"/>
    <x v="3"/>
    <x v="104"/>
    <x v="104"/>
    <x v="2"/>
    <x v="55"/>
    <x v="58"/>
    <x v="0"/>
    <x v="58"/>
    <x v="58"/>
  </r>
  <r>
    <x v="105"/>
    <x v="36"/>
    <x v="47"/>
    <x v="3"/>
    <x v="105"/>
    <x v="105"/>
    <x v="2"/>
    <x v="55"/>
    <x v="59"/>
    <x v="0"/>
    <x v="59"/>
    <x v="59"/>
  </r>
  <r>
    <x v="106"/>
    <x v="47"/>
    <x v="68"/>
    <x v="0"/>
    <x v="106"/>
    <x v="106"/>
    <x v="4"/>
    <x v="48"/>
    <x v="60"/>
    <x v="0"/>
    <x v="60"/>
    <x v="60"/>
  </r>
  <r>
    <x v="107"/>
    <x v="4"/>
    <x v="69"/>
    <x v="3"/>
    <x v="107"/>
    <x v="107"/>
    <x v="12"/>
    <x v="56"/>
    <x v="61"/>
    <x v="0"/>
    <x v="61"/>
    <x v="61"/>
  </r>
  <r>
    <x v="108"/>
    <x v="48"/>
    <x v="70"/>
    <x v="1"/>
    <x v="108"/>
    <x v="108"/>
    <x v="4"/>
    <x v="57"/>
    <x v="62"/>
    <x v="0"/>
    <x v="62"/>
    <x v="62"/>
  </r>
  <r>
    <x v="109"/>
    <x v="49"/>
    <x v="71"/>
    <x v="0"/>
    <x v="109"/>
    <x v="109"/>
    <x v="0"/>
    <x v="40"/>
    <x v="62"/>
    <x v="0"/>
    <x v="62"/>
    <x v="62"/>
  </r>
  <r>
    <x v="110"/>
    <x v="41"/>
    <x v="54"/>
    <x v="3"/>
    <x v="110"/>
    <x v="110"/>
    <x v="2"/>
    <x v="56"/>
    <x v="62"/>
    <x v="0"/>
    <x v="62"/>
    <x v="62"/>
  </r>
  <r>
    <x v="111"/>
    <x v="43"/>
    <x v="58"/>
    <x v="5"/>
    <x v="111"/>
    <x v="111"/>
    <x v="2"/>
    <x v="50"/>
    <x v="63"/>
    <x v="0"/>
    <x v="63"/>
    <x v="63"/>
  </r>
  <r>
    <x v="112"/>
    <x v="46"/>
    <x v="63"/>
    <x v="0"/>
    <x v="112"/>
    <x v="112"/>
    <x v="2"/>
    <x v="58"/>
    <x v="64"/>
    <x v="0"/>
    <x v="64"/>
    <x v="64"/>
  </r>
  <r>
    <x v="113"/>
    <x v="50"/>
    <x v="72"/>
    <x v="5"/>
    <x v="113"/>
    <x v="113"/>
    <x v="0"/>
    <x v="59"/>
    <x v="64"/>
    <x v="0"/>
    <x v="64"/>
    <x v="64"/>
  </r>
  <r>
    <x v="114"/>
    <x v="50"/>
    <x v="72"/>
    <x v="5"/>
    <x v="114"/>
    <x v="114"/>
    <x v="2"/>
    <x v="59"/>
    <x v="64"/>
    <x v="0"/>
    <x v="64"/>
    <x v="64"/>
  </r>
  <r>
    <x v="115"/>
    <x v="45"/>
    <x v="73"/>
    <x v="5"/>
    <x v="115"/>
    <x v="115"/>
    <x v="3"/>
    <x v="59"/>
    <x v="65"/>
    <x v="0"/>
    <x v="65"/>
    <x v="65"/>
  </r>
  <r>
    <x v="116"/>
    <x v="45"/>
    <x v="73"/>
    <x v="5"/>
    <x v="116"/>
    <x v="116"/>
    <x v="2"/>
    <x v="59"/>
    <x v="65"/>
    <x v="0"/>
    <x v="65"/>
    <x v="65"/>
  </r>
  <r>
    <x v="117"/>
    <x v="50"/>
    <x v="72"/>
    <x v="5"/>
    <x v="117"/>
    <x v="117"/>
    <x v="0"/>
    <x v="60"/>
    <x v="65"/>
    <x v="0"/>
    <x v="65"/>
    <x v="65"/>
  </r>
  <r>
    <x v="118"/>
    <x v="37"/>
    <x v="74"/>
    <x v="3"/>
    <x v="118"/>
    <x v="118"/>
    <x v="0"/>
    <x v="61"/>
    <x v="66"/>
    <x v="0"/>
    <x v="66"/>
    <x v="66"/>
  </r>
  <r>
    <x v="119"/>
    <x v="37"/>
    <x v="75"/>
    <x v="3"/>
    <x v="119"/>
    <x v="119"/>
    <x v="0"/>
    <x v="61"/>
    <x v="66"/>
    <x v="0"/>
    <x v="66"/>
    <x v="66"/>
  </r>
  <r>
    <x v="120"/>
    <x v="37"/>
    <x v="75"/>
    <x v="3"/>
    <x v="120"/>
    <x v="120"/>
    <x v="0"/>
    <x v="61"/>
    <x v="66"/>
    <x v="0"/>
    <x v="66"/>
    <x v="66"/>
  </r>
  <r>
    <x v="121"/>
    <x v="51"/>
    <x v="76"/>
    <x v="3"/>
    <x v="121"/>
    <x v="121"/>
    <x v="2"/>
    <x v="62"/>
    <x v="67"/>
    <x v="0"/>
    <x v="67"/>
    <x v="67"/>
  </r>
  <r>
    <x v="122"/>
    <x v="38"/>
    <x v="77"/>
    <x v="2"/>
    <x v="122"/>
    <x v="122"/>
    <x v="2"/>
    <x v="62"/>
    <x v="67"/>
    <x v="0"/>
    <x v="67"/>
    <x v="67"/>
  </r>
  <r>
    <x v="123"/>
    <x v="24"/>
    <x v="31"/>
    <x v="0"/>
    <x v="123"/>
    <x v="123"/>
    <x v="15"/>
    <x v="63"/>
    <x v="68"/>
    <x v="0"/>
    <x v="68"/>
    <x v="68"/>
  </r>
  <r>
    <x v="124"/>
    <x v="34"/>
    <x v="44"/>
    <x v="3"/>
    <x v="124"/>
    <x v="124"/>
    <x v="0"/>
    <x v="64"/>
    <x v="68"/>
    <x v="0"/>
    <x v="68"/>
    <x v="68"/>
  </r>
  <r>
    <x v="125"/>
    <x v="48"/>
    <x v="70"/>
    <x v="1"/>
    <x v="125"/>
    <x v="125"/>
    <x v="2"/>
    <x v="65"/>
    <x v="69"/>
    <x v="0"/>
    <x v="69"/>
    <x v="69"/>
  </r>
  <r>
    <x v="126"/>
    <x v="52"/>
    <x v="78"/>
    <x v="4"/>
    <x v="126"/>
    <x v="126"/>
    <x v="2"/>
    <x v="66"/>
    <x v="70"/>
    <x v="0"/>
    <x v="70"/>
    <x v="70"/>
  </r>
  <r>
    <x v="127"/>
    <x v="14"/>
    <x v="18"/>
    <x v="1"/>
    <x v="127"/>
    <x v="127"/>
    <x v="8"/>
    <x v="66"/>
    <x v="71"/>
    <x v="0"/>
    <x v="71"/>
    <x v="71"/>
  </r>
  <r>
    <x v="128"/>
    <x v="53"/>
    <x v="79"/>
    <x v="5"/>
    <x v="128"/>
    <x v="128"/>
    <x v="0"/>
    <x v="67"/>
    <x v="72"/>
    <x v="0"/>
    <x v="72"/>
    <x v="72"/>
  </r>
  <r>
    <x v="129"/>
    <x v="53"/>
    <x v="79"/>
    <x v="5"/>
    <x v="129"/>
    <x v="129"/>
    <x v="2"/>
    <x v="67"/>
    <x v="72"/>
    <x v="0"/>
    <x v="72"/>
    <x v="72"/>
  </r>
  <r>
    <x v="130"/>
    <x v="54"/>
    <x v="80"/>
    <x v="6"/>
    <x v="130"/>
    <x v="130"/>
    <x v="16"/>
    <x v="68"/>
    <x v="73"/>
    <x v="0"/>
    <x v="73"/>
    <x v="73"/>
  </r>
  <r>
    <x v="131"/>
    <x v="3"/>
    <x v="3"/>
    <x v="2"/>
    <x v="131"/>
    <x v="131"/>
    <x v="0"/>
    <x v="69"/>
    <x v="74"/>
    <x v="0"/>
    <x v="74"/>
    <x v="74"/>
  </r>
  <r>
    <x v="132"/>
    <x v="37"/>
    <x v="75"/>
    <x v="3"/>
    <x v="132"/>
    <x v="132"/>
    <x v="2"/>
    <x v="70"/>
    <x v="75"/>
    <x v="0"/>
    <x v="75"/>
    <x v="75"/>
  </r>
  <r>
    <x v="133"/>
    <x v="39"/>
    <x v="51"/>
    <x v="5"/>
    <x v="133"/>
    <x v="133"/>
    <x v="8"/>
    <x v="71"/>
    <x v="76"/>
    <x v="0"/>
    <x v="76"/>
    <x v="76"/>
  </r>
  <r>
    <x v="134"/>
    <x v="34"/>
    <x v="44"/>
    <x v="3"/>
    <x v="134"/>
    <x v="134"/>
    <x v="12"/>
    <x v="72"/>
    <x v="77"/>
    <x v="0"/>
    <x v="77"/>
    <x v="77"/>
  </r>
  <r>
    <x v="135"/>
    <x v="55"/>
    <x v="81"/>
    <x v="5"/>
    <x v="135"/>
    <x v="135"/>
    <x v="2"/>
    <x v="73"/>
    <x v="78"/>
    <x v="0"/>
    <x v="78"/>
    <x v="78"/>
  </r>
  <r>
    <x v="136"/>
    <x v="55"/>
    <x v="81"/>
    <x v="5"/>
    <x v="136"/>
    <x v="136"/>
    <x v="0"/>
    <x v="73"/>
    <x v="78"/>
    <x v="0"/>
    <x v="78"/>
    <x v="78"/>
  </r>
  <r>
    <x v="137"/>
    <x v="55"/>
    <x v="82"/>
    <x v="5"/>
    <x v="137"/>
    <x v="137"/>
    <x v="0"/>
    <x v="73"/>
    <x v="78"/>
    <x v="0"/>
    <x v="78"/>
    <x v="78"/>
  </r>
  <r>
    <x v="138"/>
    <x v="56"/>
    <x v="83"/>
    <x v="3"/>
    <x v="138"/>
    <x v="138"/>
    <x v="0"/>
    <x v="74"/>
    <x v="79"/>
    <x v="0"/>
    <x v="79"/>
    <x v="79"/>
  </r>
  <r>
    <x v="139"/>
    <x v="56"/>
    <x v="83"/>
    <x v="3"/>
    <x v="139"/>
    <x v="139"/>
    <x v="2"/>
    <x v="74"/>
    <x v="79"/>
    <x v="0"/>
    <x v="79"/>
    <x v="79"/>
  </r>
  <r>
    <x v="140"/>
    <x v="56"/>
    <x v="83"/>
    <x v="3"/>
    <x v="140"/>
    <x v="140"/>
    <x v="0"/>
    <x v="74"/>
    <x v="79"/>
    <x v="0"/>
    <x v="79"/>
    <x v="79"/>
  </r>
  <r>
    <x v="141"/>
    <x v="53"/>
    <x v="79"/>
    <x v="5"/>
    <x v="141"/>
    <x v="141"/>
    <x v="12"/>
    <x v="73"/>
    <x v="80"/>
    <x v="0"/>
    <x v="80"/>
    <x v="80"/>
  </r>
  <r>
    <x v="142"/>
    <x v="27"/>
    <x v="84"/>
    <x v="1"/>
    <x v="142"/>
    <x v="142"/>
    <x v="8"/>
    <x v="75"/>
    <x v="81"/>
    <x v="0"/>
    <x v="81"/>
    <x v="81"/>
  </r>
  <r>
    <x v="143"/>
    <x v="10"/>
    <x v="12"/>
    <x v="1"/>
    <x v="143"/>
    <x v="143"/>
    <x v="0"/>
    <x v="76"/>
    <x v="81"/>
    <x v="0"/>
    <x v="81"/>
    <x v="81"/>
  </r>
  <r>
    <x v="144"/>
    <x v="43"/>
    <x v="58"/>
    <x v="5"/>
    <x v="144"/>
    <x v="144"/>
    <x v="8"/>
    <x v="77"/>
    <x v="81"/>
    <x v="0"/>
    <x v="81"/>
    <x v="81"/>
  </r>
  <r>
    <x v="145"/>
    <x v="43"/>
    <x v="58"/>
    <x v="5"/>
    <x v="145"/>
    <x v="145"/>
    <x v="8"/>
    <x v="77"/>
    <x v="81"/>
    <x v="0"/>
    <x v="81"/>
    <x v="81"/>
  </r>
  <r>
    <x v="146"/>
    <x v="27"/>
    <x v="84"/>
    <x v="1"/>
    <x v="146"/>
    <x v="146"/>
    <x v="12"/>
    <x v="75"/>
    <x v="82"/>
    <x v="0"/>
    <x v="82"/>
    <x v="82"/>
  </r>
  <r>
    <x v="147"/>
    <x v="56"/>
    <x v="83"/>
    <x v="3"/>
    <x v="147"/>
    <x v="147"/>
    <x v="8"/>
    <x v="78"/>
    <x v="83"/>
    <x v="0"/>
    <x v="83"/>
    <x v="83"/>
  </r>
  <r>
    <x v="148"/>
    <x v="57"/>
    <x v="85"/>
    <x v="0"/>
    <x v="148"/>
    <x v="148"/>
    <x v="3"/>
    <x v="79"/>
    <x v="84"/>
    <x v="1"/>
    <x v="19"/>
    <x v="84"/>
  </r>
  <r>
    <x v="149"/>
    <x v="58"/>
    <x v="86"/>
    <x v="4"/>
    <x v="149"/>
    <x v="149"/>
    <x v="17"/>
    <x v="79"/>
    <x v="85"/>
    <x v="1"/>
    <x v="19"/>
    <x v="84"/>
  </r>
  <r>
    <x v="150"/>
    <x v="33"/>
    <x v="43"/>
    <x v="1"/>
    <x v="150"/>
    <x v="150"/>
    <x v="8"/>
    <x v="80"/>
    <x v="86"/>
    <x v="0"/>
    <x v="84"/>
    <x v="85"/>
  </r>
  <r>
    <x v="151"/>
    <x v="36"/>
    <x v="47"/>
    <x v="3"/>
    <x v="151"/>
    <x v="151"/>
    <x v="8"/>
    <x v="81"/>
    <x v="87"/>
    <x v="0"/>
    <x v="85"/>
    <x v="86"/>
  </r>
  <r>
    <x v="152"/>
    <x v="0"/>
    <x v="87"/>
    <x v="0"/>
    <x v="152"/>
    <x v="152"/>
    <x v="1"/>
    <x v="0"/>
    <x v="0"/>
    <x v="1"/>
    <x v="86"/>
    <x v="87"/>
  </r>
  <r>
    <x v="153"/>
    <x v="51"/>
    <x v="76"/>
    <x v="3"/>
    <x v="153"/>
    <x v="153"/>
    <x v="3"/>
    <x v="82"/>
    <x v="88"/>
    <x v="0"/>
    <x v="87"/>
    <x v="87"/>
  </r>
  <r>
    <x v="154"/>
    <x v="19"/>
    <x v="25"/>
    <x v="0"/>
    <x v="154"/>
    <x v="154"/>
    <x v="12"/>
    <x v="83"/>
    <x v="89"/>
    <x v="0"/>
    <x v="88"/>
    <x v="88"/>
  </r>
  <r>
    <x v="155"/>
    <x v="59"/>
    <x v="88"/>
    <x v="0"/>
    <x v="155"/>
    <x v="155"/>
    <x v="2"/>
    <x v="84"/>
    <x v="90"/>
    <x v="1"/>
    <x v="89"/>
    <x v="89"/>
  </r>
  <r>
    <x v="156"/>
    <x v="59"/>
    <x v="88"/>
    <x v="0"/>
    <x v="156"/>
    <x v="156"/>
    <x v="3"/>
    <x v="84"/>
    <x v="90"/>
    <x v="1"/>
    <x v="89"/>
    <x v="89"/>
  </r>
  <r>
    <x v="157"/>
    <x v="59"/>
    <x v="88"/>
    <x v="0"/>
    <x v="157"/>
    <x v="157"/>
    <x v="3"/>
    <x v="84"/>
    <x v="90"/>
    <x v="1"/>
    <x v="89"/>
    <x v="89"/>
  </r>
  <r>
    <x v="158"/>
    <x v="41"/>
    <x v="54"/>
    <x v="3"/>
    <x v="158"/>
    <x v="158"/>
    <x v="18"/>
    <x v="85"/>
    <x v="91"/>
    <x v="0"/>
    <x v="90"/>
    <x v="90"/>
  </r>
  <r>
    <x v="159"/>
    <x v="41"/>
    <x v="54"/>
    <x v="3"/>
    <x v="159"/>
    <x v="159"/>
    <x v="18"/>
    <x v="85"/>
    <x v="91"/>
    <x v="0"/>
    <x v="90"/>
    <x v="90"/>
  </r>
  <r>
    <x v="160"/>
    <x v="37"/>
    <x v="74"/>
    <x v="3"/>
    <x v="160"/>
    <x v="160"/>
    <x v="12"/>
    <x v="81"/>
    <x v="92"/>
    <x v="0"/>
    <x v="91"/>
    <x v="91"/>
  </r>
  <r>
    <x v="161"/>
    <x v="37"/>
    <x v="75"/>
    <x v="3"/>
    <x v="161"/>
    <x v="161"/>
    <x v="12"/>
    <x v="81"/>
    <x v="92"/>
    <x v="0"/>
    <x v="91"/>
    <x v="91"/>
  </r>
  <r>
    <x v="162"/>
    <x v="15"/>
    <x v="89"/>
    <x v="1"/>
    <x v="162"/>
    <x v="162"/>
    <x v="3"/>
    <x v="86"/>
    <x v="93"/>
    <x v="1"/>
    <x v="26"/>
    <x v="92"/>
  </r>
  <r>
    <x v="163"/>
    <x v="15"/>
    <x v="90"/>
    <x v="1"/>
    <x v="163"/>
    <x v="163"/>
    <x v="3"/>
    <x v="86"/>
    <x v="93"/>
    <x v="1"/>
    <x v="26"/>
    <x v="92"/>
  </r>
  <r>
    <x v="164"/>
    <x v="60"/>
    <x v="91"/>
    <x v="1"/>
    <x v="164"/>
    <x v="164"/>
    <x v="4"/>
    <x v="86"/>
    <x v="94"/>
    <x v="1"/>
    <x v="26"/>
    <x v="92"/>
  </r>
  <r>
    <x v="165"/>
    <x v="60"/>
    <x v="92"/>
    <x v="1"/>
    <x v="165"/>
    <x v="165"/>
    <x v="2"/>
    <x v="86"/>
    <x v="94"/>
    <x v="1"/>
    <x v="26"/>
    <x v="92"/>
  </r>
  <r>
    <x v="166"/>
    <x v="61"/>
    <x v="93"/>
    <x v="1"/>
    <x v="166"/>
    <x v="166"/>
    <x v="0"/>
    <x v="87"/>
    <x v="95"/>
    <x v="1"/>
    <x v="92"/>
    <x v="93"/>
  </r>
  <r>
    <x v="167"/>
    <x v="57"/>
    <x v="94"/>
    <x v="0"/>
    <x v="167"/>
    <x v="167"/>
    <x v="2"/>
    <x v="88"/>
    <x v="96"/>
    <x v="1"/>
    <x v="28"/>
    <x v="94"/>
  </r>
  <r>
    <x v="168"/>
    <x v="62"/>
    <x v="95"/>
    <x v="1"/>
    <x v="168"/>
    <x v="168"/>
    <x v="2"/>
    <x v="89"/>
    <x v="97"/>
    <x v="1"/>
    <x v="93"/>
    <x v="95"/>
  </r>
  <r>
    <x v="169"/>
    <x v="63"/>
    <x v="96"/>
    <x v="1"/>
    <x v="169"/>
    <x v="169"/>
    <x v="0"/>
    <x v="90"/>
    <x v="98"/>
    <x v="1"/>
    <x v="94"/>
    <x v="96"/>
  </r>
  <r>
    <x v="170"/>
    <x v="63"/>
    <x v="96"/>
    <x v="1"/>
    <x v="170"/>
    <x v="170"/>
    <x v="0"/>
    <x v="90"/>
    <x v="98"/>
    <x v="1"/>
    <x v="94"/>
    <x v="96"/>
  </r>
  <r>
    <x v="171"/>
    <x v="64"/>
    <x v="97"/>
    <x v="1"/>
    <x v="171"/>
    <x v="171"/>
    <x v="0"/>
    <x v="91"/>
    <x v="3"/>
    <x v="1"/>
    <x v="33"/>
    <x v="97"/>
  </r>
  <r>
    <x v="172"/>
    <x v="65"/>
    <x v="98"/>
    <x v="0"/>
    <x v="172"/>
    <x v="172"/>
    <x v="0"/>
    <x v="92"/>
    <x v="4"/>
    <x v="1"/>
    <x v="95"/>
    <x v="98"/>
  </r>
  <r>
    <x v="173"/>
    <x v="65"/>
    <x v="98"/>
    <x v="0"/>
    <x v="173"/>
    <x v="173"/>
    <x v="0"/>
    <x v="92"/>
    <x v="4"/>
    <x v="1"/>
    <x v="95"/>
    <x v="98"/>
  </r>
  <r>
    <x v="174"/>
    <x v="30"/>
    <x v="39"/>
    <x v="3"/>
    <x v="174"/>
    <x v="174"/>
    <x v="2"/>
    <x v="92"/>
    <x v="99"/>
    <x v="1"/>
    <x v="95"/>
    <x v="98"/>
  </r>
  <r>
    <x v="175"/>
    <x v="66"/>
    <x v="99"/>
    <x v="0"/>
    <x v="175"/>
    <x v="175"/>
    <x v="2"/>
    <x v="6"/>
    <x v="100"/>
    <x v="1"/>
    <x v="34"/>
    <x v="99"/>
  </r>
  <r>
    <x v="176"/>
    <x v="66"/>
    <x v="100"/>
    <x v="0"/>
    <x v="176"/>
    <x v="176"/>
    <x v="0"/>
    <x v="6"/>
    <x v="6"/>
    <x v="1"/>
    <x v="34"/>
    <x v="99"/>
  </r>
  <r>
    <x v="177"/>
    <x v="67"/>
    <x v="101"/>
    <x v="1"/>
    <x v="177"/>
    <x v="177"/>
    <x v="2"/>
    <x v="93"/>
    <x v="101"/>
    <x v="1"/>
    <x v="96"/>
    <x v="100"/>
  </r>
  <r>
    <x v="178"/>
    <x v="67"/>
    <x v="102"/>
    <x v="1"/>
    <x v="178"/>
    <x v="178"/>
    <x v="0"/>
    <x v="93"/>
    <x v="101"/>
    <x v="1"/>
    <x v="96"/>
    <x v="100"/>
  </r>
  <r>
    <x v="179"/>
    <x v="48"/>
    <x v="103"/>
    <x v="1"/>
    <x v="179"/>
    <x v="179"/>
    <x v="8"/>
    <x v="94"/>
    <x v="102"/>
    <x v="0"/>
    <x v="97"/>
    <x v="101"/>
  </r>
  <r>
    <x v="180"/>
    <x v="48"/>
    <x v="70"/>
    <x v="1"/>
    <x v="180"/>
    <x v="180"/>
    <x v="0"/>
    <x v="94"/>
    <x v="102"/>
    <x v="0"/>
    <x v="97"/>
    <x v="101"/>
  </r>
  <r>
    <x v="181"/>
    <x v="44"/>
    <x v="104"/>
    <x v="4"/>
    <x v="181"/>
    <x v="181"/>
    <x v="0"/>
    <x v="94"/>
    <x v="103"/>
    <x v="0"/>
    <x v="98"/>
    <x v="102"/>
  </r>
  <r>
    <x v="182"/>
    <x v="15"/>
    <x v="105"/>
    <x v="1"/>
    <x v="182"/>
    <x v="182"/>
    <x v="2"/>
    <x v="7"/>
    <x v="104"/>
    <x v="1"/>
    <x v="38"/>
    <x v="103"/>
  </r>
  <r>
    <x v="183"/>
    <x v="61"/>
    <x v="106"/>
    <x v="1"/>
    <x v="183"/>
    <x v="183"/>
    <x v="2"/>
    <x v="8"/>
    <x v="105"/>
    <x v="1"/>
    <x v="99"/>
    <x v="104"/>
  </r>
  <r>
    <x v="184"/>
    <x v="68"/>
    <x v="107"/>
    <x v="7"/>
    <x v="184"/>
    <x v="184"/>
    <x v="13"/>
    <x v="95"/>
    <x v="106"/>
    <x v="1"/>
    <x v="100"/>
    <x v="105"/>
  </r>
  <r>
    <x v="185"/>
    <x v="68"/>
    <x v="107"/>
    <x v="7"/>
    <x v="185"/>
    <x v="185"/>
    <x v="19"/>
    <x v="95"/>
    <x v="106"/>
    <x v="1"/>
    <x v="100"/>
    <x v="105"/>
  </r>
  <r>
    <x v="186"/>
    <x v="68"/>
    <x v="108"/>
    <x v="7"/>
    <x v="186"/>
    <x v="186"/>
    <x v="0"/>
    <x v="95"/>
    <x v="106"/>
    <x v="1"/>
    <x v="100"/>
    <x v="105"/>
  </r>
  <r>
    <x v="187"/>
    <x v="68"/>
    <x v="108"/>
    <x v="7"/>
    <x v="187"/>
    <x v="187"/>
    <x v="0"/>
    <x v="95"/>
    <x v="106"/>
    <x v="1"/>
    <x v="100"/>
    <x v="105"/>
  </r>
  <r>
    <x v="188"/>
    <x v="68"/>
    <x v="108"/>
    <x v="7"/>
    <x v="188"/>
    <x v="188"/>
    <x v="0"/>
    <x v="95"/>
    <x v="106"/>
    <x v="1"/>
    <x v="100"/>
    <x v="105"/>
  </r>
  <r>
    <x v="189"/>
    <x v="68"/>
    <x v="108"/>
    <x v="7"/>
    <x v="189"/>
    <x v="189"/>
    <x v="0"/>
    <x v="95"/>
    <x v="106"/>
    <x v="1"/>
    <x v="100"/>
    <x v="105"/>
  </r>
  <r>
    <x v="190"/>
    <x v="68"/>
    <x v="108"/>
    <x v="7"/>
    <x v="190"/>
    <x v="190"/>
    <x v="0"/>
    <x v="95"/>
    <x v="106"/>
    <x v="1"/>
    <x v="100"/>
    <x v="105"/>
  </r>
  <r>
    <x v="191"/>
    <x v="68"/>
    <x v="108"/>
    <x v="7"/>
    <x v="191"/>
    <x v="191"/>
    <x v="0"/>
    <x v="95"/>
    <x v="106"/>
    <x v="1"/>
    <x v="100"/>
    <x v="105"/>
  </r>
  <r>
    <x v="192"/>
    <x v="68"/>
    <x v="108"/>
    <x v="7"/>
    <x v="192"/>
    <x v="192"/>
    <x v="16"/>
    <x v="95"/>
    <x v="106"/>
    <x v="1"/>
    <x v="100"/>
    <x v="105"/>
  </r>
  <r>
    <x v="193"/>
    <x v="69"/>
    <x v="109"/>
    <x v="1"/>
    <x v="193"/>
    <x v="193"/>
    <x v="0"/>
    <x v="9"/>
    <x v="9"/>
    <x v="1"/>
    <x v="44"/>
    <x v="106"/>
  </r>
  <r>
    <x v="194"/>
    <x v="69"/>
    <x v="110"/>
    <x v="1"/>
    <x v="194"/>
    <x v="194"/>
    <x v="0"/>
    <x v="9"/>
    <x v="9"/>
    <x v="1"/>
    <x v="44"/>
    <x v="106"/>
  </r>
  <r>
    <x v="195"/>
    <x v="69"/>
    <x v="110"/>
    <x v="1"/>
    <x v="195"/>
    <x v="195"/>
    <x v="0"/>
    <x v="9"/>
    <x v="9"/>
    <x v="1"/>
    <x v="44"/>
    <x v="106"/>
  </r>
  <r>
    <x v="196"/>
    <x v="57"/>
    <x v="111"/>
    <x v="0"/>
    <x v="196"/>
    <x v="196"/>
    <x v="12"/>
    <x v="9"/>
    <x v="107"/>
    <x v="1"/>
    <x v="44"/>
    <x v="106"/>
  </r>
  <r>
    <x v="197"/>
    <x v="70"/>
    <x v="112"/>
    <x v="0"/>
    <x v="197"/>
    <x v="197"/>
    <x v="4"/>
    <x v="10"/>
    <x v="107"/>
    <x v="1"/>
    <x v="101"/>
    <x v="107"/>
  </r>
  <r>
    <x v="198"/>
    <x v="70"/>
    <x v="112"/>
    <x v="0"/>
    <x v="198"/>
    <x v="198"/>
    <x v="2"/>
    <x v="10"/>
    <x v="10"/>
    <x v="1"/>
    <x v="101"/>
    <x v="107"/>
  </r>
  <r>
    <x v="199"/>
    <x v="71"/>
    <x v="113"/>
    <x v="4"/>
    <x v="157"/>
    <x v="199"/>
    <x v="2"/>
    <x v="10"/>
    <x v="10"/>
    <x v="1"/>
    <x v="101"/>
    <x v="107"/>
  </r>
  <r>
    <x v="200"/>
    <x v="63"/>
    <x v="96"/>
    <x v="1"/>
    <x v="199"/>
    <x v="200"/>
    <x v="2"/>
    <x v="11"/>
    <x v="11"/>
    <x v="1"/>
    <x v="102"/>
    <x v="108"/>
  </r>
  <r>
    <x v="201"/>
    <x v="64"/>
    <x v="97"/>
    <x v="1"/>
    <x v="200"/>
    <x v="201"/>
    <x v="2"/>
    <x v="11"/>
    <x v="108"/>
    <x v="1"/>
    <x v="102"/>
    <x v="108"/>
  </r>
  <r>
    <x v="202"/>
    <x v="72"/>
    <x v="114"/>
    <x v="6"/>
    <x v="201"/>
    <x v="202"/>
    <x v="2"/>
    <x v="11"/>
    <x v="11"/>
    <x v="1"/>
    <x v="102"/>
    <x v="108"/>
  </r>
  <r>
    <x v="203"/>
    <x v="72"/>
    <x v="115"/>
    <x v="6"/>
    <x v="202"/>
    <x v="203"/>
    <x v="0"/>
    <x v="11"/>
    <x v="109"/>
    <x v="1"/>
    <x v="102"/>
    <x v="108"/>
  </r>
  <r>
    <x v="204"/>
    <x v="71"/>
    <x v="116"/>
    <x v="4"/>
    <x v="203"/>
    <x v="204"/>
    <x v="3"/>
    <x v="11"/>
    <x v="11"/>
    <x v="1"/>
    <x v="102"/>
    <x v="108"/>
  </r>
  <r>
    <x v="205"/>
    <x v="73"/>
    <x v="117"/>
    <x v="1"/>
    <x v="204"/>
    <x v="205"/>
    <x v="2"/>
    <x v="96"/>
    <x v="110"/>
    <x v="1"/>
    <x v="47"/>
    <x v="109"/>
  </r>
  <r>
    <x v="206"/>
    <x v="73"/>
    <x v="117"/>
    <x v="1"/>
    <x v="205"/>
    <x v="206"/>
    <x v="0"/>
    <x v="96"/>
    <x v="111"/>
    <x v="1"/>
    <x v="47"/>
    <x v="109"/>
  </r>
  <r>
    <x v="207"/>
    <x v="74"/>
    <x v="118"/>
    <x v="0"/>
    <x v="206"/>
    <x v="207"/>
    <x v="2"/>
    <x v="96"/>
    <x v="110"/>
    <x v="1"/>
    <x v="47"/>
    <x v="109"/>
  </r>
  <r>
    <x v="208"/>
    <x v="74"/>
    <x v="119"/>
    <x v="0"/>
    <x v="207"/>
    <x v="208"/>
    <x v="0"/>
    <x v="96"/>
    <x v="110"/>
    <x v="1"/>
    <x v="47"/>
    <x v="109"/>
  </r>
  <r>
    <x v="209"/>
    <x v="65"/>
    <x v="120"/>
    <x v="0"/>
    <x v="208"/>
    <x v="209"/>
    <x v="2"/>
    <x v="96"/>
    <x v="110"/>
    <x v="1"/>
    <x v="47"/>
    <x v="109"/>
  </r>
  <r>
    <x v="210"/>
    <x v="73"/>
    <x v="117"/>
    <x v="1"/>
    <x v="209"/>
    <x v="210"/>
    <x v="0"/>
    <x v="97"/>
    <x v="111"/>
    <x v="1"/>
    <x v="48"/>
    <x v="110"/>
  </r>
  <r>
    <x v="211"/>
    <x v="75"/>
    <x v="121"/>
    <x v="1"/>
    <x v="210"/>
    <x v="211"/>
    <x v="13"/>
    <x v="98"/>
    <x v="16"/>
    <x v="1"/>
    <x v="50"/>
    <x v="111"/>
  </r>
  <r>
    <x v="212"/>
    <x v="75"/>
    <x v="121"/>
    <x v="1"/>
    <x v="211"/>
    <x v="212"/>
    <x v="0"/>
    <x v="98"/>
    <x v="16"/>
    <x v="1"/>
    <x v="50"/>
    <x v="111"/>
  </r>
  <r>
    <x v="213"/>
    <x v="75"/>
    <x v="121"/>
    <x v="1"/>
    <x v="212"/>
    <x v="213"/>
    <x v="0"/>
    <x v="98"/>
    <x v="15"/>
    <x v="1"/>
    <x v="50"/>
    <x v="111"/>
  </r>
  <r>
    <x v="214"/>
    <x v="75"/>
    <x v="121"/>
    <x v="1"/>
    <x v="213"/>
    <x v="214"/>
    <x v="2"/>
    <x v="98"/>
    <x v="15"/>
    <x v="1"/>
    <x v="50"/>
    <x v="111"/>
  </r>
  <r>
    <x v="215"/>
    <x v="75"/>
    <x v="122"/>
    <x v="1"/>
    <x v="214"/>
    <x v="215"/>
    <x v="0"/>
    <x v="98"/>
    <x v="15"/>
    <x v="1"/>
    <x v="50"/>
    <x v="111"/>
  </r>
  <r>
    <x v="216"/>
    <x v="5"/>
    <x v="123"/>
    <x v="0"/>
    <x v="215"/>
    <x v="216"/>
    <x v="2"/>
    <x v="98"/>
    <x v="106"/>
    <x v="1"/>
    <x v="50"/>
    <x v="111"/>
  </r>
  <r>
    <x v="217"/>
    <x v="76"/>
    <x v="124"/>
    <x v="0"/>
    <x v="216"/>
    <x v="217"/>
    <x v="0"/>
    <x v="13"/>
    <x v="13"/>
    <x v="1"/>
    <x v="103"/>
    <x v="112"/>
  </r>
  <r>
    <x v="218"/>
    <x v="77"/>
    <x v="125"/>
    <x v="2"/>
    <x v="217"/>
    <x v="218"/>
    <x v="0"/>
    <x v="99"/>
    <x v="13"/>
    <x v="1"/>
    <x v="104"/>
    <x v="113"/>
  </r>
  <r>
    <x v="219"/>
    <x v="59"/>
    <x v="88"/>
    <x v="0"/>
    <x v="25"/>
    <x v="219"/>
    <x v="12"/>
    <x v="100"/>
    <x v="112"/>
    <x v="1"/>
    <x v="52"/>
    <x v="114"/>
  </r>
  <r>
    <x v="220"/>
    <x v="59"/>
    <x v="88"/>
    <x v="0"/>
    <x v="218"/>
    <x v="220"/>
    <x v="3"/>
    <x v="100"/>
    <x v="112"/>
    <x v="1"/>
    <x v="52"/>
    <x v="114"/>
  </r>
  <r>
    <x v="221"/>
    <x v="13"/>
    <x v="15"/>
    <x v="3"/>
    <x v="219"/>
    <x v="221"/>
    <x v="8"/>
    <x v="101"/>
    <x v="113"/>
    <x v="1"/>
    <x v="105"/>
    <x v="115"/>
  </r>
  <r>
    <x v="222"/>
    <x v="58"/>
    <x v="86"/>
    <x v="4"/>
    <x v="220"/>
    <x v="222"/>
    <x v="2"/>
    <x v="15"/>
    <x v="15"/>
    <x v="1"/>
    <x v="54"/>
    <x v="116"/>
  </r>
  <r>
    <x v="223"/>
    <x v="78"/>
    <x v="126"/>
    <x v="6"/>
    <x v="221"/>
    <x v="223"/>
    <x v="0"/>
    <x v="102"/>
    <x v="112"/>
    <x v="1"/>
    <x v="106"/>
    <x v="117"/>
  </r>
  <r>
    <x v="224"/>
    <x v="78"/>
    <x v="126"/>
    <x v="6"/>
    <x v="222"/>
    <x v="224"/>
    <x v="2"/>
    <x v="102"/>
    <x v="114"/>
    <x v="1"/>
    <x v="106"/>
    <x v="117"/>
  </r>
  <r>
    <x v="225"/>
    <x v="78"/>
    <x v="127"/>
    <x v="6"/>
    <x v="223"/>
    <x v="225"/>
    <x v="0"/>
    <x v="102"/>
    <x v="114"/>
    <x v="1"/>
    <x v="106"/>
    <x v="117"/>
  </r>
  <r>
    <x v="226"/>
    <x v="79"/>
    <x v="128"/>
    <x v="4"/>
    <x v="224"/>
    <x v="226"/>
    <x v="2"/>
    <x v="102"/>
    <x v="114"/>
    <x v="1"/>
    <x v="106"/>
    <x v="117"/>
  </r>
  <r>
    <x v="227"/>
    <x v="79"/>
    <x v="129"/>
    <x v="4"/>
    <x v="225"/>
    <x v="227"/>
    <x v="3"/>
    <x v="102"/>
    <x v="114"/>
    <x v="1"/>
    <x v="106"/>
    <x v="117"/>
  </r>
  <r>
    <x v="228"/>
    <x v="79"/>
    <x v="129"/>
    <x v="4"/>
    <x v="226"/>
    <x v="228"/>
    <x v="3"/>
    <x v="102"/>
    <x v="114"/>
    <x v="1"/>
    <x v="106"/>
    <x v="117"/>
  </r>
  <r>
    <x v="229"/>
    <x v="80"/>
    <x v="130"/>
    <x v="5"/>
    <x v="227"/>
    <x v="229"/>
    <x v="0"/>
    <x v="102"/>
    <x v="114"/>
    <x v="1"/>
    <x v="106"/>
    <x v="117"/>
  </r>
  <r>
    <x v="230"/>
    <x v="80"/>
    <x v="130"/>
    <x v="5"/>
    <x v="228"/>
    <x v="230"/>
    <x v="2"/>
    <x v="102"/>
    <x v="114"/>
    <x v="1"/>
    <x v="106"/>
    <x v="117"/>
  </r>
  <r>
    <x v="231"/>
    <x v="23"/>
    <x v="131"/>
    <x v="3"/>
    <x v="229"/>
    <x v="231"/>
    <x v="0"/>
    <x v="103"/>
    <x v="115"/>
    <x v="1"/>
    <x v="107"/>
    <x v="118"/>
  </r>
  <r>
    <x v="232"/>
    <x v="69"/>
    <x v="110"/>
    <x v="1"/>
    <x v="230"/>
    <x v="232"/>
    <x v="2"/>
    <x v="104"/>
    <x v="116"/>
    <x v="1"/>
    <x v="57"/>
    <x v="119"/>
  </r>
  <r>
    <x v="233"/>
    <x v="81"/>
    <x v="132"/>
    <x v="3"/>
    <x v="231"/>
    <x v="233"/>
    <x v="0"/>
    <x v="105"/>
    <x v="116"/>
    <x v="1"/>
    <x v="60"/>
    <x v="120"/>
  </r>
  <r>
    <x v="234"/>
    <x v="82"/>
    <x v="133"/>
    <x v="5"/>
    <x v="232"/>
    <x v="234"/>
    <x v="0"/>
    <x v="106"/>
    <x v="117"/>
    <x v="1"/>
    <x v="108"/>
    <x v="121"/>
  </r>
  <r>
    <x v="235"/>
    <x v="82"/>
    <x v="133"/>
    <x v="5"/>
    <x v="129"/>
    <x v="235"/>
    <x v="0"/>
    <x v="106"/>
    <x v="117"/>
    <x v="1"/>
    <x v="108"/>
    <x v="121"/>
  </r>
  <r>
    <x v="236"/>
    <x v="82"/>
    <x v="133"/>
    <x v="5"/>
    <x v="233"/>
    <x v="236"/>
    <x v="2"/>
    <x v="106"/>
    <x v="118"/>
    <x v="1"/>
    <x v="108"/>
    <x v="121"/>
  </r>
  <r>
    <x v="237"/>
    <x v="18"/>
    <x v="134"/>
    <x v="0"/>
    <x v="234"/>
    <x v="237"/>
    <x v="0"/>
    <x v="19"/>
    <x v="21"/>
    <x v="1"/>
    <x v="109"/>
    <x v="122"/>
  </r>
  <r>
    <x v="238"/>
    <x v="83"/>
    <x v="135"/>
    <x v="4"/>
    <x v="235"/>
    <x v="238"/>
    <x v="3"/>
    <x v="19"/>
    <x v="119"/>
    <x v="1"/>
    <x v="109"/>
    <x v="122"/>
  </r>
  <r>
    <x v="239"/>
    <x v="83"/>
    <x v="136"/>
    <x v="4"/>
    <x v="236"/>
    <x v="239"/>
    <x v="0"/>
    <x v="19"/>
    <x v="120"/>
    <x v="1"/>
    <x v="109"/>
    <x v="122"/>
  </r>
  <r>
    <x v="240"/>
    <x v="83"/>
    <x v="135"/>
    <x v="4"/>
    <x v="237"/>
    <x v="240"/>
    <x v="2"/>
    <x v="21"/>
    <x v="120"/>
    <x v="1"/>
    <x v="62"/>
    <x v="123"/>
  </r>
  <r>
    <x v="241"/>
    <x v="84"/>
    <x v="137"/>
    <x v="1"/>
    <x v="238"/>
    <x v="241"/>
    <x v="0"/>
    <x v="107"/>
    <x v="21"/>
    <x v="1"/>
    <x v="110"/>
    <x v="124"/>
  </r>
  <r>
    <x v="242"/>
    <x v="85"/>
    <x v="138"/>
    <x v="1"/>
    <x v="239"/>
    <x v="242"/>
    <x v="2"/>
    <x v="20"/>
    <x v="22"/>
    <x v="1"/>
    <x v="111"/>
    <x v="125"/>
  </r>
  <r>
    <x v="243"/>
    <x v="85"/>
    <x v="138"/>
    <x v="1"/>
    <x v="240"/>
    <x v="243"/>
    <x v="3"/>
    <x v="20"/>
    <x v="121"/>
    <x v="1"/>
    <x v="111"/>
    <x v="125"/>
  </r>
  <r>
    <x v="244"/>
    <x v="85"/>
    <x v="138"/>
    <x v="1"/>
    <x v="241"/>
    <x v="244"/>
    <x v="3"/>
    <x v="20"/>
    <x v="121"/>
    <x v="1"/>
    <x v="111"/>
    <x v="125"/>
  </r>
  <r>
    <x v="245"/>
    <x v="28"/>
    <x v="35"/>
    <x v="1"/>
    <x v="242"/>
    <x v="245"/>
    <x v="0"/>
    <x v="20"/>
    <x v="22"/>
    <x v="1"/>
    <x v="111"/>
    <x v="125"/>
  </r>
  <r>
    <x v="246"/>
    <x v="76"/>
    <x v="124"/>
    <x v="0"/>
    <x v="243"/>
    <x v="246"/>
    <x v="2"/>
    <x v="20"/>
    <x v="22"/>
    <x v="1"/>
    <x v="111"/>
    <x v="125"/>
  </r>
  <r>
    <x v="247"/>
    <x v="12"/>
    <x v="139"/>
    <x v="0"/>
    <x v="244"/>
    <x v="247"/>
    <x v="2"/>
    <x v="20"/>
    <x v="22"/>
    <x v="1"/>
    <x v="111"/>
    <x v="125"/>
  </r>
  <r>
    <x v="248"/>
    <x v="77"/>
    <x v="140"/>
    <x v="2"/>
    <x v="245"/>
    <x v="248"/>
    <x v="2"/>
    <x v="20"/>
    <x v="121"/>
    <x v="1"/>
    <x v="111"/>
    <x v="125"/>
  </r>
  <r>
    <x v="249"/>
    <x v="5"/>
    <x v="123"/>
    <x v="0"/>
    <x v="246"/>
    <x v="249"/>
    <x v="8"/>
    <x v="108"/>
    <x v="23"/>
    <x v="1"/>
    <x v="112"/>
    <x v="126"/>
  </r>
  <r>
    <x v="250"/>
    <x v="59"/>
    <x v="88"/>
    <x v="0"/>
    <x v="247"/>
    <x v="250"/>
    <x v="12"/>
    <x v="109"/>
    <x v="31"/>
    <x v="1"/>
    <x v="113"/>
    <x v="127"/>
  </r>
  <r>
    <x v="251"/>
    <x v="59"/>
    <x v="88"/>
    <x v="0"/>
    <x v="248"/>
    <x v="251"/>
    <x v="12"/>
    <x v="109"/>
    <x v="31"/>
    <x v="1"/>
    <x v="113"/>
    <x v="127"/>
  </r>
  <r>
    <x v="252"/>
    <x v="33"/>
    <x v="43"/>
    <x v="1"/>
    <x v="21"/>
    <x v="252"/>
    <x v="2"/>
    <x v="110"/>
    <x v="122"/>
    <x v="0"/>
    <x v="114"/>
    <x v="128"/>
  </r>
  <r>
    <x v="253"/>
    <x v="86"/>
    <x v="141"/>
    <x v="1"/>
    <x v="249"/>
    <x v="253"/>
    <x v="0"/>
    <x v="30"/>
    <x v="30"/>
    <x v="1"/>
    <x v="115"/>
    <x v="129"/>
  </r>
  <r>
    <x v="254"/>
    <x v="86"/>
    <x v="141"/>
    <x v="1"/>
    <x v="250"/>
    <x v="254"/>
    <x v="0"/>
    <x v="30"/>
    <x v="30"/>
    <x v="1"/>
    <x v="115"/>
    <x v="129"/>
  </r>
  <r>
    <x v="255"/>
    <x v="10"/>
    <x v="142"/>
    <x v="1"/>
    <x v="251"/>
    <x v="255"/>
    <x v="0"/>
    <x v="30"/>
    <x v="30"/>
    <x v="1"/>
    <x v="115"/>
    <x v="129"/>
  </r>
  <r>
    <x v="256"/>
    <x v="81"/>
    <x v="143"/>
    <x v="3"/>
    <x v="252"/>
    <x v="256"/>
    <x v="2"/>
    <x v="111"/>
    <x v="123"/>
    <x v="1"/>
    <x v="116"/>
    <x v="130"/>
  </r>
  <r>
    <x v="257"/>
    <x v="7"/>
    <x v="8"/>
    <x v="1"/>
    <x v="253"/>
    <x v="257"/>
    <x v="8"/>
    <x v="32"/>
    <x v="124"/>
    <x v="1"/>
    <x v="68"/>
    <x v="131"/>
  </r>
  <r>
    <x v="258"/>
    <x v="25"/>
    <x v="32"/>
    <x v="3"/>
    <x v="254"/>
    <x v="258"/>
    <x v="0"/>
    <x v="32"/>
    <x v="32"/>
    <x v="1"/>
    <x v="68"/>
    <x v="131"/>
  </r>
  <r>
    <x v="259"/>
    <x v="25"/>
    <x v="32"/>
    <x v="3"/>
    <x v="255"/>
    <x v="259"/>
    <x v="0"/>
    <x v="32"/>
    <x v="31"/>
    <x v="1"/>
    <x v="68"/>
    <x v="131"/>
  </r>
  <r>
    <x v="260"/>
    <x v="25"/>
    <x v="32"/>
    <x v="3"/>
    <x v="256"/>
    <x v="260"/>
    <x v="2"/>
    <x v="32"/>
    <x v="31"/>
    <x v="1"/>
    <x v="68"/>
    <x v="131"/>
  </r>
  <r>
    <x v="261"/>
    <x v="26"/>
    <x v="33"/>
    <x v="5"/>
    <x v="257"/>
    <x v="261"/>
    <x v="0"/>
    <x v="32"/>
    <x v="31"/>
    <x v="1"/>
    <x v="68"/>
    <x v="131"/>
  </r>
  <r>
    <x v="262"/>
    <x v="26"/>
    <x v="33"/>
    <x v="5"/>
    <x v="258"/>
    <x v="262"/>
    <x v="2"/>
    <x v="31"/>
    <x v="32"/>
    <x v="1"/>
    <x v="69"/>
    <x v="132"/>
  </r>
  <r>
    <x v="263"/>
    <x v="18"/>
    <x v="134"/>
    <x v="0"/>
    <x v="259"/>
    <x v="263"/>
    <x v="2"/>
    <x v="112"/>
    <x v="125"/>
    <x v="1"/>
    <x v="117"/>
    <x v="133"/>
  </r>
  <r>
    <x v="264"/>
    <x v="87"/>
    <x v="144"/>
    <x v="2"/>
    <x v="260"/>
    <x v="264"/>
    <x v="3"/>
    <x v="112"/>
    <x v="33"/>
    <x v="1"/>
    <x v="117"/>
    <x v="133"/>
  </r>
  <r>
    <x v="265"/>
    <x v="84"/>
    <x v="137"/>
    <x v="1"/>
    <x v="261"/>
    <x v="265"/>
    <x v="2"/>
    <x v="113"/>
    <x v="125"/>
    <x v="1"/>
    <x v="70"/>
    <x v="134"/>
  </r>
  <r>
    <x v="266"/>
    <x v="29"/>
    <x v="36"/>
    <x v="0"/>
    <x v="262"/>
    <x v="266"/>
    <x v="0"/>
    <x v="33"/>
    <x v="35"/>
    <x v="1"/>
    <x v="71"/>
    <x v="135"/>
  </r>
  <r>
    <x v="267"/>
    <x v="29"/>
    <x v="36"/>
    <x v="0"/>
    <x v="263"/>
    <x v="267"/>
    <x v="0"/>
    <x v="22"/>
    <x v="34"/>
    <x v="1"/>
    <x v="118"/>
    <x v="136"/>
  </r>
  <r>
    <x v="268"/>
    <x v="88"/>
    <x v="145"/>
    <x v="0"/>
    <x v="264"/>
    <x v="268"/>
    <x v="2"/>
    <x v="34"/>
    <x v="37"/>
    <x v="1"/>
    <x v="72"/>
    <x v="137"/>
  </r>
  <r>
    <x v="269"/>
    <x v="30"/>
    <x v="146"/>
    <x v="3"/>
    <x v="265"/>
    <x v="269"/>
    <x v="3"/>
    <x v="34"/>
    <x v="37"/>
    <x v="1"/>
    <x v="72"/>
    <x v="137"/>
  </r>
  <r>
    <x v="270"/>
    <x v="89"/>
    <x v="147"/>
    <x v="1"/>
    <x v="266"/>
    <x v="270"/>
    <x v="2"/>
    <x v="114"/>
    <x v="126"/>
    <x v="1"/>
    <x v="73"/>
    <x v="138"/>
  </r>
  <r>
    <x v="271"/>
    <x v="44"/>
    <x v="104"/>
    <x v="4"/>
    <x v="267"/>
    <x v="271"/>
    <x v="3"/>
    <x v="115"/>
    <x v="127"/>
    <x v="1"/>
    <x v="119"/>
    <x v="139"/>
  </r>
  <r>
    <x v="272"/>
    <x v="60"/>
    <x v="92"/>
    <x v="1"/>
    <x v="268"/>
    <x v="272"/>
    <x v="0"/>
    <x v="35"/>
    <x v="46"/>
    <x v="1"/>
    <x v="74"/>
    <x v="140"/>
  </r>
  <r>
    <x v="273"/>
    <x v="4"/>
    <x v="69"/>
    <x v="3"/>
    <x v="269"/>
    <x v="273"/>
    <x v="0"/>
    <x v="35"/>
    <x v="38"/>
    <x v="1"/>
    <x v="74"/>
    <x v="140"/>
  </r>
  <r>
    <x v="274"/>
    <x v="90"/>
    <x v="148"/>
    <x v="5"/>
    <x v="270"/>
    <x v="274"/>
    <x v="0"/>
    <x v="35"/>
    <x v="38"/>
    <x v="1"/>
    <x v="74"/>
    <x v="140"/>
  </r>
  <r>
    <x v="275"/>
    <x v="60"/>
    <x v="92"/>
    <x v="1"/>
    <x v="271"/>
    <x v="275"/>
    <x v="12"/>
    <x v="36"/>
    <x v="45"/>
    <x v="1"/>
    <x v="120"/>
    <x v="141"/>
  </r>
  <r>
    <x v="276"/>
    <x v="90"/>
    <x v="149"/>
    <x v="5"/>
    <x v="272"/>
    <x v="276"/>
    <x v="0"/>
    <x v="36"/>
    <x v="38"/>
    <x v="1"/>
    <x v="120"/>
    <x v="141"/>
  </r>
  <r>
    <x v="277"/>
    <x v="90"/>
    <x v="149"/>
    <x v="5"/>
    <x v="273"/>
    <x v="277"/>
    <x v="2"/>
    <x v="36"/>
    <x v="38"/>
    <x v="1"/>
    <x v="120"/>
    <x v="141"/>
  </r>
  <r>
    <x v="278"/>
    <x v="91"/>
    <x v="150"/>
    <x v="5"/>
    <x v="274"/>
    <x v="278"/>
    <x v="20"/>
    <x v="36"/>
    <x v="36"/>
    <x v="1"/>
    <x v="120"/>
    <x v="141"/>
  </r>
  <r>
    <x v="279"/>
    <x v="91"/>
    <x v="150"/>
    <x v="5"/>
    <x v="275"/>
    <x v="279"/>
    <x v="0"/>
    <x v="36"/>
    <x v="36"/>
    <x v="1"/>
    <x v="120"/>
    <x v="141"/>
  </r>
  <r>
    <x v="280"/>
    <x v="91"/>
    <x v="151"/>
    <x v="5"/>
    <x v="276"/>
    <x v="280"/>
    <x v="2"/>
    <x v="36"/>
    <x v="126"/>
    <x v="1"/>
    <x v="120"/>
    <x v="141"/>
  </r>
  <r>
    <x v="281"/>
    <x v="32"/>
    <x v="41"/>
    <x v="1"/>
    <x v="277"/>
    <x v="281"/>
    <x v="0"/>
    <x v="37"/>
    <x v="40"/>
    <x v="1"/>
    <x v="121"/>
    <x v="142"/>
  </r>
  <r>
    <x v="282"/>
    <x v="92"/>
    <x v="152"/>
    <x v="1"/>
    <x v="278"/>
    <x v="282"/>
    <x v="0"/>
    <x v="37"/>
    <x v="40"/>
    <x v="1"/>
    <x v="121"/>
    <x v="142"/>
  </r>
  <r>
    <x v="283"/>
    <x v="92"/>
    <x v="152"/>
    <x v="1"/>
    <x v="279"/>
    <x v="283"/>
    <x v="3"/>
    <x v="37"/>
    <x v="40"/>
    <x v="1"/>
    <x v="121"/>
    <x v="142"/>
  </r>
  <r>
    <x v="284"/>
    <x v="92"/>
    <x v="152"/>
    <x v="1"/>
    <x v="280"/>
    <x v="284"/>
    <x v="3"/>
    <x v="37"/>
    <x v="40"/>
    <x v="1"/>
    <x v="121"/>
    <x v="142"/>
  </r>
  <r>
    <x v="285"/>
    <x v="57"/>
    <x v="111"/>
    <x v="0"/>
    <x v="281"/>
    <x v="285"/>
    <x v="0"/>
    <x v="116"/>
    <x v="128"/>
    <x v="1"/>
    <x v="122"/>
    <x v="143"/>
  </r>
  <r>
    <x v="286"/>
    <x v="93"/>
    <x v="153"/>
    <x v="5"/>
    <x v="282"/>
    <x v="286"/>
    <x v="0"/>
    <x v="38"/>
    <x v="129"/>
    <x v="1"/>
    <x v="123"/>
    <x v="144"/>
  </r>
  <r>
    <x v="287"/>
    <x v="93"/>
    <x v="153"/>
    <x v="5"/>
    <x v="283"/>
    <x v="287"/>
    <x v="0"/>
    <x v="38"/>
    <x v="129"/>
    <x v="1"/>
    <x v="123"/>
    <x v="144"/>
  </r>
  <r>
    <x v="288"/>
    <x v="93"/>
    <x v="153"/>
    <x v="5"/>
    <x v="284"/>
    <x v="288"/>
    <x v="0"/>
    <x v="38"/>
    <x v="129"/>
    <x v="1"/>
    <x v="123"/>
    <x v="144"/>
  </r>
  <r>
    <x v="289"/>
    <x v="93"/>
    <x v="153"/>
    <x v="5"/>
    <x v="285"/>
    <x v="289"/>
    <x v="2"/>
    <x v="38"/>
    <x v="41"/>
    <x v="1"/>
    <x v="123"/>
    <x v="144"/>
  </r>
  <r>
    <x v="290"/>
    <x v="62"/>
    <x v="154"/>
    <x v="1"/>
    <x v="286"/>
    <x v="290"/>
    <x v="8"/>
    <x v="44"/>
    <x v="130"/>
    <x v="1"/>
    <x v="75"/>
    <x v="145"/>
  </r>
  <r>
    <x v="291"/>
    <x v="62"/>
    <x v="95"/>
    <x v="1"/>
    <x v="287"/>
    <x v="291"/>
    <x v="8"/>
    <x v="44"/>
    <x v="130"/>
    <x v="1"/>
    <x v="75"/>
    <x v="145"/>
  </r>
  <r>
    <x v="292"/>
    <x v="94"/>
    <x v="155"/>
    <x v="5"/>
    <x v="288"/>
    <x v="292"/>
    <x v="2"/>
    <x v="44"/>
    <x v="48"/>
    <x v="1"/>
    <x v="75"/>
    <x v="145"/>
  </r>
  <r>
    <x v="293"/>
    <x v="95"/>
    <x v="156"/>
    <x v="1"/>
    <x v="289"/>
    <x v="293"/>
    <x v="0"/>
    <x v="40"/>
    <x v="42"/>
    <x v="1"/>
    <x v="124"/>
    <x v="146"/>
  </r>
  <r>
    <x v="294"/>
    <x v="42"/>
    <x v="55"/>
    <x v="0"/>
    <x v="290"/>
    <x v="294"/>
    <x v="2"/>
    <x v="40"/>
    <x v="50"/>
    <x v="1"/>
    <x v="124"/>
    <x v="146"/>
  </r>
  <r>
    <x v="295"/>
    <x v="88"/>
    <x v="145"/>
    <x v="0"/>
    <x v="291"/>
    <x v="295"/>
    <x v="0"/>
    <x v="40"/>
    <x v="42"/>
    <x v="1"/>
    <x v="124"/>
    <x v="146"/>
  </r>
  <r>
    <x v="296"/>
    <x v="39"/>
    <x v="51"/>
    <x v="5"/>
    <x v="292"/>
    <x v="296"/>
    <x v="0"/>
    <x v="40"/>
    <x v="46"/>
    <x v="1"/>
    <x v="124"/>
    <x v="146"/>
  </r>
  <r>
    <x v="297"/>
    <x v="95"/>
    <x v="157"/>
    <x v="1"/>
    <x v="293"/>
    <x v="297"/>
    <x v="2"/>
    <x v="41"/>
    <x v="42"/>
    <x v="1"/>
    <x v="125"/>
    <x v="147"/>
  </r>
  <r>
    <x v="298"/>
    <x v="86"/>
    <x v="141"/>
    <x v="1"/>
    <x v="294"/>
    <x v="298"/>
    <x v="21"/>
    <x v="41"/>
    <x v="42"/>
    <x v="1"/>
    <x v="125"/>
    <x v="147"/>
  </r>
  <r>
    <x v="299"/>
    <x v="23"/>
    <x v="30"/>
    <x v="3"/>
    <x v="295"/>
    <x v="299"/>
    <x v="22"/>
    <x v="43"/>
    <x v="42"/>
    <x v="1"/>
    <x v="126"/>
    <x v="148"/>
  </r>
  <r>
    <x v="300"/>
    <x v="96"/>
    <x v="158"/>
    <x v="1"/>
    <x v="296"/>
    <x v="300"/>
    <x v="0"/>
    <x v="117"/>
    <x v="44"/>
    <x v="1"/>
    <x v="127"/>
    <x v="149"/>
  </r>
  <r>
    <x v="301"/>
    <x v="96"/>
    <x v="158"/>
    <x v="1"/>
    <x v="297"/>
    <x v="301"/>
    <x v="2"/>
    <x v="117"/>
    <x v="44"/>
    <x v="1"/>
    <x v="127"/>
    <x v="149"/>
  </r>
  <r>
    <x v="302"/>
    <x v="97"/>
    <x v="159"/>
    <x v="4"/>
    <x v="298"/>
    <x v="302"/>
    <x v="0"/>
    <x v="117"/>
    <x v="131"/>
    <x v="1"/>
    <x v="127"/>
    <x v="149"/>
  </r>
  <r>
    <x v="303"/>
    <x v="97"/>
    <x v="160"/>
    <x v="4"/>
    <x v="299"/>
    <x v="303"/>
    <x v="0"/>
    <x v="117"/>
    <x v="131"/>
    <x v="1"/>
    <x v="127"/>
    <x v="149"/>
  </r>
  <r>
    <x v="304"/>
    <x v="97"/>
    <x v="161"/>
    <x v="4"/>
    <x v="300"/>
    <x v="304"/>
    <x v="0"/>
    <x v="117"/>
    <x v="131"/>
    <x v="1"/>
    <x v="127"/>
    <x v="149"/>
  </r>
  <r>
    <x v="305"/>
    <x v="97"/>
    <x v="162"/>
    <x v="4"/>
    <x v="301"/>
    <x v="305"/>
    <x v="2"/>
    <x v="117"/>
    <x v="44"/>
    <x v="1"/>
    <x v="127"/>
    <x v="149"/>
  </r>
  <r>
    <x v="306"/>
    <x v="98"/>
    <x v="163"/>
    <x v="1"/>
    <x v="302"/>
    <x v="306"/>
    <x v="2"/>
    <x v="45"/>
    <x v="45"/>
    <x v="1"/>
    <x v="128"/>
    <x v="150"/>
  </r>
  <r>
    <x v="307"/>
    <x v="99"/>
    <x v="164"/>
    <x v="1"/>
    <x v="303"/>
    <x v="307"/>
    <x v="0"/>
    <x v="42"/>
    <x v="47"/>
    <x v="1"/>
    <x v="76"/>
    <x v="151"/>
  </r>
  <r>
    <x v="308"/>
    <x v="99"/>
    <x v="165"/>
    <x v="1"/>
    <x v="304"/>
    <x v="308"/>
    <x v="2"/>
    <x v="42"/>
    <x v="47"/>
    <x v="1"/>
    <x v="76"/>
    <x v="151"/>
  </r>
  <r>
    <x v="309"/>
    <x v="87"/>
    <x v="144"/>
    <x v="2"/>
    <x v="305"/>
    <x v="309"/>
    <x v="2"/>
    <x v="42"/>
    <x v="46"/>
    <x v="1"/>
    <x v="76"/>
    <x v="151"/>
  </r>
  <r>
    <x v="310"/>
    <x v="41"/>
    <x v="54"/>
    <x v="3"/>
    <x v="306"/>
    <x v="310"/>
    <x v="0"/>
    <x v="47"/>
    <x v="49"/>
    <x v="1"/>
    <x v="77"/>
    <x v="152"/>
  </r>
  <r>
    <x v="311"/>
    <x v="98"/>
    <x v="163"/>
    <x v="1"/>
    <x v="307"/>
    <x v="311"/>
    <x v="12"/>
    <x v="118"/>
    <x v="52"/>
    <x v="1"/>
    <x v="80"/>
    <x v="153"/>
  </r>
  <r>
    <x v="312"/>
    <x v="98"/>
    <x v="166"/>
    <x v="1"/>
    <x v="308"/>
    <x v="312"/>
    <x v="0"/>
    <x v="118"/>
    <x v="52"/>
    <x v="1"/>
    <x v="80"/>
    <x v="153"/>
  </r>
  <r>
    <x v="313"/>
    <x v="89"/>
    <x v="167"/>
    <x v="1"/>
    <x v="309"/>
    <x v="313"/>
    <x v="10"/>
    <x v="118"/>
    <x v="51"/>
    <x v="1"/>
    <x v="80"/>
    <x v="153"/>
  </r>
  <r>
    <x v="314"/>
    <x v="100"/>
    <x v="168"/>
    <x v="6"/>
    <x v="310"/>
    <x v="314"/>
    <x v="0"/>
    <x v="51"/>
    <x v="132"/>
    <x v="1"/>
    <x v="129"/>
    <x v="154"/>
  </r>
  <r>
    <x v="315"/>
    <x v="100"/>
    <x v="168"/>
    <x v="6"/>
    <x v="311"/>
    <x v="315"/>
    <x v="4"/>
    <x v="51"/>
    <x v="132"/>
    <x v="1"/>
    <x v="129"/>
    <x v="154"/>
  </r>
  <r>
    <x v="316"/>
    <x v="92"/>
    <x v="152"/>
    <x v="1"/>
    <x v="312"/>
    <x v="316"/>
    <x v="2"/>
    <x v="52"/>
    <x v="54"/>
    <x v="1"/>
    <x v="130"/>
    <x v="155"/>
  </r>
  <r>
    <x v="317"/>
    <x v="101"/>
    <x v="169"/>
    <x v="5"/>
    <x v="313"/>
    <x v="317"/>
    <x v="0"/>
    <x v="52"/>
    <x v="53"/>
    <x v="1"/>
    <x v="130"/>
    <x v="155"/>
  </r>
  <r>
    <x v="318"/>
    <x v="101"/>
    <x v="169"/>
    <x v="5"/>
    <x v="314"/>
    <x v="318"/>
    <x v="0"/>
    <x v="52"/>
    <x v="53"/>
    <x v="1"/>
    <x v="130"/>
    <x v="155"/>
  </r>
  <r>
    <x v="319"/>
    <x v="31"/>
    <x v="40"/>
    <x v="3"/>
    <x v="315"/>
    <x v="319"/>
    <x v="0"/>
    <x v="53"/>
    <x v="55"/>
    <x v="1"/>
    <x v="131"/>
    <x v="156"/>
  </r>
  <r>
    <x v="320"/>
    <x v="64"/>
    <x v="97"/>
    <x v="1"/>
    <x v="316"/>
    <x v="320"/>
    <x v="8"/>
    <x v="119"/>
    <x v="133"/>
    <x v="1"/>
    <x v="82"/>
    <x v="157"/>
  </r>
  <r>
    <x v="321"/>
    <x v="102"/>
    <x v="170"/>
    <x v="0"/>
    <x v="317"/>
    <x v="321"/>
    <x v="12"/>
    <x v="119"/>
    <x v="133"/>
    <x v="1"/>
    <x v="82"/>
    <x v="157"/>
  </r>
  <r>
    <x v="322"/>
    <x v="102"/>
    <x v="170"/>
    <x v="0"/>
    <x v="318"/>
    <x v="322"/>
    <x v="2"/>
    <x v="119"/>
    <x v="134"/>
    <x v="1"/>
    <x v="82"/>
    <x v="157"/>
  </r>
  <r>
    <x v="323"/>
    <x v="102"/>
    <x v="171"/>
    <x v="0"/>
    <x v="319"/>
    <x v="323"/>
    <x v="0"/>
    <x v="119"/>
    <x v="134"/>
    <x v="1"/>
    <x v="82"/>
    <x v="157"/>
  </r>
  <r>
    <x v="324"/>
    <x v="65"/>
    <x v="98"/>
    <x v="0"/>
    <x v="320"/>
    <x v="324"/>
    <x v="20"/>
    <x v="119"/>
    <x v="133"/>
    <x v="1"/>
    <x v="82"/>
    <x v="157"/>
  </r>
  <r>
    <x v="325"/>
    <x v="49"/>
    <x v="172"/>
    <x v="0"/>
    <x v="321"/>
    <x v="325"/>
    <x v="2"/>
    <x v="119"/>
    <x v="47"/>
    <x v="1"/>
    <x v="82"/>
    <x v="157"/>
  </r>
  <r>
    <x v="326"/>
    <x v="1"/>
    <x v="4"/>
    <x v="1"/>
    <x v="322"/>
    <x v="326"/>
    <x v="8"/>
    <x v="54"/>
    <x v="59"/>
    <x v="1"/>
    <x v="132"/>
    <x v="158"/>
  </r>
  <r>
    <x v="327"/>
    <x v="103"/>
    <x v="173"/>
    <x v="3"/>
    <x v="323"/>
    <x v="327"/>
    <x v="3"/>
    <x v="54"/>
    <x v="57"/>
    <x v="1"/>
    <x v="132"/>
    <x v="158"/>
  </r>
  <r>
    <x v="328"/>
    <x v="103"/>
    <x v="173"/>
    <x v="3"/>
    <x v="324"/>
    <x v="328"/>
    <x v="0"/>
    <x v="54"/>
    <x v="57"/>
    <x v="1"/>
    <x v="132"/>
    <x v="158"/>
  </r>
  <r>
    <x v="329"/>
    <x v="103"/>
    <x v="173"/>
    <x v="3"/>
    <x v="325"/>
    <x v="329"/>
    <x v="10"/>
    <x v="54"/>
    <x v="57"/>
    <x v="1"/>
    <x v="132"/>
    <x v="158"/>
  </r>
  <r>
    <x v="330"/>
    <x v="103"/>
    <x v="173"/>
    <x v="3"/>
    <x v="326"/>
    <x v="330"/>
    <x v="2"/>
    <x v="54"/>
    <x v="57"/>
    <x v="1"/>
    <x v="132"/>
    <x v="158"/>
  </r>
  <r>
    <x v="331"/>
    <x v="104"/>
    <x v="174"/>
    <x v="6"/>
    <x v="327"/>
    <x v="331"/>
    <x v="0"/>
    <x v="54"/>
    <x v="69"/>
    <x v="1"/>
    <x v="132"/>
    <x v="158"/>
  </r>
  <r>
    <x v="332"/>
    <x v="104"/>
    <x v="175"/>
    <x v="6"/>
    <x v="328"/>
    <x v="332"/>
    <x v="2"/>
    <x v="55"/>
    <x v="69"/>
    <x v="1"/>
    <x v="133"/>
    <x v="159"/>
  </r>
  <r>
    <x v="333"/>
    <x v="98"/>
    <x v="166"/>
    <x v="1"/>
    <x v="329"/>
    <x v="333"/>
    <x v="0"/>
    <x v="48"/>
    <x v="57"/>
    <x v="1"/>
    <x v="134"/>
    <x v="160"/>
  </r>
  <r>
    <x v="334"/>
    <x v="105"/>
    <x v="176"/>
    <x v="0"/>
    <x v="330"/>
    <x v="334"/>
    <x v="0"/>
    <x v="120"/>
    <x v="135"/>
    <x v="1"/>
    <x v="135"/>
    <x v="161"/>
  </r>
  <r>
    <x v="335"/>
    <x v="88"/>
    <x v="145"/>
    <x v="0"/>
    <x v="331"/>
    <x v="335"/>
    <x v="0"/>
    <x v="121"/>
    <x v="59"/>
    <x v="1"/>
    <x v="136"/>
    <x v="162"/>
  </r>
  <r>
    <x v="336"/>
    <x v="52"/>
    <x v="177"/>
    <x v="4"/>
    <x v="332"/>
    <x v="336"/>
    <x v="0"/>
    <x v="121"/>
    <x v="136"/>
    <x v="1"/>
    <x v="136"/>
    <x v="162"/>
  </r>
  <r>
    <x v="337"/>
    <x v="52"/>
    <x v="177"/>
    <x v="4"/>
    <x v="333"/>
    <x v="337"/>
    <x v="0"/>
    <x v="121"/>
    <x v="136"/>
    <x v="1"/>
    <x v="136"/>
    <x v="162"/>
  </r>
  <r>
    <x v="338"/>
    <x v="106"/>
    <x v="178"/>
    <x v="4"/>
    <x v="334"/>
    <x v="338"/>
    <x v="0"/>
    <x v="49"/>
    <x v="63"/>
    <x v="1"/>
    <x v="137"/>
    <x v="163"/>
  </r>
  <r>
    <x v="339"/>
    <x v="106"/>
    <x v="179"/>
    <x v="4"/>
    <x v="335"/>
    <x v="339"/>
    <x v="0"/>
    <x v="49"/>
    <x v="63"/>
    <x v="1"/>
    <x v="137"/>
    <x v="163"/>
  </r>
  <r>
    <x v="340"/>
    <x v="101"/>
    <x v="169"/>
    <x v="5"/>
    <x v="336"/>
    <x v="340"/>
    <x v="2"/>
    <x v="49"/>
    <x v="137"/>
    <x v="1"/>
    <x v="137"/>
    <x v="163"/>
  </r>
  <r>
    <x v="341"/>
    <x v="37"/>
    <x v="74"/>
    <x v="3"/>
    <x v="337"/>
    <x v="341"/>
    <x v="0"/>
    <x v="61"/>
    <x v="66"/>
    <x v="1"/>
    <x v="138"/>
    <x v="164"/>
  </r>
  <r>
    <x v="342"/>
    <x v="100"/>
    <x v="168"/>
    <x v="6"/>
    <x v="338"/>
    <x v="342"/>
    <x v="2"/>
    <x v="61"/>
    <x v="137"/>
    <x v="1"/>
    <x v="138"/>
    <x v="164"/>
  </r>
  <r>
    <x v="343"/>
    <x v="62"/>
    <x v="95"/>
    <x v="1"/>
    <x v="339"/>
    <x v="343"/>
    <x v="8"/>
    <x v="58"/>
    <x v="138"/>
    <x v="1"/>
    <x v="84"/>
    <x v="165"/>
  </r>
  <r>
    <x v="344"/>
    <x v="67"/>
    <x v="102"/>
    <x v="1"/>
    <x v="340"/>
    <x v="344"/>
    <x v="12"/>
    <x v="59"/>
    <x v="132"/>
    <x v="1"/>
    <x v="139"/>
    <x v="166"/>
  </r>
  <r>
    <x v="345"/>
    <x v="2"/>
    <x v="2"/>
    <x v="1"/>
    <x v="341"/>
    <x v="345"/>
    <x v="12"/>
    <x v="122"/>
    <x v="139"/>
    <x v="1"/>
    <x v="140"/>
    <x v="167"/>
  </r>
  <r>
    <x v="346"/>
    <x v="2"/>
    <x v="180"/>
    <x v="1"/>
    <x v="342"/>
    <x v="346"/>
    <x v="12"/>
    <x v="122"/>
    <x v="139"/>
    <x v="1"/>
    <x v="140"/>
    <x v="167"/>
  </r>
  <r>
    <x v="347"/>
    <x v="107"/>
    <x v="181"/>
    <x v="3"/>
    <x v="343"/>
    <x v="347"/>
    <x v="4"/>
    <x v="122"/>
    <x v="140"/>
    <x v="1"/>
    <x v="140"/>
    <x v="167"/>
  </r>
  <r>
    <x v="348"/>
    <x v="49"/>
    <x v="172"/>
    <x v="0"/>
    <x v="344"/>
    <x v="348"/>
    <x v="0"/>
    <x v="83"/>
    <x v="62"/>
    <x v="1"/>
    <x v="141"/>
    <x v="168"/>
  </r>
  <r>
    <x v="349"/>
    <x v="108"/>
    <x v="182"/>
    <x v="5"/>
    <x v="345"/>
    <x v="349"/>
    <x v="0"/>
    <x v="64"/>
    <x v="141"/>
    <x v="1"/>
    <x v="142"/>
    <x v="169"/>
  </r>
  <r>
    <x v="350"/>
    <x v="108"/>
    <x v="183"/>
    <x v="5"/>
    <x v="346"/>
    <x v="350"/>
    <x v="2"/>
    <x v="64"/>
    <x v="141"/>
    <x v="1"/>
    <x v="142"/>
    <x v="169"/>
  </r>
  <r>
    <x v="351"/>
    <x v="76"/>
    <x v="124"/>
    <x v="0"/>
    <x v="347"/>
    <x v="351"/>
    <x v="20"/>
    <x v="68"/>
    <x v="69"/>
    <x v="1"/>
    <x v="90"/>
    <x v="170"/>
  </r>
  <r>
    <x v="352"/>
    <x v="54"/>
    <x v="80"/>
    <x v="6"/>
    <x v="348"/>
    <x v="352"/>
    <x v="1"/>
    <x v="68"/>
    <x v="73"/>
    <x v="1"/>
    <x v="90"/>
    <x v="170"/>
  </r>
  <r>
    <x v="353"/>
    <x v="54"/>
    <x v="80"/>
    <x v="6"/>
    <x v="349"/>
    <x v="353"/>
    <x v="0"/>
    <x v="68"/>
    <x v="47"/>
    <x v="1"/>
    <x v="90"/>
    <x v="170"/>
  </r>
  <r>
    <x v="354"/>
    <x v="54"/>
    <x v="80"/>
    <x v="6"/>
    <x v="350"/>
    <x v="354"/>
    <x v="0"/>
    <x v="68"/>
    <x v="73"/>
    <x v="1"/>
    <x v="90"/>
    <x v="170"/>
  </r>
  <r>
    <x v="355"/>
    <x v="54"/>
    <x v="80"/>
    <x v="6"/>
    <x v="351"/>
    <x v="355"/>
    <x v="0"/>
    <x v="68"/>
    <x v="73"/>
    <x v="1"/>
    <x v="90"/>
    <x v="170"/>
  </r>
  <r>
    <x v="356"/>
    <x v="54"/>
    <x v="80"/>
    <x v="6"/>
    <x v="352"/>
    <x v="194"/>
    <x v="0"/>
    <x v="68"/>
    <x v="73"/>
    <x v="1"/>
    <x v="90"/>
    <x v="170"/>
  </r>
  <r>
    <x v="357"/>
    <x v="61"/>
    <x v="93"/>
    <x v="1"/>
    <x v="353"/>
    <x v="356"/>
    <x v="8"/>
    <x v="63"/>
    <x v="142"/>
    <x v="1"/>
    <x v="91"/>
    <x v="171"/>
  </r>
  <r>
    <x v="358"/>
    <x v="105"/>
    <x v="184"/>
    <x v="0"/>
    <x v="354"/>
    <x v="357"/>
    <x v="2"/>
    <x v="65"/>
    <x v="142"/>
    <x v="1"/>
    <x v="143"/>
    <x v="172"/>
  </r>
  <r>
    <x v="359"/>
    <x v="109"/>
    <x v="185"/>
    <x v="3"/>
    <x v="355"/>
    <x v="358"/>
    <x v="0"/>
    <x v="65"/>
    <x v="70"/>
    <x v="1"/>
    <x v="143"/>
    <x v="172"/>
  </r>
  <r>
    <x v="360"/>
    <x v="109"/>
    <x v="185"/>
    <x v="3"/>
    <x v="356"/>
    <x v="359"/>
    <x v="2"/>
    <x v="65"/>
    <x v="70"/>
    <x v="1"/>
    <x v="143"/>
    <x v="172"/>
  </r>
  <r>
    <x v="361"/>
    <x v="109"/>
    <x v="185"/>
    <x v="3"/>
    <x v="357"/>
    <x v="360"/>
    <x v="0"/>
    <x v="65"/>
    <x v="70"/>
    <x v="1"/>
    <x v="143"/>
    <x v="172"/>
  </r>
  <r>
    <x v="362"/>
    <x v="109"/>
    <x v="185"/>
    <x v="3"/>
    <x v="358"/>
    <x v="361"/>
    <x v="0"/>
    <x v="65"/>
    <x v="70"/>
    <x v="1"/>
    <x v="143"/>
    <x v="172"/>
  </r>
  <r>
    <x v="363"/>
    <x v="106"/>
    <x v="179"/>
    <x v="4"/>
    <x v="359"/>
    <x v="362"/>
    <x v="2"/>
    <x v="67"/>
    <x v="73"/>
    <x v="1"/>
    <x v="144"/>
    <x v="173"/>
  </r>
  <r>
    <x v="364"/>
    <x v="53"/>
    <x v="79"/>
    <x v="5"/>
    <x v="360"/>
    <x v="363"/>
    <x v="4"/>
    <x v="67"/>
    <x v="72"/>
    <x v="1"/>
    <x v="144"/>
    <x v="173"/>
  </r>
  <r>
    <x v="365"/>
    <x v="99"/>
    <x v="164"/>
    <x v="1"/>
    <x v="361"/>
    <x v="364"/>
    <x v="0"/>
    <x v="123"/>
    <x v="143"/>
    <x v="1"/>
    <x v="145"/>
    <x v="174"/>
  </r>
  <r>
    <x v="366"/>
    <x v="96"/>
    <x v="158"/>
    <x v="1"/>
    <x v="362"/>
    <x v="365"/>
    <x v="8"/>
    <x v="124"/>
    <x v="144"/>
    <x v="1"/>
    <x v="146"/>
    <x v="175"/>
  </r>
  <r>
    <x v="367"/>
    <x v="81"/>
    <x v="132"/>
    <x v="3"/>
    <x v="363"/>
    <x v="366"/>
    <x v="0"/>
    <x v="124"/>
    <x v="75"/>
    <x v="1"/>
    <x v="146"/>
    <x v="175"/>
  </r>
  <r>
    <x v="368"/>
    <x v="94"/>
    <x v="186"/>
    <x v="5"/>
    <x v="364"/>
    <x v="367"/>
    <x v="0"/>
    <x v="124"/>
    <x v="73"/>
    <x v="1"/>
    <x v="146"/>
    <x v="175"/>
  </r>
  <r>
    <x v="369"/>
    <x v="94"/>
    <x v="155"/>
    <x v="5"/>
    <x v="365"/>
    <x v="368"/>
    <x v="4"/>
    <x v="124"/>
    <x v="73"/>
    <x v="1"/>
    <x v="146"/>
    <x v="175"/>
  </r>
  <r>
    <x v="370"/>
    <x v="107"/>
    <x v="181"/>
    <x v="3"/>
    <x v="366"/>
    <x v="369"/>
    <x v="2"/>
    <x v="125"/>
    <x v="145"/>
    <x v="1"/>
    <x v="97"/>
    <x v="176"/>
  </r>
  <r>
    <x v="371"/>
    <x v="31"/>
    <x v="40"/>
    <x v="3"/>
    <x v="150"/>
    <x v="370"/>
    <x v="3"/>
    <x v="126"/>
    <x v="146"/>
    <x v="1"/>
    <x v="98"/>
    <x v="177"/>
  </r>
  <r>
    <x v="372"/>
    <x v="28"/>
    <x v="35"/>
    <x v="1"/>
    <x v="367"/>
    <x v="371"/>
    <x v="12"/>
    <x v="74"/>
    <x v="147"/>
    <x v="1"/>
    <x v="147"/>
    <x v="178"/>
  </r>
  <r>
    <x v="373"/>
    <x v="84"/>
    <x v="137"/>
    <x v="1"/>
    <x v="368"/>
    <x v="372"/>
    <x v="8"/>
    <x v="74"/>
    <x v="147"/>
    <x v="1"/>
    <x v="147"/>
    <x v="178"/>
  </r>
  <r>
    <x v="374"/>
    <x v="104"/>
    <x v="174"/>
    <x v="6"/>
    <x v="241"/>
    <x v="373"/>
    <x v="4"/>
    <x v="74"/>
    <x v="55"/>
    <x v="1"/>
    <x v="147"/>
    <x v="178"/>
  </r>
  <r>
    <x v="375"/>
    <x v="108"/>
    <x v="183"/>
    <x v="5"/>
    <x v="369"/>
    <x v="374"/>
    <x v="0"/>
    <x v="74"/>
    <x v="147"/>
    <x v="1"/>
    <x v="147"/>
    <x v="178"/>
  </r>
  <r>
    <x v="376"/>
    <x v="89"/>
    <x v="167"/>
    <x v="1"/>
    <x v="370"/>
    <x v="375"/>
    <x v="10"/>
    <x v="127"/>
    <x v="148"/>
    <x v="1"/>
    <x v="148"/>
    <x v="179"/>
  </r>
  <r>
    <x v="377"/>
    <x v="42"/>
    <x v="187"/>
    <x v="0"/>
    <x v="371"/>
    <x v="376"/>
    <x v="12"/>
    <x v="128"/>
    <x v="69"/>
    <x v="1"/>
    <x v="149"/>
    <x v="180"/>
  </r>
  <r>
    <x v="378"/>
    <x v="21"/>
    <x v="38"/>
    <x v="0"/>
    <x v="372"/>
    <x v="377"/>
    <x v="3"/>
    <x v="129"/>
    <x v="80"/>
    <x v="1"/>
    <x v="150"/>
    <x v="181"/>
  </r>
  <r>
    <x v="379"/>
    <x v="21"/>
    <x v="28"/>
    <x v="0"/>
    <x v="373"/>
    <x v="378"/>
    <x v="23"/>
    <x v="129"/>
    <x v="80"/>
    <x v="1"/>
    <x v="150"/>
    <x v="181"/>
  </r>
  <r>
    <x v="380"/>
    <x v="110"/>
    <x v="188"/>
    <x v="0"/>
    <x v="374"/>
    <x v="379"/>
    <x v="0"/>
    <x v="130"/>
    <x v="149"/>
    <x v="1"/>
    <x v="151"/>
    <x v="182"/>
  </r>
  <r>
    <x v="381"/>
    <x v="110"/>
    <x v="188"/>
    <x v="0"/>
    <x v="375"/>
    <x v="380"/>
    <x v="2"/>
    <x v="130"/>
    <x v="150"/>
    <x v="1"/>
    <x v="151"/>
    <x v="182"/>
  </r>
  <r>
    <x v="382"/>
    <x v="110"/>
    <x v="188"/>
    <x v="0"/>
    <x v="376"/>
    <x v="381"/>
    <x v="0"/>
    <x v="130"/>
    <x v="150"/>
    <x v="1"/>
    <x v="151"/>
    <x v="182"/>
  </r>
  <r>
    <x v="383"/>
    <x v="110"/>
    <x v="188"/>
    <x v="0"/>
    <x v="377"/>
    <x v="382"/>
    <x v="20"/>
    <x v="130"/>
    <x v="150"/>
    <x v="1"/>
    <x v="151"/>
    <x v="182"/>
  </r>
  <r>
    <x v="384"/>
    <x v="74"/>
    <x v="189"/>
    <x v="0"/>
    <x v="378"/>
    <x v="383"/>
    <x v="12"/>
    <x v="131"/>
    <x v="151"/>
    <x v="1"/>
    <x v="152"/>
    <x v="183"/>
  </r>
  <r>
    <x v="385"/>
    <x v="74"/>
    <x v="118"/>
    <x v="0"/>
    <x v="379"/>
    <x v="384"/>
    <x v="12"/>
    <x v="131"/>
    <x v="151"/>
    <x v="1"/>
    <x v="152"/>
    <x v="183"/>
  </r>
  <r>
    <x v="386"/>
    <x v="75"/>
    <x v="121"/>
    <x v="1"/>
    <x v="380"/>
    <x v="385"/>
    <x v="8"/>
    <x v="76"/>
    <x v="152"/>
    <x v="1"/>
    <x v="153"/>
    <x v="184"/>
  </r>
  <r>
    <x v="387"/>
    <x v="75"/>
    <x v="121"/>
    <x v="1"/>
    <x v="381"/>
    <x v="386"/>
    <x v="8"/>
    <x v="76"/>
    <x v="152"/>
    <x v="1"/>
    <x v="153"/>
    <x v="184"/>
  </r>
  <r>
    <x v="388"/>
    <x v="76"/>
    <x v="190"/>
    <x v="0"/>
    <x v="382"/>
    <x v="387"/>
    <x v="0"/>
    <x v="76"/>
    <x v="81"/>
    <x v="1"/>
    <x v="153"/>
    <x v="184"/>
  </r>
  <r>
    <x v="389"/>
    <x v="87"/>
    <x v="144"/>
    <x v="2"/>
    <x v="383"/>
    <x v="388"/>
    <x v="0"/>
    <x v="75"/>
    <x v="153"/>
    <x v="1"/>
    <x v="154"/>
    <x v="185"/>
  </r>
  <r>
    <x v="390"/>
    <x v="111"/>
    <x v="191"/>
    <x v="3"/>
    <x v="384"/>
    <x v="389"/>
    <x v="0"/>
    <x v="132"/>
    <x v="153"/>
    <x v="1"/>
    <x v="155"/>
    <x v="186"/>
  </r>
  <r>
    <x v="391"/>
    <x v="111"/>
    <x v="192"/>
    <x v="3"/>
    <x v="385"/>
    <x v="390"/>
    <x v="2"/>
    <x v="132"/>
    <x v="153"/>
    <x v="1"/>
    <x v="155"/>
    <x v="186"/>
  </r>
  <r>
    <x v="392"/>
    <x v="111"/>
    <x v="192"/>
    <x v="3"/>
    <x v="386"/>
    <x v="391"/>
    <x v="0"/>
    <x v="132"/>
    <x v="153"/>
    <x v="1"/>
    <x v="155"/>
    <x v="186"/>
  </r>
  <r>
    <x v="393"/>
    <x v="111"/>
    <x v="192"/>
    <x v="3"/>
    <x v="387"/>
    <x v="392"/>
    <x v="4"/>
    <x v="132"/>
    <x v="153"/>
    <x v="1"/>
    <x v="155"/>
    <x v="186"/>
  </r>
  <r>
    <x v="394"/>
    <x v="51"/>
    <x v="76"/>
    <x v="3"/>
    <x v="388"/>
    <x v="393"/>
    <x v="3"/>
    <x v="133"/>
    <x v="154"/>
    <x v="1"/>
    <x v="156"/>
    <x v="187"/>
  </r>
  <r>
    <x v="395"/>
    <x v="51"/>
    <x v="193"/>
    <x v="3"/>
    <x v="389"/>
    <x v="394"/>
    <x v="3"/>
    <x v="133"/>
    <x v="154"/>
    <x v="1"/>
    <x v="156"/>
    <x v="187"/>
  </r>
  <r>
    <x v="396"/>
    <x v="54"/>
    <x v="80"/>
    <x v="6"/>
    <x v="390"/>
    <x v="395"/>
    <x v="2"/>
    <x v="134"/>
    <x v="155"/>
    <x v="1"/>
    <x v="157"/>
    <x v="188"/>
  </r>
  <r>
    <x v="397"/>
    <x v="105"/>
    <x v="194"/>
    <x v="0"/>
    <x v="391"/>
    <x v="396"/>
    <x v="24"/>
    <x v="135"/>
    <x v="156"/>
    <x v="1"/>
    <x v="158"/>
    <x v="189"/>
  </r>
  <r>
    <x v="398"/>
    <x v="37"/>
    <x v="74"/>
    <x v="3"/>
    <x v="392"/>
    <x v="397"/>
    <x v="25"/>
    <x v="81"/>
    <x v="92"/>
    <x v="1"/>
    <x v="159"/>
    <x v="190"/>
  </r>
  <r>
    <x v="399"/>
    <x v="107"/>
    <x v="181"/>
    <x v="3"/>
    <x v="393"/>
    <x v="398"/>
    <x v="8"/>
    <x v="136"/>
    <x v="157"/>
    <x v="1"/>
    <x v="160"/>
    <x v="191"/>
  </r>
  <r>
    <x v="400"/>
    <x v="86"/>
    <x v="141"/>
    <x v="1"/>
    <x v="394"/>
    <x v="399"/>
    <x v="8"/>
    <x v="137"/>
    <x v="158"/>
    <x v="1"/>
    <x v="161"/>
    <x v="192"/>
  </r>
  <r>
    <x v="401"/>
    <x v="91"/>
    <x v="150"/>
    <x v="5"/>
    <x v="395"/>
    <x v="400"/>
    <x v="20"/>
    <x v="138"/>
    <x v="159"/>
    <x v="1"/>
    <x v="162"/>
    <x v="193"/>
  </r>
  <r>
    <x v="402"/>
    <x v="106"/>
    <x v="195"/>
    <x v="4"/>
    <x v="396"/>
    <x v="401"/>
    <x v="0"/>
    <x v="139"/>
    <x v="160"/>
    <x v="1"/>
    <x v="163"/>
    <x v="194"/>
  </r>
  <r>
    <x v="403"/>
    <x v="95"/>
    <x v="196"/>
    <x v="1"/>
    <x v="397"/>
    <x v="402"/>
    <x v="12"/>
    <x v="72"/>
    <x v="161"/>
    <x v="1"/>
    <x v="164"/>
    <x v="195"/>
  </r>
  <r>
    <x v="404"/>
    <x v="38"/>
    <x v="197"/>
    <x v="2"/>
    <x v="398"/>
    <x v="403"/>
    <x v="4"/>
    <x v="72"/>
    <x v="162"/>
    <x v="1"/>
    <x v="164"/>
    <x v="195"/>
  </r>
  <r>
    <x v="405"/>
    <x v="18"/>
    <x v="24"/>
    <x v="0"/>
    <x v="399"/>
    <x v="404"/>
    <x v="3"/>
    <x v="140"/>
    <x v="103"/>
    <x v="1"/>
    <x v="165"/>
    <x v="196"/>
  </r>
  <r>
    <x v="406"/>
    <x v="111"/>
    <x v="192"/>
    <x v="3"/>
    <x v="400"/>
    <x v="405"/>
    <x v="12"/>
    <x v="141"/>
    <x v="159"/>
    <x v="1"/>
    <x v="166"/>
    <x v="197"/>
  </r>
  <r>
    <x v="407"/>
    <x v="109"/>
    <x v="185"/>
    <x v="3"/>
    <x v="401"/>
    <x v="406"/>
    <x v="12"/>
    <x v="141"/>
    <x v="163"/>
    <x v="1"/>
    <x v="166"/>
    <x v="197"/>
  </r>
  <r>
    <x v="408"/>
    <x v="46"/>
    <x v="198"/>
    <x v="0"/>
    <x v="402"/>
    <x v="407"/>
    <x v="3"/>
    <x v="142"/>
    <x v="164"/>
    <x v="1"/>
    <x v="167"/>
    <x v="198"/>
  </r>
  <r>
    <x v="409"/>
    <x v="111"/>
    <x v="192"/>
    <x v="3"/>
    <x v="403"/>
    <x v="408"/>
    <x v="0"/>
    <x v="142"/>
    <x v="164"/>
    <x v="1"/>
    <x v="167"/>
    <x v="198"/>
  </r>
  <r>
    <x v="410"/>
    <x v="103"/>
    <x v="199"/>
    <x v="3"/>
    <x v="404"/>
    <x v="409"/>
    <x v="8"/>
    <x v="143"/>
    <x v="165"/>
    <x v="1"/>
    <x v="168"/>
    <x v="199"/>
  </r>
  <r>
    <x v="411"/>
    <x v="104"/>
    <x v="174"/>
    <x v="6"/>
    <x v="405"/>
    <x v="410"/>
    <x v="8"/>
    <x v="144"/>
    <x v="166"/>
    <x v="1"/>
    <x v="169"/>
    <x v="200"/>
  </r>
  <r>
    <x v="412"/>
    <x v="105"/>
    <x v="184"/>
    <x v="0"/>
    <x v="406"/>
    <x v="411"/>
    <x v="8"/>
    <x v="145"/>
    <x v="167"/>
    <x v="1"/>
    <x v="170"/>
    <x v="201"/>
  </r>
  <r>
    <x v="413"/>
    <x v="54"/>
    <x v="80"/>
    <x v="6"/>
    <x v="407"/>
    <x v="412"/>
    <x v="8"/>
    <x v="146"/>
    <x v="103"/>
    <x v="1"/>
    <x v="171"/>
    <x v="202"/>
  </r>
  <r>
    <x v="414"/>
    <x v="112"/>
    <x v="200"/>
    <x v="7"/>
    <x v="187"/>
    <x v="413"/>
    <x v="0"/>
    <x v="147"/>
    <x v="168"/>
    <x v="1"/>
    <x v="172"/>
    <x v="203"/>
  </r>
  <r>
    <x v="415"/>
    <x v="112"/>
    <x v="200"/>
    <x v="7"/>
    <x v="191"/>
    <x v="414"/>
    <x v="0"/>
    <x v="147"/>
    <x v="168"/>
    <x v="1"/>
    <x v="172"/>
    <x v="203"/>
  </r>
  <r>
    <x v="416"/>
    <x v="112"/>
    <x v="200"/>
    <x v="7"/>
    <x v="185"/>
    <x v="415"/>
    <x v="0"/>
    <x v="147"/>
    <x v="168"/>
    <x v="1"/>
    <x v="172"/>
    <x v="203"/>
  </r>
  <r>
    <x v="417"/>
    <x v="112"/>
    <x v="200"/>
    <x v="7"/>
    <x v="190"/>
    <x v="416"/>
    <x v="0"/>
    <x v="147"/>
    <x v="168"/>
    <x v="1"/>
    <x v="172"/>
    <x v="203"/>
  </r>
  <r>
    <x v="418"/>
    <x v="112"/>
    <x v="200"/>
    <x v="7"/>
    <x v="186"/>
    <x v="417"/>
    <x v="0"/>
    <x v="147"/>
    <x v="168"/>
    <x v="1"/>
    <x v="172"/>
    <x v="203"/>
  </r>
  <r>
    <x v="419"/>
    <x v="112"/>
    <x v="200"/>
    <x v="7"/>
    <x v="188"/>
    <x v="418"/>
    <x v="0"/>
    <x v="147"/>
    <x v="168"/>
    <x v="1"/>
    <x v="172"/>
    <x v="203"/>
  </r>
  <r>
    <x v="420"/>
    <x v="112"/>
    <x v="200"/>
    <x v="7"/>
    <x v="189"/>
    <x v="419"/>
    <x v="0"/>
    <x v="147"/>
    <x v="168"/>
    <x v="1"/>
    <x v="172"/>
    <x v="203"/>
  </r>
  <r>
    <x v="421"/>
    <x v="112"/>
    <x v="200"/>
    <x v="7"/>
    <x v="184"/>
    <x v="420"/>
    <x v="0"/>
    <x v="147"/>
    <x v="168"/>
    <x v="1"/>
    <x v="172"/>
    <x v="203"/>
  </r>
  <r>
    <x v="422"/>
    <x v="112"/>
    <x v="200"/>
    <x v="7"/>
    <x v="192"/>
    <x v="421"/>
    <x v="0"/>
    <x v="147"/>
    <x v="168"/>
    <x v="1"/>
    <x v="172"/>
    <x v="203"/>
  </r>
  <r>
    <x v="423"/>
    <x v="107"/>
    <x v="181"/>
    <x v="3"/>
    <x v="408"/>
    <x v="422"/>
    <x v="8"/>
    <x v="147"/>
    <x v="168"/>
    <x v="1"/>
    <x v="172"/>
    <x v="203"/>
  </r>
  <r>
    <x v="424"/>
    <x v="108"/>
    <x v="182"/>
    <x v="5"/>
    <x v="409"/>
    <x v="423"/>
    <x v="12"/>
    <x v="148"/>
    <x v="169"/>
    <x v="1"/>
    <x v="173"/>
    <x v="204"/>
  </r>
  <r>
    <x v="425"/>
    <x v="23"/>
    <x v="30"/>
    <x v="3"/>
    <x v="410"/>
    <x v="424"/>
    <x v="3"/>
    <x v="149"/>
    <x v="170"/>
    <x v="1"/>
    <x v="174"/>
    <x v="205"/>
  </r>
  <r>
    <x v="426"/>
    <x v="59"/>
    <x v="88"/>
    <x v="0"/>
    <x v="411"/>
    <x v="425"/>
    <x v="12"/>
    <x v="150"/>
    <x v="171"/>
    <x v="1"/>
    <x v="175"/>
    <x v="206"/>
  </r>
  <r>
    <x v="427"/>
    <x v="64"/>
    <x v="97"/>
    <x v="1"/>
    <x v="412"/>
    <x v="426"/>
    <x v="12"/>
    <x v="151"/>
    <x v="172"/>
    <x v="1"/>
    <x v="176"/>
    <x v="2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16" firstHeaderRow="0" firstDataRow="1" firstDataCol="1"/>
  <pivotFields count="15">
    <pivotField compact="0" showAll="0">
      <items count="402">
        <item x="57"/>
        <item x="56"/>
        <item x="386"/>
        <item x="332"/>
        <item x="271"/>
        <item x="385"/>
        <item x="327"/>
        <item x="326"/>
        <item x="384"/>
        <item x="383"/>
        <item x="55"/>
        <item x="184"/>
        <item x="183"/>
        <item x="67"/>
        <item x="194"/>
        <item x="193"/>
        <item x="26"/>
        <item x="190"/>
        <item x="191"/>
        <item x="151"/>
        <item x="254"/>
        <item x="17"/>
        <item x="189"/>
        <item x="312"/>
        <item x="325"/>
        <item x="229"/>
        <item x="181"/>
        <item x="149"/>
        <item x="370"/>
        <item x="339"/>
        <item x="16"/>
        <item x="87"/>
        <item x="134"/>
        <item x="192"/>
        <item x="188"/>
        <item x="372"/>
        <item x="324"/>
        <item x="296"/>
        <item x="228"/>
        <item x="150"/>
        <item x="295"/>
        <item x="12"/>
        <item x="310"/>
        <item x="270"/>
        <item x="371"/>
        <item x="63"/>
        <item x="352"/>
        <item x="182"/>
        <item x="351"/>
        <item x="66"/>
        <item x="136"/>
        <item x="336"/>
        <item x="5"/>
        <item x="133"/>
        <item x="260"/>
        <item x="3"/>
        <item x="4"/>
        <item x="261"/>
        <item x="289"/>
        <item x="122"/>
        <item x="269"/>
        <item x="65"/>
        <item x="288"/>
        <item x="287"/>
        <item x="309"/>
        <item x="106"/>
        <item x="264"/>
        <item x="378"/>
        <item x="127"/>
        <item x="263"/>
        <item x="187"/>
        <item x="300"/>
        <item x="319"/>
        <item x="225"/>
        <item x="308"/>
        <item x="54"/>
        <item x="268"/>
        <item x="224"/>
        <item x="159"/>
        <item x="78"/>
        <item x="222"/>
        <item x="219"/>
        <item x="398"/>
        <item x="96"/>
        <item x="259"/>
        <item x="158"/>
        <item x="157"/>
        <item x="307"/>
        <item x="119"/>
        <item x="317"/>
        <item x="291"/>
        <item x="316"/>
        <item x="363"/>
        <item x="221"/>
        <item x="362"/>
        <item x="290"/>
        <item x="262"/>
        <item x="23"/>
        <item x="323"/>
        <item x="366"/>
        <item x="299"/>
        <item x="294"/>
        <item x="93"/>
        <item x="94"/>
        <item x="275"/>
        <item x="81"/>
        <item x="135"/>
        <item x="186"/>
        <item x="337"/>
        <item x="29"/>
        <item x="388"/>
        <item x="90"/>
        <item x="298"/>
        <item x="281"/>
        <item x="163"/>
        <item x="279"/>
        <item x="80"/>
        <item x="274"/>
        <item x="374"/>
        <item x="278"/>
        <item x="277"/>
        <item x="156"/>
        <item x="280"/>
        <item x="322"/>
        <item x="79"/>
        <item x="28"/>
        <item x="53"/>
        <item x="165"/>
        <item x="95"/>
        <item x="249"/>
        <item x="251"/>
        <item x="131"/>
        <item x="130"/>
        <item x="320"/>
        <item x="52"/>
        <item x="212"/>
        <item x="273"/>
        <item x="321"/>
        <item x="205"/>
        <item x="197"/>
        <item x="211"/>
        <item x="115"/>
        <item x="68"/>
        <item x="92"/>
        <item x="64"/>
        <item x="180"/>
        <item x="51"/>
        <item x="373"/>
        <item x="354"/>
        <item x="120"/>
        <item x="397"/>
        <item x="276"/>
        <item x="114"/>
        <item x="248"/>
        <item x="315"/>
        <item x="210"/>
        <item x="206"/>
        <item x="347"/>
        <item x="15"/>
        <item x="220"/>
        <item x="118"/>
        <item x="346"/>
        <item x="117"/>
        <item x="209"/>
        <item x="166"/>
        <item x="318"/>
        <item x="108"/>
        <item x="43"/>
        <item x="335"/>
        <item x="334"/>
        <item x="396"/>
        <item x="113"/>
        <item x="207"/>
        <item x="102"/>
        <item x="342"/>
        <item x="250"/>
        <item x="286"/>
        <item x="121"/>
        <item x="129"/>
        <item x="382"/>
        <item x="1"/>
        <item x="89"/>
        <item x="244"/>
        <item x="14"/>
        <item x="2"/>
        <item x="27"/>
        <item x="285"/>
        <item x="58"/>
        <item x="9"/>
        <item x="353"/>
        <item x="162"/>
        <item x="161"/>
        <item x="10"/>
        <item x="160"/>
        <item x="107"/>
        <item x="7"/>
        <item x="128"/>
        <item x="126"/>
        <item x="6"/>
        <item x="196"/>
        <item x="256"/>
        <item x="365"/>
        <item x="125"/>
        <item x="8"/>
        <item x="11"/>
        <item x="42"/>
        <item x="258"/>
        <item x="60"/>
        <item x="0"/>
        <item x="239"/>
        <item x="50"/>
        <item x="284"/>
        <item x="343"/>
        <item x="238"/>
        <item x="400"/>
        <item x="33"/>
        <item x="99"/>
        <item x="44"/>
        <item x="364"/>
        <item x="395"/>
        <item x="98"/>
        <item x="255"/>
        <item x="112"/>
        <item x="97"/>
        <item x="100"/>
        <item x="105"/>
        <item x="20"/>
        <item x="381"/>
        <item x="32"/>
        <item x="236"/>
        <item x="227"/>
        <item x="394"/>
        <item x="124"/>
        <item x="392"/>
        <item x="333"/>
        <item x="389"/>
        <item x="257"/>
        <item x="283"/>
        <item x="341"/>
        <item x="391"/>
        <item x="208"/>
        <item x="59"/>
        <item x="18"/>
        <item x="88"/>
        <item x="217"/>
        <item x="235"/>
        <item x="282"/>
        <item x="25"/>
        <item x="243"/>
        <item x="242"/>
        <item x="91"/>
        <item x="345"/>
        <item x="164"/>
        <item x="216"/>
        <item x="215"/>
        <item x="237"/>
        <item x="19"/>
        <item x="214"/>
        <item x="213"/>
        <item x="253"/>
        <item x="143"/>
        <item x="77"/>
        <item x="314"/>
        <item x="293"/>
        <item x="297"/>
        <item x="185"/>
        <item x="331"/>
        <item x="116"/>
        <item x="142"/>
        <item x="141"/>
        <item x="292"/>
        <item x="148"/>
        <item x="86"/>
        <item x="140"/>
        <item x="380"/>
        <item x="35"/>
        <item x="34"/>
        <item x="85"/>
        <item x="70"/>
        <item x="132"/>
        <item x="355"/>
        <item x="358"/>
        <item x="84"/>
        <item x="76"/>
        <item x="83"/>
        <item x="75"/>
        <item x="393"/>
        <item x="137"/>
        <item x="328"/>
        <item x="145"/>
        <item x="144"/>
        <item x="101"/>
        <item x="390"/>
        <item x="330"/>
        <item x="377"/>
        <item x="111"/>
        <item x="110"/>
        <item x="338"/>
        <item x="340"/>
        <item x="45"/>
        <item x="376"/>
        <item x="304"/>
        <item x="357"/>
        <item x="399"/>
        <item x="226"/>
        <item x="303"/>
        <item x="375"/>
        <item x="69"/>
        <item x="138"/>
        <item x="329"/>
        <item x="109"/>
        <item x="302"/>
        <item x="123"/>
        <item x="301"/>
        <item x="40"/>
        <item x="147"/>
        <item x="24"/>
        <item x="49"/>
        <item x="48"/>
        <item x="146"/>
        <item x="47"/>
        <item x="218"/>
        <item x="311"/>
        <item x="82"/>
        <item x="46"/>
        <item x="139"/>
        <item x="313"/>
        <item x="387"/>
        <item x="265"/>
        <item x="361"/>
        <item x="13"/>
        <item x="360"/>
        <item x="359"/>
        <item x="22"/>
        <item x="39"/>
        <item x="38"/>
        <item x="267"/>
        <item x="169"/>
        <item x="350"/>
        <item x="349"/>
        <item x="356"/>
        <item x="266"/>
        <item x="240"/>
        <item x="348"/>
        <item x="247"/>
        <item x="241"/>
        <item x="344"/>
        <item x="367"/>
        <item x="368"/>
        <item x="369"/>
        <item x="62"/>
        <item x="74"/>
        <item x="73"/>
        <item x="72"/>
        <item x="272"/>
        <item x="178"/>
        <item x="71"/>
        <item x="177"/>
        <item x="176"/>
        <item x="175"/>
        <item x="174"/>
        <item x="155"/>
        <item x="61"/>
        <item x="246"/>
        <item x="173"/>
        <item x="245"/>
        <item x="154"/>
        <item x="21"/>
        <item x="152"/>
        <item x="153"/>
        <item x="252"/>
        <item x="234"/>
        <item x="233"/>
        <item x="306"/>
        <item x="223"/>
        <item x="172"/>
        <item x="232"/>
        <item x="37"/>
        <item x="168"/>
        <item x="167"/>
        <item x="36"/>
        <item x="41"/>
        <item x="179"/>
        <item x="204"/>
        <item x="203"/>
        <item x="202"/>
        <item x="201"/>
        <item x="200"/>
        <item x="104"/>
        <item x="199"/>
        <item x="170"/>
        <item x="195"/>
        <item x="171"/>
        <item x="198"/>
        <item x="379"/>
        <item x="230"/>
        <item x="30"/>
        <item x="103"/>
        <item x="305"/>
        <item x="231"/>
        <item x="3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156">
        <item x="41"/>
        <item x="40"/>
        <item x="152"/>
        <item x="138"/>
        <item x="125"/>
        <item x="137"/>
        <item x="151"/>
        <item x="39"/>
        <item x="97"/>
        <item x="19"/>
        <item x="100"/>
        <item x="81"/>
        <item x="10"/>
        <item x="136"/>
        <item x="79"/>
        <item x="140"/>
        <item x="9"/>
        <item x="99"/>
        <item x="80"/>
        <item x="6"/>
        <item x="124"/>
        <item x="149"/>
        <item x="44"/>
        <item x="96"/>
        <item x="3"/>
        <item x="74"/>
        <item x="2"/>
        <item x="70"/>
        <item x="45"/>
        <item x="127"/>
        <item x="64"/>
        <item x="73"/>
        <item x="129"/>
        <item x="38"/>
        <item x="55"/>
        <item x="69"/>
        <item x="110"/>
        <item x="16"/>
        <item x="135"/>
        <item x="57"/>
        <item x="21"/>
        <item x="56"/>
        <item x="85"/>
        <item x="20"/>
        <item x="58"/>
        <item x="37"/>
        <item x="102"/>
        <item x="46"/>
        <item x="36"/>
        <item x="67"/>
        <item x="8"/>
        <item x="32"/>
        <item x="61"/>
        <item x="1"/>
        <item x="4"/>
        <item x="5"/>
        <item x="0"/>
        <item x="24"/>
        <item x="59"/>
        <item x="13"/>
        <item x="72"/>
        <item x="109"/>
        <item x="11"/>
        <item x="18"/>
        <item x="12"/>
        <item x="76"/>
        <item x="54"/>
        <item x="134"/>
        <item x="128"/>
        <item x="98"/>
        <item x="68"/>
        <item x="26"/>
        <item x="25"/>
        <item x="48"/>
        <item x="53"/>
        <item x="75"/>
        <item x="77"/>
        <item x="60"/>
        <item x="154"/>
        <item x="66"/>
        <item x="139"/>
        <item x="33"/>
        <item x="131"/>
        <item x="145"/>
        <item x="112"/>
        <item x="47"/>
        <item x="65"/>
        <item x="130"/>
        <item x="71"/>
        <item x="30"/>
        <item x="78"/>
        <item x="17"/>
        <item x="35"/>
        <item x="34"/>
        <item x="133"/>
        <item x="153"/>
        <item x="122"/>
        <item x="7"/>
        <item x="146"/>
        <item x="15"/>
        <item x="29"/>
        <item x="123"/>
        <item x="87"/>
        <item x="144"/>
        <item x="143"/>
        <item x="117"/>
        <item x="142"/>
        <item x="120"/>
        <item x="118"/>
        <item x="141"/>
        <item x="147"/>
        <item x="148"/>
        <item x="43"/>
        <item x="52"/>
        <item x="51"/>
        <item x="50"/>
        <item x="126"/>
        <item x="49"/>
        <item x="94"/>
        <item x="93"/>
        <item x="92"/>
        <item x="84"/>
        <item x="42"/>
        <item x="91"/>
        <item x="119"/>
        <item x="83"/>
        <item x="14"/>
        <item x="82"/>
        <item x="121"/>
        <item x="116"/>
        <item x="115"/>
        <item x="111"/>
        <item x="90"/>
        <item x="114"/>
        <item x="28"/>
        <item x="86"/>
        <item x="27"/>
        <item x="31"/>
        <item x="95"/>
        <item x="108"/>
        <item x="107"/>
        <item x="106"/>
        <item x="105"/>
        <item x="104"/>
        <item x="63"/>
        <item x="103"/>
        <item x="88"/>
        <item x="101"/>
        <item x="89"/>
        <item x="150"/>
        <item x="22"/>
        <item x="62"/>
        <item x="132"/>
        <item x="113"/>
        <item x="23"/>
        <item t="default"/>
      </items>
    </pivotField>
    <pivotField compact="0" showAll="0">
      <items count="156">
        <item x="41"/>
        <item x="40"/>
        <item x="152"/>
        <item x="136"/>
        <item x="151"/>
        <item x="135"/>
        <item x="150"/>
        <item x="39"/>
        <item x="97"/>
        <item x="19"/>
        <item x="100"/>
        <item x="81"/>
        <item x="10"/>
        <item x="134"/>
        <item x="79"/>
        <item x="138"/>
        <item x="9"/>
        <item x="99"/>
        <item x="80"/>
        <item x="6"/>
        <item x="124"/>
        <item x="148"/>
        <item x="44"/>
        <item x="96"/>
        <item x="3"/>
        <item x="74"/>
        <item x="2"/>
        <item x="70"/>
        <item x="45"/>
        <item x="126"/>
        <item x="64"/>
        <item x="73"/>
        <item x="128"/>
        <item x="38"/>
        <item x="55"/>
        <item x="69"/>
        <item x="110"/>
        <item x="16"/>
        <item x="145"/>
        <item x="57"/>
        <item x="21"/>
        <item x="56"/>
        <item x="85"/>
        <item x="20"/>
        <item x="58"/>
        <item x="37"/>
        <item x="102"/>
        <item x="46"/>
        <item x="36"/>
        <item x="67"/>
        <item x="8"/>
        <item x="32"/>
        <item x="61"/>
        <item x="1"/>
        <item x="4"/>
        <item x="5"/>
        <item x="0"/>
        <item x="24"/>
        <item x="59"/>
        <item x="13"/>
        <item x="72"/>
        <item x="109"/>
        <item x="11"/>
        <item x="18"/>
        <item x="12"/>
        <item x="76"/>
        <item x="54"/>
        <item x="133"/>
        <item x="127"/>
        <item x="98"/>
        <item x="68"/>
        <item x="26"/>
        <item x="25"/>
        <item x="48"/>
        <item x="53"/>
        <item x="75"/>
        <item x="77"/>
        <item x="60"/>
        <item x="154"/>
        <item x="66"/>
        <item x="137"/>
        <item x="33"/>
        <item x="130"/>
        <item x="143"/>
        <item x="112"/>
        <item x="47"/>
        <item x="65"/>
        <item x="129"/>
        <item x="71"/>
        <item x="30"/>
        <item x="78"/>
        <item x="17"/>
        <item x="35"/>
        <item x="34"/>
        <item x="132"/>
        <item x="153"/>
        <item x="122"/>
        <item x="7"/>
        <item x="144"/>
        <item x="15"/>
        <item x="29"/>
        <item x="123"/>
        <item x="87"/>
        <item x="142"/>
        <item x="141"/>
        <item x="117"/>
        <item x="140"/>
        <item x="120"/>
        <item x="118"/>
        <item x="139"/>
        <item x="146"/>
        <item x="147"/>
        <item x="43"/>
        <item x="52"/>
        <item x="51"/>
        <item x="50"/>
        <item x="125"/>
        <item x="49"/>
        <item x="94"/>
        <item x="93"/>
        <item x="92"/>
        <item x="84"/>
        <item x="42"/>
        <item x="91"/>
        <item x="119"/>
        <item x="83"/>
        <item x="14"/>
        <item x="82"/>
        <item x="121"/>
        <item x="116"/>
        <item x="115"/>
        <item x="111"/>
        <item x="90"/>
        <item x="114"/>
        <item x="28"/>
        <item x="86"/>
        <item x="27"/>
        <item x="31"/>
        <item x="95"/>
        <item x="108"/>
        <item x="107"/>
        <item x="106"/>
        <item x="105"/>
        <item x="104"/>
        <item x="63"/>
        <item x="103"/>
        <item x="88"/>
        <item x="101"/>
        <item x="89"/>
        <item x="149"/>
        <item x="22"/>
        <item x="62"/>
        <item x="131"/>
        <item x="113"/>
        <item x="23"/>
        <item t="default"/>
      </items>
    </pivotField>
    <pivotField compact="0" showAll="0">
      <items count="229">
        <item x="99"/>
        <item x="68"/>
        <item x="38"/>
        <item x="179"/>
        <item x="94"/>
        <item x="17"/>
        <item x="111"/>
        <item x="131"/>
        <item x="25"/>
        <item x="138"/>
        <item x="51"/>
        <item x="195"/>
        <item x="156"/>
        <item x="41"/>
        <item x="27"/>
        <item x="120"/>
        <item x="10"/>
        <item x="49"/>
        <item x="153"/>
        <item x="225"/>
        <item x="66"/>
        <item x="22"/>
        <item x="82"/>
        <item x="31"/>
        <item x="168"/>
        <item x="161"/>
        <item x="155"/>
        <item x="145"/>
        <item x="101"/>
        <item x="118"/>
        <item x="59"/>
        <item x="117"/>
        <item x="133"/>
        <item x="32"/>
        <item x="23"/>
        <item x="219"/>
        <item x="181"/>
        <item x="40"/>
        <item x="80"/>
        <item x="114"/>
        <item x="164"/>
        <item x="35"/>
        <item x="93"/>
        <item x="19"/>
        <item x="7"/>
        <item x="177"/>
        <item x="6"/>
        <item x="53"/>
        <item x="70"/>
        <item x="16"/>
        <item x="109"/>
        <item x="65"/>
        <item x="132"/>
        <item x="83"/>
        <item x="50"/>
        <item x="151"/>
        <item x="34"/>
        <item x="200"/>
        <item x="96"/>
        <item x="121"/>
        <item x="89"/>
        <item x="110"/>
        <item x="20"/>
        <item x="61"/>
        <item x="197"/>
        <item x="115"/>
        <item x="0"/>
        <item x="108"/>
        <item x="2"/>
        <item x="30"/>
        <item x="12"/>
        <item x="104"/>
        <item x="139"/>
        <item x="169"/>
        <item x="69"/>
        <item x="60"/>
        <item x="170"/>
        <item x="136"/>
        <item x="45"/>
        <item x="18"/>
        <item x="78"/>
        <item x="127"/>
        <item x="81"/>
        <item x="56"/>
        <item x="33"/>
        <item x="54"/>
        <item x="208"/>
        <item x="157"/>
        <item x="159"/>
        <item x="88"/>
        <item x="194"/>
        <item x="171"/>
        <item x="182"/>
        <item x="188"/>
        <item x="186"/>
        <item x="90"/>
        <item x="58"/>
        <item x="224"/>
        <item x="52"/>
        <item x="142"/>
        <item x="211"/>
        <item x="154"/>
        <item x="95"/>
        <item x="160"/>
        <item x="39"/>
        <item x="202"/>
        <item x="134"/>
        <item x="5"/>
        <item x="141"/>
        <item x="163"/>
        <item x="29"/>
        <item x="184"/>
        <item x="128"/>
        <item x="64"/>
        <item x="174"/>
        <item x="87"/>
        <item x="213"/>
        <item x="105"/>
        <item x="212"/>
        <item x="24"/>
        <item x="204"/>
        <item x="14"/>
        <item x="28"/>
        <item x="8"/>
        <item x="130"/>
        <item x="126"/>
        <item x="149"/>
        <item x="193"/>
        <item x="71"/>
        <item x="185"/>
        <item x="124"/>
        <item x="215"/>
        <item x="37"/>
        <item x="143"/>
        <item x="144"/>
        <item x="3"/>
        <item x="113"/>
        <item x="26"/>
        <item x="106"/>
        <item x="9"/>
        <item x="217"/>
        <item x="107"/>
        <item x="201"/>
        <item x="226"/>
        <item x="36"/>
        <item x="43"/>
        <item x="4"/>
        <item x="199"/>
        <item x="152"/>
        <item x="15"/>
        <item x="47"/>
        <item x="198"/>
        <item x="189"/>
        <item x="147"/>
        <item x="122"/>
        <item x="220"/>
        <item x="42"/>
        <item x="116"/>
        <item x="112"/>
        <item x="146"/>
        <item x="137"/>
        <item x="218"/>
        <item x="176"/>
        <item x="196"/>
        <item x="48"/>
        <item x="165"/>
        <item x="1"/>
        <item x="192"/>
        <item x="67"/>
        <item x="167"/>
        <item x="173"/>
        <item x="206"/>
        <item x="74"/>
        <item x="13"/>
        <item x="84"/>
        <item x="205"/>
        <item x="223"/>
        <item x="21"/>
        <item x="190"/>
        <item x="187"/>
        <item x="180"/>
        <item x="11"/>
        <item x="183"/>
        <item x="135"/>
        <item x="98"/>
        <item x="62"/>
        <item x="178"/>
        <item x="148"/>
        <item x="123"/>
        <item x="91"/>
        <item x="57"/>
        <item x="209"/>
        <item x="203"/>
        <item x="172"/>
        <item x="102"/>
        <item x="73"/>
        <item x="166"/>
        <item x="103"/>
        <item x="150"/>
        <item x="72"/>
        <item x="63"/>
        <item x="75"/>
        <item x="158"/>
        <item x="86"/>
        <item x="216"/>
        <item x="207"/>
        <item x="214"/>
        <item x="100"/>
        <item x="97"/>
        <item x="77"/>
        <item x="119"/>
        <item x="227"/>
        <item x="175"/>
        <item x="79"/>
        <item x="92"/>
        <item x="191"/>
        <item x="221"/>
        <item x="55"/>
        <item x="85"/>
        <item x="129"/>
        <item x="222"/>
        <item x="140"/>
        <item x="46"/>
        <item x="76"/>
        <item x="210"/>
        <item x="44"/>
        <item x="125"/>
        <item x="162"/>
        <item t="default"/>
      </items>
    </pivotField>
    <pivotField compact="0" showAll="0">
      <items count="403">
        <item x="112"/>
        <item x="52"/>
        <item x="212"/>
        <item x="18"/>
        <item x="300"/>
        <item x="1"/>
        <item x="225"/>
        <item x="57"/>
        <item x="396"/>
        <item x="271"/>
        <item x="334"/>
        <item x="33"/>
        <item x="303"/>
        <item x="262"/>
        <item x="290"/>
        <item x="278"/>
        <item x="186"/>
        <item x="313"/>
        <item x="218"/>
        <item x="174"/>
        <item x="190"/>
        <item x="341"/>
        <item x="138"/>
        <item x="45"/>
        <item x="273"/>
        <item x="268"/>
        <item x="169"/>
        <item x="274"/>
        <item x="23"/>
        <item x="209"/>
        <item x="357"/>
        <item x="291"/>
        <item x="390"/>
        <item x="317"/>
        <item x="2"/>
        <item x="361"/>
        <item x="14"/>
        <item x="340"/>
        <item x="389"/>
        <item x="302"/>
        <item x="170"/>
        <item x="318"/>
        <item x="394"/>
        <item x="339"/>
        <item x="100"/>
        <item x="301"/>
        <item x="266"/>
        <item x="252"/>
        <item x="50"/>
        <item x="249"/>
        <item x="143"/>
        <item x="140"/>
        <item x="179"/>
        <item x="133"/>
        <item x="386"/>
        <item x="95"/>
        <item x="316"/>
        <item x="36"/>
        <item x="25"/>
        <item x="393"/>
        <item x="371"/>
        <item x="135"/>
        <item x="167"/>
        <item x="219"/>
        <item x="142"/>
        <item x="172"/>
        <item x="171"/>
        <item x="213"/>
        <item x="261"/>
        <item x="230"/>
        <item x="258"/>
        <item x="299"/>
        <item x="237"/>
        <item x="72"/>
        <item x="161"/>
        <item x="210"/>
        <item x="284"/>
        <item x="121"/>
        <item x="74"/>
        <item x="388"/>
        <item x="319"/>
        <item x="141"/>
        <item x="16"/>
        <item x="81"/>
        <item x="193"/>
        <item x="355"/>
        <item x="78"/>
        <item x="181"/>
        <item x="305"/>
        <item x="365"/>
        <item x="58"/>
        <item x="240"/>
        <item x="110"/>
        <item x="321"/>
        <item x="325"/>
        <item x="156"/>
        <item x="217"/>
        <item x="307"/>
        <item x="115"/>
        <item x="312"/>
        <item x="198"/>
        <item x="3"/>
        <item x="229"/>
        <item x="280"/>
        <item x="136"/>
        <item x="330"/>
        <item x="294"/>
        <item x="348"/>
        <item x="187"/>
        <item x="165"/>
        <item x="311"/>
        <item x="55"/>
        <item x="160"/>
        <item x="152"/>
        <item x="373"/>
        <item x="320"/>
        <item x="288"/>
        <item x="308"/>
        <item x="62"/>
        <item x="93"/>
        <item x="203"/>
        <item x="201"/>
        <item x="368"/>
        <item x="239"/>
        <item x="295"/>
        <item x="391"/>
        <item x="322"/>
        <item x="15"/>
        <item x="195"/>
        <item x="196"/>
        <item x="91"/>
        <item x="173"/>
        <item x="352"/>
        <item x="376"/>
        <item x="382"/>
        <item x="286"/>
        <item x="178"/>
        <item x="214"/>
        <item x="292"/>
        <item x="105"/>
        <item x="336"/>
        <item x="80"/>
        <item x="223"/>
        <item x="298"/>
        <item x="354"/>
        <item x="378"/>
        <item x="59"/>
        <item x="98"/>
        <item x="54"/>
        <item x="134"/>
        <item x="277"/>
        <item x="157"/>
        <item x="44"/>
        <item x="395"/>
        <item x="8"/>
        <item x="116"/>
        <item x="76"/>
        <item x="215"/>
        <item x="343"/>
        <item x="77"/>
        <item x="296"/>
        <item x="97"/>
        <item x="70"/>
        <item x="118"/>
        <item x="102"/>
        <item x="85"/>
        <item x="310"/>
        <item x="64"/>
        <item x="40"/>
        <item x="246"/>
        <item x="242"/>
        <item x="191"/>
        <item x="194"/>
        <item x="244"/>
        <item x="380"/>
        <item x="30"/>
        <item x="259"/>
        <item x="387"/>
        <item x="65"/>
        <item x="256"/>
        <item x="111"/>
        <item x="342"/>
        <item x="251"/>
        <item x="148"/>
        <item x="27"/>
        <item x="144"/>
        <item x="90"/>
        <item x="238"/>
        <item x="188"/>
        <item x="257"/>
        <item x="89"/>
        <item x="328"/>
        <item x="86"/>
        <item x="253"/>
        <item x="254"/>
        <item x="39"/>
        <item x="241"/>
        <item x="327"/>
        <item x="250"/>
        <item x="20"/>
        <item x="75"/>
        <item x="220"/>
        <item x="24"/>
        <item x="216"/>
        <item x="32"/>
        <item x="398"/>
        <item x="269"/>
        <item x="145"/>
        <item x="233"/>
        <item x="37"/>
        <item x="208"/>
        <item x="159"/>
        <item x="384"/>
        <item x="374"/>
        <item x="314"/>
        <item x="202"/>
        <item x="267"/>
        <item x="21"/>
        <item x="222"/>
        <item x="126"/>
        <item x="232"/>
        <item x="53"/>
        <item x="364"/>
        <item x="235"/>
        <item x="26"/>
        <item x="281"/>
        <item x="370"/>
        <item x="399"/>
        <item x="344"/>
        <item x="84"/>
        <item x="96"/>
        <item x="4"/>
        <item x="129"/>
        <item x="346"/>
        <item x="392"/>
        <item x="366"/>
        <item x="117"/>
        <item x="182"/>
        <item x="43"/>
        <item x="56"/>
        <item x="400"/>
        <item x="338"/>
        <item x="185"/>
        <item x="177"/>
        <item x="263"/>
        <item x="381"/>
        <item x="101"/>
        <item x="197"/>
        <item x="153"/>
        <item x="127"/>
        <item x="377"/>
        <item x="293"/>
        <item x="107"/>
        <item x="227"/>
        <item x="68"/>
        <item x="372"/>
        <item x="34"/>
        <item x="9"/>
        <item x="12"/>
        <item x="155"/>
        <item x="326"/>
        <item x="158"/>
        <item x="120"/>
        <item x="324"/>
        <item x="359"/>
        <item x="276"/>
        <item x="154"/>
        <item x="103"/>
        <item x="335"/>
        <item x="360"/>
        <item x="146"/>
        <item x="331"/>
        <item x="180"/>
        <item x="349"/>
        <item x="106"/>
        <item x="122"/>
        <item x="162"/>
        <item x="285"/>
        <item x="132"/>
        <item x="211"/>
        <item x="176"/>
        <item x="104"/>
        <item x="356"/>
        <item x="113"/>
        <item x="289"/>
        <item x="287"/>
        <item x="128"/>
        <item x="379"/>
        <item x="66"/>
        <item x="260"/>
        <item x="362"/>
        <item x="11"/>
        <item x="329"/>
        <item x="67"/>
        <item x="270"/>
        <item x="279"/>
        <item x="124"/>
        <item x="35"/>
        <item x="38"/>
        <item x="71"/>
        <item x="114"/>
        <item x="401"/>
        <item x="73"/>
        <item x="397"/>
        <item x="189"/>
        <item x="6"/>
        <item x="19"/>
        <item x="0"/>
        <item x="304"/>
        <item x="164"/>
        <item x="353"/>
        <item x="205"/>
        <item x="358"/>
        <item x="309"/>
        <item x="42"/>
        <item x="323"/>
        <item x="243"/>
        <item x="137"/>
        <item x="200"/>
        <item x="275"/>
        <item x="22"/>
        <item x="69"/>
        <item x="13"/>
        <item x="245"/>
        <item x="367"/>
        <item x="168"/>
        <item x="184"/>
        <item x="183"/>
        <item x="226"/>
        <item x="60"/>
        <item x="383"/>
        <item x="204"/>
        <item x="351"/>
        <item x="175"/>
        <item x="10"/>
        <item x="247"/>
        <item x="347"/>
        <item x="7"/>
        <item x="149"/>
        <item x="17"/>
        <item x="363"/>
        <item x="123"/>
        <item x="166"/>
        <item x="231"/>
        <item x="315"/>
        <item x="236"/>
        <item x="150"/>
        <item x="234"/>
        <item x="248"/>
        <item x="199"/>
        <item x="265"/>
        <item x="108"/>
        <item x="337"/>
        <item x="332"/>
        <item x="131"/>
        <item x="29"/>
        <item x="41"/>
        <item x="224"/>
        <item x="79"/>
        <item x="163"/>
        <item x="255"/>
        <item x="48"/>
        <item x="139"/>
        <item x="46"/>
        <item x="375"/>
        <item x="272"/>
        <item x="151"/>
        <item x="350"/>
        <item x="125"/>
        <item x="94"/>
        <item x="192"/>
        <item x="88"/>
        <item x="369"/>
        <item x="385"/>
        <item x="282"/>
        <item x="47"/>
        <item x="130"/>
        <item x="221"/>
        <item x="51"/>
        <item x="92"/>
        <item x="5"/>
        <item x="283"/>
        <item x="61"/>
        <item x="119"/>
        <item x="109"/>
        <item x="99"/>
        <item x="83"/>
        <item x="264"/>
        <item x="297"/>
        <item x="306"/>
        <item x="49"/>
        <item x="63"/>
        <item x="82"/>
        <item x="333"/>
        <item x="147"/>
        <item x="28"/>
        <item x="206"/>
        <item x="87"/>
        <item x="207"/>
        <item x="345"/>
        <item x="31"/>
        <item x="228"/>
        <item t="default"/>
      </items>
    </pivotField>
    <pivotField compact="0" showAll="0">
      <items count="115">
        <item x="56"/>
        <item x="24"/>
        <item x="99"/>
        <item x="90"/>
        <item x="51"/>
        <item x="48"/>
        <item x="111"/>
        <item x="65"/>
        <item x="81"/>
        <item x="77"/>
        <item x="74"/>
        <item x="64"/>
        <item x="44"/>
        <item x="26"/>
        <item x="86"/>
        <item x="25"/>
        <item x="21"/>
        <item x="5"/>
        <item x="113"/>
        <item x="110"/>
        <item x="94"/>
        <item x="91"/>
        <item x="85"/>
        <item x="61"/>
        <item x="83"/>
        <item x="82"/>
        <item x="78"/>
        <item x="76"/>
        <item x="73"/>
        <item x="71"/>
        <item x="28"/>
        <item x="67"/>
        <item x="66"/>
        <item x="60"/>
        <item x="54"/>
        <item x="49"/>
        <item x="43"/>
        <item x="40"/>
        <item x="33"/>
        <item x="32"/>
        <item x="106"/>
        <item x="107"/>
        <item x="105"/>
        <item x="104"/>
        <item x="100"/>
        <item x="36"/>
        <item x="108"/>
        <item x="103"/>
        <item x="34"/>
        <item x="20"/>
        <item x="102"/>
        <item x="53"/>
        <item x="1"/>
        <item x="38"/>
        <item x="96"/>
        <item x="95"/>
        <item x="93"/>
        <item x="92"/>
        <item x="80"/>
        <item x="70"/>
        <item x="68"/>
        <item x="52"/>
        <item x="50"/>
        <item x="42"/>
        <item x="35"/>
        <item x="29"/>
        <item x="27"/>
        <item x="14"/>
        <item x="11"/>
        <item x="4"/>
        <item x="2"/>
        <item x="13"/>
        <item x="0"/>
        <item x="37"/>
        <item x="59"/>
        <item x="58"/>
        <item x="55"/>
        <item x="9"/>
        <item x="57"/>
        <item x="112"/>
        <item x="39"/>
        <item x="101"/>
        <item x="98"/>
        <item x="97"/>
        <item x="109"/>
        <item x="89"/>
        <item x="88"/>
        <item x="87"/>
        <item x="84"/>
        <item x="79"/>
        <item x="75"/>
        <item x="69"/>
        <item x="62"/>
        <item x="63"/>
        <item x="23"/>
        <item x="47"/>
        <item x="46"/>
        <item x="45"/>
        <item x="41"/>
        <item x="31"/>
        <item x="30"/>
        <item x="22"/>
        <item x="19"/>
        <item x="12"/>
        <item x="8"/>
        <item x="7"/>
        <item x="6"/>
        <item x="3"/>
        <item x="17"/>
        <item x="16"/>
        <item x="15"/>
        <item x="18"/>
        <item x="10"/>
        <item x="72"/>
        <item t="default"/>
      </items>
    </pivotField>
    <pivotField compact="0" showAll="0">
      <items count="201"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compact="0" showAll="0">
      <items count="113">
        <item x="108"/>
        <item x="86"/>
        <item x="50"/>
        <item x="35"/>
        <item x="90"/>
        <item x="23"/>
        <item x="25"/>
        <item x="81"/>
        <item x="48"/>
        <item x="53"/>
        <item x="93"/>
        <item x="58"/>
        <item x="52"/>
        <item x="95"/>
        <item x="41"/>
        <item x="59"/>
        <item x="3"/>
        <item x="94"/>
        <item x="77"/>
        <item x="10"/>
        <item x="31"/>
        <item x="11"/>
        <item x="29"/>
        <item x="17"/>
        <item x="14"/>
        <item x="74"/>
        <item x="33"/>
        <item x="47"/>
        <item x="39"/>
        <item x="18"/>
        <item x="107"/>
        <item x="111"/>
        <item x="100"/>
        <item x="65"/>
        <item x="51"/>
        <item x="97"/>
        <item x="106"/>
        <item x="63"/>
        <item x="62"/>
        <item x="87"/>
        <item x="84"/>
        <item x="45"/>
        <item x="8"/>
        <item x="73"/>
        <item x="54"/>
        <item x="105"/>
        <item x="40"/>
        <item x="68"/>
        <item x="21"/>
        <item x="27"/>
        <item x="64"/>
        <item x="24"/>
        <item x="88"/>
        <item x="70"/>
        <item x="101"/>
        <item x="32"/>
        <item x="20"/>
        <item x="55"/>
        <item x="66"/>
        <item x="36"/>
        <item x="80"/>
        <item x="85"/>
        <item x="19"/>
        <item x="9"/>
        <item x="49"/>
        <item x="99"/>
        <item x="60"/>
        <item x="89"/>
        <item x="12"/>
        <item x="57"/>
        <item x="26"/>
        <item x="69"/>
        <item x="75"/>
        <item x="34"/>
        <item x="61"/>
        <item x="103"/>
        <item x="109"/>
        <item x="71"/>
        <item x="91"/>
        <item x="46"/>
        <item x="82"/>
        <item x="72"/>
        <item x="79"/>
        <item x="56"/>
        <item x="83"/>
        <item x="15"/>
        <item x="7"/>
        <item x="30"/>
        <item x="110"/>
        <item x="22"/>
        <item x="76"/>
        <item x="5"/>
        <item x="37"/>
        <item x="2"/>
        <item x="102"/>
        <item x="42"/>
        <item x="44"/>
        <item x="92"/>
        <item x="13"/>
        <item x="0"/>
        <item x="67"/>
        <item x="43"/>
        <item x="4"/>
        <item x="1"/>
        <item x="98"/>
        <item x="38"/>
        <item x="28"/>
        <item x="104"/>
        <item x="78"/>
        <item x="6"/>
        <item x="16"/>
        <item x="96"/>
        <item t="default"/>
      </items>
    </pivotField>
    <pivotField compact="0" showAll="0">
      <items count="411">
        <item x="115"/>
        <item x="53"/>
        <item x="214"/>
        <item x="18"/>
        <item x="302"/>
        <item x="1"/>
        <item x="227"/>
        <item x="58"/>
        <item x="404"/>
        <item x="273"/>
        <item x="336"/>
        <item x="34"/>
        <item x="305"/>
        <item x="264"/>
        <item x="292"/>
        <item x="280"/>
        <item x="188"/>
        <item x="315"/>
        <item x="220"/>
        <item x="176"/>
        <item x="192"/>
        <item x="343"/>
        <item x="141"/>
        <item x="46"/>
        <item x="275"/>
        <item x="397"/>
        <item x="270"/>
        <item x="171"/>
        <item x="276"/>
        <item x="23"/>
        <item x="211"/>
        <item x="359"/>
        <item x="293"/>
        <item x="398"/>
        <item x="319"/>
        <item x="2"/>
        <item x="363"/>
        <item x="14"/>
        <item x="342"/>
        <item x="391"/>
        <item x="304"/>
        <item x="172"/>
        <item x="320"/>
        <item x="402"/>
        <item x="341"/>
        <item x="103"/>
        <item x="303"/>
        <item x="268"/>
        <item x="253"/>
        <item x="51"/>
        <item x="250"/>
        <item x="146"/>
        <item x="143"/>
        <item x="181"/>
        <item x="136"/>
        <item x="388"/>
        <item x="98"/>
        <item x="318"/>
        <item x="37"/>
        <item x="25"/>
        <item x="401"/>
        <item x="373"/>
        <item x="138"/>
        <item x="169"/>
        <item x="221"/>
        <item x="145"/>
        <item x="174"/>
        <item x="173"/>
        <item x="215"/>
        <item x="263"/>
        <item x="231"/>
        <item x="259"/>
        <item x="301"/>
        <item x="238"/>
        <item x="73"/>
        <item x="163"/>
        <item x="88"/>
        <item x="212"/>
        <item x="286"/>
        <item x="124"/>
        <item x="75"/>
        <item x="390"/>
        <item x="321"/>
        <item x="144"/>
        <item x="16"/>
        <item x="82"/>
        <item x="195"/>
        <item x="357"/>
        <item x="393"/>
        <item x="396"/>
        <item x="79"/>
        <item x="183"/>
        <item x="307"/>
        <item x="367"/>
        <item x="59"/>
        <item x="241"/>
        <item x="113"/>
        <item x="323"/>
        <item x="327"/>
        <item x="158"/>
        <item x="219"/>
        <item x="309"/>
        <item x="118"/>
        <item x="314"/>
        <item x="200"/>
        <item x="3"/>
        <item x="89"/>
        <item x="230"/>
        <item x="282"/>
        <item x="139"/>
        <item x="332"/>
        <item x="296"/>
        <item x="392"/>
        <item x="395"/>
        <item x="350"/>
        <item x="189"/>
        <item x="167"/>
        <item x="313"/>
        <item x="56"/>
        <item x="162"/>
        <item x="155"/>
        <item x="375"/>
        <item x="322"/>
        <item x="290"/>
        <item x="310"/>
        <item x="63"/>
        <item x="96"/>
        <item x="205"/>
        <item x="203"/>
        <item x="370"/>
        <item x="240"/>
        <item x="297"/>
        <item x="399"/>
        <item x="324"/>
        <item x="15"/>
        <item x="197"/>
        <item x="198"/>
        <item x="94"/>
        <item x="175"/>
        <item x="354"/>
        <item x="394"/>
        <item x="378"/>
        <item x="384"/>
        <item x="288"/>
        <item x="180"/>
        <item x="216"/>
        <item x="294"/>
        <item x="108"/>
        <item x="338"/>
        <item x="81"/>
        <item x="225"/>
        <item x="300"/>
        <item x="356"/>
        <item x="380"/>
        <item x="60"/>
        <item x="101"/>
        <item x="55"/>
        <item x="137"/>
        <item x="279"/>
        <item x="159"/>
        <item x="45"/>
        <item x="403"/>
        <item x="8"/>
        <item x="119"/>
        <item x="77"/>
        <item x="217"/>
        <item x="345"/>
        <item x="78"/>
        <item x="298"/>
        <item x="100"/>
        <item x="71"/>
        <item x="121"/>
        <item x="105"/>
        <item x="86"/>
        <item x="312"/>
        <item x="65"/>
        <item x="41"/>
        <item x="247"/>
        <item x="243"/>
        <item x="193"/>
        <item x="196"/>
        <item x="245"/>
        <item x="382"/>
        <item x="30"/>
        <item x="260"/>
        <item x="389"/>
        <item x="66"/>
        <item x="257"/>
        <item x="114"/>
        <item x="344"/>
        <item x="252"/>
        <item x="151"/>
        <item x="27"/>
        <item x="147"/>
        <item x="93"/>
        <item x="239"/>
        <item x="190"/>
        <item x="258"/>
        <item x="92"/>
        <item x="330"/>
        <item x="87"/>
        <item x="254"/>
        <item x="255"/>
        <item x="40"/>
        <item x="242"/>
        <item x="329"/>
        <item x="251"/>
        <item x="20"/>
        <item x="76"/>
        <item x="222"/>
        <item x="24"/>
        <item x="218"/>
        <item x="33"/>
        <item x="406"/>
        <item x="271"/>
        <item x="148"/>
        <item x="234"/>
        <item x="38"/>
        <item x="210"/>
        <item x="161"/>
        <item x="386"/>
        <item x="376"/>
        <item x="316"/>
        <item x="204"/>
        <item x="269"/>
        <item x="21"/>
        <item x="224"/>
        <item x="129"/>
        <item x="233"/>
        <item x="54"/>
        <item x="366"/>
        <item x="236"/>
        <item x="26"/>
        <item x="283"/>
        <item x="372"/>
        <item x="407"/>
        <item x="346"/>
        <item x="85"/>
        <item x="99"/>
        <item x="4"/>
        <item x="132"/>
        <item x="348"/>
        <item x="400"/>
        <item x="368"/>
        <item x="120"/>
        <item x="184"/>
        <item x="44"/>
        <item x="57"/>
        <item x="408"/>
        <item x="340"/>
        <item x="187"/>
        <item x="179"/>
        <item x="265"/>
        <item x="383"/>
        <item x="104"/>
        <item x="199"/>
        <item x="130"/>
        <item x="379"/>
        <item x="295"/>
        <item x="110"/>
        <item x="262"/>
        <item x="229"/>
        <item x="69"/>
        <item x="374"/>
        <item x="35"/>
        <item x="9"/>
        <item x="12"/>
        <item x="157"/>
        <item x="328"/>
        <item x="160"/>
        <item x="123"/>
        <item x="326"/>
        <item x="361"/>
        <item x="278"/>
        <item x="156"/>
        <item x="106"/>
        <item x="337"/>
        <item x="362"/>
        <item x="149"/>
        <item x="333"/>
        <item x="182"/>
        <item x="351"/>
        <item x="109"/>
        <item x="125"/>
        <item x="164"/>
        <item x="287"/>
        <item x="135"/>
        <item x="213"/>
        <item x="178"/>
        <item x="107"/>
        <item x="358"/>
        <item x="116"/>
        <item x="291"/>
        <item x="289"/>
        <item x="131"/>
        <item x="381"/>
        <item x="67"/>
        <item x="261"/>
        <item x="364"/>
        <item x="11"/>
        <item x="331"/>
        <item x="68"/>
        <item x="272"/>
        <item x="281"/>
        <item x="127"/>
        <item x="36"/>
        <item x="39"/>
        <item x="72"/>
        <item x="117"/>
        <item x="409"/>
        <item x="74"/>
        <item x="405"/>
        <item x="191"/>
        <item x="6"/>
        <item x="19"/>
        <item x="0"/>
        <item x="306"/>
        <item x="166"/>
        <item x="355"/>
        <item x="207"/>
        <item x="360"/>
        <item x="311"/>
        <item x="43"/>
        <item x="325"/>
        <item x="244"/>
        <item x="140"/>
        <item x="202"/>
        <item x="277"/>
        <item x="22"/>
        <item x="70"/>
        <item x="13"/>
        <item x="246"/>
        <item x="369"/>
        <item x="170"/>
        <item x="186"/>
        <item x="185"/>
        <item x="228"/>
        <item x="61"/>
        <item x="385"/>
        <item x="206"/>
        <item x="353"/>
        <item x="177"/>
        <item x="10"/>
        <item x="248"/>
        <item x="349"/>
        <item x="7"/>
        <item x="152"/>
        <item x="17"/>
        <item x="365"/>
        <item x="126"/>
        <item x="168"/>
        <item x="232"/>
        <item x="317"/>
        <item x="237"/>
        <item x="153"/>
        <item x="235"/>
        <item x="249"/>
        <item x="201"/>
        <item x="267"/>
        <item x="111"/>
        <item x="339"/>
        <item x="334"/>
        <item x="134"/>
        <item x="29"/>
        <item x="42"/>
        <item x="226"/>
        <item x="80"/>
        <item x="165"/>
        <item x="256"/>
        <item x="49"/>
        <item x="142"/>
        <item x="47"/>
        <item x="377"/>
        <item x="274"/>
        <item x="154"/>
        <item x="352"/>
        <item x="128"/>
        <item x="97"/>
        <item x="194"/>
        <item x="91"/>
        <item x="371"/>
        <item x="387"/>
        <item x="284"/>
        <item x="48"/>
        <item x="133"/>
        <item x="223"/>
        <item x="52"/>
        <item x="95"/>
        <item x="5"/>
        <item x="285"/>
        <item x="62"/>
        <item x="122"/>
        <item x="112"/>
        <item x="102"/>
        <item x="84"/>
        <item x="266"/>
        <item x="299"/>
        <item x="308"/>
        <item x="50"/>
        <item x="64"/>
        <item x="83"/>
        <item x="31"/>
        <item x="335"/>
        <item x="150"/>
        <item x="28"/>
        <item x="208"/>
        <item x="90"/>
        <item x="209"/>
        <item x="347"/>
        <item x="32"/>
        <item t="default"/>
      </items>
    </pivotField>
    <pivotField compact="0" showAll="0">
      <items count="425">
        <item x="390"/>
        <item x="404"/>
        <item x="89"/>
        <item x="234"/>
        <item x="88"/>
        <item x="231"/>
        <item x="232"/>
        <item x="233"/>
        <item x="236"/>
        <item x="235"/>
        <item x="237"/>
        <item x="406"/>
        <item x="31"/>
        <item x="405"/>
        <item x="407"/>
        <item x="408"/>
        <item x="229"/>
        <item x="276"/>
        <item x="409"/>
        <item x="410"/>
        <item x="272"/>
        <item x="411"/>
        <item x="238"/>
        <item x="239"/>
        <item x="274"/>
        <item x="282"/>
        <item x="218"/>
        <item x="223"/>
        <item x="131"/>
        <item x="18"/>
        <item x="203"/>
        <item x="323"/>
        <item x="56"/>
        <item x="313"/>
        <item x="141"/>
        <item x="167"/>
        <item x="136"/>
        <item x="201"/>
        <item x="286"/>
        <item x="76"/>
        <item x="214"/>
        <item x="147"/>
        <item x="213"/>
        <item x="299"/>
        <item x="349"/>
        <item x="342"/>
        <item x="338"/>
        <item x="79"/>
        <item x="80"/>
        <item x="132"/>
        <item x="164"/>
        <item x="204"/>
        <item x="160"/>
        <item x="384"/>
        <item x="215"/>
        <item x="190"/>
        <item x="39"/>
        <item x="192"/>
        <item x="364"/>
        <item x="333"/>
        <item x="368"/>
        <item x="227"/>
        <item x="121"/>
        <item x="123"/>
        <item x="6"/>
        <item x="133"/>
        <item x="127"/>
        <item x="354"/>
        <item x="250"/>
        <item x="11"/>
        <item x="120"/>
        <item x="275"/>
        <item x="244"/>
        <item x="116"/>
        <item x="189"/>
        <item x="175"/>
        <item x="166"/>
        <item x="193"/>
        <item x="270"/>
        <item x="322"/>
        <item x="29"/>
        <item x="155"/>
        <item x="228"/>
        <item x="283"/>
        <item x="13"/>
        <item x="107"/>
        <item x="199"/>
        <item x="45"/>
        <item x="70"/>
        <item x="222"/>
        <item x="179"/>
        <item x="319"/>
        <item x="178"/>
        <item x="264"/>
        <item x="284"/>
        <item x="340"/>
        <item x="391"/>
        <item x="51"/>
        <item x="403"/>
        <item x="326"/>
        <item x="245"/>
        <item x="37"/>
        <item x="371"/>
        <item x="171"/>
        <item x="362"/>
        <item x="301"/>
        <item x="298"/>
        <item x="252"/>
        <item x="99"/>
        <item x="154"/>
        <item x="196"/>
        <item x="243"/>
        <item x="1"/>
        <item x="359"/>
        <item x="278"/>
        <item x="16"/>
        <item x="91"/>
        <item x="58"/>
        <item x="82"/>
        <item x="271"/>
        <item x="72"/>
        <item x="152"/>
        <item x="163"/>
        <item x="93"/>
        <item x="296"/>
        <item x="300"/>
        <item x="421"/>
        <item x="151"/>
        <item x="303"/>
        <item x="290"/>
        <item x="262"/>
        <item x="378"/>
        <item x="148"/>
        <item x="247"/>
        <item x="210"/>
        <item x="380"/>
        <item x="352"/>
        <item x="395"/>
        <item x="209"/>
        <item x="77"/>
        <item x="108"/>
        <item x="9"/>
        <item x="249"/>
        <item x="220"/>
        <item x="172"/>
        <item x="386"/>
        <item x="255"/>
        <item x="369"/>
        <item x="361"/>
        <item x="376"/>
        <item x="177"/>
        <item x="134"/>
        <item x="2"/>
        <item x="389"/>
        <item x="118"/>
        <item x="135"/>
        <item x="267"/>
        <item x="382"/>
        <item x="22"/>
        <item x="399"/>
        <item x="321"/>
        <item x="110"/>
        <item x="260"/>
        <item x="114"/>
        <item x="161"/>
        <item x="221"/>
        <item x="113"/>
        <item x="24"/>
        <item x="416"/>
        <item x="137"/>
        <item x="348"/>
        <item x="392"/>
        <item x="122"/>
        <item x="332"/>
        <item x="265"/>
        <item x="273"/>
        <item x="277"/>
        <item x="21"/>
        <item x="49"/>
        <item x="90"/>
        <item x="96"/>
        <item x="149"/>
        <item x="36"/>
        <item x="38"/>
        <item x="4"/>
        <item x="211"/>
        <item x="187"/>
        <item x="374"/>
        <item x="344"/>
        <item x="101"/>
        <item x="112"/>
        <item x="41"/>
        <item x="168"/>
        <item x="251"/>
        <item x="60"/>
        <item x="360"/>
        <item x="269"/>
        <item x="198"/>
        <item x="266"/>
        <item x="263"/>
        <item x="143"/>
        <item x="30"/>
        <item x="280"/>
        <item x="217"/>
        <item x="212"/>
        <item x="83"/>
        <item x="417"/>
        <item x="315"/>
        <item x="19"/>
        <item x="363"/>
        <item x="102"/>
        <item x="20"/>
        <item x="302"/>
        <item x="412"/>
        <item x="336"/>
        <item x="7"/>
        <item x="394"/>
        <item x="40"/>
        <item x="0"/>
        <item x="35"/>
        <item x="304"/>
        <item x="75"/>
        <item x="347"/>
        <item x="78"/>
        <item x="73"/>
        <item x="125"/>
        <item x="71"/>
        <item x="8"/>
        <item x="10"/>
        <item x="17"/>
        <item x="343"/>
        <item x="32"/>
        <item x="92"/>
        <item x="195"/>
        <item x="339"/>
        <item x="191"/>
        <item x="289"/>
        <item x="291"/>
        <item x="418"/>
        <item x="346"/>
        <item x="94"/>
        <item x="414"/>
        <item x="157"/>
        <item x="242"/>
        <item x="84"/>
        <item x="117"/>
        <item x="309"/>
        <item x="138"/>
        <item x="331"/>
        <item x="328"/>
        <item x="170"/>
        <item x="281"/>
        <item x="413"/>
        <item x="398"/>
        <item x="15"/>
        <item x="130"/>
        <item x="385"/>
        <item x="188"/>
        <item x="176"/>
        <item x="253"/>
        <item x="381"/>
        <item x="68"/>
        <item x="65"/>
        <item x="184"/>
        <item x="226"/>
        <item x="27"/>
        <item x="287"/>
        <item x="357"/>
        <item x="334"/>
        <item x="46"/>
        <item x="422"/>
        <item x="350"/>
        <item x="169"/>
        <item x="158"/>
        <item x="142"/>
        <item x="420"/>
        <item x="419"/>
        <item x="372"/>
        <item x="145"/>
        <item x="292"/>
        <item x="377"/>
        <item x="415"/>
        <item x="330"/>
        <item x="61"/>
        <item x="240"/>
        <item x="23"/>
        <item x="400"/>
        <item x="180"/>
        <item x="63"/>
        <item x="261"/>
        <item x="293"/>
        <item x="345"/>
        <item x="185"/>
        <item x="279"/>
        <item x="50"/>
        <item x="48"/>
        <item x="62"/>
        <item x="159"/>
        <item x="146"/>
        <item x="297"/>
        <item x="150"/>
        <item x="85"/>
        <item x="327"/>
        <item x="47"/>
        <item x="100"/>
        <item x="42"/>
        <item x="139"/>
        <item x="259"/>
        <item x="317"/>
        <item x="423"/>
        <item x="153"/>
        <item x="305"/>
        <item x="5"/>
        <item x="104"/>
        <item x="183"/>
        <item x="367"/>
        <item x="205"/>
        <item x="44"/>
        <item x="55"/>
        <item x="165"/>
        <item x="388"/>
        <item x="387"/>
        <item x="43"/>
        <item x="311"/>
        <item x="25"/>
        <item x="59"/>
        <item x="241"/>
        <item x="219"/>
        <item x="258"/>
        <item x="310"/>
        <item x="402"/>
        <item x="81"/>
        <item x="254"/>
        <item x="353"/>
        <item x="208"/>
        <item x="379"/>
        <item x="285"/>
        <item x="124"/>
        <item x="370"/>
        <item x="366"/>
        <item x="98"/>
        <item x="351"/>
        <item x="197"/>
        <item x="54"/>
        <item x="87"/>
        <item x="314"/>
        <item x="288"/>
        <item x="397"/>
        <item x="186"/>
        <item x="109"/>
        <item x="225"/>
        <item x="202"/>
        <item x="307"/>
        <item x="67"/>
        <item x="335"/>
        <item x="312"/>
        <item x="111"/>
        <item x="86"/>
        <item x="341"/>
        <item x="182"/>
        <item x="181"/>
        <item x="375"/>
        <item x="224"/>
        <item x="34"/>
        <item x="358"/>
        <item x="66"/>
        <item x="396"/>
        <item x="383"/>
        <item x="162"/>
        <item x="52"/>
        <item x="308"/>
        <item x="103"/>
        <item x="256"/>
        <item x="95"/>
        <item x="393"/>
        <item x="128"/>
        <item x="53"/>
        <item x="373"/>
        <item x="230"/>
        <item x="194"/>
        <item x="64"/>
        <item x="356"/>
        <item x="355"/>
        <item x="216"/>
        <item x="12"/>
        <item x="144"/>
        <item x="97"/>
        <item x="33"/>
        <item x="246"/>
        <item x="320"/>
        <item x="28"/>
        <item x="26"/>
        <item x="316"/>
        <item x="329"/>
        <item x="3"/>
        <item x="365"/>
        <item x="324"/>
        <item x="318"/>
        <item x="69"/>
        <item x="206"/>
        <item x="106"/>
        <item x="268"/>
        <item x="337"/>
        <item x="57"/>
        <item x="325"/>
        <item x="119"/>
        <item x="115"/>
        <item x="14"/>
        <item x="129"/>
        <item x="140"/>
        <item x="295"/>
        <item x="294"/>
        <item x="126"/>
        <item x="306"/>
        <item x="105"/>
        <item x="174"/>
        <item x="207"/>
        <item x="257"/>
        <item x="156"/>
        <item x="401"/>
        <item x="74"/>
        <item x="173"/>
        <item x="248"/>
        <item x="200"/>
        <item t="default"/>
      </items>
    </pivotField>
    <pivotField compact="0" showAll="0">
      <items count="27">
        <item x="13"/>
        <item x="17"/>
        <item x="19"/>
        <item x="5"/>
        <item x="1"/>
        <item x="3"/>
        <item x="12"/>
        <item x="9"/>
        <item x="22"/>
        <item x="14"/>
        <item x="8"/>
        <item x="4"/>
        <item x="0"/>
        <item x="18"/>
        <item x="23"/>
        <item x="24"/>
        <item x="15"/>
        <item x="16"/>
        <item x="21"/>
        <item x="2"/>
        <item x="7"/>
        <item x="11"/>
        <item x="25"/>
        <item x="20"/>
        <item x="10"/>
        <item x="6"/>
        <item t="default"/>
      </items>
    </pivotField>
    <pivotField dataField="1" compact="0" showAll="0">
      <items count="153">
        <item x="97"/>
        <item x="150"/>
        <item x="87"/>
        <item x="73"/>
        <item x="69"/>
        <item x="82"/>
        <item x="90"/>
        <item x="131"/>
        <item x="94"/>
        <item x="108"/>
        <item x="48"/>
        <item x="100"/>
        <item x="116"/>
        <item x="11"/>
        <item x="139"/>
        <item x="50"/>
        <item x="117"/>
        <item x="122"/>
        <item x="95"/>
        <item x="66"/>
        <item x="128"/>
        <item x="56"/>
        <item x="118"/>
        <item x="83"/>
        <item x="129"/>
        <item x="91"/>
        <item x="9"/>
        <item x="45"/>
        <item x="119"/>
        <item x="99"/>
        <item x="12"/>
        <item x="34"/>
        <item x="27"/>
        <item x="84"/>
        <item x="24"/>
        <item x="44"/>
        <item x="7"/>
        <item x="65"/>
        <item x="74"/>
        <item x="145"/>
        <item x="67"/>
        <item x="105"/>
        <item x="31"/>
        <item x="120"/>
        <item x="143"/>
        <item x="140"/>
        <item x="36"/>
        <item x="52"/>
        <item x="47"/>
        <item x="60"/>
        <item x="72"/>
        <item x="2"/>
        <item x="68"/>
        <item x="42"/>
        <item x="85"/>
        <item x="39"/>
        <item x="49"/>
        <item x="93"/>
        <item x="37"/>
        <item x="137"/>
        <item x="130"/>
        <item x="114"/>
        <item x="51"/>
        <item x="6"/>
        <item x="55"/>
        <item x="71"/>
        <item x="0"/>
        <item x="46"/>
        <item x="76"/>
        <item x="19"/>
        <item x="92"/>
        <item x="5"/>
        <item x="101"/>
        <item x="135"/>
        <item x="18"/>
        <item x="4"/>
        <item x="146"/>
        <item x="61"/>
        <item x="54"/>
        <item x="10"/>
        <item x="8"/>
        <item x="121"/>
        <item x="81"/>
        <item x="133"/>
        <item x="75"/>
        <item x="107"/>
        <item x="25"/>
        <item x="141"/>
        <item x="144"/>
        <item x="79"/>
        <item x="3"/>
        <item x="115"/>
        <item x="126"/>
        <item x="17"/>
        <item x="13"/>
        <item x="23"/>
        <item x="106"/>
        <item x="35"/>
        <item x="88"/>
        <item x="32"/>
        <item x="149"/>
        <item x="142"/>
        <item x="98"/>
        <item x="26"/>
        <item x="138"/>
        <item x="80"/>
        <item x="136"/>
        <item x="41"/>
        <item x="125"/>
        <item x="21"/>
        <item x="43"/>
        <item x="30"/>
        <item x="110"/>
        <item x="104"/>
        <item x="112"/>
        <item x="103"/>
        <item x="89"/>
        <item x="59"/>
        <item x="14"/>
        <item x="40"/>
        <item x="57"/>
        <item x="148"/>
        <item x="58"/>
        <item x="29"/>
        <item x="1"/>
        <item x="78"/>
        <item x="20"/>
        <item x="53"/>
        <item x="28"/>
        <item x="16"/>
        <item x="109"/>
        <item x="102"/>
        <item x="62"/>
        <item x="22"/>
        <item x="15"/>
        <item x="38"/>
        <item x="127"/>
        <item x="113"/>
        <item x="123"/>
        <item x="86"/>
        <item x="96"/>
        <item x="33"/>
        <item x="70"/>
        <item x="151"/>
        <item x="134"/>
        <item x="77"/>
        <item x="64"/>
        <item x="132"/>
        <item x="147"/>
        <item x="124"/>
        <item x="111"/>
        <item x="63"/>
        <item t="default"/>
      </items>
    </pivotField>
    <pivotField dataField="1" compact="0" showAll="0">
      <items count="173">
        <item x="109"/>
        <item x="168"/>
        <item x="96"/>
        <item x="77"/>
        <item x="72"/>
        <item x="91"/>
        <item x="146"/>
        <item x="105"/>
        <item x="117"/>
        <item x="111"/>
        <item x="52"/>
        <item x="112"/>
        <item x="46"/>
        <item x="13"/>
        <item x="159"/>
        <item x="101"/>
        <item x="55"/>
        <item x="135"/>
        <item x="69"/>
        <item x="133"/>
        <item x="142"/>
        <item x="3"/>
        <item x="129"/>
        <item x="60"/>
        <item x="92"/>
        <item x="144"/>
        <item x="107"/>
        <item x="86"/>
        <item x="130"/>
        <item x="20"/>
        <item x="14"/>
        <item x="15"/>
        <item x="102"/>
        <item x="29"/>
        <item x="93"/>
        <item x="94"/>
        <item x="26"/>
        <item x="106"/>
        <item x="47"/>
        <item x="75"/>
        <item x="11"/>
        <item x="68"/>
        <item x="79"/>
        <item x="163"/>
        <item x="70"/>
        <item x="115"/>
        <item x="118"/>
        <item x="31"/>
        <item x="162"/>
        <item x="99"/>
        <item x="165"/>
        <item x="152"/>
        <item x="36"/>
        <item x="83"/>
        <item x="8"/>
        <item x="50"/>
        <item x="78"/>
        <item x="148"/>
        <item x="71"/>
        <item x="44"/>
        <item x="132"/>
        <item x="87"/>
        <item x="53"/>
        <item x="170"/>
        <item x="38"/>
        <item x="49"/>
        <item x="154"/>
        <item x="56"/>
        <item x="145"/>
        <item x="125"/>
        <item x="74"/>
        <item x="59"/>
        <item x="76"/>
        <item x="7"/>
        <item x="0"/>
        <item x="1"/>
        <item x="54"/>
        <item x="81"/>
        <item x="21"/>
        <item x="37"/>
        <item x="40"/>
        <item x="6"/>
        <item x="48"/>
        <item x="57"/>
        <item x="9"/>
        <item x="141"/>
        <item x="166"/>
        <item x="100"/>
        <item x="10"/>
        <item x="5"/>
        <item x="64"/>
        <item x="58"/>
        <item x="34"/>
        <item x="12"/>
        <item x="169"/>
        <item x="134"/>
        <item x="90"/>
        <item x="150"/>
        <item x="80"/>
        <item x="164"/>
        <item x="116"/>
        <item x="27"/>
        <item x="160"/>
        <item x="88"/>
        <item x="128"/>
        <item x="138"/>
        <item x="126"/>
        <item x="127"/>
        <item x="16"/>
        <item x="137"/>
        <item x="51"/>
        <item x="25"/>
        <item x="35"/>
        <item x="155"/>
        <item x="97"/>
        <item x="32"/>
        <item x="161"/>
        <item x="110"/>
        <item x="28"/>
        <item x="89"/>
        <item x="43"/>
        <item x="4"/>
        <item x="45"/>
        <item x="23"/>
        <item x="158"/>
        <item x="157"/>
        <item x="120"/>
        <item x="121"/>
        <item x="114"/>
        <item x="123"/>
        <item x="98"/>
        <item x="156"/>
        <item x="63"/>
        <item x="104"/>
        <item x="17"/>
        <item x="85"/>
        <item x="41"/>
        <item x="61"/>
        <item x="62"/>
        <item x="2"/>
        <item x="65"/>
        <item x="22"/>
        <item x="30"/>
        <item x="108"/>
        <item x="103"/>
        <item x="19"/>
        <item x="119"/>
        <item x="143"/>
        <item x="113"/>
        <item x="39"/>
        <item x="84"/>
        <item x="24"/>
        <item x="18"/>
        <item x="42"/>
        <item x="139"/>
        <item x="140"/>
        <item x="124"/>
        <item x="95"/>
        <item x="33"/>
        <item x="73"/>
        <item x="171"/>
        <item x="131"/>
        <item x="151"/>
        <item x="82"/>
        <item x="167"/>
        <item x="67"/>
        <item x="147"/>
        <item x="149"/>
        <item x="136"/>
        <item x="122"/>
        <item x="153"/>
        <item x="66"/>
        <item t="default"/>
      </items>
    </pivotField>
    <pivotField compact="0" showAll="0">
      <items count="3">
        <item x="0"/>
        <item x="1"/>
        <item t="default"/>
      </items>
    </pivotField>
  </pivotFields>
  <rowFields count="1">
    <field x="8"/>
  </rowFields>
  <rowItems count="1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抗病毒颗粒1档个人任务（）" fld="12" baseField="0" baseItem="0"/>
    <dataField name="求和项:抗病毒颗粒2档个人任务（）" fld="1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17" firstHeaderRow="0" firstDataRow="1" firstDataCol="1"/>
  <pivotFields count="12">
    <pivotField compact="0" showAll="0">
      <items count="429">
        <item x="306"/>
        <item x="311"/>
        <item x="333"/>
        <item x="312"/>
        <item x="297"/>
        <item x="403"/>
        <item x="293"/>
        <item x="146"/>
        <item x="142"/>
        <item x="50"/>
        <item x="51"/>
        <item x="52"/>
        <item x="24"/>
        <item x="182"/>
        <item x="11"/>
        <item x="257"/>
        <item x="70"/>
        <item x="143"/>
        <item x="44"/>
        <item x="15"/>
        <item x="177"/>
        <item x="178"/>
        <item x="344"/>
        <item x="21"/>
        <item x="10"/>
        <item x="179"/>
        <item x="180"/>
        <item x="108"/>
        <item x="125"/>
        <item x="205"/>
        <item x="206"/>
        <item x="210"/>
        <item x="162"/>
        <item x="163"/>
        <item x="376"/>
        <item x="313"/>
        <item x="169"/>
        <item x="200"/>
        <item x="170"/>
        <item x="281"/>
        <item x="62"/>
        <item x="96"/>
        <item x="166"/>
        <item x="357"/>
        <item x="183"/>
        <item x="211"/>
        <item x="212"/>
        <item x="386"/>
        <item x="387"/>
        <item x="213"/>
        <item x="214"/>
        <item x="215"/>
        <item x="63"/>
        <item x="64"/>
        <item x="252"/>
        <item x="150"/>
        <item x="242"/>
        <item x="243"/>
        <item x="244"/>
        <item x="171"/>
        <item x="320"/>
        <item x="201"/>
        <item x="427"/>
        <item x="193"/>
        <item x="194"/>
        <item x="232"/>
        <item x="195"/>
        <item x="300"/>
        <item x="301"/>
        <item x="366"/>
        <item x="53"/>
        <item x="245"/>
        <item x="372"/>
        <item x="282"/>
        <item x="283"/>
        <item x="284"/>
        <item x="316"/>
        <item x="253"/>
        <item x="298"/>
        <item x="400"/>
        <item x="254"/>
        <item x="326"/>
        <item x="6"/>
        <item x="1"/>
        <item x="7"/>
        <item x="241"/>
        <item x="373"/>
        <item x="265"/>
        <item x="3"/>
        <item x="345"/>
        <item x="4"/>
        <item x="2"/>
        <item x="164"/>
        <item x="275"/>
        <item x="272"/>
        <item x="165"/>
        <item x="346"/>
        <item x="255"/>
        <item x="22"/>
        <item x="127"/>
        <item x="23"/>
        <item x="307"/>
        <item x="365"/>
        <item x="308"/>
        <item x="270"/>
        <item x="290"/>
        <item x="343"/>
        <item x="291"/>
        <item x="168"/>
        <item x="184"/>
        <item x="185"/>
        <item x="186"/>
        <item x="187"/>
        <item x="188"/>
        <item x="189"/>
        <item x="190"/>
        <item x="191"/>
        <item x="192"/>
        <item x="414"/>
        <item x="415"/>
        <item x="416"/>
        <item x="417"/>
        <item x="418"/>
        <item x="419"/>
        <item x="420"/>
        <item x="421"/>
        <item x="422"/>
        <item x="321"/>
        <item x="322"/>
        <item x="323"/>
        <item x="17"/>
        <item x="154"/>
        <item x="33"/>
        <item x="377"/>
        <item x="86"/>
        <item x="294"/>
        <item x="94"/>
        <item x="16"/>
        <item x="95"/>
        <item x="27"/>
        <item x="378"/>
        <item x="58"/>
        <item x="379"/>
        <item x="37"/>
        <item x="384"/>
        <item x="385"/>
        <item x="207"/>
        <item x="123"/>
        <item x="45"/>
        <item x="46"/>
        <item x="408"/>
        <item x="112"/>
        <item x="98"/>
        <item x="99"/>
        <item x="100"/>
        <item x="246"/>
        <item x="217"/>
        <item x="351"/>
        <item x="388"/>
        <item x="208"/>
        <item x="148"/>
        <item x="89"/>
        <item x="101"/>
        <item x="106"/>
        <item x="102"/>
        <item x="103"/>
        <item x="380"/>
        <item x="381"/>
        <item x="382"/>
        <item x="383"/>
        <item x="209"/>
        <item x="172"/>
        <item x="173"/>
        <item x="324"/>
        <item x="87"/>
        <item x="109"/>
        <item x="348"/>
        <item x="325"/>
        <item x="152"/>
        <item x="0"/>
        <item x="26"/>
        <item x="237"/>
        <item x="263"/>
        <item x="405"/>
        <item x="30"/>
        <item x="54"/>
        <item x="55"/>
        <item x="267"/>
        <item x="266"/>
        <item x="56"/>
        <item x="175"/>
        <item x="176"/>
        <item x="197"/>
        <item x="198"/>
        <item x="397"/>
        <item x="334"/>
        <item x="412"/>
        <item x="358"/>
        <item x="285"/>
        <item x="196"/>
        <item x="167"/>
        <item x="247"/>
        <item x="9"/>
        <item x="249"/>
        <item x="216"/>
        <item x="155"/>
        <item x="156"/>
        <item x="157"/>
        <item x="219"/>
        <item x="220"/>
        <item x="250"/>
        <item x="251"/>
        <item x="426"/>
        <item x="268"/>
        <item x="295"/>
        <item x="335"/>
        <item x="75"/>
        <item x="105"/>
        <item x="151"/>
        <item x="76"/>
        <item x="221"/>
        <item x="18"/>
        <item x="19"/>
        <item x="20"/>
        <item x="399"/>
        <item x="370"/>
        <item x="347"/>
        <item x="423"/>
        <item x="134"/>
        <item x="65"/>
        <item x="124"/>
        <item x="71"/>
        <item x="104"/>
        <item x="57"/>
        <item x="34"/>
        <item x="35"/>
        <item x="425"/>
        <item x="299"/>
        <item x="42"/>
        <item x="231"/>
        <item x="138"/>
        <item x="147"/>
        <item x="139"/>
        <item x="140"/>
        <item x="390"/>
        <item x="409"/>
        <item x="406"/>
        <item x="391"/>
        <item x="392"/>
        <item x="393"/>
        <item x="359"/>
        <item x="407"/>
        <item x="360"/>
        <item x="361"/>
        <item x="362"/>
        <item x="233"/>
        <item x="367"/>
        <item x="256"/>
        <item x="410"/>
        <item x="327"/>
        <item x="328"/>
        <item x="329"/>
        <item x="330"/>
        <item x="14"/>
        <item x="13"/>
        <item x="60"/>
        <item x="8"/>
        <item x="273"/>
        <item x="107"/>
        <item x="121"/>
        <item x="153"/>
        <item x="394"/>
        <item x="395"/>
        <item x="174"/>
        <item x="59"/>
        <item x="269"/>
        <item x="341"/>
        <item x="398"/>
        <item x="118"/>
        <item x="160"/>
        <item x="119"/>
        <item x="161"/>
        <item x="120"/>
        <item x="132"/>
        <item x="77"/>
        <item x="78"/>
        <item x="258"/>
        <item x="259"/>
        <item x="47"/>
        <item x="260"/>
        <item x="310"/>
        <item x="158"/>
        <item x="85"/>
        <item x="110"/>
        <item x="159"/>
        <item x="371"/>
        <item x="319"/>
        <item x="61"/>
        <item x="97"/>
        <item x="36"/>
        <item x="66"/>
        <item x="72"/>
        <item x="73"/>
        <item x="67"/>
        <item x="74"/>
        <item x="68"/>
        <item x="389"/>
        <item x="264"/>
        <item x="309"/>
        <item x="218"/>
        <item x="79"/>
        <item x="28"/>
        <item x="131"/>
        <item x="41"/>
        <item x="5"/>
        <item x="69"/>
        <item x="248"/>
        <item x="122"/>
        <item x="31"/>
        <item x="32"/>
        <item x="29"/>
        <item x="404"/>
        <item x="202"/>
        <item x="130"/>
        <item x="352"/>
        <item x="353"/>
        <item x="413"/>
        <item x="354"/>
        <item x="355"/>
        <item x="356"/>
        <item x="396"/>
        <item x="314"/>
        <item x="315"/>
        <item x="342"/>
        <item x="203"/>
        <item x="223"/>
        <item x="224"/>
        <item x="374"/>
        <item x="411"/>
        <item x="331"/>
        <item x="225"/>
        <item x="332"/>
        <item x="126"/>
        <item x="226"/>
        <item x="302"/>
        <item x="303"/>
        <item x="338"/>
        <item x="149"/>
        <item x="222"/>
        <item x="336"/>
        <item x="337"/>
        <item x="304"/>
        <item x="227"/>
        <item x="228"/>
        <item x="305"/>
        <item x="43"/>
        <item x="88"/>
        <item x="25"/>
        <item x="204"/>
        <item x="199"/>
        <item x="238"/>
        <item x="240"/>
        <item x="239"/>
        <item x="402"/>
        <item x="339"/>
        <item x="363"/>
        <item x="91"/>
        <item x="181"/>
        <item x="271"/>
        <item x="12"/>
        <item x="40"/>
        <item x="80"/>
        <item x="296"/>
        <item x="133"/>
        <item x="317"/>
        <item x="318"/>
        <item x="340"/>
        <item x="135"/>
        <item x="136"/>
        <item x="144"/>
        <item x="90"/>
        <item x="145"/>
        <item x="111"/>
        <item x="424"/>
        <item x="349"/>
        <item x="350"/>
        <item x="375"/>
        <item x="92"/>
        <item x="93"/>
        <item x="115"/>
        <item x="116"/>
        <item x="113"/>
        <item x="117"/>
        <item x="114"/>
        <item x="38"/>
        <item x="39"/>
        <item x="276"/>
        <item x="277"/>
        <item x="229"/>
        <item x="230"/>
        <item x="234"/>
        <item x="235"/>
        <item x="236"/>
        <item x="278"/>
        <item x="401"/>
        <item x="279"/>
        <item x="280"/>
        <item x="286"/>
        <item x="287"/>
        <item x="288"/>
        <item x="289"/>
        <item x="261"/>
        <item x="48"/>
        <item x="49"/>
        <item x="262"/>
        <item x="137"/>
        <item x="274"/>
        <item x="81"/>
        <item x="82"/>
        <item x="83"/>
        <item x="368"/>
        <item x="141"/>
        <item x="364"/>
        <item x="128"/>
        <item x="129"/>
        <item x="84"/>
        <item x="369"/>
        <item x="292"/>
        <item t="default"/>
      </items>
    </pivotField>
    <pivotField axis="axisRow" compact="0" defaultSubtotal="0" showAll="0">
      <items count="113">
        <item x="53"/>
        <item x="26"/>
        <item x="50"/>
        <item x="68"/>
        <item x="41"/>
        <item x="6"/>
        <item x="43"/>
        <item x="37"/>
        <item x="33"/>
        <item x="54"/>
        <item x="2"/>
        <item x="85"/>
        <item x="23"/>
        <item x="40"/>
        <item x="34"/>
        <item x="64"/>
        <item x="98"/>
        <item x="60"/>
        <item x="91"/>
        <item x="87"/>
        <item x="13"/>
        <item x="11"/>
        <item x="73"/>
        <item x="17"/>
        <item x="74"/>
        <item x="4"/>
        <item x="76"/>
        <item x="20"/>
        <item x="63"/>
        <item x="3"/>
        <item x="31"/>
        <item x="35"/>
        <item x="58"/>
        <item x="49"/>
        <item x="65"/>
        <item x="106"/>
        <item x="99"/>
        <item x="0"/>
        <item x="109"/>
        <item x="88"/>
        <item x="25"/>
        <item x="1"/>
        <item x="75"/>
        <item x="15"/>
        <item x="82"/>
        <item x="100"/>
        <item x="8"/>
        <item x="47"/>
        <item x="90"/>
        <item x="101"/>
        <item x="46"/>
        <item x="69"/>
        <item x="55"/>
        <item x="29"/>
        <item x="80"/>
        <item x="16"/>
        <item x="79"/>
        <item x="52"/>
        <item x="78"/>
        <item x="81"/>
        <item x="57"/>
        <item x="92"/>
        <item x="84"/>
        <item x="10"/>
        <item x="72"/>
        <item x="110"/>
        <item x="5"/>
        <item x="22"/>
        <item x="66"/>
        <item x="7"/>
        <item x="56"/>
        <item x="24"/>
        <item x="103"/>
        <item x="28"/>
        <item x="97"/>
        <item x="111"/>
        <item x="83"/>
        <item x="59"/>
        <item x="96"/>
        <item x="70"/>
        <item x="45"/>
        <item x="93"/>
        <item x="9"/>
        <item x="30"/>
        <item x="104"/>
        <item x="86"/>
        <item x="77"/>
        <item x="27"/>
        <item x="36"/>
        <item x="62"/>
        <item x="67"/>
        <item x="18"/>
        <item x="39"/>
        <item x="89"/>
        <item x="19"/>
        <item x="71"/>
        <item x="108"/>
        <item x="61"/>
        <item x="105"/>
        <item x="21"/>
        <item x="102"/>
        <item x="112"/>
        <item x="32"/>
        <item x="42"/>
        <item x="12"/>
        <item x="14"/>
        <item x="107"/>
        <item x="48"/>
        <item x="44"/>
        <item x="51"/>
        <item x="95"/>
        <item x="38"/>
        <item x="94"/>
      </items>
    </pivotField>
    <pivotField compact="0" showAll="0">
      <items count="202">
        <item x="155"/>
        <item x="45"/>
        <item x="95"/>
        <item x="154"/>
        <item x="88"/>
        <item x="27"/>
        <item x="53"/>
        <item x="79"/>
        <item x="40"/>
        <item x="175"/>
        <item x="147"/>
        <item x="165"/>
        <item x="164"/>
        <item x="9"/>
        <item x="104"/>
        <item x="59"/>
        <item x="179"/>
        <item x="195"/>
        <item x="136"/>
        <item x="135"/>
        <item x="113"/>
        <item x="116"/>
        <item x="20"/>
        <item x="162"/>
        <item x="129"/>
        <item x="161"/>
        <item x="177"/>
        <item x="86"/>
        <item x="123"/>
        <item x="6"/>
        <item x="18"/>
        <item x="178"/>
        <item x="186"/>
        <item x="52"/>
        <item x="148"/>
        <item x="82"/>
        <item x="142"/>
        <item x="139"/>
        <item x="94"/>
        <item x="111"/>
        <item x="180"/>
        <item x="92"/>
        <item x="91"/>
        <item x="2"/>
        <item x="184"/>
        <item x="176"/>
        <item x="194"/>
        <item x="112"/>
        <item x="54"/>
        <item x="127"/>
        <item x="100"/>
        <item x="99"/>
        <item x="36"/>
        <item x="32"/>
        <item x="33"/>
        <item x="137"/>
        <item x="1"/>
        <item x="4"/>
        <item x="141"/>
        <item x="153"/>
        <item x="49"/>
        <item x="75"/>
        <item x="74"/>
        <item x="152"/>
        <item x="146"/>
        <item x="39"/>
        <item x="193"/>
        <item x="76"/>
        <item x="151"/>
        <item x="150"/>
        <item x="24"/>
        <item x="134"/>
        <item x="35"/>
        <item x="69"/>
        <item x="5"/>
        <item x="0"/>
        <item x="87"/>
        <item x="145"/>
        <item x="133"/>
        <item x="10"/>
        <item x="11"/>
        <item x="158"/>
        <item x="130"/>
        <item x="173"/>
        <item x="199"/>
        <item x="149"/>
        <item x="200"/>
        <item x="143"/>
        <item x="132"/>
        <item x="172"/>
        <item x="71"/>
        <item x="110"/>
        <item x="109"/>
        <item x="56"/>
        <item x="185"/>
        <item x="192"/>
        <item x="191"/>
        <item x="29"/>
        <item x="108"/>
        <item x="97"/>
        <item x="138"/>
        <item x="83"/>
        <item x="174"/>
        <item x="126"/>
        <item x="115"/>
        <item x="168"/>
        <item x="80"/>
        <item x="131"/>
        <item x="30"/>
        <item x="98"/>
        <item x="120"/>
        <item x="72"/>
        <item x="188"/>
        <item x="43"/>
        <item x="42"/>
        <item x="26"/>
        <item x="37"/>
        <item x="73"/>
        <item x="61"/>
        <item x="60"/>
        <item x="122"/>
        <item x="121"/>
        <item x="106"/>
        <item x="93"/>
        <item x="41"/>
        <item x="183"/>
        <item x="182"/>
        <item x="44"/>
        <item x="67"/>
        <item x="66"/>
        <item x="68"/>
        <item x="65"/>
        <item x="96"/>
        <item x="181"/>
        <item x="167"/>
        <item x="160"/>
        <item x="90"/>
        <item x="89"/>
        <item x="57"/>
        <item x="85"/>
        <item x="107"/>
        <item x="119"/>
        <item x="159"/>
        <item x="190"/>
        <item x="124"/>
        <item x="128"/>
        <item x="17"/>
        <item x="16"/>
        <item x="15"/>
        <item x="48"/>
        <item x="47"/>
        <item x="117"/>
        <item x="70"/>
        <item x="103"/>
        <item x="64"/>
        <item x="63"/>
        <item x="198"/>
        <item x="31"/>
        <item x="58"/>
        <item x="81"/>
        <item x="197"/>
        <item x="23"/>
        <item x="77"/>
        <item x="140"/>
        <item x="7"/>
        <item x="102"/>
        <item x="101"/>
        <item x="169"/>
        <item x="78"/>
        <item x="12"/>
        <item x="46"/>
        <item x="3"/>
        <item x="22"/>
        <item x="50"/>
        <item x="125"/>
        <item x="118"/>
        <item x="189"/>
        <item x="28"/>
        <item x="38"/>
        <item x="8"/>
        <item x="21"/>
        <item x="62"/>
        <item x="13"/>
        <item x="144"/>
        <item x="114"/>
        <item x="105"/>
        <item x="19"/>
        <item x="34"/>
        <item x="84"/>
        <item x="156"/>
        <item x="196"/>
        <item x="157"/>
        <item x="51"/>
        <item x="55"/>
        <item x="187"/>
        <item x="166"/>
        <item x="163"/>
        <item x="25"/>
        <item x="14"/>
        <item x="171"/>
        <item x="17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178"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14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98"/>
        <item x="97"/>
        <item x="146"/>
        <item x="145"/>
        <item x="144"/>
        <item x="143"/>
        <item x="91"/>
        <item x="90"/>
        <item x="142"/>
        <item x="141"/>
        <item x="140"/>
        <item x="88"/>
        <item x="87"/>
        <item x="85"/>
        <item x="139"/>
        <item x="84"/>
        <item x="138"/>
        <item x="137"/>
        <item x="136"/>
        <item x="83"/>
        <item x="135"/>
        <item x="134"/>
        <item x="133"/>
        <item x="132"/>
        <item x="82"/>
        <item x="81"/>
        <item x="131"/>
        <item x="130"/>
        <item x="129"/>
        <item x="80"/>
        <item x="79"/>
        <item x="78"/>
        <item x="77"/>
        <item x="76"/>
        <item x="128"/>
        <item x="127"/>
        <item x="126"/>
        <item x="125"/>
        <item x="124"/>
        <item x="75"/>
        <item x="123"/>
        <item x="122"/>
        <item x="121"/>
        <item x="120"/>
        <item x="74"/>
        <item x="119"/>
        <item x="73"/>
        <item x="72"/>
        <item x="118"/>
        <item x="71"/>
        <item x="70"/>
        <item x="117"/>
        <item x="69"/>
        <item x="68"/>
        <item x="116"/>
        <item x="115"/>
        <item x="67"/>
        <item x="66"/>
        <item x="113"/>
        <item x="65"/>
        <item x="64"/>
        <item x="63"/>
        <item x="112"/>
        <item x="111"/>
        <item x="110"/>
        <item x="62"/>
        <item x="109"/>
        <item x="108"/>
        <item x="61"/>
        <item x="60"/>
        <item x="59"/>
        <item x="58"/>
        <item x="57"/>
        <item x="107"/>
        <item x="106"/>
        <item x="56"/>
        <item x="55"/>
        <item x="54"/>
        <item x="53"/>
        <item x="105"/>
        <item x="52"/>
        <item x="51"/>
        <item x="104"/>
        <item x="103"/>
        <item x="50"/>
        <item x="49"/>
        <item x="48"/>
        <item x="47"/>
        <item x="46"/>
        <item x="45"/>
        <item x="102"/>
        <item x="101"/>
        <item x="44"/>
        <item x="43"/>
        <item x="42"/>
        <item x="100"/>
        <item x="41"/>
        <item x="99"/>
        <item x="40"/>
        <item x="39"/>
        <item x="38"/>
        <item x="37"/>
        <item x="36"/>
        <item x="96"/>
        <item x="35"/>
        <item x="34"/>
        <item x="95"/>
        <item x="33"/>
        <item x="32"/>
        <item x="31"/>
        <item x="94"/>
        <item x="93"/>
        <item x="30"/>
        <item x="29"/>
        <item x="28"/>
        <item x="27"/>
        <item x="92"/>
        <item x="26"/>
        <item x="25"/>
        <item x="24"/>
        <item x="89"/>
        <item x="23"/>
        <item x="22"/>
        <item x="21"/>
        <item x="20"/>
        <item x="86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compact="0" showAll="0">
      <items count="209"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</pivotFields>
  <rowFields count="1">
    <field x="1"/>
  </rowFields>
  <rowItems count="1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预发奖励" fld="11" baseField="0" baseItem="0"/>
    <dataField name="求和项:选择盒数" fld="1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16"/>
  <sheetViews>
    <sheetView topLeftCell="A79" workbookViewId="0">
      <selection activeCell="A3" sqref="A3:C116"/>
    </sheetView>
  </sheetViews>
  <sheetFormatPr defaultColWidth="9" defaultRowHeight="13.5" outlineLevelCol="2"/>
  <cols>
    <col min="1" max="1" width="9.625"/>
    <col min="2" max="3" width="33.875"/>
  </cols>
  <sheetData>
    <row r="3" spans="1:3">
      <c r="A3" t="s">
        <v>0</v>
      </c>
      <c r="B3" t="s">
        <v>1</v>
      </c>
      <c r="C3" t="s">
        <v>2</v>
      </c>
    </row>
    <row r="4" spans="1:3">
      <c r="A4">
        <v>52</v>
      </c>
      <c r="B4">
        <v>566</v>
      </c>
      <c r="C4">
        <v>779</v>
      </c>
    </row>
    <row r="5" spans="1:3">
      <c r="A5">
        <v>54</v>
      </c>
      <c r="B5">
        <v>827</v>
      </c>
      <c r="C5">
        <v>1138</v>
      </c>
    </row>
    <row r="6" spans="1:3">
      <c r="A6">
        <v>56</v>
      </c>
      <c r="B6">
        <v>473</v>
      </c>
      <c r="C6">
        <v>653</v>
      </c>
    </row>
    <row r="7" spans="1:3">
      <c r="A7">
        <v>307</v>
      </c>
      <c r="B7">
        <v>2358</v>
      </c>
      <c r="C7">
        <v>3096</v>
      </c>
    </row>
    <row r="8" spans="1:3">
      <c r="A8">
        <v>308</v>
      </c>
      <c r="B8">
        <v>748</v>
      </c>
      <c r="C8">
        <v>1029</v>
      </c>
    </row>
    <row r="9" spans="1:3">
      <c r="A9">
        <v>311</v>
      </c>
      <c r="B9">
        <v>511</v>
      </c>
      <c r="C9">
        <v>704</v>
      </c>
    </row>
    <row r="10" spans="1:3">
      <c r="A10">
        <v>329</v>
      </c>
      <c r="B10">
        <v>590</v>
      </c>
      <c r="C10">
        <v>812</v>
      </c>
    </row>
    <row r="11" spans="1:3">
      <c r="A11">
        <v>337</v>
      </c>
      <c r="B11">
        <v>1500</v>
      </c>
      <c r="C11">
        <v>2000</v>
      </c>
    </row>
    <row r="12" spans="1:3">
      <c r="A12">
        <v>339</v>
      </c>
      <c r="B12">
        <v>577</v>
      </c>
      <c r="C12">
        <v>795</v>
      </c>
    </row>
    <row r="13" spans="1:3">
      <c r="A13">
        <v>341</v>
      </c>
      <c r="B13">
        <v>1099</v>
      </c>
      <c r="C13">
        <v>1557</v>
      </c>
    </row>
    <row r="14" spans="1:3">
      <c r="A14">
        <v>343</v>
      </c>
      <c r="B14">
        <v>1218</v>
      </c>
      <c r="C14">
        <v>1676</v>
      </c>
    </row>
    <row r="15" spans="1:3">
      <c r="A15">
        <v>347</v>
      </c>
      <c r="B15">
        <v>672</v>
      </c>
      <c r="C15">
        <v>925</v>
      </c>
    </row>
    <row r="16" spans="1:3">
      <c r="A16">
        <v>349</v>
      </c>
      <c r="B16">
        <v>708</v>
      </c>
      <c r="C16">
        <v>974</v>
      </c>
    </row>
    <row r="17" spans="1:3">
      <c r="A17">
        <v>351</v>
      </c>
      <c r="B17">
        <v>551</v>
      </c>
      <c r="C17">
        <v>759</v>
      </c>
    </row>
    <row r="18" spans="1:3">
      <c r="A18">
        <v>355</v>
      </c>
      <c r="B18">
        <v>829</v>
      </c>
      <c r="C18">
        <v>1141</v>
      </c>
    </row>
    <row r="19" spans="1:3">
      <c r="A19">
        <v>357</v>
      </c>
      <c r="B19">
        <v>756</v>
      </c>
      <c r="C19">
        <v>1039</v>
      </c>
    </row>
    <row r="20" spans="1:3">
      <c r="A20">
        <v>359</v>
      </c>
      <c r="B20">
        <v>711</v>
      </c>
      <c r="C20">
        <v>979</v>
      </c>
    </row>
    <row r="21" spans="1:3">
      <c r="A21">
        <v>365</v>
      </c>
      <c r="B21">
        <v>985</v>
      </c>
      <c r="C21">
        <v>1355</v>
      </c>
    </row>
    <row r="22" spans="1:3">
      <c r="A22">
        <v>367</v>
      </c>
      <c r="B22">
        <v>685</v>
      </c>
      <c r="C22">
        <v>943</v>
      </c>
    </row>
    <row r="23" spans="1:3">
      <c r="A23">
        <v>371</v>
      </c>
      <c r="B23">
        <v>513</v>
      </c>
      <c r="C23">
        <v>707</v>
      </c>
    </row>
    <row r="24" spans="1:3">
      <c r="A24">
        <v>373</v>
      </c>
      <c r="B24">
        <v>985</v>
      </c>
      <c r="C24">
        <v>1355</v>
      </c>
    </row>
    <row r="25" spans="1:3">
      <c r="A25">
        <v>377</v>
      </c>
      <c r="B25">
        <v>829</v>
      </c>
      <c r="C25">
        <v>1141</v>
      </c>
    </row>
    <row r="26" spans="1:3">
      <c r="A26">
        <v>379</v>
      </c>
      <c r="B26">
        <v>758</v>
      </c>
      <c r="C26">
        <v>943</v>
      </c>
    </row>
    <row r="27" spans="1:3">
      <c r="A27">
        <v>385</v>
      </c>
      <c r="B27">
        <v>903</v>
      </c>
      <c r="C27">
        <v>1242</v>
      </c>
    </row>
    <row r="28" spans="1:3">
      <c r="A28">
        <v>387</v>
      </c>
      <c r="B28">
        <v>760</v>
      </c>
      <c r="C28">
        <v>1046</v>
      </c>
    </row>
    <row r="29" spans="1:3">
      <c r="A29">
        <v>391</v>
      </c>
      <c r="B29">
        <v>837</v>
      </c>
      <c r="C29">
        <v>1152</v>
      </c>
    </row>
    <row r="30" spans="1:3">
      <c r="A30">
        <v>399</v>
      </c>
      <c r="B30">
        <v>748</v>
      </c>
      <c r="C30">
        <v>1030</v>
      </c>
    </row>
    <row r="31" spans="1:3">
      <c r="A31">
        <v>511</v>
      </c>
      <c r="B31">
        <v>866</v>
      </c>
      <c r="C31">
        <v>1192</v>
      </c>
    </row>
    <row r="32" spans="1:3">
      <c r="A32">
        <v>513</v>
      </c>
      <c r="B32">
        <v>828</v>
      </c>
      <c r="C32">
        <v>1139</v>
      </c>
    </row>
    <row r="33" spans="1:3">
      <c r="A33">
        <v>514</v>
      </c>
      <c r="B33">
        <v>828</v>
      </c>
      <c r="C33">
        <v>1139</v>
      </c>
    </row>
    <row r="34" spans="1:3">
      <c r="A34">
        <v>515</v>
      </c>
      <c r="B34">
        <v>681</v>
      </c>
      <c r="C34">
        <v>937</v>
      </c>
    </row>
    <row r="35" spans="1:3">
      <c r="A35">
        <v>517</v>
      </c>
      <c r="B35">
        <v>1099</v>
      </c>
      <c r="C35">
        <v>1557</v>
      </c>
    </row>
    <row r="36" spans="1:3">
      <c r="A36">
        <v>539</v>
      </c>
      <c r="B36">
        <v>564</v>
      </c>
      <c r="C36">
        <v>777</v>
      </c>
    </row>
    <row r="37" spans="1:3">
      <c r="A37">
        <v>545</v>
      </c>
      <c r="B37">
        <v>513</v>
      </c>
      <c r="C37">
        <v>707</v>
      </c>
    </row>
    <row r="38" spans="1:3">
      <c r="A38">
        <v>546</v>
      </c>
      <c r="B38">
        <v>986</v>
      </c>
      <c r="C38">
        <v>1357</v>
      </c>
    </row>
    <row r="39" spans="1:3">
      <c r="A39">
        <v>549</v>
      </c>
      <c r="B39">
        <v>564</v>
      </c>
      <c r="C39">
        <v>776</v>
      </c>
    </row>
    <row r="40" spans="1:3">
      <c r="A40">
        <v>570</v>
      </c>
      <c r="B40">
        <v>511</v>
      </c>
      <c r="C40">
        <v>704</v>
      </c>
    </row>
    <row r="41" spans="1:3">
      <c r="A41">
        <v>571</v>
      </c>
      <c r="B41">
        <v>1039</v>
      </c>
      <c r="C41">
        <v>1430</v>
      </c>
    </row>
    <row r="42" spans="1:3">
      <c r="A42">
        <v>572</v>
      </c>
      <c r="B42">
        <v>681</v>
      </c>
      <c r="C42">
        <v>937</v>
      </c>
    </row>
    <row r="43" spans="1:3">
      <c r="A43">
        <v>578</v>
      </c>
      <c r="B43">
        <v>828</v>
      </c>
      <c r="C43">
        <v>1139</v>
      </c>
    </row>
    <row r="44" spans="1:3">
      <c r="A44">
        <v>581</v>
      </c>
      <c r="B44">
        <v>1039</v>
      </c>
      <c r="C44">
        <v>1430</v>
      </c>
    </row>
    <row r="45" spans="1:3">
      <c r="A45">
        <v>582</v>
      </c>
      <c r="B45">
        <v>1500</v>
      </c>
      <c r="C45">
        <v>2000</v>
      </c>
    </row>
    <row r="46" spans="1:3">
      <c r="A46">
        <v>585</v>
      </c>
      <c r="B46">
        <v>1102</v>
      </c>
      <c r="C46">
        <v>1516</v>
      </c>
    </row>
    <row r="47" spans="1:3">
      <c r="A47">
        <v>587</v>
      </c>
      <c r="B47">
        <v>687</v>
      </c>
      <c r="C47">
        <v>946</v>
      </c>
    </row>
    <row r="48" spans="1:3">
      <c r="A48">
        <v>591</v>
      </c>
      <c r="B48">
        <v>514</v>
      </c>
      <c r="C48">
        <v>709</v>
      </c>
    </row>
    <row r="49" spans="1:3">
      <c r="A49">
        <v>594</v>
      </c>
      <c r="B49">
        <v>473</v>
      </c>
      <c r="C49">
        <v>653</v>
      </c>
    </row>
    <row r="50" spans="1:3">
      <c r="A50">
        <v>598</v>
      </c>
      <c r="B50">
        <v>678</v>
      </c>
      <c r="C50">
        <v>933</v>
      </c>
    </row>
    <row r="51" spans="1:3">
      <c r="A51">
        <v>704</v>
      </c>
      <c r="B51">
        <v>586</v>
      </c>
      <c r="C51">
        <v>807</v>
      </c>
    </row>
    <row r="52" spans="1:3">
      <c r="A52">
        <v>706</v>
      </c>
      <c r="B52">
        <v>513</v>
      </c>
      <c r="C52">
        <v>707</v>
      </c>
    </row>
    <row r="53" spans="1:3">
      <c r="A53">
        <v>707</v>
      </c>
      <c r="B53">
        <v>769</v>
      </c>
      <c r="C53">
        <v>1059</v>
      </c>
    </row>
    <row r="54" spans="1:3">
      <c r="A54">
        <v>709</v>
      </c>
      <c r="B54">
        <v>1008</v>
      </c>
      <c r="C54">
        <v>1387</v>
      </c>
    </row>
    <row r="55" spans="1:3">
      <c r="A55">
        <v>710</v>
      </c>
      <c r="B55">
        <v>393</v>
      </c>
      <c r="C55">
        <v>543</v>
      </c>
    </row>
    <row r="56" spans="1:3">
      <c r="A56">
        <v>712</v>
      </c>
      <c r="B56">
        <v>1008</v>
      </c>
      <c r="C56">
        <v>1387</v>
      </c>
    </row>
    <row r="57" spans="1:3">
      <c r="A57">
        <v>713</v>
      </c>
      <c r="B57">
        <v>474</v>
      </c>
      <c r="C57">
        <v>652</v>
      </c>
    </row>
    <row r="58" spans="1:3">
      <c r="A58">
        <v>716</v>
      </c>
      <c r="B58">
        <v>628</v>
      </c>
      <c r="C58">
        <v>865</v>
      </c>
    </row>
    <row r="59" spans="1:3">
      <c r="A59">
        <v>717</v>
      </c>
      <c r="B59">
        <v>711</v>
      </c>
      <c r="C59">
        <v>978</v>
      </c>
    </row>
    <row r="60" spans="1:3">
      <c r="A60">
        <v>720</v>
      </c>
      <c r="B60">
        <v>473</v>
      </c>
      <c r="C60">
        <v>653</v>
      </c>
    </row>
    <row r="61" spans="1:3">
      <c r="A61">
        <v>721</v>
      </c>
      <c r="B61">
        <v>711</v>
      </c>
      <c r="C61">
        <v>979</v>
      </c>
    </row>
    <row r="62" spans="1:3">
      <c r="A62">
        <v>723</v>
      </c>
      <c r="B62">
        <v>579</v>
      </c>
      <c r="C62">
        <v>741</v>
      </c>
    </row>
    <row r="63" spans="1:3">
      <c r="A63">
        <v>724</v>
      </c>
      <c r="B63">
        <v>1064</v>
      </c>
      <c r="C63">
        <v>1464</v>
      </c>
    </row>
    <row r="64" spans="1:3">
      <c r="A64">
        <v>726</v>
      </c>
      <c r="B64">
        <v>758</v>
      </c>
      <c r="C64">
        <v>1043</v>
      </c>
    </row>
    <row r="65" spans="1:3">
      <c r="A65">
        <v>727</v>
      </c>
      <c r="B65">
        <v>563</v>
      </c>
      <c r="C65">
        <v>775</v>
      </c>
    </row>
    <row r="66" spans="1:3">
      <c r="A66">
        <v>730</v>
      </c>
      <c r="B66">
        <v>983</v>
      </c>
      <c r="C66">
        <v>1353</v>
      </c>
    </row>
    <row r="67" spans="1:3">
      <c r="A67">
        <v>732</v>
      </c>
      <c r="B67">
        <v>512</v>
      </c>
      <c r="C67">
        <v>705</v>
      </c>
    </row>
    <row r="68" spans="1:3">
      <c r="A68">
        <v>733</v>
      </c>
      <c r="B68">
        <v>516</v>
      </c>
      <c r="C68">
        <v>711</v>
      </c>
    </row>
    <row r="69" spans="1:3">
      <c r="A69">
        <v>737</v>
      </c>
      <c r="B69">
        <v>751</v>
      </c>
      <c r="C69">
        <v>1033</v>
      </c>
    </row>
    <row r="70" spans="1:3">
      <c r="A70">
        <v>738</v>
      </c>
      <c r="B70">
        <v>433</v>
      </c>
      <c r="C70">
        <v>597</v>
      </c>
    </row>
    <row r="71" spans="1:3">
      <c r="A71">
        <v>740</v>
      </c>
      <c r="B71">
        <v>556</v>
      </c>
      <c r="C71">
        <v>765</v>
      </c>
    </row>
    <row r="72" spans="1:3">
      <c r="A72">
        <v>741</v>
      </c>
      <c r="B72">
        <v>473</v>
      </c>
      <c r="C72">
        <v>653</v>
      </c>
    </row>
    <row r="73" spans="1:3">
      <c r="A73">
        <v>742</v>
      </c>
      <c r="B73">
        <v>511</v>
      </c>
      <c r="C73">
        <v>704</v>
      </c>
    </row>
    <row r="74" spans="1:3">
      <c r="A74">
        <v>743</v>
      </c>
      <c r="B74">
        <v>564</v>
      </c>
      <c r="C74">
        <v>777</v>
      </c>
    </row>
    <row r="75" spans="1:3">
      <c r="A75">
        <v>744</v>
      </c>
      <c r="B75">
        <v>767</v>
      </c>
      <c r="C75">
        <v>1055</v>
      </c>
    </row>
    <row r="76" spans="1:3">
      <c r="A76">
        <v>745</v>
      </c>
      <c r="B76">
        <v>561</v>
      </c>
      <c r="C76">
        <v>773</v>
      </c>
    </row>
    <row r="77" spans="1:3">
      <c r="A77">
        <v>746</v>
      </c>
      <c r="B77">
        <v>748</v>
      </c>
      <c r="C77">
        <v>1029</v>
      </c>
    </row>
    <row r="78" spans="1:3">
      <c r="A78">
        <v>747</v>
      </c>
      <c r="B78">
        <v>669</v>
      </c>
      <c r="C78">
        <v>921</v>
      </c>
    </row>
    <row r="79" spans="1:3">
      <c r="A79">
        <v>748</v>
      </c>
      <c r="B79">
        <v>683</v>
      </c>
      <c r="C79">
        <v>940</v>
      </c>
    </row>
    <row r="80" spans="1:3">
      <c r="A80">
        <v>750</v>
      </c>
      <c r="B80">
        <v>1900</v>
      </c>
      <c r="C80">
        <v>2533</v>
      </c>
    </row>
    <row r="81" spans="1:3">
      <c r="A81">
        <v>752</v>
      </c>
      <c r="B81">
        <v>514</v>
      </c>
      <c r="C81">
        <v>709</v>
      </c>
    </row>
    <row r="82" spans="1:3">
      <c r="A82">
        <v>753</v>
      </c>
      <c r="B82">
        <v>514</v>
      </c>
      <c r="C82">
        <v>709</v>
      </c>
    </row>
    <row r="83" spans="1:3">
      <c r="A83">
        <v>754</v>
      </c>
      <c r="B83">
        <v>668</v>
      </c>
      <c r="C83">
        <v>920</v>
      </c>
    </row>
    <row r="84" spans="1:3">
      <c r="A84">
        <v>101453</v>
      </c>
      <c r="B84">
        <v>768</v>
      </c>
      <c r="C84">
        <v>1057</v>
      </c>
    </row>
    <row r="85" spans="1:3">
      <c r="A85">
        <v>102478</v>
      </c>
      <c r="B85">
        <v>513</v>
      </c>
      <c r="C85">
        <v>707</v>
      </c>
    </row>
    <row r="86" spans="1:3">
      <c r="A86">
        <v>102479</v>
      </c>
      <c r="B86">
        <v>681</v>
      </c>
      <c r="C86">
        <v>938</v>
      </c>
    </row>
    <row r="87" spans="1:3">
      <c r="A87">
        <v>102564</v>
      </c>
      <c r="B87">
        <v>559</v>
      </c>
      <c r="C87">
        <v>769</v>
      </c>
    </row>
    <row r="88" spans="1:3">
      <c r="A88">
        <v>102565</v>
      </c>
      <c r="B88">
        <v>712</v>
      </c>
      <c r="C88">
        <v>980</v>
      </c>
    </row>
    <row r="89" spans="1:3">
      <c r="A89">
        <v>102567</v>
      </c>
      <c r="B89">
        <v>472</v>
      </c>
      <c r="C89">
        <v>651</v>
      </c>
    </row>
    <row r="90" spans="1:3">
      <c r="A90">
        <v>102934</v>
      </c>
      <c r="B90">
        <v>866</v>
      </c>
      <c r="C90">
        <v>1192</v>
      </c>
    </row>
    <row r="91" spans="1:3">
      <c r="A91">
        <v>102935</v>
      </c>
      <c r="B91">
        <v>657</v>
      </c>
      <c r="C91">
        <v>905</v>
      </c>
    </row>
    <row r="92" spans="1:3">
      <c r="A92">
        <v>103198</v>
      </c>
      <c r="B92">
        <v>828</v>
      </c>
      <c r="C92">
        <v>1140</v>
      </c>
    </row>
    <row r="93" spans="1:3">
      <c r="A93">
        <v>103199</v>
      </c>
      <c r="B93">
        <v>708</v>
      </c>
      <c r="C93">
        <v>974</v>
      </c>
    </row>
    <row r="94" spans="1:3">
      <c r="A94">
        <v>103639</v>
      </c>
      <c r="B94">
        <v>752</v>
      </c>
      <c r="C94">
        <v>1035</v>
      </c>
    </row>
    <row r="95" spans="1:3">
      <c r="A95">
        <v>104428</v>
      </c>
      <c r="B95">
        <v>686</v>
      </c>
      <c r="C95">
        <v>944</v>
      </c>
    </row>
    <row r="96" spans="1:3">
      <c r="A96">
        <v>104429</v>
      </c>
      <c r="B96">
        <v>512</v>
      </c>
      <c r="C96">
        <v>706</v>
      </c>
    </row>
    <row r="97" spans="1:3">
      <c r="A97">
        <v>104430</v>
      </c>
      <c r="B97">
        <v>514</v>
      </c>
      <c r="C97">
        <v>709</v>
      </c>
    </row>
    <row r="98" spans="1:3">
      <c r="A98">
        <v>104533</v>
      </c>
      <c r="B98">
        <v>513</v>
      </c>
      <c r="C98">
        <v>707</v>
      </c>
    </row>
    <row r="99" spans="1:3">
      <c r="A99">
        <v>104838</v>
      </c>
      <c r="B99">
        <v>512</v>
      </c>
      <c r="C99">
        <v>706</v>
      </c>
    </row>
    <row r="100" spans="1:3">
      <c r="A100">
        <v>105267</v>
      </c>
      <c r="B100">
        <v>711</v>
      </c>
      <c r="C100">
        <v>978</v>
      </c>
    </row>
    <row r="101" spans="1:3">
      <c r="A101">
        <v>105396</v>
      </c>
      <c r="B101">
        <v>513</v>
      </c>
      <c r="C101">
        <v>707</v>
      </c>
    </row>
    <row r="102" spans="1:3">
      <c r="A102">
        <v>105751</v>
      </c>
      <c r="B102">
        <v>673</v>
      </c>
      <c r="C102">
        <v>927</v>
      </c>
    </row>
    <row r="103" spans="1:3">
      <c r="A103">
        <v>105910</v>
      </c>
      <c r="B103">
        <v>513</v>
      </c>
      <c r="C103">
        <v>707</v>
      </c>
    </row>
    <row r="104" spans="1:3">
      <c r="A104">
        <v>106066</v>
      </c>
      <c r="B104">
        <v>684</v>
      </c>
      <c r="C104">
        <v>945</v>
      </c>
    </row>
    <row r="105" spans="1:3">
      <c r="A105">
        <v>106399</v>
      </c>
      <c r="B105">
        <v>563</v>
      </c>
      <c r="C105">
        <v>775</v>
      </c>
    </row>
    <row r="106" spans="1:3">
      <c r="A106">
        <v>106485</v>
      </c>
      <c r="B106">
        <v>513</v>
      </c>
      <c r="C106">
        <v>706</v>
      </c>
    </row>
    <row r="107" spans="1:3">
      <c r="A107">
        <v>106568</v>
      </c>
      <c r="B107">
        <v>473</v>
      </c>
      <c r="C107">
        <v>652</v>
      </c>
    </row>
    <row r="108" spans="1:3">
      <c r="A108">
        <v>106569</v>
      </c>
      <c r="B108">
        <v>631</v>
      </c>
      <c r="C108">
        <v>868</v>
      </c>
    </row>
    <row r="109" spans="1:3">
      <c r="A109">
        <v>106865</v>
      </c>
      <c r="B109">
        <v>473</v>
      </c>
      <c r="C109">
        <v>653</v>
      </c>
    </row>
    <row r="110" spans="1:3">
      <c r="A110">
        <v>107658</v>
      </c>
      <c r="B110">
        <v>513</v>
      </c>
      <c r="C110">
        <v>707</v>
      </c>
    </row>
    <row r="111" spans="1:3">
      <c r="A111">
        <v>107728</v>
      </c>
      <c r="B111">
        <v>473</v>
      </c>
      <c r="C111">
        <v>653</v>
      </c>
    </row>
    <row r="112" spans="1:3">
      <c r="A112">
        <v>107829</v>
      </c>
      <c r="B112">
        <v>512</v>
      </c>
      <c r="C112">
        <v>706</v>
      </c>
    </row>
    <row r="113" spans="1:3">
      <c r="A113">
        <v>108277</v>
      </c>
      <c r="B113">
        <v>473</v>
      </c>
      <c r="C113">
        <v>652</v>
      </c>
    </row>
    <row r="114" spans="1:3">
      <c r="A114">
        <v>108656</v>
      </c>
      <c r="B114">
        <v>433</v>
      </c>
      <c r="C114">
        <v>596</v>
      </c>
    </row>
    <row r="115" spans="1:3">
      <c r="A115">
        <v>110378</v>
      </c>
      <c r="B115">
        <v>471</v>
      </c>
      <c r="C115">
        <v>650</v>
      </c>
    </row>
    <row r="116" spans="1:3">
      <c r="A116" t="s">
        <v>3</v>
      </c>
      <c r="B116">
        <v>80114</v>
      </c>
      <c r="C116">
        <v>109877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6"/>
  <sheetViews>
    <sheetView topLeftCell="E1" workbookViewId="0">
      <pane xSplit="3" ySplit="1" topLeftCell="I91" activePane="bottomRight" state="frozen"/>
      <selection/>
      <selection pane="topRight"/>
      <selection pane="bottomLeft"/>
      <selection pane="bottomRight" activeCell="I239" sqref="I239"/>
    </sheetView>
  </sheetViews>
  <sheetFormatPr defaultColWidth="9" defaultRowHeight="13.5"/>
  <cols>
    <col min="1" max="1" width="8.625" style="18" customWidth="1"/>
    <col min="6" max="6" width="13.5" style="18" customWidth="1"/>
    <col min="7" max="7" width="48.75" style="18" customWidth="1"/>
    <col min="8" max="8" width="14.125" style="18" customWidth="1"/>
    <col min="9" max="9" width="11.75" style="18" customWidth="1"/>
    <col min="10" max="12" width="9" style="18"/>
    <col min="13" max="13" width="12.75" style="17" customWidth="1"/>
    <col min="14" max="14" width="12.75" style="18" customWidth="1"/>
    <col min="15" max="15" width="16.375" style="18" customWidth="1"/>
  </cols>
  <sheetData>
    <row r="1" s="15" customFormat="1" ht="39" customHeight="1" spans="1:15">
      <c r="A1" s="58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0</v>
      </c>
      <c r="J1" s="58" t="s">
        <v>12</v>
      </c>
      <c r="K1" s="58" t="s">
        <v>13</v>
      </c>
      <c r="L1" s="58" t="s">
        <v>14</v>
      </c>
      <c r="M1" s="60" t="s">
        <v>15</v>
      </c>
      <c r="N1" s="58" t="s">
        <v>16</v>
      </c>
      <c r="O1" s="58" t="s">
        <v>17</v>
      </c>
    </row>
    <row r="2" s="57" customFormat="1" ht="18" customHeight="1" spans="1:15">
      <c r="A2" s="59">
        <v>210</v>
      </c>
      <c r="B2" s="59" t="s">
        <v>18</v>
      </c>
      <c r="C2" s="59" t="s">
        <v>19</v>
      </c>
      <c r="D2" s="59" t="s">
        <v>19</v>
      </c>
      <c r="E2" s="59">
        <v>85</v>
      </c>
      <c r="F2" s="59" t="s">
        <v>20</v>
      </c>
      <c r="G2" s="59" t="s">
        <v>21</v>
      </c>
      <c r="H2" s="59" t="s">
        <v>22</v>
      </c>
      <c r="I2" s="61">
        <v>105910</v>
      </c>
      <c r="J2" s="59" t="s">
        <v>20</v>
      </c>
      <c r="K2" s="59" t="s">
        <v>23</v>
      </c>
      <c r="L2" s="59" t="s">
        <v>24</v>
      </c>
      <c r="M2" s="62">
        <v>171</v>
      </c>
      <c r="N2" s="61">
        <v>235</v>
      </c>
      <c r="O2" s="59">
        <v>1</v>
      </c>
    </row>
    <row r="3" spans="1:15">
      <c r="A3" s="59">
        <v>182</v>
      </c>
      <c r="B3" s="59" t="s">
        <v>18</v>
      </c>
      <c r="C3" s="59" t="s">
        <v>25</v>
      </c>
      <c r="D3" s="59" t="s">
        <v>25</v>
      </c>
      <c r="E3" s="59">
        <v>301</v>
      </c>
      <c r="F3" s="59" t="s">
        <v>26</v>
      </c>
      <c r="G3" s="59" t="s">
        <v>21</v>
      </c>
      <c r="H3" s="59" t="s">
        <v>22</v>
      </c>
      <c r="I3" s="61">
        <v>105910</v>
      </c>
      <c r="J3" s="59" t="s">
        <v>26</v>
      </c>
      <c r="K3" s="59" t="s">
        <v>27</v>
      </c>
      <c r="L3" s="59" t="s">
        <v>28</v>
      </c>
      <c r="M3" s="62">
        <v>171</v>
      </c>
      <c r="N3" s="61">
        <v>236</v>
      </c>
      <c r="O3" s="59">
        <v>1</v>
      </c>
    </row>
    <row r="4" spans="1:15">
      <c r="A4" s="59">
        <v>186</v>
      </c>
      <c r="B4" s="59" t="s">
        <v>18</v>
      </c>
      <c r="C4" s="59" t="s">
        <v>25</v>
      </c>
      <c r="D4" s="59" t="s">
        <v>25</v>
      </c>
      <c r="E4" s="59">
        <v>87</v>
      </c>
      <c r="F4" s="59" t="s">
        <v>29</v>
      </c>
      <c r="G4" s="59" t="s">
        <v>21</v>
      </c>
      <c r="H4" s="59" t="s">
        <v>30</v>
      </c>
      <c r="I4" s="61">
        <v>105910</v>
      </c>
      <c r="J4" s="59" t="s">
        <v>29</v>
      </c>
      <c r="K4" s="59" t="s">
        <v>31</v>
      </c>
      <c r="L4" s="59" t="s">
        <v>32</v>
      </c>
      <c r="M4" s="62">
        <v>171</v>
      </c>
      <c r="N4" s="61">
        <v>236</v>
      </c>
      <c r="O4" s="59">
        <v>1</v>
      </c>
    </row>
    <row r="5" spans="1:15">
      <c r="A5" s="59">
        <v>56</v>
      </c>
      <c r="B5" s="59" t="s">
        <v>18</v>
      </c>
      <c r="C5" s="59" t="s">
        <v>33</v>
      </c>
      <c r="D5" s="59" t="s">
        <v>33</v>
      </c>
      <c r="E5" s="59">
        <v>204</v>
      </c>
      <c r="F5" s="59" t="s">
        <v>34</v>
      </c>
      <c r="G5" s="59" t="s">
        <v>35</v>
      </c>
      <c r="H5" s="59" t="s">
        <v>36</v>
      </c>
      <c r="I5" s="61">
        <v>106568</v>
      </c>
      <c r="J5" s="59" t="s">
        <v>34</v>
      </c>
      <c r="K5" s="59" t="s">
        <v>37</v>
      </c>
      <c r="L5" s="59" t="s">
        <v>32</v>
      </c>
      <c r="M5" s="62">
        <v>249</v>
      </c>
      <c r="N5" s="61">
        <v>343</v>
      </c>
      <c r="O5" s="61">
        <v>2</v>
      </c>
    </row>
    <row r="6" spans="1:15">
      <c r="A6" s="59">
        <v>57</v>
      </c>
      <c r="B6" s="59" t="s">
        <v>18</v>
      </c>
      <c r="C6" s="59" t="s">
        <v>33</v>
      </c>
      <c r="D6" s="59" t="s">
        <v>33</v>
      </c>
      <c r="E6" s="59">
        <v>225</v>
      </c>
      <c r="F6" s="59" t="s">
        <v>38</v>
      </c>
      <c r="G6" s="59" t="s">
        <v>39</v>
      </c>
      <c r="H6" s="59" t="s">
        <v>40</v>
      </c>
      <c r="I6" s="61">
        <v>104430</v>
      </c>
      <c r="J6" s="59" t="s">
        <v>38</v>
      </c>
      <c r="K6" s="59" t="s">
        <v>41</v>
      </c>
      <c r="L6" s="59" t="s">
        <v>24</v>
      </c>
      <c r="M6" s="62">
        <v>152</v>
      </c>
      <c r="N6" s="61">
        <v>154</v>
      </c>
      <c r="O6" s="61">
        <v>2</v>
      </c>
    </row>
    <row r="7" spans="1:15">
      <c r="A7" s="59">
        <v>53</v>
      </c>
      <c r="B7" s="59" t="s">
        <v>18</v>
      </c>
      <c r="C7" s="59" t="s">
        <v>42</v>
      </c>
      <c r="D7" s="59" t="s">
        <v>42</v>
      </c>
      <c r="E7" s="59">
        <v>137</v>
      </c>
      <c r="F7" s="59" t="s">
        <v>43</v>
      </c>
      <c r="G7" s="59" t="s">
        <v>39</v>
      </c>
      <c r="H7" s="59" t="s">
        <v>40</v>
      </c>
      <c r="I7" s="61">
        <v>104430</v>
      </c>
      <c r="J7" s="59" t="s">
        <v>43</v>
      </c>
      <c r="K7" s="59" t="s">
        <v>44</v>
      </c>
      <c r="L7" s="59" t="s">
        <v>28</v>
      </c>
      <c r="M7" s="62">
        <v>201</v>
      </c>
      <c r="N7" s="61">
        <v>309</v>
      </c>
      <c r="O7" s="61">
        <v>2</v>
      </c>
    </row>
    <row r="8" spans="1:15">
      <c r="A8" s="59">
        <v>200</v>
      </c>
      <c r="B8" s="59" t="s">
        <v>18</v>
      </c>
      <c r="C8" s="59" t="s">
        <v>45</v>
      </c>
      <c r="D8" s="59" t="s">
        <v>45</v>
      </c>
      <c r="E8" s="59">
        <v>64</v>
      </c>
      <c r="F8" s="59" t="s">
        <v>46</v>
      </c>
      <c r="G8" s="59" t="s">
        <v>47</v>
      </c>
      <c r="H8" s="59" t="s">
        <v>48</v>
      </c>
      <c r="I8" s="61">
        <v>359</v>
      </c>
      <c r="J8" s="59" t="s">
        <v>46</v>
      </c>
      <c r="K8" s="59" t="s">
        <v>49</v>
      </c>
      <c r="L8" s="59" t="s">
        <v>28</v>
      </c>
      <c r="M8" s="62">
        <v>185</v>
      </c>
      <c r="N8" s="61">
        <v>255</v>
      </c>
      <c r="O8" s="59">
        <v>1</v>
      </c>
    </row>
    <row r="9" spans="1:15">
      <c r="A9" s="59">
        <v>197</v>
      </c>
      <c r="B9" s="59" t="s">
        <v>18</v>
      </c>
      <c r="C9" s="59" t="s">
        <v>45</v>
      </c>
      <c r="D9" s="59" t="s">
        <v>45</v>
      </c>
      <c r="E9" s="59">
        <v>62</v>
      </c>
      <c r="F9" s="59" t="s">
        <v>50</v>
      </c>
      <c r="G9" s="59" t="s">
        <v>47</v>
      </c>
      <c r="H9" s="59" t="s">
        <v>48</v>
      </c>
      <c r="I9" s="61">
        <v>359</v>
      </c>
      <c r="J9" s="59" t="s">
        <v>50</v>
      </c>
      <c r="K9" s="59" t="s">
        <v>51</v>
      </c>
      <c r="L9" s="59" t="s">
        <v>24</v>
      </c>
      <c r="M9" s="62">
        <v>179</v>
      </c>
      <c r="N9" s="61">
        <v>245</v>
      </c>
      <c r="O9" s="59">
        <v>1</v>
      </c>
    </row>
    <row r="10" spans="1:15">
      <c r="A10" s="59">
        <v>205</v>
      </c>
      <c r="B10" s="59" t="s">
        <v>18</v>
      </c>
      <c r="C10" s="59" t="s">
        <v>45</v>
      </c>
      <c r="D10" s="59" t="s">
        <v>45</v>
      </c>
      <c r="E10" s="59">
        <v>176</v>
      </c>
      <c r="F10" s="59" t="s">
        <v>52</v>
      </c>
      <c r="G10" s="59" t="s">
        <v>47</v>
      </c>
      <c r="H10" s="59" t="s">
        <v>53</v>
      </c>
      <c r="I10" s="61">
        <v>359</v>
      </c>
      <c r="J10" s="59" t="s">
        <v>52</v>
      </c>
      <c r="K10" s="59" t="s">
        <v>54</v>
      </c>
      <c r="L10" s="59" t="s">
        <v>32</v>
      </c>
      <c r="M10" s="62">
        <v>168</v>
      </c>
      <c r="N10" s="61">
        <v>234</v>
      </c>
      <c r="O10" s="59">
        <v>1</v>
      </c>
    </row>
    <row r="11" spans="1:15">
      <c r="A11" s="59">
        <v>190</v>
      </c>
      <c r="B11" s="59" t="s">
        <v>18</v>
      </c>
      <c r="C11" s="59" t="s">
        <v>25</v>
      </c>
      <c r="D11" s="59" t="s">
        <v>25</v>
      </c>
      <c r="E11" s="59">
        <v>87</v>
      </c>
      <c r="F11" s="59" t="s">
        <v>55</v>
      </c>
      <c r="G11" s="59" t="s">
        <v>47</v>
      </c>
      <c r="H11" s="59" t="s">
        <v>53</v>
      </c>
      <c r="I11" s="61">
        <v>359</v>
      </c>
      <c r="J11" s="59" t="s">
        <v>55</v>
      </c>
      <c r="K11" s="59" t="s">
        <v>56</v>
      </c>
      <c r="L11" s="59" t="s">
        <v>32</v>
      </c>
      <c r="M11" s="62">
        <v>179</v>
      </c>
      <c r="N11" s="61">
        <v>245</v>
      </c>
      <c r="O11" s="59">
        <v>1</v>
      </c>
    </row>
    <row r="12" spans="1:15">
      <c r="A12" s="59">
        <v>194</v>
      </c>
      <c r="B12" s="59" t="s">
        <v>18</v>
      </c>
      <c r="C12" s="59" t="s">
        <v>25</v>
      </c>
      <c r="D12" s="59" t="s">
        <v>25</v>
      </c>
      <c r="E12" s="59">
        <v>213</v>
      </c>
      <c r="F12" s="59" t="s">
        <v>57</v>
      </c>
      <c r="G12" s="59" t="s">
        <v>58</v>
      </c>
      <c r="H12" s="59" t="s">
        <v>59</v>
      </c>
      <c r="I12" s="61">
        <v>106485</v>
      </c>
      <c r="J12" s="59" t="s">
        <v>57</v>
      </c>
      <c r="K12" s="59" t="s">
        <v>60</v>
      </c>
      <c r="L12" s="59" t="s">
        <v>24</v>
      </c>
      <c r="M12" s="62">
        <v>133</v>
      </c>
      <c r="N12" s="61">
        <v>206</v>
      </c>
      <c r="O12" s="59">
        <v>1</v>
      </c>
    </row>
    <row r="13" spans="1:15">
      <c r="A13" s="59">
        <v>206</v>
      </c>
      <c r="B13" s="59" t="s">
        <v>18</v>
      </c>
      <c r="C13" s="59" t="s">
        <v>61</v>
      </c>
      <c r="D13" s="59" t="s">
        <v>61</v>
      </c>
      <c r="E13" s="59">
        <v>26</v>
      </c>
      <c r="F13" s="59" t="s">
        <v>62</v>
      </c>
      <c r="G13" s="59" t="s">
        <v>58</v>
      </c>
      <c r="H13" s="59" t="s">
        <v>63</v>
      </c>
      <c r="I13" s="61">
        <v>106485</v>
      </c>
      <c r="J13" s="59" t="s">
        <v>62</v>
      </c>
      <c r="K13" s="59" t="s">
        <v>64</v>
      </c>
      <c r="L13" s="59" t="s">
        <v>32</v>
      </c>
      <c r="M13" s="62">
        <v>190</v>
      </c>
      <c r="N13" s="61">
        <v>250</v>
      </c>
      <c r="O13" s="59">
        <v>2</v>
      </c>
    </row>
    <row r="14" spans="1:15">
      <c r="A14" s="59">
        <v>42</v>
      </c>
      <c r="B14" s="59" t="s">
        <v>18</v>
      </c>
      <c r="C14" s="59" t="s">
        <v>65</v>
      </c>
      <c r="D14" s="59" t="s">
        <v>65</v>
      </c>
      <c r="E14" s="59">
        <v>370</v>
      </c>
      <c r="F14" s="59" t="s">
        <v>66</v>
      </c>
      <c r="G14" s="59" t="s">
        <v>58</v>
      </c>
      <c r="H14" s="59" t="s">
        <v>63</v>
      </c>
      <c r="I14" s="61">
        <v>106485</v>
      </c>
      <c r="J14" s="59" t="s">
        <v>66</v>
      </c>
      <c r="K14" s="59" t="s">
        <v>67</v>
      </c>
      <c r="L14" s="59" t="s">
        <v>28</v>
      </c>
      <c r="M14" s="62">
        <v>190</v>
      </c>
      <c r="N14" s="61">
        <v>250</v>
      </c>
      <c r="O14" s="59">
        <v>1</v>
      </c>
    </row>
    <row r="15" spans="1:15">
      <c r="A15" s="59">
        <v>340</v>
      </c>
      <c r="B15" s="59" t="s">
        <v>18</v>
      </c>
      <c r="C15" s="59" t="s">
        <v>68</v>
      </c>
      <c r="D15" s="59" t="s">
        <v>68</v>
      </c>
      <c r="E15" s="59">
        <v>89</v>
      </c>
      <c r="F15" s="59" t="s">
        <v>69</v>
      </c>
      <c r="G15" s="59" t="s">
        <v>70</v>
      </c>
      <c r="H15" s="59" t="s">
        <v>71</v>
      </c>
      <c r="I15" s="61">
        <v>104428</v>
      </c>
      <c r="J15" s="59" t="s">
        <v>69</v>
      </c>
      <c r="K15" s="59" t="s">
        <v>72</v>
      </c>
      <c r="L15" s="59" t="s">
        <v>73</v>
      </c>
      <c r="M15" s="62">
        <v>190</v>
      </c>
      <c r="N15" s="61">
        <v>254</v>
      </c>
      <c r="O15" s="59">
        <v>2</v>
      </c>
    </row>
    <row r="16" spans="1:15">
      <c r="A16" s="59">
        <v>185</v>
      </c>
      <c r="B16" s="59" t="s">
        <v>18</v>
      </c>
      <c r="C16" s="59" t="s">
        <v>25</v>
      </c>
      <c r="D16" s="59" t="s">
        <v>25</v>
      </c>
      <c r="E16" s="59">
        <v>332</v>
      </c>
      <c r="F16" s="59" t="s">
        <v>74</v>
      </c>
      <c r="G16" s="59" t="s">
        <v>70</v>
      </c>
      <c r="H16" s="59" t="s">
        <v>71</v>
      </c>
      <c r="I16" s="61">
        <v>104428</v>
      </c>
      <c r="J16" s="59" t="s">
        <v>74</v>
      </c>
      <c r="K16" s="59" t="s">
        <v>75</v>
      </c>
      <c r="L16" s="59" t="s">
        <v>32</v>
      </c>
      <c r="M16" s="63">
        <v>190</v>
      </c>
      <c r="N16" s="59">
        <v>254</v>
      </c>
      <c r="O16" s="59">
        <v>1</v>
      </c>
    </row>
    <row r="17" spans="1:15">
      <c r="A17" s="59">
        <v>160</v>
      </c>
      <c r="B17" s="59" t="s">
        <v>18</v>
      </c>
      <c r="C17" s="59" t="s">
        <v>76</v>
      </c>
      <c r="D17" s="59" t="s">
        <v>76</v>
      </c>
      <c r="E17" s="59">
        <v>166</v>
      </c>
      <c r="F17" s="59" t="s">
        <v>77</v>
      </c>
      <c r="G17" s="59" t="s">
        <v>70</v>
      </c>
      <c r="H17" s="59" t="s">
        <v>71</v>
      </c>
      <c r="I17" s="61">
        <v>104428</v>
      </c>
      <c r="J17" s="59" t="s">
        <v>77</v>
      </c>
      <c r="K17" s="59" t="s">
        <v>78</v>
      </c>
      <c r="L17" s="59" t="s">
        <v>79</v>
      </c>
      <c r="M17" s="62">
        <v>120</v>
      </c>
      <c r="N17" s="61">
        <v>184</v>
      </c>
      <c r="O17" s="59">
        <v>2</v>
      </c>
    </row>
    <row r="18" spans="1:15">
      <c r="A18" s="59">
        <v>31</v>
      </c>
      <c r="B18" s="59" t="s">
        <v>18</v>
      </c>
      <c r="C18" s="59" t="s">
        <v>80</v>
      </c>
      <c r="D18" s="59" t="s">
        <v>80</v>
      </c>
      <c r="E18" s="59">
        <v>231</v>
      </c>
      <c r="F18" s="59" t="s">
        <v>81</v>
      </c>
      <c r="G18" s="59" t="s">
        <v>82</v>
      </c>
      <c r="H18" s="59" t="s">
        <v>83</v>
      </c>
      <c r="I18" s="61">
        <v>108277</v>
      </c>
      <c r="J18" s="59" t="s">
        <v>81</v>
      </c>
      <c r="K18" s="59" t="s">
        <v>84</v>
      </c>
      <c r="L18" s="59" t="s">
        <v>28</v>
      </c>
      <c r="M18" s="62">
        <v>189</v>
      </c>
      <c r="N18" s="61">
        <v>260</v>
      </c>
      <c r="O18" s="59">
        <v>1</v>
      </c>
    </row>
    <row r="19" spans="1:15">
      <c r="A19" s="59">
        <v>22</v>
      </c>
      <c r="B19" s="59" t="s">
        <v>18</v>
      </c>
      <c r="C19" s="59" t="s">
        <v>85</v>
      </c>
      <c r="D19" s="59" t="s">
        <v>85</v>
      </c>
      <c r="E19" s="59">
        <v>166</v>
      </c>
      <c r="F19" s="59" t="s">
        <v>86</v>
      </c>
      <c r="G19" s="59" t="s">
        <v>82</v>
      </c>
      <c r="H19" s="59" t="s">
        <v>87</v>
      </c>
      <c r="I19" s="61">
        <v>108277</v>
      </c>
      <c r="J19" s="59" t="s">
        <v>86</v>
      </c>
      <c r="K19" s="59" t="s">
        <v>88</v>
      </c>
      <c r="L19" s="59" t="s">
        <v>24</v>
      </c>
      <c r="M19" s="62">
        <v>94</v>
      </c>
      <c r="N19" s="61">
        <v>132</v>
      </c>
      <c r="O19" s="59">
        <v>1</v>
      </c>
    </row>
    <row r="20" spans="1:15">
      <c r="A20" s="59">
        <v>244</v>
      </c>
      <c r="B20" s="59" t="s">
        <v>18</v>
      </c>
      <c r="C20" s="59" t="s">
        <v>89</v>
      </c>
      <c r="D20" s="59" t="s">
        <v>89</v>
      </c>
      <c r="E20" s="59">
        <v>68</v>
      </c>
      <c r="F20" s="59" t="s">
        <v>90</v>
      </c>
      <c r="G20" s="59" t="s">
        <v>82</v>
      </c>
      <c r="H20" s="59" t="s">
        <v>91</v>
      </c>
      <c r="I20" s="61">
        <v>108277</v>
      </c>
      <c r="J20" s="59" t="s">
        <v>90</v>
      </c>
      <c r="K20" s="59" t="s">
        <v>92</v>
      </c>
      <c r="L20" s="59" t="s">
        <v>32</v>
      </c>
      <c r="M20" s="62">
        <v>190</v>
      </c>
      <c r="N20" s="61">
        <v>260</v>
      </c>
      <c r="O20" s="59">
        <v>1</v>
      </c>
    </row>
    <row r="21" spans="1:15">
      <c r="A21" s="59">
        <v>258</v>
      </c>
      <c r="B21" s="59" t="s">
        <v>18</v>
      </c>
      <c r="C21" s="59" t="s">
        <v>93</v>
      </c>
      <c r="D21" s="59" t="s">
        <v>93</v>
      </c>
      <c r="E21" s="59">
        <v>9</v>
      </c>
      <c r="F21" s="59" t="s">
        <v>94</v>
      </c>
      <c r="G21" s="59" t="s">
        <v>95</v>
      </c>
      <c r="H21" s="59" t="s">
        <v>96</v>
      </c>
      <c r="I21" s="61">
        <v>102934</v>
      </c>
      <c r="J21" s="59" t="s">
        <v>94</v>
      </c>
      <c r="K21" s="59" t="s">
        <v>97</v>
      </c>
      <c r="L21" s="59" t="s">
        <v>24</v>
      </c>
      <c r="M21" s="62">
        <v>124</v>
      </c>
      <c r="N21" s="61">
        <v>171</v>
      </c>
      <c r="O21" s="61">
        <v>2</v>
      </c>
    </row>
    <row r="22" spans="1:15">
      <c r="A22" s="59">
        <v>228</v>
      </c>
      <c r="B22" s="59" t="s">
        <v>18</v>
      </c>
      <c r="C22" s="59" t="s">
        <v>98</v>
      </c>
      <c r="D22" s="59" t="s">
        <v>98</v>
      </c>
      <c r="E22" s="59">
        <v>103</v>
      </c>
      <c r="F22" s="59" t="s">
        <v>99</v>
      </c>
      <c r="G22" s="59" t="s">
        <v>95</v>
      </c>
      <c r="H22" s="59" t="s">
        <v>96</v>
      </c>
      <c r="I22" s="61">
        <v>102934</v>
      </c>
      <c r="J22" s="59" t="s">
        <v>99</v>
      </c>
      <c r="K22" s="59" t="s">
        <v>100</v>
      </c>
      <c r="L22" s="59" t="s">
        <v>79</v>
      </c>
      <c r="M22" s="62">
        <v>124</v>
      </c>
      <c r="N22" s="61">
        <v>172</v>
      </c>
      <c r="O22" s="59">
        <v>2</v>
      </c>
    </row>
    <row r="23" spans="1:15">
      <c r="A23" s="59">
        <v>377</v>
      </c>
      <c r="B23" s="59" t="s">
        <v>18</v>
      </c>
      <c r="C23" s="59" t="s">
        <v>101</v>
      </c>
      <c r="D23" s="59" t="s">
        <v>101</v>
      </c>
      <c r="E23" s="59">
        <v>61</v>
      </c>
      <c r="F23" s="59" t="s">
        <v>102</v>
      </c>
      <c r="G23" s="59" t="s">
        <v>95</v>
      </c>
      <c r="H23" s="59" t="s">
        <v>103</v>
      </c>
      <c r="I23" s="61">
        <v>102934</v>
      </c>
      <c r="J23" s="59" t="s">
        <v>102</v>
      </c>
      <c r="K23" s="59" t="s">
        <v>104</v>
      </c>
      <c r="L23" s="59" t="s">
        <v>32</v>
      </c>
      <c r="M23" s="62">
        <v>206</v>
      </c>
      <c r="N23" s="61">
        <v>283</v>
      </c>
      <c r="O23" s="61">
        <v>2</v>
      </c>
    </row>
    <row r="24" spans="1:15">
      <c r="A24" s="59">
        <v>343</v>
      </c>
      <c r="B24" s="59" t="s">
        <v>18</v>
      </c>
      <c r="C24" s="59" t="s">
        <v>105</v>
      </c>
      <c r="D24" s="59" t="s">
        <v>105</v>
      </c>
      <c r="E24" s="59">
        <v>81</v>
      </c>
      <c r="F24" s="59" t="s">
        <v>106</v>
      </c>
      <c r="G24" s="59" t="s">
        <v>95</v>
      </c>
      <c r="H24" s="59" t="s">
        <v>103</v>
      </c>
      <c r="I24" s="61">
        <v>102934</v>
      </c>
      <c r="J24" s="59" t="s">
        <v>106</v>
      </c>
      <c r="K24" s="59" t="s">
        <v>107</v>
      </c>
      <c r="L24" s="59" t="s">
        <v>73</v>
      </c>
      <c r="M24" s="62">
        <v>206</v>
      </c>
      <c r="N24" s="61">
        <v>283</v>
      </c>
      <c r="O24" s="59">
        <v>2</v>
      </c>
    </row>
    <row r="25" spans="1:15">
      <c r="A25" s="59">
        <v>98</v>
      </c>
      <c r="B25" s="59" t="s">
        <v>18</v>
      </c>
      <c r="C25" s="59" t="s">
        <v>108</v>
      </c>
      <c r="D25" s="59" t="s">
        <v>108</v>
      </c>
      <c r="E25" s="59">
        <v>355</v>
      </c>
      <c r="F25" s="59" t="s">
        <v>109</v>
      </c>
      <c r="G25" s="59" t="s">
        <v>95</v>
      </c>
      <c r="H25" s="59" t="s">
        <v>103</v>
      </c>
      <c r="I25" s="61">
        <v>102934</v>
      </c>
      <c r="J25" s="59" t="s">
        <v>109</v>
      </c>
      <c r="K25" s="59" t="s">
        <v>110</v>
      </c>
      <c r="L25" s="59" t="s">
        <v>28</v>
      </c>
      <c r="M25" s="62">
        <v>206</v>
      </c>
      <c r="N25" s="61">
        <v>283</v>
      </c>
      <c r="O25" s="61">
        <v>2</v>
      </c>
    </row>
    <row r="26" spans="1:15">
      <c r="A26" s="59">
        <v>323</v>
      </c>
      <c r="B26" s="59" t="s">
        <v>18</v>
      </c>
      <c r="C26" s="59" t="s">
        <v>111</v>
      </c>
      <c r="D26" s="59" t="s">
        <v>111</v>
      </c>
      <c r="E26" s="59">
        <v>32</v>
      </c>
      <c r="F26" s="59" t="s">
        <v>112</v>
      </c>
      <c r="G26" s="59" t="s">
        <v>113</v>
      </c>
      <c r="H26" s="59" t="s">
        <v>114</v>
      </c>
      <c r="I26" s="61">
        <v>585</v>
      </c>
      <c r="J26" s="59" t="s">
        <v>112</v>
      </c>
      <c r="K26" s="59" t="s">
        <v>115</v>
      </c>
      <c r="L26" s="59" t="s">
        <v>79</v>
      </c>
      <c r="M26" s="62">
        <v>239</v>
      </c>
      <c r="N26" s="61">
        <v>329</v>
      </c>
      <c r="O26" s="59">
        <v>2</v>
      </c>
    </row>
    <row r="27" spans="1:15">
      <c r="A27" s="59">
        <v>249</v>
      </c>
      <c r="B27" s="59" t="s">
        <v>18</v>
      </c>
      <c r="C27" s="59" t="s">
        <v>116</v>
      </c>
      <c r="D27" s="59" t="s">
        <v>116</v>
      </c>
      <c r="E27" s="59">
        <v>50</v>
      </c>
      <c r="F27" s="59" t="s">
        <v>117</v>
      </c>
      <c r="G27" s="59" t="s">
        <v>113</v>
      </c>
      <c r="H27" s="59" t="s">
        <v>118</v>
      </c>
      <c r="I27" s="61">
        <v>585</v>
      </c>
      <c r="J27" s="59" t="s">
        <v>117</v>
      </c>
      <c r="K27" s="59" t="s">
        <v>119</v>
      </c>
      <c r="L27" s="59" t="s">
        <v>28</v>
      </c>
      <c r="M27" s="62">
        <v>269</v>
      </c>
      <c r="N27" s="61">
        <v>369</v>
      </c>
      <c r="O27" s="59">
        <v>1</v>
      </c>
    </row>
    <row r="28" spans="1:15">
      <c r="A28" s="59">
        <v>17</v>
      </c>
      <c r="B28" s="59" t="s">
        <v>18</v>
      </c>
      <c r="C28" s="59" t="s">
        <v>120</v>
      </c>
      <c r="D28" s="59" t="s">
        <v>120</v>
      </c>
      <c r="E28" s="59">
        <v>164</v>
      </c>
      <c r="F28" s="59" t="s">
        <v>121</v>
      </c>
      <c r="G28" s="59" t="s">
        <v>122</v>
      </c>
      <c r="H28" s="59" t="s">
        <v>123</v>
      </c>
      <c r="I28" s="61">
        <v>732</v>
      </c>
      <c r="J28" s="59" t="s">
        <v>121</v>
      </c>
      <c r="K28" s="59" t="s">
        <v>124</v>
      </c>
      <c r="L28" s="59" t="s">
        <v>28</v>
      </c>
      <c r="M28" s="62">
        <v>256</v>
      </c>
      <c r="N28" s="64">
        <v>353</v>
      </c>
      <c r="O28" s="59">
        <v>1</v>
      </c>
    </row>
    <row r="29" spans="1:15">
      <c r="A29" s="59">
        <v>187</v>
      </c>
      <c r="B29" s="59" t="s">
        <v>18</v>
      </c>
      <c r="C29" s="59" t="s">
        <v>25</v>
      </c>
      <c r="D29" s="59" t="s">
        <v>25</v>
      </c>
      <c r="E29" s="59">
        <v>12</v>
      </c>
      <c r="F29" s="59" t="s">
        <v>125</v>
      </c>
      <c r="G29" s="59" t="s">
        <v>126</v>
      </c>
      <c r="H29" s="59" t="s">
        <v>127</v>
      </c>
      <c r="I29" s="61">
        <v>371</v>
      </c>
      <c r="J29" s="59" t="s">
        <v>125</v>
      </c>
      <c r="K29" s="59" t="s">
        <v>128</v>
      </c>
      <c r="L29" s="59" t="s">
        <v>32</v>
      </c>
      <c r="M29" s="62">
        <v>124</v>
      </c>
      <c r="N29" s="61">
        <v>170</v>
      </c>
      <c r="O29" s="59">
        <v>1</v>
      </c>
    </row>
    <row r="30" spans="1:15">
      <c r="A30" s="59">
        <v>127</v>
      </c>
      <c r="B30" s="59" t="s">
        <v>18</v>
      </c>
      <c r="C30" s="59" t="s">
        <v>129</v>
      </c>
      <c r="D30" s="59" t="s">
        <v>129</v>
      </c>
      <c r="E30" s="59">
        <v>208</v>
      </c>
      <c r="F30" s="59" t="s">
        <v>130</v>
      </c>
      <c r="G30" s="59" t="s">
        <v>126</v>
      </c>
      <c r="H30" s="59" t="s">
        <v>127</v>
      </c>
      <c r="I30" s="61">
        <v>371</v>
      </c>
      <c r="J30" s="59" t="s">
        <v>130</v>
      </c>
      <c r="K30" s="59" t="s">
        <v>131</v>
      </c>
      <c r="L30" s="59" t="s">
        <v>132</v>
      </c>
      <c r="M30" s="62">
        <v>205</v>
      </c>
      <c r="N30" s="61">
        <v>283</v>
      </c>
      <c r="O30" s="59">
        <v>1</v>
      </c>
    </row>
    <row r="31" spans="1:15">
      <c r="A31" s="59">
        <v>110</v>
      </c>
      <c r="B31" s="59" t="s">
        <v>18</v>
      </c>
      <c r="C31" s="59" t="s">
        <v>133</v>
      </c>
      <c r="D31" s="59" t="s">
        <v>133</v>
      </c>
      <c r="E31" s="59">
        <v>64</v>
      </c>
      <c r="F31" s="59" t="s">
        <v>134</v>
      </c>
      <c r="G31" s="59" t="s">
        <v>126</v>
      </c>
      <c r="H31" s="59" t="s">
        <v>127</v>
      </c>
      <c r="I31" s="61">
        <v>371</v>
      </c>
      <c r="J31" s="59" t="s">
        <v>134</v>
      </c>
      <c r="K31" s="59" t="s">
        <v>135</v>
      </c>
      <c r="L31" s="59" t="s">
        <v>28</v>
      </c>
      <c r="M31" s="62">
        <v>184</v>
      </c>
      <c r="N31" s="61">
        <v>254</v>
      </c>
      <c r="O31" s="59">
        <v>1</v>
      </c>
    </row>
    <row r="32" spans="1:15">
      <c r="A32" s="59">
        <v>406</v>
      </c>
      <c r="B32" s="59" t="s">
        <v>18</v>
      </c>
      <c r="C32" s="59" t="s">
        <v>136</v>
      </c>
      <c r="D32" s="59" t="s">
        <v>136</v>
      </c>
      <c r="E32" s="59">
        <v>18</v>
      </c>
      <c r="F32" s="59" t="s">
        <v>137</v>
      </c>
      <c r="G32" s="59" t="s">
        <v>138</v>
      </c>
      <c r="H32" s="59" t="s">
        <v>139</v>
      </c>
      <c r="I32" s="61">
        <v>377</v>
      </c>
      <c r="J32" s="59" t="s">
        <v>137</v>
      </c>
      <c r="K32" s="59" t="s">
        <v>140</v>
      </c>
      <c r="L32" s="59" t="s">
        <v>24</v>
      </c>
      <c r="M32" s="62">
        <v>176</v>
      </c>
      <c r="N32" s="61">
        <v>242</v>
      </c>
      <c r="O32" s="61">
        <v>2</v>
      </c>
    </row>
    <row r="33" spans="1:15">
      <c r="A33" s="59"/>
      <c r="B33" s="59"/>
      <c r="C33" s="59"/>
      <c r="D33" s="59"/>
      <c r="E33" s="59">
        <v>18</v>
      </c>
      <c r="F33" s="59" t="s">
        <v>137</v>
      </c>
      <c r="G33" s="59" t="s">
        <v>138</v>
      </c>
      <c r="H33" s="59" t="s">
        <v>139</v>
      </c>
      <c r="I33" s="61">
        <v>377</v>
      </c>
      <c r="J33" s="59" t="s">
        <v>141</v>
      </c>
      <c r="K33" s="59">
        <v>11323</v>
      </c>
      <c r="L33" s="59"/>
      <c r="M33" s="62">
        <v>251</v>
      </c>
      <c r="N33" s="61">
        <v>346</v>
      </c>
      <c r="O33" s="61">
        <v>2</v>
      </c>
    </row>
    <row r="34" spans="1:15">
      <c r="A34" s="59">
        <v>230</v>
      </c>
      <c r="B34" s="59" t="s">
        <v>18</v>
      </c>
      <c r="C34" s="59" t="s">
        <v>98</v>
      </c>
      <c r="D34" s="59" t="s">
        <v>98</v>
      </c>
      <c r="E34" s="59">
        <v>173</v>
      </c>
      <c r="F34" s="59" t="s">
        <v>142</v>
      </c>
      <c r="G34" s="59" t="s">
        <v>138</v>
      </c>
      <c r="H34" s="59" t="s">
        <v>143</v>
      </c>
      <c r="I34" s="61">
        <v>377</v>
      </c>
      <c r="J34" s="59" t="s">
        <v>142</v>
      </c>
      <c r="K34" s="59" t="s">
        <v>144</v>
      </c>
      <c r="L34" s="59" t="s">
        <v>145</v>
      </c>
      <c r="M34" s="62">
        <v>176</v>
      </c>
      <c r="N34" s="61">
        <v>242</v>
      </c>
      <c r="O34" s="59">
        <v>2</v>
      </c>
    </row>
    <row r="35" spans="1:15">
      <c r="A35" s="59">
        <v>217</v>
      </c>
      <c r="B35" s="59" t="s">
        <v>18</v>
      </c>
      <c r="C35" s="59" t="s">
        <v>146</v>
      </c>
      <c r="D35" s="59" t="s">
        <v>146</v>
      </c>
      <c r="E35" s="59">
        <v>144</v>
      </c>
      <c r="F35" s="59" t="s">
        <v>147</v>
      </c>
      <c r="G35" s="59" t="s">
        <v>138</v>
      </c>
      <c r="H35" s="59" t="s">
        <v>148</v>
      </c>
      <c r="I35" s="61">
        <v>377</v>
      </c>
      <c r="J35" s="59" t="s">
        <v>147</v>
      </c>
      <c r="K35" s="59" t="s">
        <v>149</v>
      </c>
      <c r="L35" s="59" t="s">
        <v>28</v>
      </c>
      <c r="M35" s="62">
        <v>226</v>
      </c>
      <c r="N35" s="61">
        <v>311</v>
      </c>
      <c r="O35" s="61">
        <v>2</v>
      </c>
    </row>
    <row r="36" spans="1:15">
      <c r="A36" s="59">
        <v>279</v>
      </c>
      <c r="B36" s="59" t="s">
        <v>18</v>
      </c>
      <c r="C36" s="59" t="s">
        <v>150</v>
      </c>
      <c r="D36" s="59" t="s">
        <v>150</v>
      </c>
      <c r="E36" s="59">
        <v>88</v>
      </c>
      <c r="F36" s="59" t="s">
        <v>151</v>
      </c>
      <c r="G36" s="59" t="s">
        <v>152</v>
      </c>
      <c r="H36" s="59" t="s">
        <v>153</v>
      </c>
      <c r="I36" s="61">
        <v>741</v>
      </c>
      <c r="J36" s="59" t="s">
        <v>151</v>
      </c>
      <c r="K36" s="59" t="s">
        <v>154</v>
      </c>
      <c r="L36" s="59" t="s">
        <v>32</v>
      </c>
      <c r="M36" s="62">
        <v>266</v>
      </c>
      <c r="N36" s="61">
        <v>367</v>
      </c>
      <c r="O36" s="59">
        <v>2</v>
      </c>
    </row>
    <row r="37" spans="1:15">
      <c r="A37" s="59">
        <v>278</v>
      </c>
      <c r="B37" s="59" t="s">
        <v>18</v>
      </c>
      <c r="C37" s="59" t="s">
        <v>155</v>
      </c>
      <c r="D37" s="59" t="s">
        <v>155</v>
      </c>
      <c r="E37" s="59">
        <v>34</v>
      </c>
      <c r="F37" s="59" t="s">
        <v>156</v>
      </c>
      <c r="G37" s="59" t="s">
        <v>152</v>
      </c>
      <c r="H37" s="59" t="s">
        <v>153</v>
      </c>
      <c r="I37" s="61">
        <v>741</v>
      </c>
      <c r="J37" s="59" t="s">
        <v>156</v>
      </c>
      <c r="K37" s="59" t="s">
        <v>157</v>
      </c>
      <c r="L37" s="59" t="s">
        <v>79</v>
      </c>
      <c r="M37" s="62">
        <v>207</v>
      </c>
      <c r="N37" s="61">
        <v>286</v>
      </c>
      <c r="O37" s="59">
        <v>1</v>
      </c>
    </row>
    <row r="38" spans="1:15">
      <c r="A38" s="59">
        <v>390</v>
      </c>
      <c r="B38" s="59" t="s">
        <v>18</v>
      </c>
      <c r="C38" s="59" t="s">
        <v>158</v>
      </c>
      <c r="D38" s="59" t="s">
        <v>158</v>
      </c>
      <c r="E38" s="59">
        <v>49</v>
      </c>
      <c r="F38" s="59" t="s">
        <v>159</v>
      </c>
      <c r="G38" s="59" t="s">
        <v>160</v>
      </c>
      <c r="H38" s="59" t="s">
        <v>161</v>
      </c>
      <c r="I38" s="61">
        <v>105751</v>
      </c>
      <c r="J38" s="59" t="s">
        <v>159</v>
      </c>
      <c r="K38" s="59" t="s">
        <v>162</v>
      </c>
      <c r="L38" s="59" t="s">
        <v>132</v>
      </c>
      <c r="M38" s="62">
        <v>130</v>
      </c>
      <c r="N38" s="61">
        <v>179</v>
      </c>
      <c r="O38" s="59">
        <v>1</v>
      </c>
    </row>
    <row r="39" spans="1:15">
      <c r="A39" s="59">
        <v>387</v>
      </c>
      <c r="B39" s="59" t="s">
        <v>18</v>
      </c>
      <c r="C39" s="59" t="s">
        <v>163</v>
      </c>
      <c r="D39" s="59" t="s">
        <v>163</v>
      </c>
      <c r="E39" s="59">
        <v>108</v>
      </c>
      <c r="F39" s="59" t="s">
        <v>164</v>
      </c>
      <c r="G39" s="59" t="s">
        <v>160</v>
      </c>
      <c r="H39" s="59" t="s">
        <v>161</v>
      </c>
      <c r="I39" s="61">
        <v>105751</v>
      </c>
      <c r="J39" s="59" t="s">
        <v>164</v>
      </c>
      <c r="K39" s="59" t="s">
        <v>165</v>
      </c>
      <c r="L39" s="59" t="s">
        <v>28</v>
      </c>
      <c r="M39" s="62">
        <v>196</v>
      </c>
      <c r="N39" s="61">
        <v>270</v>
      </c>
      <c r="O39" s="61">
        <v>2</v>
      </c>
    </row>
    <row r="40" spans="1:15">
      <c r="A40" s="59">
        <v>345</v>
      </c>
      <c r="B40" s="59" t="s">
        <v>18</v>
      </c>
      <c r="C40" s="59" t="s">
        <v>166</v>
      </c>
      <c r="D40" s="59" t="s">
        <v>166</v>
      </c>
      <c r="E40" s="59">
        <v>75</v>
      </c>
      <c r="F40" s="59" t="s">
        <v>167</v>
      </c>
      <c r="G40" s="59" t="s">
        <v>160</v>
      </c>
      <c r="H40" s="59" t="s">
        <v>168</v>
      </c>
      <c r="I40" s="61">
        <v>105751</v>
      </c>
      <c r="J40" s="59" t="s">
        <v>167</v>
      </c>
      <c r="K40" s="59" t="s">
        <v>169</v>
      </c>
      <c r="L40" s="59" t="s">
        <v>170</v>
      </c>
      <c r="M40" s="62">
        <v>130</v>
      </c>
      <c r="N40" s="61">
        <v>179</v>
      </c>
      <c r="O40" s="59">
        <v>1</v>
      </c>
    </row>
    <row r="41" spans="1:15">
      <c r="A41" s="59">
        <v>344</v>
      </c>
      <c r="B41" s="59" t="s">
        <v>18</v>
      </c>
      <c r="C41" s="59" t="s">
        <v>166</v>
      </c>
      <c r="D41" s="59" t="s">
        <v>166</v>
      </c>
      <c r="E41" s="59">
        <v>62</v>
      </c>
      <c r="F41" s="59" t="s">
        <v>171</v>
      </c>
      <c r="G41" s="59" t="s">
        <v>160</v>
      </c>
      <c r="H41" s="59" t="s">
        <v>168</v>
      </c>
      <c r="I41" s="61">
        <v>105751</v>
      </c>
      <c r="J41" s="59" t="s">
        <v>171</v>
      </c>
      <c r="K41" s="59" t="s">
        <v>172</v>
      </c>
      <c r="L41" s="59" t="s">
        <v>32</v>
      </c>
      <c r="M41" s="62">
        <v>217</v>
      </c>
      <c r="N41" s="61">
        <v>299</v>
      </c>
      <c r="O41" s="59">
        <v>2</v>
      </c>
    </row>
    <row r="42" spans="1:15">
      <c r="A42" s="59">
        <v>321</v>
      </c>
      <c r="B42" s="59" t="s">
        <v>18</v>
      </c>
      <c r="C42" s="59" t="s">
        <v>173</v>
      </c>
      <c r="D42" s="59" t="s">
        <v>173</v>
      </c>
      <c r="E42" s="59">
        <v>58</v>
      </c>
      <c r="F42" s="59" t="s">
        <v>174</v>
      </c>
      <c r="G42" s="59" t="s">
        <v>175</v>
      </c>
      <c r="H42" s="59" t="s">
        <v>176</v>
      </c>
      <c r="I42" s="61">
        <v>387</v>
      </c>
      <c r="J42" s="59" t="s">
        <v>174</v>
      </c>
      <c r="K42" s="59" t="s">
        <v>177</v>
      </c>
      <c r="L42" s="59" t="s">
        <v>24</v>
      </c>
      <c r="M42" s="62">
        <v>127</v>
      </c>
      <c r="N42" s="61">
        <v>175</v>
      </c>
      <c r="O42" s="59">
        <v>1</v>
      </c>
    </row>
    <row r="43" spans="1:15">
      <c r="A43" s="59">
        <v>391</v>
      </c>
      <c r="B43" s="59" t="s">
        <v>18</v>
      </c>
      <c r="C43" s="59" t="s">
        <v>178</v>
      </c>
      <c r="D43" s="59" t="s">
        <v>178</v>
      </c>
      <c r="E43" s="59">
        <v>75</v>
      </c>
      <c r="F43" s="59" t="s">
        <v>179</v>
      </c>
      <c r="G43" s="59" t="s">
        <v>175</v>
      </c>
      <c r="H43" s="59" t="s">
        <v>180</v>
      </c>
      <c r="I43" s="61">
        <v>387</v>
      </c>
      <c r="J43" s="59" t="s">
        <v>179</v>
      </c>
      <c r="K43" s="59" t="s">
        <v>181</v>
      </c>
      <c r="L43" s="59" t="s">
        <v>24</v>
      </c>
      <c r="M43" s="62">
        <v>127</v>
      </c>
      <c r="N43" s="61">
        <v>175</v>
      </c>
      <c r="O43" s="59">
        <v>1</v>
      </c>
    </row>
    <row r="44" spans="1:15">
      <c r="A44" s="59">
        <v>207</v>
      </c>
      <c r="B44" s="59" t="s">
        <v>18</v>
      </c>
      <c r="C44" s="59" t="s">
        <v>61</v>
      </c>
      <c r="D44" s="59" t="s">
        <v>61</v>
      </c>
      <c r="E44" s="59">
        <v>221</v>
      </c>
      <c r="F44" s="59" t="s">
        <v>182</v>
      </c>
      <c r="G44" s="59" t="s">
        <v>175</v>
      </c>
      <c r="H44" s="59" t="s">
        <v>180</v>
      </c>
      <c r="I44" s="61">
        <v>387</v>
      </c>
      <c r="J44" s="59" t="s">
        <v>182</v>
      </c>
      <c r="K44" s="59" t="s">
        <v>183</v>
      </c>
      <c r="L44" s="59" t="s">
        <v>28</v>
      </c>
      <c r="M44" s="62">
        <v>253</v>
      </c>
      <c r="N44" s="61">
        <v>348</v>
      </c>
      <c r="O44" s="59">
        <v>1</v>
      </c>
    </row>
    <row r="45" spans="1:15">
      <c r="A45" s="59">
        <v>169</v>
      </c>
      <c r="B45" s="59" t="s">
        <v>18</v>
      </c>
      <c r="C45" s="59" t="s">
        <v>184</v>
      </c>
      <c r="D45" s="59" t="s">
        <v>184</v>
      </c>
      <c r="E45" s="59">
        <v>198</v>
      </c>
      <c r="F45" s="59" t="s">
        <v>185</v>
      </c>
      <c r="G45" s="59" t="s">
        <v>186</v>
      </c>
      <c r="H45" s="59" t="s">
        <v>187</v>
      </c>
      <c r="I45" s="61">
        <v>102567</v>
      </c>
      <c r="J45" s="59" t="s">
        <v>185</v>
      </c>
      <c r="K45" s="59" t="s">
        <v>188</v>
      </c>
      <c r="L45" s="59" t="s">
        <v>32</v>
      </c>
      <c r="M45" s="62">
        <v>248</v>
      </c>
      <c r="N45" s="61">
        <v>343</v>
      </c>
      <c r="O45" s="59">
        <v>1</v>
      </c>
    </row>
    <row r="46" spans="1:15">
      <c r="A46" s="59">
        <v>219</v>
      </c>
      <c r="B46" s="59" t="s">
        <v>18</v>
      </c>
      <c r="C46" s="59" t="s">
        <v>146</v>
      </c>
      <c r="D46" s="59" t="s">
        <v>146</v>
      </c>
      <c r="E46" s="59">
        <v>6</v>
      </c>
      <c r="F46" s="59" t="s">
        <v>189</v>
      </c>
      <c r="G46" s="59" t="s">
        <v>190</v>
      </c>
      <c r="H46" s="59" t="s">
        <v>191</v>
      </c>
      <c r="I46" s="61">
        <v>108656</v>
      </c>
      <c r="J46" s="59" t="s">
        <v>189</v>
      </c>
      <c r="K46" s="59" t="s">
        <v>192</v>
      </c>
      <c r="L46" s="59" t="s">
        <v>32</v>
      </c>
      <c r="M46" s="62">
        <v>185</v>
      </c>
      <c r="N46" s="61">
        <v>255</v>
      </c>
      <c r="O46" s="61">
        <v>2</v>
      </c>
    </row>
    <row r="47" spans="1:15">
      <c r="A47" s="59">
        <v>302</v>
      </c>
      <c r="B47" s="59" t="s">
        <v>18</v>
      </c>
      <c r="C47" s="59" t="s">
        <v>193</v>
      </c>
      <c r="D47" s="59" t="s">
        <v>193</v>
      </c>
      <c r="E47" s="59">
        <v>133</v>
      </c>
      <c r="F47" s="59" t="s">
        <v>194</v>
      </c>
      <c r="G47" s="59" t="s">
        <v>195</v>
      </c>
      <c r="H47" s="59" t="s">
        <v>196</v>
      </c>
      <c r="I47" s="61">
        <v>385</v>
      </c>
      <c r="J47" s="59" t="s">
        <v>194</v>
      </c>
      <c r="K47" s="59" t="s">
        <v>197</v>
      </c>
      <c r="L47" s="59" t="s">
        <v>198</v>
      </c>
      <c r="M47" s="62">
        <v>228</v>
      </c>
      <c r="N47" s="61">
        <v>311</v>
      </c>
      <c r="O47" s="59">
        <v>2</v>
      </c>
    </row>
    <row r="48" spans="1:15">
      <c r="A48" s="59">
        <v>332</v>
      </c>
      <c r="B48" s="59" t="s">
        <v>18</v>
      </c>
      <c r="C48" s="59" t="s">
        <v>199</v>
      </c>
      <c r="D48" s="59" t="s">
        <v>199</v>
      </c>
      <c r="E48" s="59">
        <v>54</v>
      </c>
      <c r="F48" s="59" t="s">
        <v>200</v>
      </c>
      <c r="G48" s="59" t="s">
        <v>201</v>
      </c>
      <c r="H48" s="59" t="s">
        <v>202</v>
      </c>
      <c r="I48" s="61">
        <v>514</v>
      </c>
      <c r="J48" s="59" t="s">
        <v>200</v>
      </c>
      <c r="K48" s="59" t="s">
        <v>203</v>
      </c>
      <c r="L48" s="59" t="s">
        <v>32</v>
      </c>
      <c r="M48" s="62">
        <v>141</v>
      </c>
      <c r="N48" s="61">
        <v>196</v>
      </c>
      <c r="O48" s="59">
        <v>2</v>
      </c>
    </row>
    <row r="49" spans="1:15">
      <c r="A49" s="59">
        <v>327</v>
      </c>
      <c r="B49" s="59" t="s">
        <v>18</v>
      </c>
      <c r="C49" s="59" t="s">
        <v>204</v>
      </c>
      <c r="D49" s="59" t="s">
        <v>204</v>
      </c>
      <c r="E49" s="59">
        <v>17</v>
      </c>
      <c r="F49" s="59" t="s">
        <v>205</v>
      </c>
      <c r="G49" s="59" t="s">
        <v>201</v>
      </c>
      <c r="H49" s="59" t="s">
        <v>202</v>
      </c>
      <c r="I49" s="61">
        <v>514</v>
      </c>
      <c r="J49" s="59" t="s">
        <v>205</v>
      </c>
      <c r="K49" s="59" t="s">
        <v>206</v>
      </c>
      <c r="L49" s="59" t="s">
        <v>28</v>
      </c>
      <c r="M49" s="62">
        <v>213</v>
      </c>
      <c r="N49" s="61">
        <v>293</v>
      </c>
      <c r="O49" s="61">
        <v>2</v>
      </c>
    </row>
    <row r="50" spans="1:15">
      <c r="A50" s="59">
        <v>325</v>
      </c>
      <c r="B50" s="59" t="s">
        <v>18</v>
      </c>
      <c r="C50" s="59" t="s">
        <v>111</v>
      </c>
      <c r="D50" s="59" t="s">
        <v>111</v>
      </c>
      <c r="E50" s="59">
        <v>258</v>
      </c>
      <c r="F50" s="59" t="s">
        <v>207</v>
      </c>
      <c r="G50" s="59" t="s">
        <v>201</v>
      </c>
      <c r="H50" s="59" t="s">
        <v>202</v>
      </c>
      <c r="I50" s="61">
        <v>514</v>
      </c>
      <c r="J50" s="59" t="s">
        <v>207</v>
      </c>
      <c r="K50" s="59" t="s">
        <v>208</v>
      </c>
      <c r="L50" s="59" t="s">
        <v>209</v>
      </c>
      <c r="M50" s="62">
        <v>284</v>
      </c>
      <c r="N50" s="61">
        <v>390</v>
      </c>
      <c r="O50" s="59">
        <v>2</v>
      </c>
    </row>
    <row r="51" spans="1:15">
      <c r="A51" s="59">
        <v>324</v>
      </c>
      <c r="B51" s="59" t="s">
        <v>18</v>
      </c>
      <c r="C51" s="59" t="s">
        <v>111</v>
      </c>
      <c r="D51" s="59" t="s">
        <v>111</v>
      </c>
      <c r="E51" s="59">
        <v>222</v>
      </c>
      <c r="F51" s="59" t="s">
        <v>210</v>
      </c>
      <c r="G51" s="59" t="s">
        <v>201</v>
      </c>
      <c r="H51" s="59" t="s">
        <v>211</v>
      </c>
      <c r="I51" s="61">
        <v>514</v>
      </c>
      <c r="J51" s="59" t="s">
        <v>210</v>
      </c>
      <c r="K51" s="59" t="s">
        <v>212</v>
      </c>
      <c r="L51" s="59" t="s">
        <v>32</v>
      </c>
      <c r="M51" s="62">
        <v>190</v>
      </c>
      <c r="N51" s="61">
        <v>260</v>
      </c>
      <c r="O51" s="61">
        <v>2</v>
      </c>
    </row>
    <row r="52" spans="1:15">
      <c r="A52" s="59">
        <v>212</v>
      </c>
      <c r="B52" s="59" t="s">
        <v>18</v>
      </c>
      <c r="C52" s="59" t="s">
        <v>19</v>
      </c>
      <c r="D52" s="59" t="s">
        <v>19</v>
      </c>
      <c r="E52" s="59">
        <v>3692</v>
      </c>
      <c r="F52" s="59" t="s">
        <v>213</v>
      </c>
      <c r="G52" s="59" t="s">
        <v>214</v>
      </c>
      <c r="H52" s="59" t="s">
        <v>215</v>
      </c>
      <c r="I52" s="61">
        <v>730</v>
      </c>
      <c r="J52" s="59" t="s">
        <v>213</v>
      </c>
      <c r="K52" s="59" t="s">
        <v>216</v>
      </c>
      <c r="L52" s="59" t="s">
        <v>28</v>
      </c>
      <c r="M52" s="62">
        <v>189</v>
      </c>
      <c r="N52" s="61">
        <v>259</v>
      </c>
      <c r="O52" s="59">
        <v>2</v>
      </c>
    </row>
    <row r="53" spans="1:15">
      <c r="A53" s="59">
        <v>148</v>
      </c>
      <c r="B53" s="59" t="s">
        <v>18</v>
      </c>
      <c r="C53" s="59" t="s">
        <v>217</v>
      </c>
      <c r="D53" s="59" t="s">
        <v>217</v>
      </c>
      <c r="E53" s="59">
        <v>102</v>
      </c>
      <c r="F53" s="59" t="s">
        <v>218</v>
      </c>
      <c r="G53" s="59" t="s">
        <v>214</v>
      </c>
      <c r="H53" s="59" t="s">
        <v>215</v>
      </c>
      <c r="I53" s="61">
        <v>730</v>
      </c>
      <c r="J53" s="59" t="s">
        <v>218</v>
      </c>
      <c r="K53" s="59" t="s">
        <v>219</v>
      </c>
      <c r="L53" s="59" t="s">
        <v>32</v>
      </c>
      <c r="M53" s="62">
        <v>125</v>
      </c>
      <c r="N53" s="61">
        <v>172</v>
      </c>
      <c r="O53" s="59">
        <v>2</v>
      </c>
    </row>
    <row r="54" spans="1:15">
      <c r="A54" s="59">
        <v>136</v>
      </c>
      <c r="B54" s="59" t="s">
        <v>18</v>
      </c>
      <c r="C54" s="59" t="s">
        <v>220</v>
      </c>
      <c r="D54" s="59" t="s">
        <v>220</v>
      </c>
      <c r="E54" s="59">
        <v>2447</v>
      </c>
      <c r="F54" s="59" t="s">
        <v>221</v>
      </c>
      <c r="G54" s="59" t="s">
        <v>214</v>
      </c>
      <c r="H54" s="59" t="s">
        <v>215</v>
      </c>
      <c r="I54" s="61">
        <v>730</v>
      </c>
      <c r="J54" s="59" t="s">
        <v>221</v>
      </c>
      <c r="K54" s="59" t="s">
        <v>222</v>
      </c>
      <c r="L54" s="59" t="s">
        <v>32</v>
      </c>
      <c r="M54" s="62">
        <v>209</v>
      </c>
      <c r="N54" s="61">
        <v>288</v>
      </c>
      <c r="O54" s="59">
        <v>2</v>
      </c>
    </row>
    <row r="55" spans="1:15">
      <c r="A55" s="59">
        <v>128</v>
      </c>
      <c r="B55" s="59" t="s">
        <v>18</v>
      </c>
      <c r="C55" s="59" t="s">
        <v>129</v>
      </c>
      <c r="D55" s="59" t="s">
        <v>129</v>
      </c>
      <c r="E55" s="59">
        <v>232</v>
      </c>
      <c r="F55" s="59" t="s">
        <v>223</v>
      </c>
      <c r="G55" s="59" t="s">
        <v>214</v>
      </c>
      <c r="H55" s="59" t="s">
        <v>215</v>
      </c>
      <c r="I55" s="61">
        <v>730</v>
      </c>
      <c r="J55" s="59" t="s">
        <v>223</v>
      </c>
      <c r="K55" s="59" t="s">
        <v>224</v>
      </c>
      <c r="L55" s="59" t="s">
        <v>209</v>
      </c>
      <c r="M55" s="62">
        <v>251</v>
      </c>
      <c r="N55" s="61">
        <v>346</v>
      </c>
      <c r="O55" s="59">
        <v>2</v>
      </c>
    </row>
    <row r="56" spans="1:15">
      <c r="A56" s="59">
        <v>76</v>
      </c>
      <c r="B56" s="59" t="s">
        <v>18</v>
      </c>
      <c r="C56" s="59" t="s">
        <v>225</v>
      </c>
      <c r="D56" s="59" t="s">
        <v>225</v>
      </c>
      <c r="E56" s="59">
        <v>288</v>
      </c>
      <c r="F56" s="59" t="s">
        <v>226</v>
      </c>
      <c r="G56" s="59" t="s">
        <v>227</v>
      </c>
      <c r="H56" s="59" t="s">
        <v>228</v>
      </c>
      <c r="I56" s="61">
        <v>720</v>
      </c>
      <c r="J56" s="59" t="s">
        <v>226</v>
      </c>
      <c r="K56" s="59" t="s">
        <v>229</v>
      </c>
      <c r="L56" s="59" t="s">
        <v>28</v>
      </c>
      <c r="M56" s="62">
        <v>147</v>
      </c>
      <c r="N56" s="61">
        <v>203</v>
      </c>
      <c r="O56" s="61">
        <v>2</v>
      </c>
    </row>
    <row r="57" spans="1:15">
      <c r="A57" s="59">
        <v>11</v>
      </c>
      <c r="B57" s="59" t="s">
        <v>18</v>
      </c>
      <c r="C57" s="59" t="s">
        <v>230</v>
      </c>
      <c r="D57" s="59" t="s">
        <v>230</v>
      </c>
      <c r="E57" s="59">
        <v>27</v>
      </c>
      <c r="F57" s="59" t="s">
        <v>231</v>
      </c>
      <c r="G57" s="59" t="s">
        <v>232</v>
      </c>
      <c r="H57" s="59" t="s">
        <v>233</v>
      </c>
      <c r="I57" s="61">
        <v>706</v>
      </c>
      <c r="J57" s="59" t="s">
        <v>231</v>
      </c>
      <c r="K57" s="59" t="s">
        <v>234</v>
      </c>
      <c r="L57" s="59" t="s">
        <v>32</v>
      </c>
      <c r="M57" s="62">
        <v>176</v>
      </c>
      <c r="N57" s="61">
        <v>243</v>
      </c>
      <c r="O57" s="59">
        <v>1</v>
      </c>
    </row>
    <row r="58" spans="1:15">
      <c r="A58" s="59">
        <v>2</v>
      </c>
      <c r="B58" s="59" t="s">
        <v>18</v>
      </c>
      <c r="C58" s="59" t="s">
        <v>235</v>
      </c>
      <c r="D58" s="59" t="s">
        <v>235</v>
      </c>
      <c r="E58" s="59">
        <v>73</v>
      </c>
      <c r="F58" s="59" t="s">
        <v>236</v>
      </c>
      <c r="G58" s="59" t="s">
        <v>232</v>
      </c>
      <c r="H58" s="59" t="s">
        <v>233</v>
      </c>
      <c r="I58" s="61">
        <v>706</v>
      </c>
      <c r="J58" s="59" t="s">
        <v>236</v>
      </c>
      <c r="K58" s="59" t="s">
        <v>237</v>
      </c>
      <c r="L58" s="59" t="s">
        <v>32</v>
      </c>
      <c r="M58" s="62">
        <v>176</v>
      </c>
      <c r="N58" s="61">
        <v>243</v>
      </c>
      <c r="O58" s="59">
        <v>1</v>
      </c>
    </row>
    <row r="59" spans="1:15">
      <c r="A59" s="59">
        <v>1</v>
      </c>
      <c r="B59" s="59" t="s">
        <v>18</v>
      </c>
      <c r="C59" s="59" t="s">
        <v>238</v>
      </c>
      <c r="D59" s="59" t="s">
        <v>238</v>
      </c>
      <c r="E59" s="59">
        <v>58</v>
      </c>
      <c r="F59" s="59" t="s">
        <v>239</v>
      </c>
      <c r="G59" s="59" t="s">
        <v>232</v>
      </c>
      <c r="H59" s="59" t="s">
        <v>233</v>
      </c>
      <c r="I59" s="61">
        <v>706</v>
      </c>
      <c r="J59" s="59" t="s">
        <v>239</v>
      </c>
      <c r="K59" s="59" t="s">
        <v>240</v>
      </c>
      <c r="L59" s="59" t="s">
        <v>28</v>
      </c>
      <c r="M59" s="62">
        <v>161</v>
      </c>
      <c r="N59" s="61">
        <v>221</v>
      </c>
      <c r="O59" s="59">
        <v>1</v>
      </c>
    </row>
    <row r="60" spans="1:15">
      <c r="A60" s="59">
        <v>189</v>
      </c>
      <c r="B60" s="59" t="s">
        <v>18</v>
      </c>
      <c r="C60" s="59" t="s">
        <v>25</v>
      </c>
      <c r="D60" s="59" t="s">
        <v>25</v>
      </c>
      <c r="E60" s="59">
        <v>6</v>
      </c>
      <c r="F60" s="59" t="s">
        <v>241</v>
      </c>
      <c r="G60" s="59" t="s">
        <v>242</v>
      </c>
      <c r="H60" s="59" t="s">
        <v>243</v>
      </c>
      <c r="I60" s="61">
        <v>103199</v>
      </c>
      <c r="J60" s="59" t="s">
        <v>241</v>
      </c>
      <c r="K60" s="59" t="s">
        <v>244</v>
      </c>
      <c r="L60" s="59" t="s">
        <v>28</v>
      </c>
      <c r="M60" s="62">
        <v>275</v>
      </c>
      <c r="N60" s="61">
        <v>365</v>
      </c>
      <c r="O60" s="59">
        <v>1</v>
      </c>
    </row>
    <row r="61" spans="1:15">
      <c r="A61" s="59">
        <v>243</v>
      </c>
      <c r="B61" s="59" t="s">
        <v>18</v>
      </c>
      <c r="C61" s="59" t="s">
        <v>89</v>
      </c>
      <c r="D61" s="59" t="s">
        <v>89</v>
      </c>
      <c r="E61" s="59">
        <v>14</v>
      </c>
      <c r="F61" s="59" t="s">
        <v>245</v>
      </c>
      <c r="G61" s="59" t="s">
        <v>242</v>
      </c>
      <c r="H61" s="59" t="s">
        <v>246</v>
      </c>
      <c r="I61" s="61">
        <v>103199</v>
      </c>
      <c r="J61" s="59" t="s">
        <v>245</v>
      </c>
      <c r="K61" s="59" t="s">
        <v>247</v>
      </c>
      <c r="L61" s="59" t="s">
        <v>32</v>
      </c>
      <c r="M61" s="62">
        <v>275</v>
      </c>
      <c r="N61" s="61">
        <v>365</v>
      </c>
      <c r="O61" s="59">
        <v>1</v>
      </c>
    </row>
    <row r="62" spans="1:15">
      <c r="A62" s="59">
        <v>209</v>
      </c>
      <c r="B62" s="59" t="s">
        <v>18</v>
      </c>
      <c r="C62" s="59" t="s">
        <v>61</v>
      </c>
      <c r="D62" s="59" t="s">
        <v>61</v>
      </c>
      <c r="E62" s="59">
        <v>125</v>
      </c>
      <c r="F62" s="59" t="s">
        <v>248</v>
      </c>
      <c r="G62" s="59" t="s">
        <v>242</v>
      </c>
      <c r="H62" s="59" t="s">
        <v>246</v>
      </c>
      <c r="I62" s="61">
        <v>103199</v>
      </c>
      <c r="J62" s="59" t="s">
        <v>248</v>
      </c>
      <c r="K62" s="59" t="s">
        <v>249</v>
      </c>
      <c r="L62" s="59" t="s">
        <v>24</v>
      </c>
      <c r="M62" s="62">
        <v>158</v>
      </c>
      <c r="N62" s="61">
        <v>244</v>
      </c>
      <c r="O62" s="59">
        <v>1</v>
      </c>
    </row>
    <row r="63" spans="1:15">
      <c r="A63" s="59">
        <v>372</v>
      </c>
      <c r="B63" s="59" t="s">
        <v>18</v>
      </c>
      <c r="C63" s="59" t="s">
        <v>250</v>
      </c>
      <c r="D63" s="59" t="s">
        <v>250</v>
      </c>
      <c r="E63" s="59">
        <v>26</v>
      </c>
      <c r="F63" s="59" t="s">
        <v>251</v>
      </c>
      <c r="G63" s="59" t="s">
        <v>252</v>
      </c>
      <c r="H63" s="59" t="s">
        <v>253</v>
      </c>
      <c r="I63" s="61">
        <v>311</v>
      </c>
      <c r="J63" s="59" t="s">
        <v>251</v>
      </c>
      <c r="K63" s="59" t="s">
        <v>254</v>
      </c>
      <c r="L63" s="59" t="s">
        <v>28</v>
      </c>
      <c r="M63" s="62">
        <v>242</v>
      </c>
      <c r="N63" s="61">
        <v>334</v>
      </c>
      <c r="O63" s="59">
        <v>2</v>
      </c>
    </row>
    <row r="64" spans="1:15">
      <c r="A64" s="59">
        <v>360</v>
      </c>
      <c r="B64" s="59" t="s">
        <v>18</v>
      </c>
      <c r="C64" s="59" t="s">
        <v>255</v>
      </c>
      <c r="D64" s="59" t="s">
        <v>255</v>
      </c>
      <c r="E64" s="59">
        <v>65</v>
      </c>
      <c r="F64" s="59" t="s">
        <v>256</v>
      </c>
      <c r="G64" s="59" t="s">
        <v>252</v>
      </c>
      <c r="H64" s="59" t="s">
        <v>253</v>
      </c>
      <c r="I64" s="61">
        <v>311</v>
      </c>
      <c r="J64" s="59" t="s">
        <v>256</v>
      </c>
      <c r="K64" s="59" t="s">
        <v>257</v>
      </c>
      <c r="L64" s="59" t="s">
        <v>32</v>
      </c>
      <c r="M64" s="62">
        <v>269</v>
      </c>
      <c r="N64" s="61">
        <v>370</v>
      </c>
      <c r="O64" s="61">
        <v>2</v>
      </c>
    </row>
    <row r="65" spans="1:15">
      <c r="A65" s="59">
        <v>46</v>
      </c>
      <c r="B65" s="59" t="s">
        <v>18</v>
      </c>
      <c r="C65" s="59" t="s">
        <v>258</v>
      </c>
      <c r="D65" s="59" t="s">
        <v>258</v>
      </c>
      <c r="E65" s="59">
        <v>109</v>
      </c>
      <c r="F65" s="59" t="s">
        <v>259</v>
      </c>
      <c r="G65" s="59" t="s">
        <v>186</v>
      </c>
      <c r="H65" s="59" t="s">
        <v>260</v>
      </c>
      <c r="I65" s="61">
        <v>102567</v>
      </c>
      <c r="J65" s="59" t="s">
        <v>259</v>
      </c>
      <c r="K65" s="59" t="s">
        <v>261</v>
      </c>
      <c r="L65" s="59" t="s">
        <v>28</v>
      </c>
      <c r="M65" s="62">
        <v>224</v>
      </c>
      <c r="N65" s="61">
        <v>308</v>
      </c>
      <c r="O65" s="59">
        <v>1</v>
      </c>
    </row>
    <row r="66" spans="1:15">
      <c r="A66" s="59">
        <v>146</v>
      </c>
      <c r="B66" s="59" t="s">
        <v>18</v>
      </c>
      <c r="C66" s="59" t="s">
        <v>217</v>
      </c>
      <c r="D66" s="59" t="s">
        <v>217</v>
      </c>
      <c r="E66" s="59">
        <v>54</v>
      </c>
      <c r="F66" s="59" t="s">
        <v>262</v>
      </c>
      <c r="G66" s="59" t="s">
        <v>190</v>
      </c>
      <c r="H66" s="59" t="s">
        <v>263</v>
      </c>
      <c r="I66" s="61">
        <v>108656</v>
      </c>
      <c r="J66" s="59" t="s">
        <v>262</v>
      </c>
      <c r="K66" s="59" t="s">
        <v>264</v>
      </c>
      <c r="L66" s="59" t="s">
        <v>28</v>
      </c>
      <c r="M66" s="62">
        <v>154</v>
      </c>
      <c r="N66" s="61">
        <v>212</v>
      </c>
      <c r="O66" s="61">
        <v>2</v>
      </c>
    </row>
    <row r="67" spans="1:15">
      <c r="A67" s="59">
        <v>62</v>
      </c>
      <c r="B67" s="59" t="s">
        <v>18</v>
      </c>
      <c r="C67" s="59" t="s">
        <v>265</v>
      </c>
      <c r="D67" s="59" t="s">
        <v>265</v>
      </c>
      <c r="E67" s="59">
        <v>1261</v>
      </c>
      <c r="F67" s="59" t="s">
        <v>266</v>
      </c>
      <c r="G67" s="59" t="s">
        <v>195</v>
      </c>
      <c r="H67" s="59" t="s">
        <v>267</v>
      </c>
      <c r="I67" s="61">
        <v>385</v>
      </c>
      <c r="J67" s="59" t="s">
        <v>266</v>
      </c>
      <c r="K67" s="59" t="s">
        <v>268</v>
      </c>
      <c r="L67" s="59" t="s">
        <v>269</v>
      </c>
      <c r="M67" s="62">
        <v>227</v>
      </c>
      <c r="N67" s="61">
        <v>310</v>
      </c>
      <c r="O67" s="59">
        <v>2</v>
      </c>
    </row>
    <row r="68" spans="1:15">
      <c r="A68" s="59">
        <v>50</v>
      </c>
      <c r="B68" s="59" t="s">
        <v>18</v>
      </c>
      <c r="C68" s="59" t="s">
        <v>42</v>
      </c>
      <c r="D68" s="59" t="s">
        <v>42</v>
      </c>
      <c r="E68" s="59">
        <v>107</v>
      </c>
      <c r="F68" s="59" t="s">
        <v>270</v>
      </c>
      <c r="G68" s="59" t="s">
        <v>195</v>
      </c>
      <c r="H68" s="59" t="s">
        <v>267</v>
      </c>
      <c r="I68" s="61">
        <v>385</v>
      </c>
      <c r="J68" s="59" t="s">
        <v>270</v>
      </c>
      <c r="K68" s="59" t="s">
        <v>271</v>
      </c>
      <c r="L68" s="59" t="s">
        <v>32</v>
      </c>
      <c r="M68" s="63">
        <v>224</v>
      </c>
      <c r="N68" s="59">
        <v>310</v>
      </c>
      <c r="O68" s="59">
        <v>2</v>
      </c>
    </row>
    <row r="69" spans="1:15">
      <c r="A69" s="59">
        <v>14</v>
      </c>
      <c r="B69" s="59" t="s">
        <v>18</v>
      </c>
      <c r="C69" s="59" t="s">
        <v>120</v>
      </c>
      <c r="D69" s="59" t="s">
        <v>120</v>
      </c>
      <c r="E69" s="23">
        <v>455</v>
      </c>
      <c r="F69" s="23" t="s">
        <v>272</v>
      </c>
      <c r="G69" s="23" t="s">
        <v>273</v>
      </c>
      <c r="H69" s="23" t="s">
        <v>267</v>
      </c>
      <c r="I69" s="27">
        <v>385</v>
      </c>
      <c r="J69" s="23" t="s">
        <v>272</v>
      </c>
      <c r="K69" s="23" t="s">
        <v>274</v>
      </c>
      <c r="L69" s="23" t="s">
        <v>28</v>
      </c>
      <c r="M69" s="24">
        <v>224</v>
      </c>
      <c r="N69" s="27">
        <v>311</v>
      </c>
      <c r="O69" s="27">
        <v>2</v>
      </c>
    </row>
    <row r="70" spans="1:15">
      <c r="A70" s="59">
        <v>144</v>
      </c>
      <c r="B70" s="59" t="s">
        <v>18</v>
      </c>
      <c r="C70" s="59" t="s">
        <v>275</v>
      </c>
      <c r="D70" s="59" t="s">
        <v>275</v>
      </c>
      <c r="E70" s="59">
        <v>123</v>
      </c>
      <c r="F70" s="59" t="s">
        <v>276</v>
      </c>
      <c r="G70" s="59" t="s">
        <v>190</v>
      </c>
      <c r="H70" s="59" t="s">
        <v>277</v>
      </c>
      <c r="I70" s="61">
        <v>108656</v>
      </c>
      <c r="J70" s="59" t="s">
        <v>276</v>
      </c>
      <c r="K70" s="59" t="s">
        <v>278</v>
      </c>
      <c r="L70" s="59" t="s">
        <v>73</v>
      </c>
      <c r="M70" s="62">
        <v>94</v>
      </c>
      <c r="N70" s="61">
        <v>129</v>
      </c>
      <c r="O70" s="59">
        <v>1</v>
      </c>
    </row>
    <row r="71" spans="1:15">
      <c r="A71" s="59">
        <v>313</v>
      </c>
      <c r="B71" s="59" t="s">
        <v>18</v>
      </c>
      <c r="C71" s="59" t="s">
        <v>279</v>
      </c>
      <c r="D71" s="59" t="s">
        <v>279</v>
      </c>
      <c r="E71" s="59">
        <v>46</v>
      </c>
      <c r="F71" s="59" t="s">
        <v>280</v>
      </c>
      <c r="G71" s="59" t="s">
        <v>281</v>
      </c>
      <c r="H71" s="59" t="s">
        <v>282</v>
      </c>
      <c r="I71" s="61">
        <v>710</v>
      </c>
      <c r="J71" s="59" t="s">
        <v>280</v>
      </c>
      <c r="K71" s="59" t="s">
        <v>283</v>
      </c>
      <c r="L71" s="59" t="s">
        <v>28</v>
      </c>
      <c r="M71" s="62">
        <v>131</v>
      </c>
      <c r="N71" s="61">
        <v>181</v>
      </c>
      <c r="O71" s="61">
        <v>2</v>
      </c>
    </row>
    <row r="72" spans="1:15">
      <c r="A72" s="59">
        <v>281</v>
      </c>
      <c r="B72" s="59" t="s">
        <v>18</v>
      </c>
      <c r="C72" s="59" t="s">
        <v>284</v>
      </c>
      <c r="D72" s="59" t="s">
        <v>284</v>
      </c>
      <c r="E72" s="59">
        <v>96</v>
      </c>
      <c r="F72" s="59" t="s">
        <v>285</v>
      </c>
      <c r="G72" s="59" t="s">
        <v>281</v>
      </c>
      <c r="H72" s="59" t="s">
        <v>282</v>
      </c>
      <c r="I72" s="61">
        <v>710</v>
      </c>
      <c r="J72" s="59" t="s">
        <v>285</v>
      </c>
      <c r="K72" s="59" t="s">
        <v>286</v>
      </c>
      <c r="L72" s="59" t="s">
        <v>32</v>
      </c>
      <c r="M72" s="62">
        <v>131</v>
      </c>
      <c r="N72" s="61">
        <v>181</v>
      </c>
      <c r="O72" s="61">
        <v>2</v>
      </c>
    </row>
    <row r="73" spans="1:15">
      <c r="A73" s="59">
        <v>366</v>
      </c>
      <c r="B73" s="59" t="s">
        <v>18</v>
      </c>
      <c r="C73" s="59" t="s">
        <v>287</v>
      </c>
      <c r="D73" s="59" t="s">
        <v>287</v>
      </c>
      <c r="E73" s="59">
        <v>65</v>
      </c>
      <c r="F73" s="59" t="s">
        <v>288</v>
      </c>
      <c r="G73" s="59" t="s">
        <v>289</v>
      </c>
      <c r="H73" s="59" t="s">
        <v>290</v>
      </c>
      <c r="I73" s="61">
        <v>329</v>
      </c>
      <c r="J73" s="59" t="s">
        <v>288</v>
      </c>
      <c r="K73" s="59" t="s">
        <v>291</v>
      </c>
      <c r="L73" s="59" t="s">
        <v>79</v>
      </c>
      <c r="M73" s="62">
        <v>121</v>
      </c>
      <c r="N73" s="61">
        <v>172</v>
      </c>
      <c r="O73" s="59">
        <v>2</v>
      </c>
    </row>
    <row r="74" spans="1:15">
      <c r="A74" s="59">
        <v>363</v>
      </c>
      <c r="B74" s="59" t="s">
        <v>18</v>
      </c>
      <c r="C74" s="59" t="s">
        <v>292</v>
      </c>
      <c r="D74" s="59" t="s">
        <v>292</v>
      </c>
      <c r="E74" s="59">
        <v>82</v>
      </c>
      <c r="F74" s="59" t="s">
        <v>293</v>
      </c>
      <c r="G74" s="59" t="s">
        <v>289</v>
      </c>
      <c r="H74" s="59" t="s">
        <v>290</v>
      </c>
      <c r="I74" s="61">
        <v>329</v>
      </c>
      <c r="J74" s="59" t="s">
        <v>293</v>
      </c>
      <c r="K74" s="59" t="s">
        <v>294</v>
      </c>
      <c r="L74" s="59" t="s">
        <v>32</v>
      </c>
      <c r="M74" s="62">
        <v>174</v>
      </c>
      <c r="N74" s="61">
        <v>246</v>
      </c>
      <c r="O74" s="61">
        <v>2</v>
      </c>
    </row>
    <row r="75" spans="1:15">
      <c r="A75" s="59">
        <v>362</v>
      </c>
      <c r="B75" s="59" t="s">
        <v>18</v>
      </c>
      <c r="C75" s="59" t="s">
        <v>295</v>
      </c>
      <c r="D75" s="59" t="s">
        <v>295</v>
      </c>
      <c r="E75" s="59">
        <v>399</v>
      </c>
      <c r="F75" s="59" t="s">
        <v>296</v>
      </c>
      <c r="G75" s="59" t="s">
        <v>289</v>
      </c>
      <c r="H75" s="59" t="s">
        <v>290</v>
      </c>
      <c r="I75" s="61">
        <v>329</v>
      </c>
      <c r="J75" s="59" t="s">
        <v>296</v>
      </c>
      <c r="K75" s="59" t="s">
        <v>297</v>
      </c>
      <c r="L75" s="59" t="s">
        <v>79</v>
      </c>
      <c r="M75" s="62">
        <v>121</v>
      </c>
      <c r="N75" s="61">
        <v>172</v>
      </c>
      <c r="O75" s="61">
        <v>2</v>
      </c>
    </row>
    <row r="76" spans="1:15">
      <c r="A76" s="59">
        <v>361</v>
      </c>
      <c r="B76" s="59" t="s">
        <v>18</v>
      </c>
      <c r="C76" s="59" t="s">
        <v>298</v>
      </c>
      <c r="D76" s="59" t="s">
        <v>298</v>
      </c>
      <c r="E76" s="59">
        <v>559</v>
      </c>
      <c r="F76" s="59" t="s">
        <v>299</v>
      </c>
      <c r="G76" s="59" t="s">
        <v>289</v>
      </c>
      <c r="H76" s="59" t="s">
        <v>290</v>
      </c>
      <c r="I76" s="61">
        <v>329</v>
      </c>
      <c r="J76" s="59" t="s">
        <v>299</v>
      </c>
      <c r="K76" s="59" t="s">
        <v>300</v>
      </c>
      <c r="L76" s="59" t="s">
        <v>28</v>
      </c>
      <c r="M76" s="63">
        <v>174</v>
      </c>
      <c r="N76" s="59">
        <v>222</v>
      </c>
      <c r="O76" s="59">
        <v>2</v>
      </c>
    </row>
    <row r="77" spans="1:15">
      <c r="A77" s="59">
        <v>288</v>
      </c>
      <c r="B77" s="59" t="s">
        <v>18</v>
      </c>
      <c r="C77" s="59" t="s">
        <v>301</v>
      </c>
      <c r="D77" s="59" t="s">
        <v>301</v>
      </c>
      <c r="E77" s="59">
        <v>154</v>
      </c>
      <c r="F77" s="59" t="s">
        <v>302</v>
      </c>
      <c r="G77" s="59" t="s">
        <v>303</v>
      </c>
      <c r="H77" s="59" t="s">
        <v>304</v>
      </c>
      <c r="I77" s="61">
        <v>743</v>
      </c>
      <c r="J77" s="59" t="s">
        <v>302</v>
      </c>
      <c r="K77" s="59" t="s">
        <v>305</v>
      </c>
      <c r="L77" s="59" t="s">
        <v>306</v>
      </c>
      <c r="M77" s="62">
        <v>149</v>
      </c>
      <c r="N77" s="61">
        <v>207</v>
      </c>
      <c r="O77" s="59">
        <v>2</v>
      </c>
    </row>
    <row r="78" spans="1:15">
      <c r="A78" s="59">
        <v>286</v>
      </c>
      <c r="B78" s="59" t="s">
        <v>18</v>
      </c>
      <c r="C78" s="59" t="s">
        <v>284</v>
      </c>
      <c r="D78" s="59" t="s">
        <v>284</v>
      </c>
      <c r="E78" s="59">
        <v>70</v>
      </c>
      <c r="F78" s="59" t="s">
        <v>307</v>
      </c>
      <c r="G78" s="59" t="s">
        <v>303</v>
      </c>
      <c r="H78" s="59" t="s">
        <v>304</v>
      </c>
      <c r="I78" s="61">
        <v>743</v>
      </c>
      <c r="J78" s="59" t="s">
        <v>307</v>
      </c>
      <c r="K78" s="59" t="s">
        <v>308</v>
      </c>
      <c r="L78" s="59" t="s">
        <v>28</v>
      </c>
      <c r="M78" s="62">
        <v>209</v>
      </c>
      <c r="N78" s="61">
        <v>285</v>
      </c>
      <c r="O78" s="59">
        <v>2</v>
      </c>
    </row>
    <row r="79" spans="1:15">
      <c r="A79" s="59">
        <v>263</v>
      </c>
      <c r="B79" s="59" t="s">
        <v>18</v>
      </c>
      <c r="C79" s="59" t="s">
        <v>309</v>
      </c>
      <c r="D79" s="59" t="s">
        <v>309</v>
      </c>
      <c r="E79" s="59">
        <v>31</v>
      </c>
      <c r="F79" s="59" t="s">
        <v>310</v>
      </c>
      <c r="G79" s="59" t="s">
        <v>311</v>
      </c>
      <c r="H79" s="59" t="s">
        <v>304</v>
      </c>
      <c r="I79" s="61">
        <v>743</v>
      </c>
      <c r="J79" s="59" t="s">
        <v>310</v>
      </c>
      <c r="K79" s="59" t="s">
        <v>312</v>
      </c>
      <c r="L79" s="59" t="s">
        <v>313</v>
      </c>
      <c r="M79" s="62">
        <v>206</v>
      </c>
      <c r="N79" s="61">
        <v>285</v>
      </c>
      <c r="O79" s="59">
        <v>2</v>
      </c>
    </row>
    <row r="80" spans="1:15">
      <c r="A80" s="59">
        <v>80</v>
      </c>
      <c r="B80" s="59" t="s">
        <v>18</v>
      </c>
      <c r="C80" s="59" t="s">
        <v>314</v>
      </c>
      <c r="D80" s="59" t="s">
        <v>314</v>
      </c>
      <c r="E80" s="59">
        <v>306</v>
      </c>
      <c r="F80" s="59" t="s">
        <v>315</v>
      </c>
      <c r="G80" s="59" t="s">
        <v>316</v>
      </c>
      <c r="H80" s="59" t="s">
        <v>317</v>
      </c>
      <c r="I80" s="61">
        <v>707</v>
      </c>
      <c r="J80" s="59" t="s">
        <v>315</v>
      </c>
      <c r="K80" s="59" t="s">
        <v>318</v>
      </c>
      <c r="L80" s="59" t="s">
        <v>132</v>
      </c>
      <c r="M80" s="62">
        <v>88</v>
      </c>
      <c r="N80" s="61">
        <v>121</v>
      </c>
      <c r="O80" s="59">
        <v>1</v>
      </c>
    </row>
    <row r="81" spans="1:15">
      <c r="A81" s="59">
        <v>126</v>
      </c>
      <c r="B81" s="59" t="s">
        <v>18</v>
      </c>
      <c r="C81" s="59" t="s">
        <v>129</v>
      </c>
      <c r="D81" s="59" t="s">
        <v>129</v>
      </c>
      <c r="E81" s="59">
        <v>70</v>
      </c>
      <c r="F81" s="59" t="s">
        <v>319</v>
      </c>
      <c r="G81" s="59" t="s">
        <v>316</v>
      </c>
      <c r="H81" s="59" t="s">
        <v>320</v>
      </c>
      <c r="I81" s="61">
        <v>707</v>
      </c>
      <c r="J81" s="59" t="s">
        <v>319</v>
      </c>
      <c r="K81" s="59" t="s">
        <v>321</v>
      </c>
      <c r="L81" s="59" t="s">
        <v>28</v>
      </c>
      <c r="M81" s="62">
        <v>159</v>
      </c>
      <c r="N81" s="61">
        <v>218</v>
      </c>
      <c r="O81" s="59">
        <v>2</v>
      </c>
    </row>
    <row r="82" spans="1:15">
      <c r="A82" s="59">
        <v>118</v>
      </c>
      <c r="B82" s="59" t="s">
        <v>18</v>
      </c>
      <c r="C82" s="59" t="s">
        <v>322</v>
      </c>
      <c r="D82" s="59" t="s">
        <v>322</v>
      </c>
      <c r="E82" s="59">
        <v>5</v>
      </c>
      <c r="F82" s="59" t="s">
        <v>323</v>
      </c>
      <c r="G82" s="59" t="s">
        <v>316</v>
      </c>
      <c r="H82" s="59" t="s">
        <v>320</v>
      </c>
      <c r="I82" s="61">
        <v>707</v>
      </c>
      <c r="J82" s="59" t="s">
        <v>323</v>
      </c>
      <c r="K82" s="59" t="s">
        <v>324</v>
      </c>
      <c r="L82" s="59" t="s">
        <v>132</v>
      </c>
      <c r="M82" s="62">
        <v>174</v>
      </c>
      <c r="N82" s="61">
        <v>240</v>
      </c>
      <c r="O82" s="59">
        <v>2</v>
      </c>
    </row>
    <row r="83" spans="1:15">
      <c r="A83" s="59">
        <v>106</v>
      </c>
      <c r="B83" s="59" t="s">
        <v>18</v>
      </c>
      <c r="C83" s="59" t="s">
        <v>133</v>
      </c>
      <c r="D83" s="59" t="s">
        <v>133</v>
      </c>
      <c r="E83" s="59">
        <v>95</v>
      </c>
      <c r="F83" s="59" t="s">
        <v>325</v>
      </c>
      <c r="G83" s="59" t="s">
        <v>316</v>
      </c>
      <c r="H83" s="59" t="s">
        <v>320</v>
      </c>
      <c r="I83" s="61">
        <v>707</v>
      </c>
      <c r="J83" s="59" t="s">
        <v>325</v>
      </c>
      <c r="K83" s="59" t="s">
        <v>326</v>
      </c>
      <c r="L83" s="59" t="s">
        <v>132</v>
      </c>
      <c r="M83" s="62">
        <v>174</v>
      </c>
      <c r="N83" s="61">
        <v>240</v>
      </c>
      <c r="O83" s="59">
        <v>2</v>
      </c>
    </row>
    <row r="84" spans="1:15">
      <c r="A84" s="59">
        <v>330</v>
      </c>
      <c r="B84" s="59" t="s">
        <v>18</v>
      </c>
      <c r="C84" s="59" t="s">
        <v>199</v>
      </c>
      <c r="D84" s="59" t="s">
        <v>199</v>
      </c>
      <c r="E84" s="59">
        <v>66</v>
      </c>
      <c r="F84" s="59" t="s">
        <v>327</v>
      </c>
      <c r="G84" s="59" t="s">
        <v>316</v>
      </c>
      <c r="H84" s="59" t="s">
        <v>328</v>
      </c>
      <c r="I84" s="61">
        <v>707</v>
      </c>
      <c r="J84" s="59" t="s">
        <v>327</v>
      </c>
      <c r="K84" s="59" t="s">
        <v>329</v>
      </c>
      <c r="L84" s="59" t="s">
        <v>73</v>
      </c>
      <c r="M84" s="62">
        <v>174</v>
      </c>
      <c r="N84" s="61">
        <v>240</v>
      </c>
      <c r="O84" s="59">
        <v>2</v>
      </c>
    </row>
    <row r="85" spans="1:15">
      <c r="A85" s="59">
        <v>287</v>
      </c>
      <c r="B85" s="59" t="s">
        <v>18</v>
      </c>
      <c r="C85" s="59" t="s">
        <v>301</v>
      </c>
      <c r="D85" s="59" t="s">
        <v>301</v>
      </c>
      <c r="E85" s="59">
        <v>193</v>
      </c>
      <c r="F85" s="59" t="s">
        <v>330</v>
      </c>
      <c r="G85" s="59" t="s">
        <v>331</v>
      </c>
      <c r="H85" s="59" t="s">
        <v>332</v>
      </c>
      <c r="I85" s="61">
        <v>107658</v>
      </c>
      <c r="J85" s="59" t="s">
        <v>330</v>
      </c>
      <c r="K85" s="59" t="s">
        <v>333</v>
      </c>
      <c r="L85" s="59" t="s">
        <v>79</v>
      </c>
      <c r="M85" s="62">
        <v>99</v>
      </c>
      <c r="N85" s="61">
        <v>137</v>
      </c>
      <c r="O85" s="59">
        <v>2</v>
      </c>
    </row>
    <row r="86" spans="1:15">
      <c r="A86" s="59">
        <v>285</v>
      </c>
      <c r="B86" s="59" t="s">
        <v>18</v>
      </c>
      <c r="C86" s="59" t="s">
        <v>284</v>
      </c>
      <c r="D86" s="59" t="s">
        <v>284</v>
      </c>
      <c r="E86" s="59">
        <v>556</v>
      </c>
      <c r="F86" s="59" t="s">
        <v>334</v>
      </c>
      <c r="G86" s="59" t="s">
        <v>331</v>
      </c>
      <c r="H86" s="59" t="s">
        <v>335</v>
      </c>
      <c r="I86" s="61">
        <v>107658</v>
      </c>
      <c r="J86" s="59" t="s">
        <v>334</v>
      </c>
      <c r="K86" s="59" t="s">
        <v>336</v>
      </c>
      <c r="L86" s="59" t="s">
        <v>32</v>
      </c>
      <c r="M86" s="62">
        <v>99</v>
      </c>
      <c r="N86" s="61">
        <v>137</v>
      </c>
      <c r="O86" s="59">
        <v>2</v>
      </c>
    </row>
    <row r="87" spans="1:15">
      <c r="A87" s="59">
        <v>280</v>
      </c>
      <c r="B87" s="59" t="s">
        <v>18</v>
      </c>
      <c r="C87" s="59" t="s">
        <v>150</v>
      </c>
      <c r="D87" s="59" t="s">
        <v>150</v>
      </c>
      <c r="E87" s="59">
        <v>515</v>
      </c>
      <c r="F87" s="59" t="s">
        <v>337</v>
      </c>
      <c r="G87" s="59" t="s">
        <v>331</v>
      </c>
      <c r="H87" s="59" t="s">
        <v>335</v>
      </c>
      <c r="I87" s="61">
        <v>107658</v>
      </c>
      <c r="J87" s="59" t="s">
        <v>337</v>
      </c>
      <c r="K87" s="59" t="s">
        <v>338</v>
      </c>
      <c r="L87" s="59" t="s">
        <v>73</v>
      </c>
      <c r="M87" s="62">
        <v>167</v>
      </c>
      <c r="N87" s="61">
        <v>227</v>
      </c>
      <c r="O87" s="61">
        <v>2</v>
      </c>
    </row>
    <row r="88" spans="1:15">
      <c r="A88" s="59">
        <v>275</v>
      </c>
      <c r="B88" s="59" t="s">
        <v>18</v>
      </c>
      <c r="C88" s="59" t="s">
        <v>155</v>
      </c>
      <c r="D88" s="59" t="s">
        <v>155</v>
      </c>
      <c r="E88" s="59">
        <v>330</v>
      </c>
      <c r="F88" s="59" t="s">
        <v>339</v>
      </c>
      <c r="G88" s="59" t="s">
        <v>331</v>
      </c>
      <c r="H88" s="59" t="s">
        <v>335</v>
      </c>
      <c r="I88" s="61">
        <v>107658</v>
      </c>
      <c r="J88" s="59" t="s">
        <v>339</v>
      </c>
      <c r="K88" s="59" t="s">
        <v>340</v>
      </c>
      <c r="L88" s="59" t="s">
        <v>28</v>
      </c>
      <c r="M88" s="62">
        <v>148</v>
      </c>
      <c r="N88" s="61">
        <v>206</v>
      </c>
      <c r="O88" s="61">
        <v>2</v>
      </c>
    </row>
    <row r="89" spans="1:15">
      <c r="A89" s="59">
        <v>32</v>
      </c>
      <c r="B89" s="59" t="s">
        <v>18</v>
      </c>
      <c r="C89" s="59" t="s">
        <v>80</v>
      </c>
      <c r="D89" s="59" t="s">
        <v>80</v>
      </c>
      <c r="E89" s="59">
        <v>570</v>
      </c>
      <c r="F89" s="59" t="s">
        <v>341</v>
      </c>
      <c r="G89" s="59" t="s">
        <v>342</v>
      </c>
      <c r="H89" s="59" t="s">
        <v>343</v>
      </c>
      <c r="I89" s="61">
        <v>379</v>
      </c>
      <c r="J89" s="59" t="s">
        <v>341</v>
      </c>
      <c r="K89" s="59" t="s">
        <v>344</v>
      </c>
      <c r="L89" s="59" t="s">
        <v>28</v>
      </c>
      <c r="M89" s="62">
        <v>253</v>
      </c>
      <c r="N89" s="61">
        <v>348</v>
      </c>
      <c r="O89" s="59">
        <v>1</v>
      </c>
    </row>
    <row r="90" spans="1:15">
      <c r="A90" s="59">
        <v>32</v>
      </c>
      <c r="B90" s="59" t="s">
        <v>18</v>
      </c>
      <c r="C90" s="59" t="s">
        <v>80</v>
      </c>
      <c r="D90" s="59" t="s">
        <v>80</v>
      </c>
      <c r="E90" s="59">
        <v>570</v>
      </c>
      <c r="F90" s="59" t="s">
        <v>341</v>
      </c>
      <c r="G90" s="59" t="s">
        <v>342</v>
      </c>
      <c r="H90" s="59" t="s">
        <v>343</v>
      </c>
      <c r="I90" s="61">
        <v>379</v>
      </c>
      <c r="J90" s="59" t="s">
        <v>345</v>
      </c>
      <c r="K90" s="59">
        <v>6831</v>
      </c>
      <c r="L90" s="59" t="s">
        <v>32</v>
      </c>
      <c r="M90" s="62">
        <v>253</v>
      </c>
      <c r="N90" s="61">
        <v>347</v>
      </c>
      <c r="O90" s="59">
        <v>1</v>
      </c>
    </row>
    <row r="91" spans="1:15">
      <c r="A91" s="59">
        <v>32</v>
      </c>
      <c r="B91" s="59" t="s">
        <v>18</v>
      </c>
      <c r="C91" s="59" t="s">
        <v>80</v>
      </c>
      <c r="D91" s="59" t="s">
        <v>80</v>
      </c>
      <c r="E91" s="59">
        <v>570</v>
      </c>
      <c r="F91" s="59" t="s">
        <v>341</v>
      </c>
      <c r="G91" s="59" t="s">
        <v>342</v>
      </c>
      <c r="H91" s="59" t="s">
        <v>343</v>
      </c>
      <c r="I91" s="61">
        <v>379</v>
      </c>
      <c r="J91" s="59" t="s">
        <v>346</v>
      </c>
      <c r="K91" s="59">
        <v>5344</v>
      </c>
      <c r="L91" s="59" t="s">
        <v>32</v>
      </c>
      <c r="M91" s="62">
        <v>252</v>
      </c>
      <c r="N91" s="61">
        <v>347</v>
      </c>
      <c r="O91" s="59">
        <v>1</v>
      </c>
    </row>
    <row r="92" spans="1:15">
      <c r="A92" s="59">
        <v>245</v>
      </c>
      <c r="B92" s="59" t="s">
        <v>18</v>
      </c>
      <c r="C92" s="59" t="s">
        <v>89</v>
      </c>
      <c r="D92" s="59" t="s">
        <v>89</v>
      </c>
      <c r="E92" s="59">
        <v>102</v>
      </c>
      <c r="F92" s="59" t="s">
        <v>347</v>
      </c>
      <c r="G92" s="59" t="s">
        <v>348</v>
      </c>
      <c r="H92" s="59" t="s">
        <v>349</v>
      </c>
      <c r="I92" s="61">
        <v>102935</v>
      </c>
      <c r="J92" s="59" t="s">
        <v>347</v>
      </c>
      <c r="K92" s="59" t="s">
        <v>350</v>
      </c>
      <c r="L92" s="59" t="s">
        <v>73</v>
      </c>
      <c r="M92" s="62">
        <v>188</v>
      </c>
      <c r="N92" s="61">
        <v>258</v>
      </c>
      <c r="O92" s="61">
        <v>2</v>
      </c>
    </row>
    <row r="93" spans="1:15">
      <c r="A93" s="59">
        <v>183</v>
      </c>
      <c r="B93" s="59" t="s">
        <v>18</v>
      </c>
      <c r="C93" s="59" t="s">
        <v>25</v>
      </c>
      <c r="D93" s="59" t="s">
        <v>25</v>
      </c>
      <c r="E93" s="59">
        <v>232</v>
      </c>
      <c r="F93" s="59" t="s">
        <v>351</v>
      </c>
      <c r="G93" s="59" t="s">
        <v>348</v>
      </c>
      <c r="H93" s="59" t="s">
        <v>349</v>
      </c>
      <c r="I93" s="61">
        <v>102935</v>
      </c>
      <c r="J93" s="59" t="s">
        <v>351</v>
      </c>
      <c r="K93" s="59" t="s">
        <v>352</v>
      </c>
      <c r="L93" s="59" t="s">
        <v>28</v>
      </c>
      <c r="M93" s="62">
        <v>169</v>
      </c>
      <c r="N93" s="61">
        <v>232</v>
      </c>
      <c r="O93" s="59">
        <v>2</v>
      </c>
    </row>
    <row r="94" spans="1:15">
      <c r="A94" s="59">
        <v>112</v>
      </c>
      <c r="B94" s="59" t="s">
        <v>18</v>
      </c>
      <c r="C94" s="59" t="s">
        <v>322</v>
      </c>
      <c r="D94" s="59" t="s">
        <v>322</v>
      </c>
      <c r="E94" s="59">
        <v>2529</v>
      </c>
      <c r="F94" s="59" t="s">
        <v>353</v>
      </c>
      <c r="G94" s="59" t="s">
        <v>348</v>
      </c>
      <c r="H94" s="59" t="s">
        <v>349</v>
      </c>
      <c r="I94" s="61">
        <v>102935</v>
      </c>
      <c r="J94" s="59" t="s">
        <v>353</v>
      </c>
      <c r="K94" s="59" t="s">
        <v>354</v>
      </c>
      <c r="L94" s="59" t="s">
        <v>79</v>
      </c>
      <c r="M94" s="62">
        <v>112</v>
      </c>
      <c r="N94" s="61">
        <v>157</v>
      </c>
      <c r="O94" s="59">
        <v>2</v>
      </c>
    </row>
    <row r="95" spans="1:15">
      <c r="A95" s="59">
        <v>252</v>
      </c>
      <c r="B95" s="59" t="s">
        <v>18</v>
      </c>
      <c r="C95" s="59" t="s">
        <v>116</v>
      </c>
      <c r="D95" s="59" t="s">
        <v>116</v>
      </c>
      <c r="E95" s="59">
        <v>899</v>
      </c>
      <c r="F95" s="59" t="s">
        <v>355</v>
      </c>
      <c r="G95" s="59" t="s">
        <v>348</v>
      </c>
      <c r="H95" s="59" t="s">
        <v>356</v>
      </c>
      <c r="I95" s="61">
        <v>102935</v>
      </c>
      <c r="J95" s="59" t="s">
        <v>355</v>
      </c>
      <c r="K95" s="59" t="s">
        <v>357</v>
      </c>
      <c r="L95" s="59" t="s">
        <v>73</v>
      </c>
      <c r="M95" s="62">
        <v>188</v>
      </c>
      <c r="N95" s="61">
        <v>258</v>
      </c>
      <c r="O95" s="59">
        <v>2</v>
      </c>
    </row>
    <row r="96" spans="1:15">
      <c r="A96" s="59">
        <v>145</v>
      </c>
      <c r="B96" s="59" t="s">
        <v>18</v>
      </c>
      <c r="C96" s="59" t="s">
        <v>217</v>
      </c>
      <c r="D96" s="59" t="s">
        <v>217</v>
      </c>
      <c r="E96" s="59">
        <v>104</v>
      </c>
      <c r="F96" s="59" t="s">
        <v>358</v>
      </c>
      <c r="G96" s="59" t="s">
        <v>359</v>
      </c>
      <c r="H96" s="59" t="s">
        <v>360</v>
      </c>
      <c r="I96" s="61">
        <v>373</v>
      </c>
      <c r="J96" s="59" t="s">
        <v>358</v>
      </c>
      <c r="K96" s="59" t="s">
        <v>361</v>
      </c>
      <c r="L96" s="59" t="s">
        <v>79</v>
      </c>
      <c r="M96" s="62">
        <v>244</v>
      </c>
      <c r="N96" s="61">
        <v>338</v>
      </c>
      <c r="O96" s="59">
        <v>1</v>
      </c>
    </row>
    <row r="97" spans="1:15">
      <c r="A97" s="59">
        <v>103</v>
      </c>
      <c r="B97" s="59" t="s">
        <v>18</v>
      </c>
      <c r="C97" s="59" t="s">
        <v>362</v>
      </c>
      <c r="D97" s="59" t="s">
        <v>362</v>
      </c>
      <c r="E97" s="59">
        <v>73</v>
      </c>
      <c r="F97" s="59" t="s">
        <v>363</v>
      </c>
      <c r="G97" s="59" t="s">
        <v>359</v>
      </c>
      <c r="H97" s="59" t="s">
        <v>360</v>
      </c>
      <c r="I97" s="61">
        <v>373</v>
      </c>
      <c r="J97" s="59" t="s">
        <v>363</v>
      </c>
      <c r="K97" s="59" t="s">
        <v>364</v>
      </c>
      <c r="L97" s="59" t="s">
        <v>73</v>
      </c>
      <c r="M97" s="63">
        <v>247</v>
      </c>
      <c r="N97" s="59">
        <v>339</v>
      </c>
      <c r="O97" s="59">
        <v>2</v>
      </c>
    </row>
    <row r="98" spans="1:15">
      <c r="A98" s="59">
        <v>104</v>
      </c>
      <c r="B98" s="59" t="s">
        <v>18</v>
      </c>
      <c r="C98" s="59" t="s">
        <v>362</v>
      </c>
      <c r="D98" s="59" t="s">
        <v>362</v>
      </c>
      <c r="E98" s="59">
        <v>102</v>
      </c>
      <c r="F98" s="59" t="s">
        <v>365</v>
      </c>
      <c r="G98" s="59" t="s">
        <v>359</v>
      </c>
      <c r="H98" s="59" t="s">
        <v>366</v>
      </c>
      <c r="I98" s="61">
        <v>373</v>
      </c>
      <c r="J98" s="59" t="s">
        <v>365</v>
      </c>
      <c r="K98" s="59" t="s">
        <v>367</v>
      </c>
      <c r="L98" s="59" t="s">
        <v>73</v>
      </c>
      <c r="M98" s="62">
        <v>247</v>
      </c>
      <c r="N98" s="61">
        <v>339</v>
      </c>
      <c r="O98" s="59">
        <v>2</v>
      </c>
    </row>
    <row r="99" spans="1:15">
      <c r="A99" s="59">
        <v>130</v>
      </c>
      <c r="B99" s="59" t="s">
        <v>18</v>
      </c>
      <c r="C99" s="59" t="s">
        <v>368</v>
      </c>
      <c r="D99" s="59" t="s">
        <v>368</v>
      </c>
      <c r="E99" s="59">
        <v>31</v>
      </c>
      <c r="F99" s="59" t="s">
        <v>369</v>
      </c>
      <c r="G99" s="59" t="s">
        <v>359</v>
      </c>
      <c r="H99" s="59" t="s">
        <v>370</v>
      </c>
      <c r="I99" s="61">
        <v>373</v>
      </c>
      <c r="J99" s="59" t="s">
        <v>369</v>
      </c>
      <c r="K99" s="59" t="s">
        <v>371</v>
      </c>
      <c r="L99" s="59" t="s">
        <v>28</v>
      </c>
      <c r="M99" s="62">
        <v>247</v>
      </c>
      <c r="N99" s="61">
        <v>339</v>
      </c>
      <c r="O99" s="61">
        <v>2</v>
      </c>
    </row>
    <row r="100" spans="1:15">
      <c r="A100" s="59">
        <v>84</v>
      </c>
      <c r="B100" s="59" t="s">
        <v>18</v>
      </c>
      <c r="C100" s="59" t="s">
        <v>314</v>
      </c>
      <c r="D100" s="59" t="s">
        <v>314</v>
      </c>
      <c r="E100" s="59">
        <v>1029</v>
      </c>
      <c r="F100" s="59" t="s">
        <v>372</v>
      </c>
      <c r="G100" s="59" t="s">
        <v>373</v>
      </c>
      <c r="H100" s="59" t="s">
        <v>374</v>
      </c>
      <c r="I100" s="61">
        <v>717</v>
      </c>
      <c r="J100" s="59" t="s">
        <v>372</v>
      </c>
      <c r="K100" s="59" t="s">
        <v>375</v>
      </c>
      <c r="L100" s="59" t="s">
        <v>28</v>
      </c>
      <c r="M100" s="62">
        <v>237</v>
      </c>
      <c r="N100" s="61">
        <v>326</v>
      </c>
      <c r="O100" s="59">
        <v>1</v>
      </c>
    </row>
    <row r="101" spans="1:15">
      <c r="A101" s="59">
        <v>225</v>
      </c>
      <c r="B101" s="59" t="s">
        <v>18</v>
      </c>
      <c r="C101" s="59" t="s">
        <v>376</v>
      </c>
      <c r="D101" s="59" t="s">
        <v>376</v>
      </c>
      <c r="E101" s="59">
        <v>55</v>
      </c>
      <c r="F101" s="59" t="s">
        <v>377</v>
      </c>
      <c r="G101" s="59" t="s">
        <v>378</v>
      </c>
      <c r="H101" s="59" t="s">
        <v>379</v>
      </c>
      <c r="I101" s="61">
        <v>399</v>
      </c>
      <c r="J101" s="59" t="s">
        <v>377</v>
      </c>
      <c r="K101" s="59" t="s">
        <v>380</v>
      </c>
      <c r="L101" s="59" t="s">
        <v>28</v>
      </c>
      <c r="M101" s="62">
        <v>224</v>
      </c>
      <c r="N101" s="61">
        <v>309</v>
      </c>
      <c r="O101" s="59">
        <v>1</v>
      </c>
    </row>
    <row r="102" spans="1:15">
      <c r="A102" s="59">
        <v>222</v>
      </c>
      <c r="B102" s="59" t="s">
        <v>18</v>
      </c>
      <c r="C102" s="59" t="s">
        <v>146</v>
      </c>
      <c r="D102" s="59" t="s">
        <v>146</v>
      </c>
      <c r="E102" s="59">
        <v>106</v>
      </c>
      <c r="F102" s="59" t="s">
        <v>381</v>
      </c>
      <c r="G102" s="59" t="s">
        <v>378</v>
      </c>
      <c r="H102" s="59" t="s">
        <v>379</v>
      </c>
      <c r="I102" s="61">
        <v>399</v>
      </c>
      <c r="J102" s="59" t="s">
        <v>381</v>
      </c>
      <c r="K102" s="59" t="s">
        <v>382</v>
      </c>
      <c r="L102" s="59" t="s">
        <v>32</v>
      </c>
      <c r="M102" s="63">
        <v>249</v>
      </c>
      <c r="N102" s="59">
        <v>343</v>
      </c>
      <c r="O102" s="59">
        <v>1</v>
      </c>
    </row>
    <row r="103" spans="1:15">
      <c r="A103" s="59">
        <v>218</v>
      </c>
      <c r="B103" s="59" t="s">
        <v>18</v>
      </c>
      <c r="C103" s="59" t="s">
        <v>146</v>
      </c>
      <c r="D103" s="59" t="s">
        <v>146</v>
      </c>
      <c r="E103" s="59">
        <v>33</v>
      </c>
      <c r="F103" s="59" t="s">
        <v>383</v>
      </c>
      <c r="G103" s="59" t="s">
        <v>378</v>
      </c>
      <c r="H103" s="59" t="s">
        <v>379</v>
      </c>
      <c r="I103" s="61">
        <v>399</v>
      </c>
      <c r="J103" s="59" t="s">
        <v>383</v>
      </c>
      <c r="K103" s="59" t="s">
        <v>384</v>
      </c>
      <c r="L103" s="59" t="s">
        <v>385</v>
      </c>
      <c r="M103" s="62">
        <v>150</v>
      </c>
      <c r="N103" s="61">
        <v>206</v>
      </c>
      <c r="O103" s="59">
        <v>1</v>
      </c>
    </row>
    <row r="104" spans="1:15">
      <c r="A104" s="59">
        <v>226</v>
      </c>
      <c r="B104" s="59" t="s">
        <v>18</v>
      </c>
      <c r="C104" s="59" t="s">
        <v>376</v>
      </c>
      <c r="D104" s="59" t="s">
        <v>376</v>
      </c>
      <c r="E104" s="59">
        <v>107</v>
      </c>
      <c r="F104" s="59" t="s">
        <v>386</v>
      </c>
      <c r="G104" s="59" t="s">
        <v>378</v>
      </c>
      <c r="H104" s="59" t="s">
        <v>387</v>
      </c>
      <c r="I104" s="61">
        <v>399</v>
      </c>
      <c r="J104" s="59" t="s">
        <v>386</v>
      </c>
      <c r="K104" s="59" t="s">
        <v>388</v>
      </c>
      <c r="L104" s="59" t="s">
        <v>32</v>
      </c>
      <c r="M104" s="62">
        <v>125</v>
      </c>
      <c r="N104" s="61">
        <v>172</v>
      </c>
      <c r="O104" s="59">
        <v>1</v>
      </c>
    </row>
    <row r="105" spans="1:15">
      <c r="A105" s="59">
        <v>294</v>
      </c>
      <c r="B105" s="59" t="s">
        <v>18</v>
      </c>
      <c r="C105" s="59" t="s">
        <v>389</v>
      </c>
      <c r="D105" s="59" t="s">
        <v>389</v>
      </c>
      <c r="E105" s="59">
        <v>72</v>
      </c>
      <c r="F105" s="59" t="s">
        <v>390</v>
      </c>
      <c r="G105" s="59" t="s">
        <v>391</v>
      </c>
      <c r="H105" s="59" t="s">
        <v>392</v>
      </c>
      <c r="I105" s="61">
        <v>746</v>
      </c>
      <c r="J105" s="59" t="s">
        <v>390</v>
      </c>
      <c r="K105" s="59" t="s">
        <v>393</v>
      </c>
      <c r="L105" s="59" t="s">
        <v>32</v>
      </c>
      <c r="M105" s="62">
        <v>187</v>
      </c>
      <c r="N105" s="61">
        <v>257</v>
      </c>
      <c r="O105" s="59">
        <v>1</v>
      </c>
    </row>
    <row r="106" spans="1:15">
      <c r="A106" s="59">
        <v>175</v>
      </c>
      <c r="B106" s="59" t="s">
        <v>18</v>
      </c>
      <c r="C106" s="59" t="s">
        <v>394</v>
      </c>
      <c r="D106" s="59" t="s">
        <v>394</v>
      </c>
      <c r="E106" s="59">
        <v>333</v>
      </c>
      <c r="F106" s="59" t="s">
        <v>395</v>
      </c>
      <c r="G106" s="59" t="s">
        <v>175</v>
      </c>
      <c r="H106" s="59" t="s">
        <v>396</v>
      </c>
      <c r="I106" s="61">
        <v>387</v>
      </c>
      <c r="J106" s="59" t="s">
        <v>395</v>
      </c>
      <c r="K106" s="59" t="s">
        <v>397</v>
      </c>
      <c r="L106" s="59" t="s">
        <v>32</v>
      </c>
      <c r="M106" s="62">
        <v>253</v>
      </c>
      <c r="N106" s="61">
        <v>348</v>
      </c>
      <c r="O106" s="59">
        <v>1</v>
      </c>
    </row>
    <row r="107" spans="1:15">
      <c r="A107" s="59">
        <v>407</v>
      </c>
      <c r="B107" s="59" t="s">
        <v>18</v>
      </c>
      <c r="C107" s="59" t="s">
        <v>398</v>
      </c>
      <c r="D107" s="59" t="s">
        <v>398</v>
      </c>
      <c r="E107" s="59">
        <v>1281</v>
      </c>
      <c r="F107" s="59" t="s">
        <v>399</v>
      </c>
      <c r="G107" s="59" t="s">
        <v>400</v>
      </c>
      <c r="H107" s="59" t="s">
        <v>401</v>
      </c>
      <c r="I107" s="61">
        <v>307</v>
      </c>
      <c r="J107" s="59" t="s">
        <v>402</v>
      </c>
      <c r="K107" s="59" t="s">
        <v>403</v>
      </c>
      <c r="L107" s="59" t="s">
        <v>404</v>
      </c>
      <c r="M107" s="62">
        <v>262</v>
      </c>
      <c r="N107" s="59">
        <v>344</v>
      </c>
      <c r="O107" s="59">
        <v>1</v>
      </c>
    </row>
    <row r="108" spans="1:15">
      <c r="A108" s="59">
        <v>398</v>
      </c>
      <c r="B108" s="59" t="s">
        <v>18</v>
      </c>
      <c r="C108" s="59" t="s">
        <v>405</v>
      </c>
      <c r="D108" s="59" t="s">
        <v>405</v>
      </c>
      <c r="E108" s="59">
        <v>603</v>
      </c>
      <c r="F108" s="59" t="s">
        <v>406</v>
      </c>
      <c r="G108" s="59" t="s">
        <v>400</v>
      </c>
      <c r="H108" s="59" t="s">
        <v>401</v>
      </c>
      <c r="I108" s="61">
        <v>307</v>
      </c>
      <c r="J108" s="59" t="s">
        <v>406</v>
      </c>
      <c r="K108" s="59" t="s">
        <v>407</v>
      </c>
      <c r="L108" s="59" t="s">
        <v>408</v>
      </c>
      <c r="M108" s="62">
        <v>262</v>
      </c>
      <c r="N108" s="59">
        <v>344</v>
      </c>
      <c r="O108" s="59">
        <v>1</v>
      </c>
    </row>
    <row r="109" spans="1:15">
      <c r="A109" s="59">
        <v>227</v>
      </c>
      <c r="B109" s="59" t="s">
        <v>18</v>
      </c>
      <c r="C109" s="59" t="s">
        <v>98</v>
      </c>
      <c r="D109" s="59" t="s">
        <v>98</v>
      </c>
      <c r="E109" s="59">
        <v>156</v>
      </c>
      <c r="F109" s="59" t="s">
        <v>409</v>
      </c>
      <c r="G109" s="59" t="s">
        <v>410</v>
      </c>
      <c r="H109" s="59" t="s">
        <v>411</v>
      </c>
      <c r="I109" s="61">
        <v>724</v>
      </c>
      <c r="J109" s="59" t="s">
        <v>409</v>
      </c>
      <c r="K109" s="59" t="s">
        <v>412</v>
      </c>
      <c r="L109" s="59" t="s">
        <v>132</v>
      </c>
      <c r="M109" s="62">
        <v>322</v>
      </c>
      <c r="N109" s="61">
        <v>444</v>
      </c>
      <c r="O109" s="59">
        <v>1</v>
      </c>
    </row>
    <row r="110" spans="1:15">
      <c r="A110" s="59">
        <v>66</v>
      </c>
      <c r="B110" s="59" t="s">
        <v>18</v>
      </c>
      <c r="C110" s="59" t="s">
        <v>413</v>
      </c>
      <c r="D110" s="59" t="s">
        <v>413</v>
      </c>
      <c r="E110" s="59">
        <v>114</v>
      </c>
      <c r="F110" s="59" t="s">
        <v>414</v>
      </c>
      <c r="G110" s="59" t="s">
        <v>39</v>
      </c>
      <c r="H110" s="59" t="s">
        <v>415</v>
      </c>
      <c r="I110" s="61">
        <v>104430</v>
      </c>
      <c r="J110" s="59" t="s">
        <v>414</v>
      </c>
      <c r="K110" s="59" t="s">
        <v>416</v>
      </c>
      <c r="L110" s="59" t="s">
        <v>32</v>
      </c>
      <c r="M110" s="62">
        <v>161</v>
      </c>
      <c r="N110" s="61">
        <v>246</v>
      </c>
      <c r="O110" s="59">
        <v>2</v>
      </c>
    </row>
    <row r="111" spans="1:15">
      <c r="A111" s="59">
        <v>196</v>
      </c>
      <c r="B111" s="59" t="s">
        <v>18</v>
      </c>
      <c r="C111" s="59" t="s">
        <v>45</v>
      </c>
      <c r="D111" s="59" t="s">
        <v>45</v>
      </c>
      <c r="E111" s="59">
        <v>79</v>
      </c>
      <c r="F111" s="59" t="s">
        <v>417</v>
      </c>
      <c r="G111" s="59" t="s">
        <v>113</v>
      </c>
      <c r="H111" s="59" t="s">
        <v>418</v>
      </c>
      <c r="I111" s="61">
        <v>585</v>
      </c>
      <c r="J111" s="59" t="s">
        <v>417</v>
      </c>
      <c r="K111" s="59" t="s">
        <v>419</v>
      </c>
      <c r="L111" s="59" t="s">
        <v>132</v>
      </c>
      <c r="M111" s="62">
        <v>297</v>
      </c>
      <c r="N111" s="61">
        <v>409</v>
      </c>
      <c r="O111" s="59">
        <v>1</v>
      </c>
    </row>
    <row r="112" spans="1:15">
      <c r="A112" s="59">
        <v>168</v>
      </c>
      <c r="B112" s="59" t="s">
        <v>18</v>
      </c>
      <c r="C112" s="59" t="s">
        <v>184</v>
      </c>
      <c r="D112" s="59" t="s">
        <v>184</v>
      </c>
      <c r="E112" s="59">
        <v>122</v>
      </c>
      <c r="F112" s="59" t="s">
        <v>420</v>
      </c>
      <c r="G112" s="59" t="s">
        <v>113</v>
      </c>
      <c r="H112" s="59" t="s">
        <v>421</v>
      </c>
      <c r="I112" s="61">
        <v>585</v>
      </c>
      <c r="J112" s="59" t="s">
        <v>420</v>
      </c>
      <c r="K112" s="59" t="s">
        <v>422</v>
      </c>
      <c r="L112" s="59" t="s">
        <v>132</v>
      </c>
      <c r="M112" s="62">
        <v>297</v>
      </c>
      <c r="N112" s="61">
        <v>409</v>
      </c>
      <c r="O112" s="59">
        <v>1</v>
      </c>
    </row>
    <row r="113" spans="1:15">
      <c r="A113" s="59">
        <v>316</v>
      </c>
      <c r="B113" s="59" t="s">
        <v>18</v>
      </c>
      <c r="C113" s="59" t="s">
        <v>423</v>
      </c>
      <c r="D113" s="59" t="s">
        <v>423</v>
      </c>
      <c r="E113" s="59">
        <v>106</v>
      </c>
      <c r="F113" s="59" t="s">
        <v>424</v>
      </c>
      <c r="G113" s="59" t="s">
        <v>391</v>
      </c>
      <c r="H113" s="59" t="s">
        <v>425</v>
      </c>
      <c r="I113" s="61">
        <v>746</v>
      </c>
      <c r="J113" s="59" t="s">
        <v>424</v>
      </c>
      <c r="K113" s="59" t="s">
        <v>426</v>
      </c>
      <c r="L113" s="59" t="s">
        <v>32</v>
      </c>
      <c r="M113" s="62">
        <v>187</v>
      </c>
      <c r="N113" s="61">
        <v>257</v>
      </c>
      <c r="O113" s="59">
        <v>1</v>
      </c>
    </row>
    <row r="114" spans="1:15">
      <c r="A114" s="59">
        <v>299</v>
      </c>
      <c r="B114" s="59" t="s">
        <v>18</v>
      </c>
      <c r="C114" s="59" t="s">
        <v>427</v>
      </c>
      <c r="D114" s="59" t="s">
        <v>427</v>
      </c>
      <c r="E114" s="59">
        <v>452</v>
      </c>
      <c r="F114" s="59" t="s">
        <v>428</v>
      </c>
      <c r="G114" s="59" t="s">
        <v>429</v>
      </c>
      <c r="H114" s="59" t="s">
        <v>430</v>
      </c>
      <c r="I114" s="61">
        <v>104429</v>
      </c>
      <c r="J114" s="59" t="s">
        <v>428</v>
      </c>
      <c r="K114" s="59" t="s">
        <v>431</v>
      </c>
      <c r="L114" s="59" t="s">
        <v>269</v>
      </c>
      <c r="M114" s="62">
        <v>134</v>
      </c>
      <c r="N114" s="61">
        <v>185</v>
      </c>
      <c r="O114" s="59">
        <v>1</v>
      </c>
    </row>
    <row r="115" spans="1:15">
      <c r="A115" s="59">
        <v>298</v>
      </c>
      <c r="B115" s="59" t="s">
        <v>18</v>
      </c>
      <c r="C115" s="59" t="s">
        <v>427</v>
      </c>
      <c r="D115" s="59" t="s">
        <v>427</v>
      </c>
      <c r="E115" s="59">
        <v>1042</v>
      </c>
      <c r="F115" s="59" t="s">
        <v>432</v>
      </c>
      <c r="G115" s="59" t="s">
        <v>429</v>
      </c>
      <c r="H115" s="59" t="s">
        <v>430</v>
      </c>
      <c r="I115" s="61">
        <v>104429</v>
      </c>
      <c r="J115" s="59" t="s">
        <v>432</v>
      </c>
      <c r="K115" s="59" t="s">
        <v>433</v>
      </c>
      <c r="L115" s="59" t="s">
        <v>269</v>
      </c>
      <c r="M115" s="62">
        <v>179</v>
      </c>
      <c r="N115" s="61">
        <v>246</v>
      </c>
      <c r="O115" s="59">
        <v>1</v>
      </c>
    </row>
    <row r="116" spans="1:15">
      <c r="A116" s="59">
        <v>224</v>
      </c>
      <c r="B116" s="59" t="s">
        <v>18</v>
      </c>
      <c r="C116" s="59" t="s">
        <v>376</v>
      </c>
      <c r="D116" s="59" t="s">
        <v>376</v>
      </c>
      <c r="E116" s="59">
        <v>75</v>
      </c>
      <c r="F116" s="59" t="s">
        <v>434</v>
      </c>
      <c r="G116" s="59" t="s">
        <v>435</v>
      </c>
      <c r="H116" s="59" t="s">
        <v>436</v>
      </c>
      <c r="I116" s="61">
        <v>106865</v>
      </c>
      <c r="J116" s="59" t="s">
        <v>434</v>
      </c>
      <c r="K116" s="59" t="s">
        <v>437</v>
      </c>
      <c r="L116" s="59" t="s">
        <v>79</v>
      </c>
      <c r="M116" s="62">
        <v>107</v>
      </c>
      <c r="N116" s="61">
        <v>147</v>
      </c>
      <c r="O116" s="59">
        <v>1</v>
      </c>
    </row>
    <row r="117" spans="1:15">
      <c r="A117" s="59">
        <v>173</v>
      </c>
      <c r="B117" s="59" t="s">
        <v>18</v>
      </c>
      <c r="C117" s="59" t="s">
        <v>394</v>
      </c>
      <c r="D117" s="59" t="s">
        <v>394</v>
      </c>
      <c r="E117" s="59">
        <v>59</v>
      </c>
      <c r="F117" s="59" t="s">
        <v>438</v>
      </c>
      <c r="G117" s="59" t="s">
        <v>435</v>
      </c>
      <c r="H117" s="59" t="s">
        <v>436</v>
      </c>
      <c r="I117" s="61">
        <v>106865</v>
      </c>
      <c r="J117" s="59" t="s">
        <v>438</v>
      </c>
      <c r="K117" s="59" t="s">
        <v>439</v>
      </c>
      <c r="L117" s="59" t="s">
        <v>28</v>
      </c>
      <c r="M117" s="62">
        <v>137</v>
      </c>
      <c r="N117" s="61">
        <v>190</v>
      </c>
      <c r="O117" s="59">
        <v>1</v>
      </c>
    </row>
    <row r="118" spans="1:15">
      <c r="A118" s="59">
        <v>154</v>
      </c>
      <c r="B118" s="59" t="s">
        <v>18</v>
      </c>
      <c r="C118" s="59" t="s">
        <v>440</v>
      </c>
      <c r="D118" s="59" t="s">
        <v>440</v>
      </c>
      <c r="E118" s="59">
        <v>73</v>
      </c>
      <c r="F118" s="59" t="s">
        <v>441</v>
      </c>
      <c r="G118" s="59" t="s">
        <v>435</v>
      </c>
      <c r="H118" s="59" t="s">
        <v>436</v>
      </c>
      <c r="I118" s="61">
        <v>106865</v>
      </c>
      <c r="J118" s="59" t="s">
        <v>441</v>
      </c>
      <c r="K118" s="59" t="s">
        <v>442</v>
      </c>
      <c r="L118" s="59" t="s">
        <v>73</v>
      </c>
      <c r="M118" s="62">
        <v>153</v>
      </c>
      <c r="N118" s="61">
        <v>211</v>
      </c>
      <c r="O118" s="59">
        <v>1</v>
      </c>
    </row>
    <row r="119" spans="1:15">
      <c r="A119" s="59">
        <v>143</v>
      </c>
      <c r="B119" s="59" t="s">
        <v>18</v>
      </c>
      <c r="C119" s="59" t="s">
        <v>275</v>
      </c>
      <c r="D119" s="59" t="s">
        <v>275</v>
      </c>
      <c r="E119" s="59">
        <v>8</v>
      </c>
      <c r="F119" s="59" t="s">
        <v>443</v>
      </c>
      <c r="G119" s="59" t="s">
        <v>435</v>
      </c>
      <c r="H119" s="59" t="s">
        <v>436</v>
      </c>
      <c r="I119" s="61">
        <v>106865</v>
      </c>
      <c r="J119" s="59" t="s">
        <v>443</v>
      </c>
      <c r="K119" s="59" t="s">
        <v>444</v>
      </c>
      <c r="L119" s="59" t="s">
        <v>79</v>
      </c>
      <c r="M119" s="62">
        <v>76</v>
      </c>
      <c r="N119" s="61">
        <v>105</v>
      </c>
      <c r="O119" s="59">
        <v>1</v>
      </c>
    </row>
    <row r="120" spans="1:15">
      <c r="A120" s="59">
        <v>270</v>
      </c>
      <c r="B120" s="59" t="s">
        <v>18</v>
      </c>
      <c r="C120" s="59" t="s">
        <v>445</v>
      </c>
      <c r="D120" s="59" t="s">
        <v>445</v>
      </c>
      <c r="E120" s="59">
        <v>131</v>
      </c>
      <c r="F120" s="59" t="s">
        <v>446</v>
      </c>
      <c r="G120" s="59" t="s">
        <v>447</v>
      </c>
      <c r="H120" s="59" t="s">
        <v>448</v>
      </c>
      <c r="I120" s="61">
        <v>513</v>
      </c>
      <c r="J120" s="59" t="s">
        <v>446</v>
      </c>
      <c r="K120" s="59" t="s">
        <v>449</v>
      </c>
      <c r="L120" s="59" t="s">
        <v>32</v>
      </c>
      <c r="M120" s="62">
        <v>286</v>
      </c>
      <c r="N120" s="61">
        <v>393</v>
      </c>
      <c r="O120" s="61">
        <v>1</v>
      </c>
    </row>
    <row r="121" spans="1:15">
      <c r="A121" s="59">
        <v>164</v>
      </c>
      <c r="B121" s="59" t="s">
        <v>18</v>
      </c>
      <c r="C121" s="59" t="s">
        <v>184</v>
      </c>
      <c r="D121" s="59" t="s">
        <v>184</v>
      </c>
      <c r="E121" s="59">
        <v>77</v>
      </c>
      <c r="F121" s="59" t="s">
        <v>450</v>
      </c>
      <c r="G121" s="59" t="s">
        <v>447</v>
      </c>
      <c r="H121" s="59" t="s">
        <v>448</v>
      </c>
      <c r="I121" s="61">
        <v>513</v>
      </c>
      <c r="J121" s="59" t="s">
        <v>451</v>
      </c>
      <c r="K121" s="59" t="s">
        <v>452</v>
      </c>
      <c r="L121" s="59" t="s">
        <v>28</v>
      </c>
      <c r="M121" s="62">
        <v>256</v>
      </c>
      <c r="N121" s="61">
        <v>353</v>
      </c>
      <c r="O121" s="59">
        <v>1</v>
      </c>
    </row>
    <row r="122" spans="1:15">
      <c r="A122" s="59">
        <v>162</v>
      </c>
      <c r="B122" s="59" t="s">
        <v>18</v>
      </c>
      <c r="C122" s="59" t="s">
        <v>76</v>
      </c>
      <c r="D122" s="59" t="s">
        <v>76</v>
      </c>
      <c r="E122" s="59">
        <v>766</v>
      </c>
      <c r="F122" s="59" t="s">
        <v>453</v>
      </c>
      <c r="G122" s="59" t="s">
        <v>447</v>
      </c>
      <c r="H122" s="59" t="s">
        <v>448</v>
      </c>
      <c r="I122" s="61">
        <v>513</v>
      </c>
      <c r="J122" s="59" t="s">
        <v>453</v>
      </c>
      <c r="K122" s="59" t="s">
        <v>454</v>
      </c>
      <c r="L122" s="59" t="s">
        <v>32</v>
      </c>
      <c r="M122" s="62">
        <v>286</v>
      </c>
      <c r="N122" s="61">
        <v>393</v>
      </c>
      <c r="O122" s="59">
        <v>1</v>
      </c>
    </row>
    <row r="123" spans="1:15">
      <c r="A123" s="59">
        <v>89</v>
      </c>
      <c r="B123" s="59" t="s">
        <v>18</v>
      </c>
      <c r="C123" s="59" t="s">
        <v>455</v>
      </c>
      <c r="D123" s="59" t="s">
        <v>455</v>
      </c>
      <c r="E123" s="59">
        <v>392</v>
      </c>
      <c r="F123" s="59" t="s">
        <v>456</v>
      </c>
      <c r="G123" s="59" t="s">
        <v>457</v>
      </c>
      <c r="H123" s="59" t="s">
        <v>458</v>
      </c>
      <c r="I123" s="61">
        <v>598</v>
      </c>
      <c r="J123" s="59" t="s">
        <v>456</v>
      </c>
      <c r="K123" s="59" t="s">
        <v>459</v>
      </c>
      <c r="L123" s="59" t="s">
        <v>32</v>
      </c>
      <c r="M123" s="62">
        <v>170</v>
      </c>
      <c r="N123" s="61">
        <v>234</v>
      </c>
      <c r="O123" s="59">
        <v>2</v>
      </c>
    </row>
    <row r="124" spans="1:15">
      <c r="A124" s="59">
        <v>151</v>
      </c>
      <c r="B124" s="59" t="s">
        <v>18</v>
      </c>
      <c r="C124" s="59" t="s">
        <v>440</v>
      </c>
      <c r="D124" s="59" t="s">
        <v>440</v>
      </c>
      <c r="E124" s="59">
        <v>4</v>
      </c>
      <c r="F124" s="59" t="s">
        <v>460</v>
      </c>
      <c r="G124" s="59" t="s">
        <v>457</v>
      </c>
      <c r="H124" s="59" t="s">
        <v>461</v>
      </c>
      <c r="I124" s="61">
        <v>598</v>
      </c>
      <c r="J124" s="59" t="s">
        <v>460</v>
      </c>
      <c r="K124" s="59" t="s">
        <v>462</v>
      </c>
      <c r="L124" s="59" t="s">
        <v>73</v>
      </c>
      <c r="M124" s="62">
        <v>168</v>
      </c>
      <c r="N124" s="61">
        <v>231</v>
      </c>
      <c r="O124" s="59">
        <v>2</v>
      </c>
    </row>
    <row r="125" spans="1:15">
      <c r="A125" s="59">
        <v>179</v>
      </c>
      <c r="B125" s="59" t="s">
        <v>18</v>
      </c>
      <c r="C125" s="59" t="s">
        <v>394</v>
      </c>
      <c r="D125" s="59" t="s">
        <v>394</v>
      </c>
      <c r="E125" s="59">
        <v>17</v>
      </c>
      <c r="F125" s="59" t="s">
        <v>463</v>
      </c>
      <c r="G125" s="59" t="s">
        <v>457</v>
      </c>
      <c r="H125" s="59" t="s">
        <v>464</v>
      </c>
      <c r="I125" s="61">
        <v>598</v>
      </c>
      <c r="J125" s="59" t="s">
        <v>463</v>
      </c>
      <c r="K125" s="59" t="s">
        <v>465</v>
      </c>
      <c r="L125" s="59" t="s">
        <v>73</v>
      </c>
      <c r="M125" s="62">
        <v>170</v>
      </c>
      <c r="N125" s="61">
        <v>234</v>
      </c>
      <c r="O125" s="59">
        <v>2</v>
      </c>
    </row>
    <row r="126" spans="1:15">
      <c r="A126" s="59">
        <v>60</v>
      </c>
      <c r="B126" s="59" t="s">
        <v>18</v>
      </c>
      <c r="C126" s="59" t="s">
        <v>466</v>
      </c>
      <c r="D126" s="59" t="s">
        <v>466</v>
      </c>
      <c r="E126" s="59">
        <v>55</v>
      </c>
      <c r="F126" s="59" t="s">
        <v>467</v>
      </c>
      <c r="G126" s="59" t="s">
        <v>457</v>
      </c>
      <c r="H126" s="59" t="s">
        <v>468</v>
      </c>
      <c r="I126" s="61">
        <v>598</v>
      </c>
      <c r="J126" s="59" t="s">
        <v>467</v>
      </c>
      <c r="K126" s="59" t="s">
        <v>469</v>
      </c>
      <c r="L126" s="59" t="s">
        <v>28</v>
      </c>
      <c r="M126" s="62">
        <v>170</v>
      </c>
      <c r="N126" s="61">
        <v>234</v>
      </c>
      <c r="O126" s="61">
        <v>2</v>
      </c>
    </row>
    <row r="127" spans="1:15">
      <c r="A127" s="59">
        <v>318</v>
      </c>
      <c r="B127" s="59" t="s">
        <v>18</v>
      </c>
      <c r="C127" s="59" t="s">
        <v>470</v>
      </c>
      <c r="D127" s="59" t="s">
        <v>470</v>
      </c>
      <c r="E127" s="59">
        <v>62</v>
      </c>
      <c r="F127" s="59" t="s">
        <v>471</v>
      </c>
      <c r="G127" s="59" t="s">
        <v>472</v>
      </c>
      <c r="H127" s="59" t="s">
        <v>473</v>
      </c>
      <c r="I127" s="61">
        <v>355</v>
      </c>
      <c r="J127" s="59" t="s">
        <v>471</v>
      </c>
      <c r="K127" s="59" t="s">
        <v>474</v>
      </c>
      <c r="L127" s="59" t="s">
        <v>24</v>
      </c>
      <c r="M127" s="62">
        <v>94</v>
      </c>
      <c r="N127" s="61">
        <v>182</v>
      </c>
      <c r="O127" s="59">
        <v>2</v>
      </c>
    </row>
    <row r="128" spans="1:15">
      <c r="A128" s="59">
        <v>234</v>
      </c>
      <c r="B128" s="59" t="s">
        <v>18</v>
      </c>
      <c r="C128" s="59" t="s">
        <v>475</v>
      </c>
      <c r="D128" s="59" t="s">
        <v>475</v>
      </c>
      <c r="E128" s="59">
        <v>727</v>
      </c>
      <c r="F128" s="59" t="s">
        <v>476</v>
      </c>
      <c r="G128" s="59" t="s">
        <v>472</v>
      </c>
      <c r="H128" s="59" t="s">
        <v>473</v>
      </c>
      <c r="I128" s="61">
        <v>355</v>
      </c>
      <c r="J128" s="59" t="s">
        <v>477</v>
      </c>
      <c r="K128" s="59" t="s">
        <v>478</v>
      </c>
      <c r="L128" s="59" t="s">
        <v>479</v>
      </c>
      <c r="M128" s="62">
        <v>226</v>
      </c>
      <c r="N128" s="61">
        <v>260</v>
      </c>
      <c r="O128" s="59">
        <v>2</v>
      </c>
    </row>
    <row r="129" spans="1:15">
      <c r="A129" s="59">
        <v>204</v>
      </c>
      <c r="B129" s="59" t="s">
        <v>18</v>
      </c>
      <c r="C129" s="59" t="s">
        <v>45</v>
      </c>
      <c r="D129" s="59" t="s">
        <v>45</v>
      </c>
      <c r="E129" s="59">
        <v>122</v>
      </c>
      <c r="F129" s="59" t="s">
        <v>480</v>
      </c>
      <c r="G129" s="59" t="s">
        <v>472</v>
      </c>
      <c r="H129" s="59" t="s">
        <v>473</v>
      </c>
      <c r="I129" s="61">
        <v>355</v>
      </c>
      <c r="J129" s="59" t="s">
        <v>480</v>
      </c>
      <c r="K129" s="59" t="s">
        <v>481</v>
      </c>
      <c r="L129" s="59" t="s">
        <v>32</v>
      </c>
      <c r="M129" s="63">
        <v>151</v>
      </c>
      <c r="N129" s="59">
        <v>207</v>
      </c>
      <c r="O129" s="59">
        <v>2</v>
      </c>
    </row>
    <row r="130" spans="1:15">
      <c r="A130" s="59">
        <v>199</v>
      </c>
      <c r="B130" s="59" t="s">
        <v>18</v>
      </c>
      <c r="C130" s="59" t="s">
        <v>45</v>
      </c>
      <c r="D130" s="59" t="s">
        <v>45</v>
      </c>
      <c r="E130" s="59">
        <v>44</v>
      </c>
      <c r="F130" s="59" t="s">
        <v>482</v>
      </c>
      <c r="G130" s="59" t="s">
        <v>472</v>
      </c>
      <c r="H130" s="59" t="s">
        <v>473</v>
      </c>
      <c r="I130" s="61">
        <v>355</v>
      </c>
      <c r="J130" s="59" t="s">
        <v>482</v>
      </c>
      <c r="K130" s="59" t="s">
        <v>483</v>
      </c>
      <c r="L130" s="59" t="s">
        <v>132</v>
      </c>
      <c r="M130" s="62">
        <v>189</v>
      </c>
      <c r="N130" s="61">
        <v>259</v>
      </c>
      <c r="O130" s="61">
        <v>2</v>
      </c>
    </row>
    <row r="131" spans="1:15">
      <c r="A131" s="59">
        <v>69</v>
      </c>
      <c r="B131" s="59" t="s">
        <v>18</v>
      </c>
      <c r="C131" s="59" t="s">
        <v>484</v>
      </c>
      <c r="D131" s="59" t="s">
        <v>484</v>
      </c>
      <c r="E131" s="59">
        <v>508</v>
      </c>
      <c r="F131" s="59" t="s">
        <v>485</v>
      </c>
      <c r="G131" s="59" t="s">
        <v>472</v>
      </c>
      <c r="H131" s="59" t="s">
        <v>473</v>
      </c>
      <c r="I131" s="61">
        <v>355</v>
      </c>
      <c r="J131" s="59" t="s">
        <v>485</v>
      </c>
      <c r="K131" s="59" t="s">
        <v>486</v>
      </c>
      <c r="L131" s="59" t="s">
        <v>28</v>
      </c>
      <c r="M131" s="62">
        <v>169</v>
      </c>
      <c r="N131" s="61">
        <v>233</v>
      </c>
      <c r="O131" s="59">
        <v>2</v>
      </c>
    </row>
    <row r="132" spans="1:15">
      <c r="A132" s="59">
        <v>198</v>
      </c>
      <c r="B132" s="59" t="s">
        <v>18</v>
      </c>
      <c r="C132" s="59" t="s">
        <v>45</v>
      </c>
      <c r="D132" s="59" t="s">
        <v>45</v>
      </c>
      <c r="E132" s="59">
        <v>537</v>
      </c>
      <c r="F132" s="59" t="s">
        <v>487</v>
      </c>
      <c r="G132" s="59" t="s">
        <v>488</v>
      </c>
      <c r="H132" s="59" t="s">
        <v>489</v>
      </c>
      <c r="I132" s="61">
        <v>104838</v>
      </c>
      <c r="J132" s="59" t="s">
        <v>487</v>
      </c>
      <c r="K132" s="59" t="s">
        <v>490</v>
      </c>
      <c r="L132" s="59" t="s">
        <v>24</v>
      </c>
      <c r="M132" s="62">
        <v>75</v>
      </c>
      <c r="N132" s="61">
        <v>104</v>
      </c>
      <c r="O132" s="59">
        <v>1</v>
      </c>
    </row>
    <row r="133" spans="1:15">
      <c r="A133" s="59">
        <v>180</v>
      </c>
      <c r="B133" s="59" t="s">
        <v>18</v>
      </c>
      <c r="C133" s="59" t="s">
        <v>394</v>
      </c>
      <c r="D133" s="59" t="s">
        <v>394</v>
      </c>
      <c r="E133" s="59">
        <v>91</v>
      </c>
      <c r="F133" s="59" t="s">
        <v>491</v>
      </c>
      <c r="G133" s="59" t="s">
        <v>488</v>
      </c>
      <c r="H133" s="59" t="s">
        <v>489</v>
      </c>
      <c r="I133" s="61">
        <v>104838</v>
      </c>
      <c r="J133" s="59" t="s">
        <v>491</v>
      </c>
      <c r="K133" s="59" t="s">
        <v>492</v>
      </c>
      <c r="L133" s="59" t="s">
        <v>32</v>
      </c>
      <c r="M133" s="62">
        <v>151</v>
      </c>
      <c r="N133" s="61">
        <v>208</v>
      </c>
      <c r="O133" s="59">
        <v>1</v>
      </c>
    </row>
    <row r="134" spans="1:15">
      <c r="A134" s="59">
        <v>134</v>
      </c>
      <c r="B134" s="59" t="s">
        <v>18</v>
      </c>
      <c r="C134" s="59" t="s">
        <v>220</v>
      </c>
      <c r="D134" s="59" t="s">
        <v>220</v>
      </c>
      <c r="E134" s="59">
        <v>160</v>
      </c>
      <c r="F134" s="59" t="s">
        <v>493</v>
      </c>
      <c r="G134" s="59" t="s">
        <v>488</v>
      </c>
      <c r="H134" s="59" t="s">
        <v>494</v>
      </c>
      <c r="I134" s="61">
        <v>104838</v>
      </c>
      <c r="J134" s="59" t="s">
        <v>493</v>
      </c>
      <c r="K134" s="59" t="s">
        <v>495</v>
      </c>
      <c r="L134" s="59" t="s">
        <v>28</v>
      </c>
      <c r="M134" s="62">
        <v>151</v>
      </c>
      <c r="N134" s="61">
        <v>208</v>
      </c>
      <c r="O134" s="59">
        <v>1</v>
      </c>
    </row>
    <row r="135" spans="1:15">
      <c r="A135" s="59">
        <v>133</v>
      </c>
      <c r="B135" s="59" t="s">
        <v>18</v>
      </c>
      <c r="C135" s="59" t="s">
        <v>220</v>
      </c>
      <c r="D135" s="59" t="s">
        <v>220</v>
      </c>
      <c r="E135" s="59">
        <v>87</v>
      </c>
      <c r="F135" s="59" t="s">
        <v>496</v>
      </c>
      <c r="G135" s="59" t="s">
        <v>488</v>
      </c>
      <c r="H135" s="59" t="s">
        <v>494</v>
      </c>
      <c r="I135" s="61">
        <v>104838</v>
      </c>
      <c r="J135" s="59" t="s">
        <v>496</v>
      </c>
      <c r="K135" s="59" t="s">
        <v>497</v>
      </c>
      <c r="L135" s="59" t="s">
        <v>32</v>
      </c>
      <c r="M135" s="62">
        <v>135</v>
      </c>
      <c r="N135" s="61">
        <v>186</v>
      </c>
      <c r="O135" s="59">
        <v>1</v>
      </c>
    </row>
    <row r="136" spans="1:15">
      <c r="A136" s="59">
        <v>282</v>
      </c>
      <c r="B136" s="59" t="s">
        <v>18</v>
      </c>
      <c r="C136" s="59" t="s">
        <v>284</v>
      </c>
      <c r="D136" s="59" t="s">
        <v>284</v>
      </c>
      <c r="E136" s="59">
        <v>210</v>
      </c>
      <c r="F136" s="59" t="s">
        <v>498</v>
      </c>
      <c r="G136" s="59" t="s">
        <v>499</v>
      </c>
      <c r="H136" s="59" t="s">
        <v>500</v>
      </c>
      <c r="I136" s="61">
        <v>106399</v>
      </c>
      <c r="J136" s="59" t="s">
        <v>498</v>
      </c>
      <c r="K136" s="59" t="s">
        <v>501</v>
      </c>
      <c r="L136" s="59" t="s">
        <v>32</v>
      </c>
      <c r="M136" s="62">
        <v>194</v>
      </c>
      <c r="N136" s="61">
        <v>267</v>
      </c>
      <c r="O136" s="59">
        <v>1</v>
      </c>
    </row>
    <row r="137" spans="1:15">
      <c r="A137" s="59">
        <v>54</v>
      </c>
      <c r="B137" s="59" t="s">
        <v>18</v>
      </c>
      <c r="C137" s="59" t="s">
        <v>502</v>
      </c>
      <c r="D137" s="59" t="s">
        <v>502</v>
      </c>
      <c r="E137" s="59">
        <v>218</v>
      </c>
      <c r="F137" s="59" t="s">
        <v>503</v>
      </c>
      <c r="G137" s="59" t="s">
        <v>499</v>
      </c>
      <c r="H137" s="59" t="s">
        <v>500</v>
      </c>
      <c r="I137" s="61">
        <v>106399</v>
      </c>
      <c r="J137" s="59" t="s">
        <v>503</v>
      </c>
      <c r="K137" s="59" t="s">
        <v>504</v>
      </c>
      <c r="L137" s="59" t="s">
        <v>132</v>
      </c>
      <c r="M137" s="62">
        <v>194</v>
      </c>
      <c r="N137" s="61">
        <v>267</v>
      </c>
      <c r="O137" s="59">
        <v>2</v>
      </c>
    </row>
    <row r="138" spans="1:15">
      <c r="A138" s="59">
        <v>33</v>
      </c>
      <c r="B138" s="59" t="s">
        <v>18</v>
      </c>
      <c r="C138" s="59" t="s">
        <v>80</v>
      </c>
      <c r="D138" s="59" t="s">
        <v>80</v>
      </c>
      <c r="E138" s="59">
        <v>86</v>
      </c>
      <c r="F138" s="59" t="s">
        <v>505</v>
      </c>
      <c r="G138" s="59" t="s">
        <v>499</v>
      </c>
      <c r="H138" s="59" t="s">
        <v>500</v>
      </c>
      <c r="I138" s="61">
        <v>106399</v>
      </c>
      <c r="J138" s="59" t="s">
        <v>505</v>
      </c>
      <c r="K138" s="59" t="s">
        <v>506</v>
      </c>
      <c r="L138" s="59" t="s">
        <v>28</v>
      </c>
      <c r="M138" s="62">
        <v>175</v>
      </c>
      <c r="N138" s="61">
        <v>241</v>
      </c>
      <c r="O138" s="61">
        <v>2</v>
      </c>
    </row>
    <row r="139" spans="1:15">
      <c r="A139" s="59">
        <v>107</v>
      </c>
      <c r="B139" s="59" t="s">
        <v>18</v>
      </c>
      <c r="C139" s="59" t="s">
        <v>133</v>
      </c>
      <c r="D139" s="59" t="s">
        <v>133</v>
      </c>
      <c r="E139" s="59">
        <v>69</v>
      </c>
      <c r="F139" s="59" t="s">
        <v>507</v>
      </c>
      <c r="G139" s="59" t="s">
        <v>508</v>
      </c>
      <c r="H139" s="59" t="s">
        <v>509</v>
      </c>
      <c r="I139" s="61">
        <v>105267</v>
      </c>
      <c r="J139" s="59" t="s">
        <v>507</v>
      </c>
      <c r="K139" s="59" t="s">
        <v>510</v>
      </c>
      <c r="L139" s="59" t="s">
        <v>32</v>
      </c>
      <c r="M139" s="62">
        <v>296</v>
      </c>
      <c r="N139" s="61">
        <v>407</v>
      </c>
      <c r="O139" s="59">
        <v>1</v>
      </c>
    </row>
    <row r="140" spans="1:15">
      <c r="A140" s="59">
        <v>51</v>
      </c>
      <c r="B140" s="59" t="s">
        <v>18</v>
      </c>
      <c r="C140" s="59" t="s">
        <v>42</v>
      </c>
      <c r="D140" s="59" t="s">
        <v>42</v>
      </c>
      <c r="E140" s="59">
        <v>80</v>
      </c>
      <c r="F140" s="59" t="s">
        <v>511</v>
      </c>
      <c r="G140" s="59" t="s">
        <v>508</v>
      </c>
      <c r="H140" s="59" t="s">
        <v>509</v>
      </c>
      <c r="I140" s="61">
        <v>105267</v>
      </c>
      <c r="J140" s="59" t="s">
        <v>511</v>
      </c>
      <c r="K140" s="59" t="s">
        <v>512</v>
      </c>
      <c r="L140" s="59" t="s">
        <v>79</v>
      </c>
      <c r="M140" s="62">
        <v>149</v>
      </c>
      <c r="N140" s="61">
        <v>205</v>
      </c>
      <c r="O140" s="59">
        <v>1</v>
      </c>
    </row>
    <row r="141" spans="1:15">
      <c r="A141" s="59">
        <v>290</v>
      </c>
      <c r="B141" s="59" t="s">
        <v>18</v>
      </c>
      <c r="C141" s="59" t="s">
        <v>513</v>
      </c>
      <c r="D141" s="59" t="s">
        <v>513</v>
      </c>
      <c r="E141" s="59">
        <v>10</v>
      </c>
      <c r="F141" s="59" t="s">
        <v>514</v>
      </c>
      <c r="G141" s="59" t="s">
        <v>508</v>
      </c>
      <c r="H141" s="59" t="s">
        <v>515</v>
      </c>
      <c r="I141" s="61">
        <v>105267</v>
      </c>
      <c r="J141" s="59" t="s">
        <v>514</v>
      </c>
      <c r="K141" s="59" t="s">
        <v>516</v>
      </c>
      <c r="L141" s="59" t="s">
        <v>28</v>
      </c>
      <c r="M141" s="62">
        <v>266</v>
      </c>
      <c r="N141" s="61">
        <v>366</v>
      </c>
      <c r="O141" s="59">
        <v>1</v>
      </c>
    </row>
    <row r="142" spans="1:15">
      <c r="A142" s="59">
        <v>314</v>
      </c>
      <c r="B142" s="59" t="s">
        <v>18</v>
      </c>
      <c r="C142" s="59" t="s">
        <v>279</v>
      </c>
      <c r="D142" s="59" t="s">
        <v>279</v>
      </c>
      <c r="E142" s="59">
        <v>262</v>
      </c>
      <c r="F142" s="59" t="s">
        <v>517</v>
      </c>
      <c r="G142" s="59" t="s">
        <v>47</v>
      </c>
      <c r="H142" s="59" t="s">
        <v>518</v>
      </c>
      <c r="I142" s="61">
        <v>582</v>
      </c>
      <c r="J142" s="59" t="s">
        <v>519</v>
      </c>
      <c r="K142" s="59" t="s">
        <v>520</v>
      </c>
      <c r="L142" s="59" t="s">
        <v>404</v>
      </c>
      <c r="M142" s="63">
        <v>250</v>
      </c>
      <c r="N142" s="59">
        <v>333</v>
      </c>
      <c r="O142" s="59">
        <v>1</v>
      </c>
    </row>
    <row r="143" spans="1:15">
      <c r="A143" s="59">
        <v>333</v>
      </c>
      <c r="B143" s="59" t="s">
        <v>18</v>
      </c>
      <c r="C143" s="59" t="s">
        <v>199</v>
      </c>
      <c r="D143" s="59" t="s">
        <v>199</v>
      </c>
      <c r="E143" s="59">
        <v>82</v>
      </c>
      <c r="F143" s="59" t="s">
        <v>521</v>
      </c>
      <c r="G143" s="59" t="s">
        <v>522</v>
      </c>
      <c r="H143" s="59" t="s">
        <v>518</v>
      </c>
      <c r="I143" s="61">
        <v>582</v>
      </c>
      <c r="J143" s="59" t="s">
        <v>521</v>
      </c>
      <c r="K143" s="59" t="s">
        <v>523</v>
      </c>
      <c r="L143" s="59" t="s">
        <v>32</v>
      </c>
      <c r="M143" s="62">
        <v>250</v>
      </c>
      <c r="N143" s="61">
        <v>333</v>
      </c>
      <c r="O143" s="59">
        <v>1</v>
      </c>
    </row>
    <row r="144" spans="1:15">
      <c r="A144" s="59">
        <v>276</v>
      </c>
      <c r="B144" s="59" t="s">
        <v>18</v>
      </c>
      <c r="C144" s="59" t="s">
        <v>155</v>
      </c>
      <c r="D144" s="59" t="s">
        <v>155</v>
      </c>
      <c r="E144" s="59">
        <v>207</v>
      </c>
      <c r="F144" s="59" t="s">
        <v>524</v>
      </c>
      <c r="G144" s="59" t="s">
        <v>522</v>
      </c>
      <c r="H144" s="59" t="s">
        <v>518</v>
      </c>
      <c r="I144" s="61">
        <v>582</v>
      </c>
      <c r="J144" s="59" t="s">
        <v>524</v>
      </c>
      <c r="K144" s="59" t="s">
        <v>525</v>
      </c>
      <c r="L144" s="59" t="s">
        <v>79</v>
      </c>
      <c r="M144" s="62">
        <v>125</v>
      </c>
      <c r="N144" s="61">
        <v>166</v>
      </c>
      <c r="O144" s="59">
        <v>1</v>
      </c>
    </row>
    <row r="145" spans="1:15">
      <c r="A145" s="59">
        <v>272</v>
      </c>
      <c r="B145" s="59" t="s">
        <v>18</v>
      </c>
      <c r="C145" s="59" t="s">
        <v>445</v>
      </c>
      <c r="D145" s="59" t="s">
        <v>445</v>
      </c>
      <c r="E145" s="59">
        <v>44</v>
      </c>
      <c r="F145" s="59" t="s">
        <v>526</v>
      </c>
      <c r="G145" s="59" t="s">
        <v>522</v>
      </c>
      <c r="H145" s="59" t="s">
        <v>518</v>
      </c>
      <c r="I145" s="61">
        <v>582</v>
      </c>
      <c r="J145" s="59" t="s">
        <v>526</v>
      </c>
      <c r="K145" s="59" t="s">
        <v>527</v>
      </c>
      <c r="L145" s="59" t="s">
        <v>79</v>
      </c>
      <c r="M145" s="62">
        <v>125</v>
      </c>
      <c r="N145" s="61">
        <v>166</v>
      </c>
      <c r="O145" s="59">
        <v>1</v>
      </c>
    </row>
    <row r="146" spans="1:15">
      <c r="A146" s="59">
        <v>271</v>
      </c>
      <c r="B146" s="59" t="s">
        <v>18</v>
      </c>
      <c r="C146" s="59" t="s">
        <v>445</v>
      </c>
      <c r="D146" s="59" t="s">
        <v>445</v>
      </c>
      <c r="E146" s="59">
        <v>56</v>
      </c>
      <c r="F146" s="59" t="s">
        <v>528</v>
      </c>
      <c r="G146" s="59" t="s">
        <v>522</v>
      </c>
      <c r="H146" s="59" t="s">
        <v>518</v>
      </c>
      <c r="I146" s="61">
        <v>582</v>
      </c>
      <c r="J146" s="59" t="s">
        <v>528</v>
      </c>
      <c r="K146" s="59" t="s">
        <v>529</v>
      </c>
      <c r="L146" s="59" t="s">
        <v>32</v>
      </c>
      <c r="M146" s="62">
        <v>250</v>
      </c>
      <c r="N146" s="61">
        <v>334</v>
      </c>
      <c r="O146" s="59">
        <v>1</v>
      </c>
    </row>
    <row r="147" spans="1:15">
      <c r="A147" s="59">
        <v>262</v>
      </c>
      <c r="B147" s="59" t="s">
        <v>18</v>
      </c>
      <c r="C147" s="59" t="s">
        <v>530</v>
      </c>
      <c r="D147" s="59" t="s">
        <v>530</v>
      </c>
      <c r="E147" s="59">
        <v>84</v>
      </c>
      <c r="F147" s="59" t="s">
        <v>531</v>
      </c>
      <c r="G147" s="59" t="s">
        <v>522</v>
      </c>
      <c r="H147" s="59" t="s">
        <v>518</v>
      </c>
      <c r="I147" s="61">
        <v>582</v>
      </c>
      <c r="J147" s="59" t="s">
        <v>531</v>
      </c>
      <c r="K147" s="59" t="s">
        <v>532</v>
      </c>
      <c r="L147" s="59" t="s">
        <v>28</v>
      </c>
      <c r="M147" s="62">
        <v>250</v>
      </c>
      <c r="N147" s="65">
        <v>334</v>
      </c>
      <c r="O147" s="59">
        <v>1</v>
      </c>
    </row>
    <row r="148" spans="1:15">
      <c r="A148" s="59">
        <v>293</v>
      </c>
      <c r="B148" s="59" t="s">
        <v>18</v>
      </c>
      <c r="C148" s="59" t="s">
        <v>389</v>
      </c>
      <c r="D148" s="59" t="s">
        <v>389</v>
      </c>
      <c r="E148" s="59">
        <v>49</v>
      </c>
      <c r="F148" s="59" t="s">
        <v>533</v>
      </c>
      <c r="G148" s="59" t="s">
        <v>522</v>
      </c>
      <c r="H148" s="59" t="s">
        <v>534</v>
      </c>
      <c r="I148" s="61">
        <v>582</v>
      </c>
      <c r="J148" s="59" t="s">
        <v>533</v>
      </c>
      <c r="K148" s="59" t="s">
        <v>535</v>
      </c>
      <c r="L148" s="59" t="s">
        <v>32</v>
      </c>
      <c r="M148" s="62">
        <v>250</v>
      </c>
      <c r="N148" s="61">
        <v>334</v>
      </c>
      <c r="O148" s="59">
        <v>1</v>
      </c>
    </row>
    <row r="149" spans="1:15">
      <c r="A149" s="59">
        <v>292</v>
      </c>
      <c r="B149" s="59" t="s">
        <v>18</v>
      </c>
      <c r="C149" s="59" t="s">
        <v>536</v>
      </c>
      <c r="D149" s="59" t="s">
        <v>536</v>
      </c>
      <c r="E149" s="59">
        <v>80</v>
      </c>
      <c r="F149" s="59" t="s">
        <v>537</v>
      </c>
      <c r="G149" s="59" t="s">
        <v>538</v>
      </c>
      <c r="H149" s="59" t="s">
        <v>539</v>
      </c>
      <c r="I149" s="61">
        <v>754</v>
      </c>
      <c r="J149" s="59" t="s">
        <v>537</v>
      </c>
      <c r="K149" s="59" t="s">
        <v>540</v>
      </c>
      <c r="L149" s="59" t="s">
        <v>32</v>
      </c>
      <c r="M149" s="62">
        <v>176</v>
      </c>
      <c r="N149" s="61">
        <v>243</v>
      </c>
      <c r="O149" s="59">
        <v>2</v>
      </c>
    </row>
    <row r="150" spans="1:15">
      <c r="A150" s="59">
        <v>326</v>
      </c>
      <c r="B150" s="59" t="s">
        <v>18</v>
      </c>
      <c r="C150" s="59" t="s">
        <v>111</v>
      </c>
      <c r="D150" s="59" t="s">
        <v>111</v>
      </c>
      <c r="E150" s="59">
        <v>82</v>
      </c>
      <c r="F150" s="59" t="s">
        <v>541</v>
      </c>
      <c r="G150" s="59" t="s">
        <v>538</v>
      </c>
      <c r="H150" s="59" t="s">
        <v>542</v>
      </c>
      <c r="I150" s="61">
        <v>754</v>
      </c>
      <c r="J150" s="59" t="s">
        <v>541</v>
      </c>
      <c r="K150" s="59" t="s">
        <v>543</v>
      </c>
      <c r="L150" s="59" t="s">
        <v>132</v>
      </c>
      <c r="M150" s="62">
        <v>176</v>
      </c>
      <c r="N150" s="61">
        <v>243</v>
      </c>
      <c r="O150" s="59">
        <v>2</v>
      </c>
    </row>
    <row r="151" spans="1:15">
      <c r="A151" s="59">
        <v>322</v>
      </c>
      <c r="B151" s="59" t="s">
        <v>18</v>
      </c>
      <c r="C151" s="59" t="s">
        <v>544</v>
      </c>
      <c r="D151" s="59" t="s">
        <v>544</v>
      </c>
      <c r="E151" s="59">
        <v>261</v>
      </c>
      <c r="F151" s="59" t="s">
        <v>545</v>
      </c>
      <c r="G151" s="59" t="s">
        <v>538</v>
      </c>
      <c r="H151" s="59" t="s">
        <v>546</v>
      </c>
      <c r="I151" s="61">
        <v>754</v>
      </c>
      <c r="J151" s="59" t="s">
        <v>545</v>
      </c>
      <c r="K151" s="59" t="s">
        <v>547</v>
      </c>
      <c r="L151" s="59" t="s">
        <v>132</v>
      </c>
      <c r="M151" s="62">
        <v>158</v>
      </c>
      <c r="N151" s="61">
        <v>217</v>
      </c>
      <c r="O151" s="59">
        <v>2</v>
      </c>
    </row>
    <row r="152" spans="1:15">
      <c r="A152" s="59">
        <v>274</v>
      </c>
      <c r="B152" s="59" t="s">
        <v>18</v>
      </c>
      <c r="C152" s="59" t="s">
        <v>445</v>
      </c>
      <c r="D152" s="59" t="s">
        <v>445</v>
      </c>
      <c r="E152" s="59">
        <v>47</v>
      </c>
      <c r="F152" s="59" t="s">
        <v>548</v>
      </c>
      <c r="G152" s="59" t="s">
        <v>538</v>
      </c>
      <c r="H152" s="59" t="s">
        <v>546</v>
      </c>
      <c r="I152" s="61">
        <v>754</v>
      </c>
      <c r="J152" s="59" t="s">
        <v>548</v>
      </c>
      <c r="K152" s="59" t="s">
        <v>549</v>
      </c>
      <c r="L152" s="59" t="s">
        <v>28</v>
      </c>
      <c r="M152" s="62">
        <v>158</v>
      </c>
      <c r="N152" s="61">
        <v>217</v>
      </c>
      <c r="O152" s="61">
        <v>2</v>
      </c>
    </row>
    <row r="153" spans="1:15">
      <c r="A153" s="59">
        <v>28</v>
      </c>
      <c r="B153" s="59" t="s">
        <v>18</v>
      </c>
      <c r="C153" s="59" t="s">
        <v>550</v>
      </c>
      <c r="D153" s="59" t="s">
        <v>550</v>
      </c>
      <c r="E153" s="59">
        <v>45</v>
      </c>
      <c r="F153" s="59" t="s">
        <v>551</v>
      </c>
      <c r="G153" s="59" t="s">
        <v>552</v>
      </c>
      <c r="H153" s="59" t="s">
        <v>553</v>
      </c>
      <c r="I153" s="61">
        <v>511</v>
      </c>
      <c r="J153" s="59" t="s">
        <v>551</v>
      </c>
      <c r="K153" s="59" t="s">
        <v>554</v>
      </c>
      <c r="L153" s="59" t="s">
        <v>32</v>
      </c>
      <c r="M153" s="62">
        <v>200</v>
      </c>
      <c r="N153" s="61">
        <v>274</v>
      </c>
      <c r="O153" s="59">
        <v>2</v>
      </c>
    </row>
    <row r="154" spans="1:15">
      <c r="A154" s="59">
        <v>40</v>
      </c>
      <c r="B154" s="59" t="s">
        <v>18</v>
      </c>
      <c r="C154" s="59" t="s">
        <v>555</v>
      </c>
      <c r="D154" s="59" t="s">
        <v>555</v>
      </c>
      <c r="E154" s="59">
        <v>104</v>
      </c>
      <c r="F154" s="59" t="s">
        <v>556</v>
      </c>
      <c r="G154" s="59" t="s">
        <v>552</v>
      </c>
      <c r="H154" s="59" t="s">
        <v>557</v>
      </c>
      <c r="I154" s="61">
        <v>511</v>
      </c>
      <c r="J154" s="59" t="s">
        <v>556</v>
      </c>
      <c r="K154" s="59" t="s">
        <v>558</v>
      </c>
      <c r="L154" s="59" t="s">
        <v>73</v>
      </c>
      <c r="M154" s="62">
        <v>222</v>
      </c>
      <c r="N154" s="61">
        <v>306</v>
      </c>
      <c r="O154" s="61">
        <v>2</v>
      </c>
    </row>
    <row r="155" spans="1:15">
      <c r="A155" s="59">
        <v>20</v>
      </c>
      <c r="B155" s="59" t="s">
        <v>18</v>
      </c>
      <c r="C155" s="59" t="s">
        <v>559</v>
      </c>
      <c r="D155" s="59" t="s">
        <v>559</v>
      </c>
      <c r="E155" s="59">
        <v>935</v>
      </c>
      <c r="F155" s="59" t="s">
        <v>560</v>
      </c>
      <c r="G155" s="59" t="s">
        <v>552</v>
      </c>
      <c r="H155" s="59" t="s">
        <v>557</v>
      </c>
      <c r="I155" s="61">
        <v>511</v>
      </c>
      <c r="J155" s="59" t="s">
        <v>560</v>
      </c>
      <c r="K155" s="59" t="s">
        <v>561</v>
      </c>
      <c r="L155" s="59" t="s">
        <v>28</v>
      </c>
      <c r="M155" s="62">
        <v>222</v>
      </c>
      <c r="N155" s="61">
        <v>306</v>
      </c>
      <c r="O155" s="61">
        <v>2</v>
      </c>
    </row>
    <row r="156" spans="1:15">
      <c r="A156" s="59">
        <v>378</v>
      </c>
      <c r="B156" s="59" t="s">
        <v>18</v>
      </c>
      <c r="C156" s="59" t="s">
        <v>562</v>
      </c>
      <c r="D156" s="59" t="s">
        <v>562</v>
      </c>
      <c r="E156" s="59">
        <v>61</v>
      </c>
      <c r="F156" s="59" t="s">
        <v>563</v>
      </c>
      <c r="G156" s="59" t="s">
        <v>252</v>
      </c>
      <c r="H156" s="59" t="s">
        <v>564</v>
      </c>
      <c r="I156" s="61">
        <v>339</v>
      </c>
      <c r="J156" s="59" t="s">
        <v>563</v>
      </c>
      <c r="K156" s="59" t="s">
        <v>565</v>
      </c>
      <c r="L156" s="59" t="s">
        <v>32</v>
      </c>
      <c r="M156" s="62">
        <v>192</v>
      </c>
      <c r="N156" s="61">
        <v>265</v>
      </c>
      <c r="O156" s="59">
        <v>2</v>
      </c>
    </row>
    <row r="157" spans="1:15">
      <c r="A157" s="59">
        <v>379</v>
      </c>
      <c r="B157" s="59" t="s">
        <v>18</v>
      </c>
      <c r="C157" s="59" t="s">
        <v>562</v>
      </c>
      <c r="D157" s="59" t="s">
        <v>562</v>
      </c>
      <c r="E157" s="59">
        <v>23</v>
      </c>
      <c r="F157" s="59" t="s">
        <v>566</v>
      </c>
      <c r="G157" s="59" t="s">
        <v>252</v>
      </c>
      <c r="H157" s="59" t="s">
        <v>567</v>
      </c>
      <c r="I157" s="61">
        <v>339</v>
      </c>
      <c r="J157" s="59" t="s">
        <v>566</v>
      </c>
      <c r="K157" s="59" t="s">
        <v>568</v>
      </c>
      <c r="L157" s="59" t="s">
        <v>73</v>
      </c>
      <c r="M157" s="62">
        <v>192</v>
      </c>
      <c r="N157" s="61">
        <v>265</v>
      </c>
      <c r="O157" s="61">
        <v>2</v>
      </c>
    </row>
    <row r="158" spans="1:15">
      <c r="A158" s="59">
        <v>376</v>
      </c>
      <c r="B158" s="59" t="s">
        <v>18</v>
      </c>
      <c r="C158" s="59" t="s">
        <v>569</v>
      </c>
      <c r="D158" s="59" t="s">
        <v>569</v>
      </c>
      <c r="E158" s="59">
        <v>78</v>
      </c>
      <c r="F158" s="59" t="s">
        <v>570</v>
      </c>
      <c r="G158" s="59" t="s">
        <v>252</v>
      </c>
      <c r="H158" s="59" t="s">
        <v>567</v>
      </c>
      <c r="I158" s="61">
        <v>339</v>
      </c>
      <c r="J158" s="59" t="s">
        <v>251</v>
      </c>
      <c r="K158" s="59" t="s">
        <v>571</v>
      </c>
      <c r="L158" s="59" t="s">
        <v>28</v>
      </c>
      <c r="M158" s="62">
        <v>78</v>
      </c>
      <c r="N158" s="61">
        <v>106</v>
      </c>
      <c r="O158" s="59">
        <v>2</v>
      </c>
    </row>
    <row r="159" spans="1:15">
      <c r="A159" s="59">
        <v>371</v>
      </c>
      <c r="B159" s="59" t="s">
        <v>18</v>
      </c>
      <c r="C159" s="59" t="s">
        <v>572</v>
      </c>
      <c r="D159" s="59" t="s">
        <v>572</v>
      </c>
      <c r="E159" s="59">
        <v>242</v>
      </c>
      <c r="F159" s="59" t="s">
        <v>573</v>
      </c>
      <c r="G159" s="59" t="s">
        <v>252</v>
      </c>
      <c r="H159" s="59" t="s">
        <v>567</v>
      </c>
      <c r="I159" s="61">
        <v>339</v>
      </c>
      <c r="J159" s="59" t="s">
        <v>573</v>
      </c>
      <c r="K159" s="59" t="s">
        <v>574</v>
      </c>
      <c r="L159" s="59" t="s">
        <v>79</v>
      </c>
      <c r="M159" s="62">
        <v>115</v>
      </c>
      <c r="N159" s="61">
        <v>159</v>
      </c>
      <c r="O159" s="59">
        <v>2</v>
      </c>
    </row>
    <row r="160" spans="1:15">
      <c r="A160" s="59">
        <v>123</v>
      </c>
      <c r="B160" s="59" t="s">
        <v>18</v>
      </c>
      <c r="C160" s="59" t="s">
        <v>575</v>
      </c>
      <c r="D160" s="59" t="s">
        <v>575</v>
      </c>
      <c r="E160" s="59">
        <v>68</v>
      </c>
      <c r="F160" s="59" t="s">
        <v>576</v>
      </c>
      <c r="G160" s="59" t="s">
        <v>577</v>
      </c>
      <c r="H160" s="59" t="s">
        <v>578</v>
      </c>
      <c r="I160" s="61">
        <v>733</v>
      </c>
      <c r="J160" s="59" t="s">
        <v>576</v>
      </c>
      <c r="K160" s="59" t="s">
        <v>579</v>
      </c>
      <c r="L160" s="59" t="s">
        <v>32</v>
      </c>
      <c r="M160" s="62">
        <v>129</v>
      </c>
      <c r="N160" s="61">
        <v>177</v>
      </c>
      <c r="O160" s="59">
        <v>1</v>
      </c>
    </row>
    <row r="161" spans="1:15">
      <c r="A161" s="59">
        <v>87</v>
      </c>
      <c r="B161" s="59" t="s">
        <v>18</v>
      </c>
      <c r="C161" s="59" t="s">
        <v>455</v>
      </c>
      <c r="D161" s="59" t="s">
        <v>455</v>
      </c>
      <c r="E161" s="59">
        <v>46</v>
      </c>
      <c r="F161" s="59" t="s">
        <v>580</v>
      </c>
      <c r="G161" s="59" t="s">
        <v>577</v>
      </c>
      <c r="H161" s="59" t="s">
        <v>578</v>
      </c>
      <c r="I161" s="61">
        <v>733</v>
      </c>
      <c r="J161" s="59" t="s">
        <v>580</v>
      </c>
      <c r="K161" s="59" t="s">
        <v>581</v>
      </c>
      <c r="L161" s="59" t="s">
        <v>28</v>
      </c>
      <c r="M161" s="62">
        <v>129</v>
      </c>
      <c r="N161" s="61">
        <v>178</v>
      </c>
      <c r="O161" s="59">
        <v>1</v>
      </c>
    </row>
    <row r="162" spans="1:15">
      <c r="A162" s="59">
        <v>86</v>
      </c>
      <c r="B162" s="59" t="s">
        <v>18</v>
      </c>
      <c r="C162" s="59" t="s">
        <v>314</v>
      </c>
      <c r="D162" s="59" t="s">
        <v>314</v>
      </c>
      <c r="E162" s="59">
        <v>431</v>
      </c>
      <c r="F162" s="59" t="s">
        <v>582</v>
      </c>
      <c r="G162" s="59" t="s">
        <v>577</v>
      </c>
      <c r="H162" s="59" t="s">
        <v>578</v>
      </c>
      <c r="I162" s="61">
        <v>733</v>
      </c>
      <c r="J162" s="59" t="s">
        <v>582</v>
      </c>
      <c r="K162" s="59" t="s">
        <v>583</v>
      </c>
      <c r="L162" s="59" t="s">
        <v>32</v>
      </c>
      <c r="M162" s="62">
        <v>129</v>
      </c>
      <c r="N162" s="61">
        <v>178</v>
      </c>
      <c r="O162" s="59">
        <v>1</v>
      </c>
    </row>
    <row r="163" spans="1:15">
      <c r="A163" s="59">
        <v>79</v>
      </c>
      <c r="B163" s="59" t="s">
        <v>18</v>
      </c>
      <c r="C163" s="59" t="s">
        <v>225</v>
      </c>
      <c r="D163" s="59" t="s">
        <v>225</v>
      </c>
      <c r="E163" s="59">
        <v>196</v>
      </c>
      <c r="F163" s="59" t="s">
        <v>584</v>
      </c>
      <c r="G163" s="59" t="s">
        <v>577</v>
      </c>
      <c r="H163" s="59" t="s">
        <v>578</v>
      </c>
      <c r="I163" s="61">
        <v>733</v>
      </c>
      <c r="J163" s="59" t="s">
        <v>584</v>
      </c>
      <c r="K163" s="59" t="s">
        <v>585</v>
      </c>
      <c r="L163" s="59" t="s">
        <v>385</v>
      </c>
      <c r="M163" s="62">
        <v>129</v>
      </c>
      <c r="N163" s="61">
        <v>178</v>
      </c>
      <c r="O163" s="59">
        <v>1</v>
      </c>
    </row>
    <row r="164" spans="1:15">
      <c r="A164" s="59">
        <v>195</v>
      </c>
      <c r="B164" s="59" t="s">
        <v>18</v>
      </c>
      <c r="C164" s="59" t="s">
        <v>25</v>
      </c>
      <c r="D164" s="59" t="s">
        <v>25</v>
      </c>
      <c r="E164" s="59">
        <v>102</v>
      </c>
      <c r="F164" s="59" t="s">
        <v>586</v>
      </c>
      <c r="G164" s="59" t="s">
        <v>587</v>
      </c>
      <c r="H164" s="59" t="s">
        <v>588</v>
      </c>
      <c r="I164" s="61">
        <v>56</v>
      </c>
      <c r="J164" s="59" t="s">
        <v>586</v>
      </c>
      <c r="K164" s="59" t="s">
        <v>589</v>
      </c>
      <c r="L164" s="59" t="s">
        <v>32</v>
      </c>
      <c r="M164" s="62">
        <v>158</v>
      </c>
      <c r="N164" s="61">
        <v>218</v>
      </c>
      <c r="O164" s="61">
        <v>2</v>
      </c>
    </row>
    <row r="165" spans="1:15">
      <c r="A165" s="59">
        <v>193</v>
      </c>
      <c r="B165" s="59" t="s">
        <v>18</v>
      </c>
      <c r="C165" s="59" t="s">
        <v>25</v>
      </c>
      <c r="D165" s="59" t="s">
        <v>25</v>
      </c>
      <c r="E165" s="59">
        <v>301</v>
      </c>
      <c r="F165" s="59" t="s">
        <v>590</v>
      </c>
      <c r="G165" s="59" t="s">
        <v>587</v>
      </c>
      <c r="H165" s="59" t="s">
        <v>588</v>
      </c>
      <c r="I165" s="61">
        <v>56</v>
      </c>
      <c r="J165" s="59" t="s">
        <v>590</v>
      </c>
      <c r="K165" s="59" t="s">
        <v>591</v>
      </c>
      <c r="L165" s="59" t="s">
        <v>32</v>
      </c>
      <c r="M165" s="62">
        <v>157</v>
      </c>
      <c r="N165" s="61">
        <v>217</v>
      </c>
      <c r="O165" s="59">
        <v>2</v>
      </c>
    </row>
    <row r="166" spans="1:15">
      <c r="A166" s="59">
        <v>192</v>
      </c>
      <c r="B166" s="59" t="s">
        <v>18</v>
      </c>
      <c r="C166" s="59" t="s">
        <v>25</v>
      </c>
      <c r="D166" s="59" t="s">
        <v>25</v>
      </c>
      <c r="E166" s="59">
        <v>3855</v>
      </c>
      <c r="F166" s="59" t="s">
        <v>592</v>
      </c>
      <c r="G166" s="59" t="s">
        <v>587</v>
      </c>
      <c r="H166" s="59" t="s">
        <v>588</v>
      </c>
      <c r="I166" s="61">
        <v>56</v>
      </c>
      <c r="J166" s="59" t="s">
        <v>592</v>
      </c>
      <c r="K166" s="59" t="s">
        <v>593</v>
      </c>
      <c r="L166" s="59" t="s">
        <v>28</v>
      </c>
      <c r="M166" s="62">
        <v>158</v>
      </c>
      <c r="N166" s="61">
        <v>218</v>
      </c>
      <c r="O166" s="59">
        <v>2</v>
      </c>
    </row>
    <row r="167" spans="1:15">
      <c r="A167" s="59">
        <v>116</v>
      </c>
      <c r="B167" s="59" t="s">
        <v>18</v>
      </c>
      <c r="C167" s="59" t="s">
        <v>322</v>
      </c>
      <c r="D167" s="59" t="s">
        <v>322</v>
      </c>
      <c r="E167" s="59">
        <v>178</v>
      </c>
      <c r="F167" s="59" t="s">
        <v>594</v>
      </c>
      <c r="G167" s="59" t="s">
        <v>595</v>
      </c>
      <c r="H167" s="59" t="s">
        <v>596</v>
      </c>
      <c r="I167" s="61">
        <v>546</v>
      </c>
      <c r="J167" s="59" t="s">
        <v>594</v>
      </c>
      <c r="K167" s="59" t="s">
        <v>597</v>
      </c>
      <c r="L167" s="59" t="s">
        <v>28</v>
      </c>
      <c r="M167" s="62">
        <v>253</v>
      </c>
      <c r="N167" s="61">
        <v>348</v>
      </c>
      <c r="O167" s="61">
        <v>1</v>
      </c>
    </row>
    <row r="168" spans="1:15">
      <c r="A168" s="59">
        <v>254</v>
      </c>
      <c r="B168" s="59" t="s">
        <v>18</v>
      </c>
      <c r="C168" s="59" t="s">
        <v>116</v>
      </c>
      <c r="D168" s="59" t="s">
        <v>116</v>
      </c>
      <c r="E168" s="59">
        <v>59</v>
      </c>
      <c r="F168" s="59" t="s">
        <v>598</v>
      </c>
      <c r="G168" s="59" t="s">
        <v>595</v>
      </c>
      <c r="H168" s="59" t="s">
        <v>599</v>
      </c>
      <c r="I168" s="61">
        <v>546</v>
      </c>
      <c r="J168" s="59" t="s">
        <v>598</v>
      </c>
      <c r="K168" s="59" t="s">
        <v>600</v>
      </c>
      <c r="L168" s="59" t="s">
        <v>32</v>
      </c>
      <c r="M168" s="62">
        <v>281</v>
      </c>
      <c r="N168" s="61">
        <v>387</v>
      </c>
      <c r="O168" s="59">
        <v>1</v>
      </c>
    </row>
    <row r="169" spans="1:15">
      <c r="A169" s="59">
        <v>129</v>
      </c>
      <c r="B169" s="59" t="s">
        <v>18</v>
      </c>
      <c r="C169" s="59" t="s">
        <v>368</v>
      </c>
      <c r="D169" s="59" t="s">
        <v>368</v>
      </c>
      <c r="E169" s="59">
        <v>105</v>
      </c>
      <c r="F169" s="59" t="s">
        <v>601</v>
      </c>
      <c r="G169" s="59" t="s">
        <v>595</v>
      </c>
      <c r="H169" s="59" t="s">
        <v>599</v>
      </c>
      <c r="I169" s="61">
        <v>546</v>
      </c>
      <c r="J169" s="59" t="s">
        <v>601</v>
      </c>
      <c r="K169" s="59" t="s">
        <v>602</v>
      </c>
      <c r="L169" s="59" t="s">
        <v>32</v>
      </c>
      <c r="M169" s="62">
        <v>281</v>
      </c>
      <c r="N169" s="61">
        <v>387</v>
      </c>
      <c r="O169" s="59">
        <v>1</v>
      </c>
    </row>
    <row r="170" spans="1:15">
      <c r="A170" s="59">
        <v>166</v>
      </c>
      <c r="B170" s="59" t="s">
        <v>18</v>
      </c>
      <c r="C170" s="59" t="s">
        <v>184</v>
      </c>
      <c r="D170" s="59" t="s">
        <v>184</v>
      </c>
      <c r="E170" s="59">
        <v>152</v>
      </c>
      <c r="F170" s="59" t="s">
        <v>603</v>
      </c>
      <c r="G170" s="59" t="s">
        <v>604</v>
      </c>
      <c r="H170" s="59" t="s">
        <v>599</v>
      </c>
      <c r="I170" s="61">
        <v>546</v>
      </c>
      <c r="J170" s="59" t="s">
        <v>603</v>
      </c>
      <c r="K170" s="59" t="s">
        <v>605</v>
      </c>
      <c r="L170" s="59" t="s">
        <v>385</v>
      </c>
      <c r="M170" s="62">
        <v>171</v>
      </c>
      <c r="N170" s="61">
        <v>235</v>
      </c>
      <c r="O170" s="59">
        <v>1</v>
      </c>
    </row>
    <row r="171" spans="1:15">
      <c r="A171" s="59">
        <v>389</v>
      </c>
      <c r="B171" s="59" t="s">
        <v>18</v>
      </c>
      <c r="C171" s="59" t="s">
        <v>158</v>
      </c>
      <c r="D171" s="59" t="s">
        <v>158</v>
      </c>
      <c r="E171" s="59">
        <v>1317</v>
      </c>
      <c r="F171" s="59" t="s">
        <v>606</v>
      </c>
      <c r="G171" s="59" t="s">
        <v>607</v>
      </c>
      <c r="H171" s="59" t="s">
        <v>608</v>
      </c>
      <c r="I171" s="61">
        <v>349</v>
      </c>
      <c r="J171" s="59" t="s">
        <v>606</v>
      </c>
      <c r="K171" s="59" t="s">
        <v>609</v>
      </c>
      <c r="L171" s="59" t="s">
        <v>132</v>
      </c>
      <c r="M171" s="62">
        <v>72</v>
      </c>
      <c r="N171" s="61">
        <v>99</v>
      </c>
      <c r="O171" s="59">
        <v>1</v>
      </c>
    </row>
    <row r="172" spans="1:15">
      <c r="A172" s="59">
        <v>388</v>
      </c>
      <c r="B172" s="59" t="s">
        <v>18</v>
      </c>
      <c r="C172" s="59" t="s">
        <v>610</v>
      </c>
      <c r="D172" s="59" t="s">
        <v>610</v>
      </c>
      <c r="E172" s="59">
        <v>104</v>
      </c>
      <c r="F172" s="59" t="s">
        <v>611</v>
      </c>
      <c r="G172" s="59" t="s">
        <v>607</v>
      </c>
      <c r="H172" s="59" t="s">
        <v>608</v>
      </c>
      <c r="I172" s="61">
        <v>349</v>
      </c>
      <c r="J172" s="59" t="s">
        <v>611</v>
      </c>
      <c r="K172" s="59" t="s">
        <v>612</v>
      </c>
      <c r="L172" s="59" t="s">
        <v>613</v>
      </c>
      <c r="M172" s="62">
        <v>188</v>
      </c>
      <c r="N172" s="61">
        <v>260</v>
      </c>
      <c r="O172" s="59">
        <v>1</v>
      </c>
    </row>
    <row r="173" spans="1:15">
      <c r="A173" s="59">
        <v>347</v>
      </c>
      <c r="B173" s="59" t="s">
        <v>18</v>
      </c>
      <c r="C173" s="59" t="s">
        <v>614</v>
      </c>
      <c r="D173" s="59" t="s">
        <v>614</v>
      </c>
      <c r="E173" s="59">
        <v>177</v>
      </c>
      <c r="F173" s="59" t="s">
        <v>615</v>
      </c>
      <c r="G173" s="59" t="s">
        <v>607</v>
      </c>
      <c r="H173" s="59" t="s">
        <v>608</v>
      </c>
      <c r="I173" s="61">
        <v>349</v>
      </c>
      <c r="J173" s="59" t="s">
        <v>615</v>
      </c>
      <c r="K173" s="59" t="s">
        <v>616</v>
      </c>
      <c r="L173" s="59" t="s">
        <v>28</v>
      </c>
      <c r="M173" s="62">
        <v>212</v>
      </c>
      <c r="N173" s="61">
        <v>291</v>
      </c>
      <c r="O173" s="61">
        <v>2</v>
      </c>
    </row>
    <row r="174" spans="1:15">
      <c r="A174" s="59">
        <v>400</v>
      </c>
      <c r="B174" s="59" t="s">
        <v>18</v>
      </c>
      <c r="C174" s="59" t="s">
        <v>617</v>
      </c>
      <c r="D174" s="59" t="s">
        <v>617</v>
      </c>
      <c r="E174" s="59">
        <v>66</v>
      </c>
      <c r="F174" s="59" t="s">
        <v>618</v>
      </c>
      <c r="G174" s="59" t="s">
        <v>607</v>
      </c>
      <c r="H174" s="59" t="s">
        <v>619</v>
      </c>
      <c r="I174" s="61">
        <v>349</v>
      </c>
      <c r="J174" s="59" t="s">
        <v>618</v>
      </c>
      <c r="K174" s="59" t="s">
        <v>620</v>
      </c>
      <c r="L174" s="59" t="s">
        <v>32</v>
      </c>
      <c r="M174" s="62">
        <v>236</v>
      </c>
      <c r="N174" s="61">
        <v>324</v>
      </c>
      <c r="O174" s="59">
        <v>1</v>
      </c>
    </row>
    <row r="175" spans="1:15">
      <c r="A175" s="59">
        <v>402</v>
      </c>
      <c r="B175" s="59" t="s">
        <v>18</v>
      </c>
      <c r="C175" s="59" t="s">
        <v>621</v>
      </c>
      <c r="D175" s="59" t="s">
        <v>621</v>
      </c>
      <c r="E175" s="59">
        <v>11</v>
      </c>
      <c r="F175" s="59" t="s">
        <v>622</v>
      </c>
      <c r="G175" s="59" t="s">
        <v>623</v>
      </c>
      <c r="H175" s="59" t="s">
        <v>624</v>
      </c>
      <c r="I175" s="61">
        <v>341</v>
      </c>
      <c r="J175" s="59" t="s">
        <v>625</v>
      </c>
      <c r="K175" s="59" t="s">
        <v>626</v>
      </c>
      <c r="L175" s="59" t="s">
        <v>627</v>
      </c>
      <c r="M175" s="62">
        <v>150</v>
      </c>
      <c r="N175" s="61">
        <v>199</v>
      </c>
      <c r="O175" s="61">
        <v>2</v>
      </c>
    </row>
    <row r="176" spans="1:15">
      <c r="A176" s="59">
        <v>385</v>
      </c>
      <c r="B176" s="59" t="s">
        <v>18</v>
      </c>
      <c r="C176" s="59" t="s">
        <v>628</v>
      </c>
      <c r="D176" s="59" t="s">
        <v>628</v>
      </c>
      <c r="E176" s="59">
        <v>71</v>
      </c>
      <c r="F176" s="59" t="s">
        <v>629</v>
      </c>
      <c r="G176" s="59" t="s">
        <v>623</v>
      </c>
      <c r="H176" s="59" t="s">
        <v>624</v>
      </c>
      <c r="I176" s="61">
        <v>341</v>
      </c>
      <c r="J176" s="59" t="s">
        <v>629</v>
      </c>
      <c r="K176" s="59" t="s">
        <v>630</v>
      </c>
      <c r="L176" s="59" t="s">
        <v>479</v>
      </c>
      <c r="M176" s="62">
        <v>150</v>
      </c>
      <c r="N176" s="61">
        <v>199</v>
      </c>
      <c r="O176" s="61">
        <v>1</v>
      </c>
    </row>
    <row r="177" spans="1:15">
      <c r="A177" s="59">
        <v>374</v>
      </c>
      <c r="B177" s="59" t="s">
        <v>18</v>
      </c>
      <c r="C177" s="59" t="s">
        <v>631</v>
      </c>
      <c r="D177" s="59" t="s">
        <v>631</v>
      </c>
      <c r="E177" s="59">
        <v>48</v>
      </c>
      <c r="F177" s="59" t="s">
        <v>632</v>
      </c>
      <c r="G177" s="59" t="s">
        <v>623</v>
      </c>
      <c r="H177" s="59" t="s">
        <v>624</v>
      </c>
      <c r="I177" s="61">
        <v>341</v>
      </c>
      <c r="J177" s="59" t="s">
        <v>632</v>
      </c>
      <c r="K177" s="59" t="s">
        <v>633</v>
      </c>
      <c r="L177" s="59" t="s">
        <v>32</v>
      </c>
      <c r="M177" s="62">
        <v>150</v>
      </c>
      <c r="N177" s="61">
        <v>253</v>
      </c>
      <c r="O177" s="61">
        <v>1</v>
      </c>
    </row>
    <row r="178" spans="1:15">
      <c r="A178" s="59">
        <v>370</v>
      </c>
      <c r="B178" s="59" t="s">
        <v>18</v>
      </c>
      <c r="C178" s="59" t="s">
        <v>634</v>
      </c>
      <c r="D178" s="59" t="s">
        <v>634</v>
      </c>
      <c r="E178" s="59">
        <v>18</v>
      </c>
      <c r="F178" s="59" t="s">
        <v>635</v>
      </c>
      <c r="G178" s="59" t="s">
        <v>623</v>
      </c>
      <c r="H178" s="59" t="s">
        <v>624</v>
      </c>
      <c r="I178" s="61">
        <v>341</v>
      </c>
      <c r="J178" s="59" t="s">
        <v>635</v>
      </c>
      <c r="K178" s="59" t="s">
        <v>636</v>
      </c>
      <c r="L178" s="59" t="s">
        <v>79</v>
      </c>
      <c r="M178" s="62">
        <v>80</v>
      </c>
      <c r="N178" s="61">
        <v>136</v>
      </c>
      <c r="O178" s="59">
        <v>1</v>
      </c>
    </row>
    <row r="179" spans="1:15">
      <c r="A179" s="59">
        <v>369</v>
      </c>
      <c r="B179" s="59" t="s">
        <v>18</v>
      </c>
      <c r="C179" s="59" t="s">
        <v>637</v>
      </c>
      <c r="D179" s="59" t="s">
        <v>637</v>
      </c>
      <c r="E179" s="59">
        <v>26</v>
      </c>
      <c r="F179" s="59" t="s">
        <v>638</v>
      </c>
      <c r="G179" s="59" t="s">
        <v>623</v>
      </c>
      <c r="H179" s="59" t="s">
        <v>624</v>
      </c>
      <c r="I179" s="61">
        <v>341</v>
      </c>
      <c r="J179" s="59" t="s">
        <v>638</v>
      </c>
      <c r="K179" s="59" t="s">
        <v>639</v>
      </c>
      <c r="L179" s="59" t="s">
        <v>32</v>
      </c>
      <c r="M179" s="62">
        <v>150</v>
      </c>
      <c r="N179" s="61">
        <v>199</v>
      </c>
      <c r="O179" s="59">
        <v>1</v>
      </c>
    </row>
    <row r="180" spans="1:15">
      <c r="A180" s="59">
        <v>368</v>
      </c>
      <c r="B180" s="59" t="s">
        <v>18</v>
      </c>
      <c r="C180" s="59" t="s">
        <v>640</v>
      </c>
      <c r="D180" s="59" t="s">
        <v>640</v>
      </c>
      <c r="E180" s="59">
        <v>136</v>
      </c>
      <c r="F180" s="59" t="s">
        <v>641</v>
      </c>
      <c r="G180" s="59" t="s">
        <v>623</v>
      </c>
      <c r="H180" s="59" t="s">
        <v>624</v>
      </c>
      <c r="I180" s="61">
        <v>341</v>
      </c>
      <c r="J180" s="59" t="s">
        <v>641</v>
      </c>
      <c r="K180" s="59" t="s">
        <v>642</v>
      </c>
      <c r="L180" s="59" t="s">
        <v>32</v>
      </c>
      <c r="M180" s="62">
        <v>150</v>
      </c>
      <c r="N180" s="61">
        <v>199</v>
      </c>
      <c r="O180" s="59">
        <v>1</v>
      </c>
    </row>
    <row r="181" spans="1:15">
      <c r="A181" s="59">
        <v>367</v>
      </c>
      <c r="B181" s="59" t="s">
        <v>18</v>
      </c>
      <c r="C181" s="59" t="s">
        <v>640</v>
      </c>
      <c r="D181" s="59" t="s">
        <v>640</v>
      </c>
      <c r="E181" s="59">
        <v>71</v>
      </c>
      <c r="F181" s="59" t="s">
        <v>643</v>
      </c>
      <c r="G181" s="59" t="s">
        <v>623</v>
      </c>
      <c r="H181" s="59" t="s">
        <v>624</v>
      </c>
      <c r="I181" s="61">
        <v>341</v>
      </c>
      <c r="J181" s="59" t="s">
        <v>643</v>
      </c>
      <c r="K181" s="59" t="s">
        <v>644</v>
      </c>
      <c r="L181" s="59" t="s">
        <v>32</v>
      </c>
      <c r="M181" s="62">
        <v>150</v>
      </c>
      <c r="N181" s="61">
        <v>199</v>
      </c>
      <c r="O181" s="59">
        <v>1</v>
      </c>
    </row>
    <row r="182" spans="1:15">
      <c r="A182" s="59">
        <v>365</v>
      </c>
      <c r="B182" s="59" t="s">
        <v>18</v>
      </c>
      <c r="C182" s="59" t="s">
        <v>287</v>
      </c>
      <c r="D182" s="59" t="s">
        <v>287</v>
      </c>
      <c r="E182" s="23">
        <v>384</v>
      </c>
      <c r="F182" s="23" t="s">
        <v>645</v>
      </c>
      <c r="G182" s="23" t="s">
        <v>646</v>
      </c>
      <c r="H182" s="23" t="s">
        <v>624</v>
      </c>
      <c r="I182" s="27">
        <v>341</v>
      </c>
      <c r="J182" s="23" t="s">
        <v>645</v>
      </c>
      <c r="K182" s="23" t="s">
        <v>647</v>
      </c>
      <c r="L182" s="23" t="s">
        <v>28</v>
      </c>
      <c r="M182" s="24">
        <v>119</v>
      </c>
      <c r="N182" s="27">
        <v>173</v>
      </c>
      <c r="O182" s="23">
        <v>1</v>
      </c>
    </row>
    <row r="183" spans="1:15">
      <c r="A183" s="59">
        <v>392</v>
      </c>
      <c r="B183" s="59" t="s">
        <v>18</v>
      </c>
      <c r="C183" s="59" t="s">
        <v>648</v>
      </c>
      <c r="D183" s="59" t="s">
        <v>648</v>
      </c>
      <c r="E183" s="59">
        <v>95</v>
      </c>
      <c r="F183" s="59" t="s">
        <v>649</v>
      </c>
      <c r="G183" s="59" t="s">
        <v>650</v>
      </c>
      <c r="H183" s="59" t="s">
        <v>651</v>
      </c>
      <c r="I183" s="61">
        <v>591</v>
      </c>
      <c r="J183" s="59" t="s">
        <v>649</v>
      </c>
      <c r="K183" s="59" t="s">
        <v>652</v>
      </c>
      <c r="L183" s="59" t="s">
        <v>32</v>
      </c>
      <c r="M183" s="62">
        <v>177</v>
      </c>
      <c r="N183" s="61">
        <v>244</v>
      </c>
      <c r="O183" s="59">
        <v>1</v>
      </c>
    </row>
    <row r="184" spans="1:15">
      <c r="A184" s="59">
        <v>147</v>
      </c>
      <c r="B184" s="59" t="s">
        <v>18</v>
      </c>
      <c r="C184" s="59" t="s">
        <v>217</v>
      </c>
      <c r="D184" s="59" t="s">
        <v>217</v>
      </c>
      <c r="E184" s="59">
        <v>100</v>
      </c>
      <c r="F184" s="59" t="s">
        <v>653</v>
      </c>
      <c r="G184" s="59" t="s">
        <v>650</v>
      </c>
      <c r="H184" s="59" t="s">
        <v>651</v>
      </c>
      <c r="I184" s="61">
        <v>591</v>
      </c>
      <c r="J184" s="59" t="s">
        <v>653</v>
      </c>
      <c r="K184" s="59" t="s">
        <v>654</v>
      </c>
      <c r="L184" s="59" t="s">
        <v>73</v>
      </c>
      <c r="M184" s="62">
        <v>177</v>
      </c>
      <c r="N184" s="61">
        <v>244</v>
      </c>
      <c r="O184" s="59">
        <v>1</v>
      </c>
    </row>
    <row r="185" spans="1:15">
      <c r="A185" s="59">
        <v>27</v>
      </c>
      <c r="B185" s="59" t="s">
        <v>18</v>
      </c>
      <c r="C185" s="59" t="s">
        <v>550</v>
      </c>
      <c r="D185" s="59" t="s">
        <v>550</v>
      </c>
      <c r="E185" s="59">
        <v>272</v>
      </c>
      <c r="F185" s="59" t="s">
        <v>655</v>
      </c>
      <c r="G185" s="59" t="s">
        <v>650</v>
      </c>
      <c r="H185" s="59" t="s">
        <v>651</v>
      </c>
      <c r="I185" s="61">
        <v>591</v>
      </c>
      <c r="J185" s="59" t="s">
        <v>655</v>
      </c>
      <c r="K185" s="59" t="s">
        <v>656</v>
      </c>
      <c r="L185" s="59" t="s">
        <v>28</v>
      </c>
      <c r="M185" s="62">
        <v>160</v>
      </c>
      <c r="N185" s="61">
        <v>221</v>
      </c>
      <c r="O185" s="59">
        <v>1</v>
      </c>
    </row>
    <row r="186" spans="1:15">
      <c r="A186" s="59">
        <v>48</v>
      </c>
      <c r="B186" s="59" t="s">
        <v>18</v>
      </c>
      <c r="C186" s="59" t="s">
        <v>657</v>
      </c>
      <c r="D186" s="59" t="s">
        <v>657</v>
      </c>
      <c r="E186" s="59">
        <v>13</v>
      </c>
      <c r="F186" s="59" t="s">
        <v>658</v>
      </c>
      <c r="G186" s="59" t="s">
        <v>122</v>
      </c>
      <c r="H186" s="59" t="s">
        <v>659</v>
      </c>
      <c r="I186" s="61">
        <v>732</v>
      </c>
      <c r="J186" s="59" t="s">
        <v>658</v>
      </c>
      <c r="K186" s="59" t="s">
        <v>660</v>
      </c>
      <c r="L186" s="59" t="s">
        <v>32</v>
      </c>
      <c r="M186" s="62">
        <v>256</v>
      </c>
      <c r="N186" s="61">
        <v>352</v>
      </c>
      <c r="O186" s="59">
        <v>1</v>
      </c>
    </row>
    <row r="187" spans="1:15">
      <c r="A187" s="59">
        <v>13</v>
      </c>
      <c r="B187" s="59" t="s">
        <v>18</v>
      </c>
      <c r="C187" s="59" t="s">
        <v>661</v>
      </c>
      <c r="D187" s="59" t="s">
        <v>661</v>
      </c>
      <c r="E187" s="59">
        <v>173</v>
      </c>
      <c r="F187" s="59" t="s">
        <v>662</v>
      </c>
      <c r="G187" s="59" t="s">
        <v>663</v>
      </c>
      <c r="H187" s="59" t="s">
        <v>664</v>
      </c>
      <c r="I187" s="61">
        <v>721</v>
      </c>
      <c r="J187" s="59" t="s">
        <v>662</v>
      </c>
      <c r="K187" s="59" t="s">
        <v>665</v>
      </c>
      <c r="L187" s="59" t="s">
        <v>32</v>
      </c>
      <c r="M187" s="62">
        <v>237</v>
      </c>
      <c r="N187" s="61">
        <v>327</v>
      </c>
      <c r="O187" s="59">
        <v>1</v>
      </c>
    </row>
    <row r="188" spans="1:15">
      <c r="A188" s="59">
        <v>12</v>
      </c>
      <c r="B188" s="59" t="s">
        <v>18</v>
      </c>
      <c r="C188" s="59" t="s">
        <v>661</v>
      </c>
      <c r="D188" s="59" t="s">
        <v>661</v>
      </c>
      <c r="E188" s="59">
        <v>173</v>
      </c>
      <c r="F188" s="59" t="s">
        <v>666</v>
      </c>
      <c r="G188" s="59" t="s">
        <v>663</v>
      </c>
      <c r="H188" s="59" t="s">
        <v>664</v>
      </c>
      <c r="I188" s="61">
        <v>721</v>
      </c>
      <c r="J188" s="59" t="s">
        <v>666</v>
      </c>
      <c r="K188" s="59" t="s">
        <v>667</v>
      </c>
      <c r="L188" s="59" t="s">
        <v>28</v>
      </c>
      <c r="M188" s="62">
        <v>237</v>
      </c>
      <c r="N188" s="61">
        <v>326</v>
      </c>
      <c r="O188" s="59">
        <v>1</v>
      </c>
    </row>
    <row r="189" spans="1:15">
      <c r="A189" s="59">
        <v>268</v>
      </c>
      <c r="B189" s="59" t="s">
        <v>18</v>
      </c>
      <c r="C189" s="59" t="s">
        <v>668</v>
      </c>
      <c r="D189" s="59" t="s">
        <v>668</v>
      </c>
      <c r="E189" s="59">
        <v>87</v>
      </c>
      <c r="F189" s="59" t="s">
        <v>669</v>
      </c>
      <c r="G189" s="59" t="s">
        <v>670</v>
      </c>
      <c r="H189" s="59" t="s">
        <v>671</v>
      </c>
      <c r="I189" s="61">
        <v>102564</v>
      </c>
      <c r="J189" s="59" t="s">
        <v>669</v>
      </c>
      <c r="K189" s="59" t="s">
        <v>672</v>
      </c>
      <c r="L189" s="59" t="s">
        <v>73</v>
      </c>
      <c r="M189" s="62">
        <v>135</v>
      </c>
      <c r="N189" s="61">
        <v>241</v>
      </c>
      <c r="O189" s="59">
        <v>1</v>
      </c>
    </row>
    <row r="190" spans="1:15">
      <c r="A190" s="59">
        <v>108</v>
      </c>
      <c r="B190" s="59" t="s">
        <v>18</v>
      </c>
      <c r="C190" s="59" t="s">
        <v>133</v>
      </c>
      <c r="D190" s="59" t="s">
        <v>133</v>
      </c>
      <c r="E190" s="59">
        <v>93</v>
      </c>
      <c r="F190" s="59" t="s">
        <v>673</v>
      </c>
      <c r="G190" s="59" t="s">
        <v>670</v>
      </c>
      <c r="H190" s="59" t="s">
        <v>671</v>
      </c>
      <c r="I190" s="61">
        <v>102564</v>
      </c>
      <c r="J190" s="59" t="s">
        <v>673</v>
      </c>
      <c r="K190" s="59" t="s">
        <v>674</v>
      </c>
      <c r="L190" s="59" t="s">
        <v>79</v>
      </c>
      <c r="M190" s="62">
        <v>85</v>
      </c>
      <c r="N190" s="61">
        <v>116</v>
      </c>
      <c r="O190" s="59">
        <v>1</v>
      </c>
    </row>
    <row r="191" spans="1:15">
      <c r="A191" s="59">
        <v>71</v>
      </c>
      <c r="B191" s="59" t="s">
        <v>18</v>
      </c>
      <c r="C191" s="59" t="s">
        <v>484</v>
      </c>
      <c r="D191" s="59" t="s">
        <v>484</v>
      </c>
      <c r="E191" s="59">
        <v>2384</v>
      </c>
      <c r="F191" s="59" t="s">
        <v>675</v>
      </c>
      <c r="G191" s="59" t="s">
        <v>670</v>
      </c>
      <c r="H191" s="59" t="s">
        <v>671</v>
      </c>
      <c r="I191" s="61">
        <v>102564</v>
      </c>
      <c r="J191" s="59" t="s">
        <v>675</v>
      </c>
      <c r="K191" s="59" t="s">
        <v>676</v>
      </c>
      <c r="L191" s="59" t="s">
        <v>32</v>
      </c>
      <c r="M191" s="63">
        <v>170</v>
      </c>
      <c r="N191" s="59">
        <v>206</v>
      </c>
      <c r="O191" s="59">
        <v>1</v>
      </c>
    </row>
    <row r="192" spans="1:15">
      <c r="A192" s="59">
        <v>35</v>
      </c>
      <c r="B192" s="59" t="s">
        <v>18</v>
      </c>
      <c r="C192" s="59" t="s">
        <v>677</v>
      </c>
      <c r="D192" s="59" t="s">
        <v>677</v>
      </c>
      <c r="E192" s="59">
        <v>141</v>
      </c>
      <c r="F192" s="59" t="s">
        <v>678</v>
      </c>
      <c r="G192" s="59" t="s">
        <v>607</v>
      </c>
      <c r="H192" s="59" t="s">
        <v>679</v>
      </c>
      <c r="I192" s="61">
        <v>742</v>
      </c>
      <c r="J192" s="59" t="s">
        <v>678</v>
      </c>
      <c r="K192" s="59" t="s">
        <v>680</v>
      </c>
      <c r="L192" s="59" t="s">
        <v>32</v>
      </c>
      <c r="M192" s="62">
        <v>135</v>
      </c>
      <c r="N192" s="61">
        <v>180</v>
      </c>
      <c r="O192" s="59">
        <v>2</v>
      </c>
    </row>
    <row r="193" spans="1:15">
      <c r="A193" s="59">
        <v>23</v>
      </c>
      <c r="B193" s="59" t="s">
        <v>18</v>
      </c>
      <c r="C193" s="59" t="s">
        <v>85</v>
      </c>
      <c r="D193" s="59" t="s">
        <v>85</v>
      </c>
      <c r="E193" s="59">
        <v>126</v>
      </c>
      <c r="F193" s="59" t="s">
        <v>681</v>
      </c>
      <c r="G193" s="59" t="s">
        <v>682</v>
      </c>
      <c r="H193" s="59" t="s">
        <v>679</v>
      </c>
      <c r="I193" s="61">
        <v>742</v>
      </c>
      <c r="J193" s="59" t="s">
        <v>681</v>
      </c>
      <c r="K193" s="59" t="s">
        <v>683</v>
      </c>
      <c r="L193" s="59" t="s">
        <v>79</v>
      </c>
      <c r="M193" s="62">
        <v>106</v>
      </c>
      <c r="N193" s="61">
        <v>164</v>
      </c>
      <c r="O193" s="59">
        <v>2</v>
      </c>
    </row>
    <row r="194" spans="1:15">
      <c r="A194" s="59">
        <v>18</v>
      </c>
      <c r="B194" s="59" t="s">
        <v>18</v>
      </c>
      <c r="C194" s="59" t="s">
        <v>120</v>
      </c>
      <c r="D194" s="59" t="s">
        <v>120</v>
      </c>
      <c r="E194" s="59">
        <v>199</v>
      </c>
      <c r="F194" s="59" t="s">
        <v>684</v>
      </c>
      <c r="G194" s="59" t="s">
        <v>682</v>
      </c>
      <c r="H194" s="59" t="s">
        <v>679</v>
      </c>
      <c r="I194" s="61">
        <v>742</v>
      </c>
      <c r="J194" s="59" t="s">
        <v>684</v>
      </c>
      <c r="K194" s="59" t="s">
        <v>685</v>
      </c>
      <c r="L194" s="59" t="s">
        <v>28</v>
      </c>
      <c r="M194" s="62">
        <v>135</v>
      </c>
      <c r="N194" s="61">
        <v>180</v>
      </c>
      <c r="O194" s="61">
        <v>2</v>
      </c>
    </row>
    <row r="195" spans="1:15">
      <c r="A195" s="59">
        <v>19</v>
      </c>
      <c r="B195" s="59" t="s">
        <v>18</v>
      </c>
      <c r="C195" s="59" t="s">
        <v>686</v>
      </c>
      <c r="D195" s="59" t="s">
        <v>686</v>
      </c>
      <c r="E195" s="59">
        <v>202</v>
      </c>
      <c r="F195" s="59" t="s">
        <v>687</v>
      </c>
      <c r="G195" s="59" t="s">
        <v>688</v>
      </c>
      <c r="H195" s="59" t="s">
        <v>679</v>
      </c>
      <c r="I195" s="61">
        <v>742</v>
      </c>
      <c r="J195" s="59" t="s">
        <v>687</v>
      </c>
      <c r="K195" s="59" t="s">
        <v>689</v>
      </c>
      <c r="L195" s="59" t="s">
        <v>32</v>
      </c>
      <c r="M195" s="62">
        <v>135</v>
      </c>
      <c r="N195" s="61">
        <v>180</v>
      </c>
      <c r="O195" s="61">
        <v>2</v>
      </c>
    </row>
    <row r="196" spans="1:15">
      <c r="A196" s="59">
        <v>34</v>
      </c>
      <c r="B196" s="59" t="s">
        <v>18</v>
      </c>
      <c r="C196" s="59" t="s">
        <v>80</v>
      </c>
      <c r="D196" s="59" t="s">
        <v>80</v>
      </c>
      <c r="E196" s="59">
        <v>43</v>
      </c>
      <c r="F196" s="59" t="s">
        <v>690</v>
      </c>
      <c r="G196" s="59" t="s">
        <v>691</v>
      </c>
      <c r="H196" s="59" t="s">
        <v>692</v>
      </c>
      <c r="I196" s="61">
        <v>347</v>
      </c>
      <c r="J196" s="59" t="s">
        <v>690</v>
      </c>
      <c r="K196" s="59" t="s">
        <v>693</v>
      </c>
      <c r="L196" s="59" t="s">
        <v>28</v>
      </c>
      <c r="M196" s="62">
        <v>224</v>
      </c>
      <c r="N196" s="64">
        <v>309</v>
      </c>
      <c r="O196" s="59">
        <v>1</v>
      </c>
    </row>
    <row r="197" spans="1:15">
      <c r="A197" s="59">
        <v>16</v>
      </c>
      <c r="B197" s="59" t="s">
        <v>18</v>
      </c>
      <c r="C197" s="59" t="s">
        <v>120</v>
      </c>
      <c r="D197" s="59" t="s">
        <v>120</v>
      </c>
      <c r="E197" s="59">
        <v>269</v>
      </c>
      <c r="F197" s="59" t="s">
        <v>694</v>
      </c>
      <c r="G197" s="59" t="s">
        <v>691</v>
      </c>
      <c r="H197" s="59" t="s">
        <v>692</v>
      </c>
      <c r="I197" s="61">
        <v>347</v>
      </c>
      <c r="J197" s="59" t="s">
        <v>694</v>
      </c>
      <c r="K197" s="59" t="s">
        <v>695</v>
      </c>
      <c r="L197" s="59" t="s">
        <v>132</v>
      </c>
      <c r="M197" s="62">
        <v>224</v>
      </c>
      <c r="N197" s="64">
        <v>308</v>
      </c>
      <c r="O197" s="59">
        <v>1</v>
      </c>
    </row>
    <row r="198" spans="1:15">
      <c r="A198" s="59">
        <v>15</v>
      </c>
      <c r="B198" s="59" t="s">
        <v>18</v>
      </c>
      <c r="C198" s="59" t="s">
        <v>120</v>
      </c>
      <c r="D198" s="59" t="s">
        <v>120</v>
      </c>
      <c r="E198" s="59">
        <v>68</v>
      </c>
      <c r="F198" s="59" t="s">
        <v>669</v>
      </c>
      <c r="G198" s="59" t="s">
        <v>691</v>
      </c>
      <c r="H198" s="59" t="s">
        <v>692</v>
      </c>
      <c r="I198" s="61">
        <v>347</v>
      </c>
      <c r="J198" s="59" t="s">
        <v>669</v>
      </c>
      <c r="K198" s="59" t="s">
        <v>696</v>
      </c>
      <c r="L198" s="59" t="s">
        <v>132</v>
      </c>
      <c r="M198" s="62">
        <v>224</v>
      </c>
      <c r="N198" s="64">
        <v>308</v>
      </c>
      <c r="O198" s="59">
        <v>1</v>
      </c>
    </row>
    <row r="199" spans="1:15">
      <c r="A199" s="59">
        <v>401</v>
      </c>
      <c r="B199" s="59" t="s">
        <v>18</v>
      </c>
      <c r="C199" s="59" t="s">
        <v>697</v>
      </c>
      <c r="D199" s="59" t="s">
        <v>697</v>
      </c>
      <c r="E199" s="59">
        <v>49</v>
      </c>
      <c r="F199" s="59" t="s">
        <v>698</v>
      </c>
      <c r="G199" s="59" t="s">
        <v>699</v>
      </c>
      <c r="H199" s="59" t="s">
        <v>700</v>
      </c>
      <c r="I199" s="61">
        <v>357</v>
      </c>
      <c r="J199" s="59" t="s">
        <v>698</v>
      </c>
      <c r="K199" s="59" t="s">
        <v>701</v>
      </c>
      <c r="L199" s="59" t="s">
        <v>32</v>
      </c>
      <c r="M199" s="62">
        <v>283</v>
      </c>
      <c r="N199" s="61">
        <v>390</v>
      </c>
      <c r="O199" s="59">
        <v>1</v>
      </c>
    </row>
    <row r="200" spans="1:15">
      <c r="A200" s="59">
        <v>201</v>
      </c>
      <c r="B200" s="59" t="s">
        <v>18</v>
      </c>
      <c r="C200" s="59" t="s">
        <v>45</v>
      </c>
      <c r="D200" s="59" t="s">
        <v>45</v>
      </c>
      <c r="E200" s="59">
        <v>85</v>
      </c>
      <c r="F200" s="59" t="s">
        <v>702</v>
      </c>
      <c r="G200" s="59" t="s">
        <v>699</v>
      </c>
      <c r="H200" s="59" t="s">
        <v>700</v>
      </c>
      <c r="I200" s="61">
        <v>357</v>
      </c>
      <c r="J200" s="59" t="s">
        <v>702</v>
      </c>
      <c r="K200" s="59" t="s">
        <v>703</v>
      </c>
      <c r="L200" s="59" t="s">
        <v>79</v>
      </c>
      <c r="M200" s="62">
        <v>171</v>
      </c>
      <c r="N200" s="61">
        <v>235</v>
      </c>
      <c r="O200" s="59">
        <v>1</v>
      </c>
    </row>
    <row r="201" spans="1:15">
      <c r="A201" s="59">
        <v>141</v>
      </c>
      <c r="B201" s="59" t="s">
        <v>18</v>
      </c>
      <c r="C201" s="59" t="s">
        <v>704</v>
      </c>
      <c r="D201" s="59" t="s">
        <v>704</v>
      </c>
      <c r="E201" s="59">
        <v>239</v>
      </c>
      <c r="F201" s="59" t="s">
        <v>705</v>
      </c>
      <c r="G201" s="59" t="s">
        <v>699</v>
      </c>
      <c r="H201" s="59" t="s">
        <v>700</v>
      </c>
      <c r="I201" s="61">
        <v>357</v>
      </c>
      <c r="J201" s="59" t="s">
        <v>705</v>
      </c>
      <c r="K201" s="59" t="s">
        <v>706</v>
      </c>
      <c r="L201" s="59" t="s">
        <v>28</v>
      </c>
      <c r="M201" s="62">
        <v>256</v>
      </c>
      <c r="N201" s="61">
        <v>351</v>
      </c>
      <c r="O201" s="59">
        <v>1</v>
      </c>
    </row>
    <row r="202" spans="1:15">
      <c r="A202" s="59">
        <v>141</v>
      </c>
      <c r="B202" s="59" t="s">
        <v>18</v>
      </c>
      <c r="C202" s="59" t="s">
        <v>704</v>
      </c>
      <c r="D202" s="59" t="s">
        <v>704</v>
      </c>
      <c r="E202" s="59">
        <v>239</v>
      </c>
      <c r="F202" s="59" t="s">
        <v>707</v>
      </c>
      <c r="G202" s="59" t="s">
        <v>699</v>
      </c>
      <c r="H202" s="59" t="s">
        <v>700</v>
      </c>
      <c r="I202" s="61">
        <v>357</v>
      </c>
      <c r="J202" s="59" t="s">
        <v>707</v>
      </c>
      <c r="K202" s="66"/>
      <c r="L202" s="59" t="s">
        <v>24</v>
      </c>
      <c r="M202" s="62">
        <v>46</v>
      </c>
      <c r="N202" s="61">
        <v>63</v>
      </c>
      <c r="O202" s="59">
        <v>1</v>
      </c>
    </row>
    <row r="203" spans="1:15">
      <c r="A203" s="59">
        <v>403</v>
      </c>
      <c r="B203" s="59" t="s">
        <v>18</v>
      </c>
      <c r="C203" s="59" t="s">
        <v>621</v>
      </c>
      <c r="D203" s="59" t="s">
        <v>621</v>
      </c>
      <c r="E203" s="59">
        <v>422</v>
      </c>
      <c r="F203" s="59" t="s">
        <v>708</v>
      </c>
      <c r="G203" s="59" t="s">
        <v>400</v>
      </c>
      <c r="H203" s="59" t="s">
        <v>709</v>
      </c>
      <c r="I203" s="61">
        <v>307</v>
      </c>
      <c r="J203" s="59" t="s">
        <v>708</v>
      </c>
      <c r="K203" s="59" t="s">
        <v>710</v>
      </c>
      <c r="L203" s="59" t="s">
        <v>32</v>
      </c>
      <c r="M203" s="62">
        <v>262</v>
      </c>
      <c r="N203" s="59">
        <v>344</v>
      </c>
      <c r="O203" s="59">
        <v>1</v>
      </c>
    </row>
    <row r="204" spans="1:15">
      <c r="A204" s="59">
        <v>399</v>
      </c>
      <c r="B204" s="59" t="s">
        <v>18</v>
      </c>
      <c r="C204" s="59" t="s">
        <v>711</v>
      </c>
      <c r="D204" s="59" t="s">
        <v>711</v>
      </c>
      <c r="E204" s="59">
        <v>183</v>
      </c>
      <c r="F204" s="59" t="s">
        <v>712</v>
      </c>
      <c r="G204" s="59" t="s">
        <v>400</v>
      </c>
      <c r="H204" s="59" t="s">
        <v>709</v>
      </c>
      <c r="I204" s="61">
        <v>307</v>
      </c>
      <c r="J204" s="59" t="s">
        <v>712</v>
      </c>
      <c r="K204" s="59" t="s">
        <v>713</v>
      </c>
      <c r="L204" s="59" t="s">
        <v>32</v>
      </c>
      <c r="M204" s="62">
        <v>262</v>
      </c>
      <c r="N204" s="59">
        <v>344</v>
      </c>
      <c r="O204" s="59">
        <v>1</v>
      </c>
    </row>
    <row r="205" spans="1:15">
      <c r="A205" s="59">
        <v>397</v>
      </c>
      <c r="B205" s="59" t="s">
        <v>18</v>
      </c>
      <c r="C205" s="59" t="s">
        <v>714</v>
      </c>
      <c r="D205" s="59" t="s">
        <v>714</v>
      </c>
      <c r="E205" s="59">
        <v>543</v>
      </c>
      <c r="F205" s="59" t="s">
        <v>715</v>
      </c>
      <c r="G205" s="59" t="s">
        <v>400</v>
      </c>
      <c r="H205" s="59" t="s">
        <v>709</v>
      </c>
      <c r="I205" s="61">
        <v>307</v>
      </c>
      <c r="J205" s="59" t="s">
        <v>715</v>
      </c>
      <c r="K205" s="59" t="s">
        <v>716</v>
      </c>
      <c r="L205" s="59" t="s">
        <v>32</v>
      </c>
      <c r="M205" s="62">
        <v>262</v>
      </c>
      <c r="N205" s="59">
        <v>344</v>
      </c>
      <c r="O205" s="59">
        <v>1</v>
      </c>
    </row>
    <row r="206" spans="1:15">
      <c r="A206" s="59">
        <v>396</v>
      </c>
      <c r="B206" s="59" t="s">
        <v>18</v>
      </c>
      <c r="C206" s="59" t="s">
        <v>717</v>
      </c>
      <c r="D206" s="59" t="s">
        <v>717</v>
      </c>
      <c r="E206" s="59">
        <v>144</v>
      </c>
      <c r="F206" s="59" t="s">
        <v>718</v>
      </c>
      <c r="G206" s="59" t="s">
        <v>400</v>
      </c>
      <c r="H206" s="59" t="s">
        <v>709</v>
      </c>
      <c r="I206" s="61">
        <v>307</v>
      </c>
      <c r="J206" s="59" t="s">
        <v>718</v>
      </c>
      <c r="K206" s="59" t="s">
        <v>719</v>
      </c>
      <c r="L206" s="59" t="s">
        <v>32</v>
      </c>
      <c r="M206" s="62">
        <v>262</v>
      </c>
      <c r="N206" s="59">
        <v>344</v>
      </c>
      <c r="O206" s="59">
        <v>1</v>
      </c>
    </row>
    <row r="207" spans="1:15">
      <c r="A207" s="59">
        <v>395</v>
      </c>
      <c r="B207" s="59" t="s">
        <v>18</v>
      </c>
      <c r="C207" s="59" t="s">
        <v>720</v>
      </c>
      <c r="D207" s="59" t="s">
        <v>720</v>
      </c>
      <c r="E207" s="59">
        <v>74</v>
      </c>
      <c r="F207" s="59" t="s">
        <v>721</v>
      </c>
      <c r="G207" s="59" t="s">
        <v>400</v>
      </c>
      <c r="H207" s="59" t="s">
        <v>709</v>
      </c>
      <c r="I207" s="61">
        <v>307</v>
      </c>
      <c r="J207" s="59" t="s">
        <v>721</v>
      </c>
      <c r="K207" s="59" t="s">
        <v>722</v>
      </c>
      <c r="L207" s="59" t="s">
        <v>32</v>
      </c>
      <c r="M207" s="62">
        <v>262</v>
      </c>
      <c r="N207" s="59">
        <v>344</v>
      </c>
      <c r="O207" s="59">
        <v>1</v>
      </c>
    </row>
    <row r="208" spans="1:15">
      <c r="A208" s="59">
        <v>394</v>
      </c>
      <c r="B208" s="59" t="s">
        <v>18</v>
      </c>
      <c r="C208" s="59" t="s">
        <v>723</v>
      </c>
      <c r="D208" s="59" t="s">
        <v>723</v>
      </c>
      <c r="E208" s="59">
        <v>104</v>
      </c>
      <c r="F208" s="59" t="s">
        <v>724</v>
      </c>
      <c r="G208" s="59" t="s">
        <v>400</v>
      </c>
      <c r="H208" s="59" t="s">
        <v>709</v>
      </c>
      <c r="I208" s="61">
        <v>307</v>
      </c>
      <c r="J208" s="59" t="s">
        <v>724</v>
      </c>
      <c r="K208" s="59" t="s">
        <v>725</v>
      </c>
      <c r="L208" s="59" t="s">
        <v>32</v>
      </c>
      <c r="M208" s="62">
        <v>262</v>
      </c>
      <c r="N208" s="59">
        <v>344</v>
      </c>
      <c r="O208" s="59">
        <v>1</v>
      </c>
    </row>
    <row r="209" spans="1:15">
      <c r="A209" s="59">
        <v>393</v>
      </c>
      <c r="B209" s="59" t="s">
        <v>18</v>
      </c>
      <c r="C209" s="59" t="s">
        <v>726</v>
      </c>
      <c r="D209" s="59" t="s">
        <v>726</v>
      </c>
      <c r="E209" s="59">
        <v>229</v>
      </c>
      <c r="F209" s="59" t="s">
        <v>727</v>
      </c>
      <c r="G209" s="59" t="s">
        <v>400</v>
      </c>
      <c r="H209" s="59" t="s">
        <v>709</v>
      </c>
      <c r="I209" s="61">
        <v>307</v>
      </c>
      <c r="J209" s="59" t="s">
        <v>728</v>
      </c>
      <c r="K209" s="59" t="s">
        <v>729</v>
      </c>
      <c r="L209" s="59" t="s">
        <v>627</v>
      </c>
      <c r="M209" s="62">
        <v>262</v>
      </c>
      <c r="N209" s="59">
        <v>344</v>
      </c>
      <c r="O209" s="59">
        <v>1</v>
      </c>
    </row>
    <row r="210" spans="1:15">
      <c r="A210" s="59">
        <v>140</v>
      </c>
      <c r="B210" s="59" t="s">
        <v>18</v>
      </c>
      <c r="C210" s="59" t="s">
        <v>704</v>
      </c>
      <c r="D210" s="59" t="s">
        <v>704</v>
      </c>
      <c r="E210" s="59">
        <v>58</v>
      </c>
      <c r="F210" s="59" t="s">
        <v>730</v>
      </c>
      <c r="G210" s="59" t="s">
        <v>731</v>
      </c>
      <c r="H210" s="59" t="s">
        <v>732</v>
      </c>
      <c r="I210" s="61">
        <v>738</v>
      </c>
      <c r="J210" s="59" t="s">
        <v>730</v>
      </c>
      <c r="K210" s="59" t="s">
        <v>733</v>
      </c>
      <c r="L210" s="59" t="s">
        <v>28</v>
      </c>
      <c r="M210" s="62">
        <v>217</v>
      </c>
      <c r="N210" s="61">
        <v>299</v>
      </c>
      <c r="O210" s="61">
        <v>2</v>
      </c>
    </row>
    <row r="211" spans="1:15">
      <c r="A211" s="59">
        <v>158</v>
      </c>
      <c r="B211" s="59" t="s">
        <v>18</v>
      </c>
      <c r="C211" s="59" t="s">
        <v>76</v>
      </c>
      <c r="D211" s="59" t="s">
        <v>76</v>
      </c>
      <c r="E211" s="59">
        <v>28</v>
      </c>
      <c r="F211" s="59" t="s">
        <v>734</v>
      </c>
      <c r="G211" s="59" t="s">
        <v>735</v>
      </c>
      <c r="H211" s="59" t="s">
        <v>732</v>
      </c>
      <c r="I211" s="61">
        <v>738</v>
      </c>
      <c r="J211" s="59" t="s">
        <v>734</v>
      </c>
      <c r="K211" s="59" t="s">
        <v>736</v>
      </c>
      <c r="L211" s="59" t="s">
        <v>32</v>
      </c>
      <c r="M211" s="62">
        <v>216</v>
      </c>
      <c r="N211" s="61">
        <v>298</v>
      </c>
      <c r="O211" s="59">
        <v>2</v>
      </c>
    </row>
    <row r="212" spans="1:15">
      <c r="A212" s="59">
        <v>174</v>
      </c>
      <c r="B212" s="59" t="s">
        <v>18</v>
      </c>
      <c r="C212" s="59" t="s">
        <v>394</v>
      </c>
      <c r="D212" s="59" t="s">
        <v>394</v>
      </c>
      <c r="E212" s="59">
        <v>129</v>
      </c>
      <c r="F212" s="59" t="s">
        <v>737</v>
      </c>
      <c r="G212" s="59" t="s">
        <v>738</v>
      </c>
      <c r="H212" s="59" t="s">
        <v>739</v>
      </c>
      <c r="I212" s="61">
        <v>747</v>
      </c>
      <c r="J212" s="59" t="s">
        <v>737</v>
      </c>
      <c r="K212" s="59" t="s">
        <v>740</v>
      </c>
      <c r="L212" s="59" t="s">
        <v>32</v>
      </c>
      <c r="M212" s="62">
        <v>123</v>
      </c>
      <c r="N212" s="61">
        <v>170</v>
      </c>
      <c r="O212" s="59">
        <v>1</v>
      </c>
    </row>
    <row r="213" spans="1:15">
      <c r="A213" s="59">
        <v>242</v>
      </c>
      <c r="B213" s="59" t="s">
        <v>18</v>
      </c>
      <c r="C213" s="59" t="s">
        <v>741</v>
      </c>
      <c r="D213" s="59" t="s">
        <v>741</v>
      </c>
      <c r="E213" s="59">
        <v>75</v>
      </c>
      <c r="F213" s="59" t="s">
        <v>742</v>
      </c>
      <c r="G213" s="59" t="s">
        <v>738</v>
      </c>
      <c r="H213" s="59" t="s">
        <v>743</v>
      </c>
      <c r="I213" s="61">
        <v>747</v>
      </c>
      <c r="J213" s="59" t="s">
        <v>742</v>
      </c>
      <c r="K213" s="59" t="s">
        <v>744</v>
      </c>
      <c r="L213" s="59" t="s">
        <v>32</v>
      </c>
      <c r="M213" s="62">
        <v>88</v>
      </c>
      <c r="N213" s="61">
        <v>121</v>
      </c>
      <c r="O213" s="59">
        <v>1</v>
      </c>
    </row>
    <row r="214" spans="1:15">
      <c r="A214" s="59">
        <v>165</v>
      </c>
      <c r="B214" s="59" t="s">
        <v>18</v>
      </c>
      <c r="C214" s="59" t="s">
        <v>184</v>
      </c>
      <c r="D214" s="59" t="s">
        <v>184</v>
      </c>
      <c r="E214" s="59">
        <v>66</v>
      </c>
      <c r="F214" s="59" t="s">
        <v>745</v>
      </c>
      <c r="G214" s="59" t="s">
        <v>738</v>
      </c>
      <c r="H214" s="59" t="s">
        <v>743</v>
      </c>
      <c r="I214" s="61">
        <v>747</v>
      </c>
      <c r="J214" s="59" t="s">
        <v>745</v>
      </c>
      <c r="K214" s="59" t="s">
        <v>746</v>
      </c>
      <c r="L214" s="59" t="s">
        <v>24</v>
      </c>
      <c r="M214" s="62">
        <v>89</v>
      </c>
      <c r="N214" s="61">
        <v>120</v>
      </c>
      <c r="O214" s="59">
        <v>1</v>
      </c>
    </row>
    <row r="215" spans="1:15">
      <c r="A215" s="59">
        <v>157</v>
      </c>
      <c r="B215" s="59" t="s">
        <v>18</v>
      </c>
      <c r="C215" s="59" t="s">
        <v>76</v>
      </c>
      <c r="D215" s="59" t="s">
        <v>76</v>
      </c>
      <c r="E215" s="59">
        <v>125</v>
      </c>
      <c r="F215" s="59" t="s">
        <v>747</v>
      </c>
      <c r="G215" s="59" t="s">
        <v>738</v>
      </c>
      <c r="H215" s="59" t="s">
        <v>743</v>
      </c>
      <c r="I215" s="61">
        <v>747</v>
      </c>
      <c r="J215" s="59" t="s">
        <v>747</v>
      </c>
      <c r="K215" s="59" t="s">
        <v>748</v>
      </c>
      <c r="L215" s="59" t="s">
        <v>28</v>
      </c>
      <c r="M215" s="62">
        <v>123</v>
      </c>
      <c r="N215" s="61">
        <v>170</v>
      </c>
      <c r="O215" s="59">
        <v>1</v>
      </c>
    </row>
    <row r="216" spans="1:15">
      <c r="A216" s="59">
        <v>142</v>
      </c>
      <c r="B216" s="59" t="s">
        <v>18</v>
      </c>
      <c r="C216" s="59" t="s">
        <v>704</v>
      </c>
      <c r="D216" s="59" t="s">
        <v>704</v>
      </c>
      <c r="E216" s="59">
        <v>42</v>
      </c>
      <c r="F216" s="59" t="s">
        <v>749</v>
      </c>
      <c r="G216" s="59" t="s">
        <v>738</v>
      </c>
      <c r="H216" s="59" t="s">
        <v>743</v>
      </c>
      <c r="I216" s="61">
        <v>747</v>
      </c>
      <c r="J216" s="59" t="s">
        <v>749</v>
      </c>
      <c r="K216" s="59" t="s">
        <v>750</v>
      </c>
      <c r="L216" s="59" t="s">
        <v>32</v>
      </c>
      <c r="M216" s="62">
        <v>123</v>
      </c>
      <c r="N216" s="61">
        <v>170</v>
      </c>
      <c r="O216" s="59">
        <v>1</v>
      </c>
    </row>
    <row r="217" spans="1:15">
      <c r="A217" s="59">
        <v>137</v>
      </c>
      <c r="B217" s="59" t="s">
        <v>18</v>
      </c>
      <c r="C217" s="59" t="s">
        <v>220</v>
      </c>
      <c r="D217" s="59" t="s">
        <v>220</v>
      </c>
      <c r="E217" s="59">
        <v>82</v>
      </c>
      <c r="F217" s="59" t="s">
        <v>751</v>
      </c>
      <c r="G217" s="59" t="s">
        <v>738</v>
      </c>
      <c r="H217" s="59" t="s">
        <v>743</v>
      </c>
      <c r="I217" s="61">
        <v>747</v>
      </c>
      <c r="J217" s="59" t="s">
        <v>751</v>
      </c>
      <c r="K217" s="59" t="s">
        <v>752</v>
      </c>
      <c r="L217" s="59" t="s">
        <v>73</v>
      </c>
      <c r="M217" s="62">
        <v>123</v>
      </c>
      <c r="N217" s="61">
        <v>170</v>
      </c>
      <c r="O217" s="59">
        <v>1</v>
      </c>
    </row>
    <row r="218" spans="1:15">
      <c r="A218" s="59">
        <v>260</v>
      </c>
      <c r="B218" s="59" t="s">
        <v>18</v>
      </c>
      <c r="C218" s="59" t="s">
        <v>93</v>
      </c>
      <c r="D218" s="59" t="s">
        <v>93</v>
      </c>
      <c r="E218" s="59">
        <v>102</v>
      </c>
      <c r="F218" s="59" t="s">
        <v>753</v>
      </c>
      <c r="G218" s="59" t="s">
        <v>754</v>
      </c>
      <c r="H218" s="59" t="s">
        <v>755</v>
      </c>
      <c r="I218" s="61">
        <v>572</v>
      </c>
      <c r="J218" s="59" t="s">
        <v>753</v>
      </c>
      <c r="K218" s="59" t="s">
        <v>756</v>
      </c>
      <c r="L218" s="59" t="s">
        <v>32</v>
      </c>
      <c r="M218" s="62">
        <v>148</v>
      </c>
      <c r="N218" s="61">
        <v>203</v>
      </c>
      <c r="O218" s="59">
        <v>1</v>
      </c>
    </row>
    <row r="219" spans="1:15">
      <c r="A219" s="59">
        <v>259</v>
      </c>
      <c r="B219" s="59" t="s">
        <v>18</v>
      </c>
      <c r="C219" s="59" t="s">
        <v>93</v>
      </c>
      <c r="D219" s="59" t="s">
        <v>93</v>
      </c>
      <c r="E219" s="59">
        <v>86</v>
      </c>
      <c r="F219" s="59" t="s">
        <v>757</v>
      </c>
      <c r="G219" s="59" t="s">
        <v>754</v>
      </c>
      <c r="H219" s="59" t="s">
        <v>755</v>
      </c>
      <c r="I219" s="61">
        <v>572</v>
      </c>
      <c r="J219" s="59" t="s">
        <v>757</v>
      </c>
      <c r="K219" s="59" t="s">
        <v>758</v>
      </c>
      <c r="L219" s="59" t="s">
        <v>24</v>
      </c>
      <c r="M219" s="62">
        <v>89</v>
      </c>
      <c r="N219" s="61">
        <v>125</v>
      </c>
      <c r="O219" s="59">
        <v>1</v>
      </c>
    </row>
    <row r="220" spans="1:15">
      <c r="A220" s="59">
        <v>256</v>
      </c>
      <c r="B220" s="59" t="s">
        <v>18</v>
      </c>
      <c r="C220" s="59" t="s">
        <v>93</v>
      </c>
      <c r="D220" s="59" t="s">
        <v>93</v>
      </c>
      <c r="E220" s="59">
        <v>47</v>
      </c>
      <c r="F220" s="59" t="s">
        <v>759</v>
      </c>
      <c r="G220" s="59" t="s">
        <v>754</v>
      </c>
      <c r="H220" s="59" t="s">
        <v>755</v>
      </c>
      <c r="I220" s="61">
        <v>572</v>
      </c>
      <c r="J220" s="59" t="s">
        <v>759</v>
      </c>
      <c r="K220" s="59" t="s">
        <v>760</v>
      </c>
      <c r="L220" s="59" t="s">
        <v>28</v>
      </c>
      <c r="M220" s="62">
        <v>148</v>
      </c>
      <c r="N220" s="61">
        <v>203</v>
      </c>
      <c r="O220" s="59">
        <v>1</v>
      </c>
    </row>
    <row r="221" spans="1:15">
      <c r="A221" s="59">
        <v>255</v>
      </c>
      <c r="B221" s="59" t="s">
        <v>18</v>
      </c>
      <c r="C221" s="59" t="s">
        <v>93</v>
      </c>
      <c r="D221" s="59" t="s">
        <v>93</v>
      </c>
      <c r="E221" s="59">
        <v>137</v>
      </c>
      <c r="F221" s="59" t="s">
        <v>761</v>
      </c>
      <c r="G221" s="59" t="s">
        <v>754</v>
      </c>
      <c r="H221" s="59" t="s">
        <v>755</v>
      </c>
      <c r="I221" s="61">
        <v>572</v>
      </c>
      <c r="J221" s="59" t="s">
        <v>761</v>
      </c>
      <c r="K221" s="59" t="s">
        <v>762</v>
      </c>
      <c r="L221" s="59" t="s">
        <v>32</v>
      </c>
      <c r="M221" s="62">
        <v>148</v>
      </c>
      <c r="N221" s="61">
        <v>203</v>
      </c>
      <c r="O221" s="59">
        <v>1</v>
      </c>
    </row>
    <row r="222" spans="1:15">
      <c r="A222" s="59">
        <v>246</v>
      </c>
      <c r="B222" s="59" t="s">
        <v>18</v>
      </c>
      <c r="C222" s="59" t="s">
        <v>116</v>
      </c>
      <c r="D222" s="59" t="s">
        <v>116</v>
      </c>
      <c r="E222" s="59">
        <v>16</v>
      </c>
      <c r="F222" s="59" t="s">
        <v>763</v>
      </c>
      <c r="G222" s="59" t="s">
        <v>754</v>
      </c>
      <c r="H222" s="59" t="s">
        <v>755</v>
      </c>
      <c r="I222" s="61">
        <v>572</v>
      </c>
      <c r="J222" s="59" t="s">
        <v>763</v>
      </c>
      <c r="K222" s="59" t="s">
        <v>764</v>
      </c>
      <c r="L222" s="59" t="s">
        <v>32</v>
      </c>
      <c r="M222" s="62">
        <v>148</v>
      </c>
      <c r="N222" s="61">
        <v>203</v>
      </c>
      <c r="O222" s="59">
        <v>1</v>
      </c>
    </row>
    <row r="223" spans="1:15">
      <c r="A223" s="59">
        <v>328</v>
      </c>
      <c r="B223" s="59" t="s">
        <v>18</v>
      </c>
      <c r="C223" s="59" t="s">
        <v>204</v>
      </c>
      <c r="D223" s="59" t="s">
        <v>204</v>
      </c>
      <c r="E223" s="59">
        <v>68</v>
      </c>
      <c r="F223" s="59" t="s">
        <v>765</v>
      </c>
      <c r="G223" s="59" t="s">
        <v>766</v>
      </c>
      <c r="H223" s="59" t="s">
        <v>767</v>
      </c>
      <c r="I223" s="61">
        <v>571</v>
      </c>
      <c r="J223" s="59" t="s">
        <v>765</v>
      </c>
      <c r="K223" s="59" t="s">
        <v>768</v>
      </c>
      <c r="L223" s="59" t="s">
        <v>24</v>
      </c>
      <c r="M223" s="62">
        <v>182</v>
      </c>
      <c r="N223" s="61">
        <v>250</v>
      </c>
      <c r="O223" s="61">
        <v>2</v>
      </c>
    </row>
    <row r="224" spans="1:15">
      <c r="A224" s="59">
        <v>82</v>
      </c>
      <c r="B224" s="59" t="s">
        <v>18</v>
      </c>
      <c r="C224" s="59" t="s">
        <v>314</v>
      </c>
      <c r="D224" s="59" t="s">
        <v>314</v>
      </c>
      <c r="E224" s="59">
        <v>72</v>
      </c>
      <c r="F224" s="59" t="s">
        <v>769</v>
      </c>
      <c r="G224" s="59" t="s">
        <v>770</v>
      </c>
      <c r="H224" s="59" t="s">
        <v>771</v>
      </c>
      <c r="I224" s="61">
        <v>709</v>
      </c>
      <c r="J224" s="59" t="s">
        <v>769</v>
      </c>
      <c r="K224" s="59" t="s">
        <v>772</v>
      </c>
      <c r="L224" s="59" t="s">
        <v>32</v>
      </c>
      <c r="M224" s="62">
        <v>258</v>
      </c>
      <c r="N224" s="61">
        <v>356</v>
      </c>
      <c r="O224" s="61">
        <v>1</v>
      </c>
    </row>
    <row r="225" spans="1:15">
      <c r="A225" s="59">
        <v>161</v>
      </c>
      <c r="B225" s="59" t="s">
        <v>18</v>
      </c>
      <c r="C225" s="59" t="s">
        <v>76</v>
      </c>
      <c r="D225" s="59" t="s">
        <v>76</v>
      </c>
      <c r="E225" s="59">
        <v>111</v>
      </c>
      <c r="F225" s="59" t="s">
        <v>773</v>
      </c>
      <c r="G225" s="59" t="s">
        <v>770</v>
      </c>
      <c r="H225" s="59" t="s">
        <v>774</v>
      </c>
      <c r="I225" s="61">
        <v>709</v>
      </c>
      <c r="J225" s="59" t="s">
        <v>773</v>
      </c>
      <c r="K225" s="59" t="s">
        <v>644</v>
      </c>
      <c r="L225" s="59" t="s">
        <v>32</v>
      </c>
      <c r="M225" s="62">
        <v>258</v>
      </c>
      <c r="N225" s="61">
        <v>356</v>
      </c>
      <c r="O225" s="59">
        <v>1</v>
      </c>
    </row>
    <row r="226" spans="1:15">
      <c r="A226" s="59">
        <v>94</v>
      </c>
      <c r="B226" s="59" t="s">
        <v>18</v>
      </c>
      <c r="C226" s="59" t="s">
        <v>775</v>
      </c>
      <c r="D226" s="59" t="s">
        <v>775</v>
      </c>
      <c r="E226" s="59">
        <v>11</v>
      </c>
      <c r="F226" s="59" t="s">
        <v>776</v>
      </c>
      <c r="G226" s="59" t="s">
        <v>770</v>
      </c>
      <c r="H226" s="59" t="s">
        <v>774</v>
      </c>
      <c r="I226" s="61">
        <v>709</v>
      </c>
      <c r="J226" s="59" t="s">
        <v>776</v>
      </c>
      <c r="K226" s="59" t="s">
        <v>777</v>
      </c>
      <c r="L226" s="59" t="s">
        <v>28</v>
      </c>
      <c r="M226" s="62">
        <v>234</v>
      </c>
      <c r="N226" s="61">
        <v>319</v>
      </c>
      <c r="O226" s="59">
        <v>1</v>
      </c>
    </row>
    <row r="227" spans="1:15">
      <c r="A227" s="59">
        <v>81</v>
      </c>
      <c r="B227" s="59" t="s">
        <v>18</v>
      </c>
      <c r="C227" s="59" t="s">
        <v>314</v>
      </c>
      <c r="D227" s="59" t="s">
        <v>314</v>
      </c>
      <c r="E227" s="59">
        <v>59</v>
      </c>
      <c r="F227" s="59" t="s">
        <v>778</v>
      </c>
      <c r="G227" s="59" t="s">
        <v>770</v>
      </c>
      <c r="H227" s="59" t="s">
        <v>774</v>
      </c>
      <c r="I227" s="61">
        <v>709</v>
      </c>
      <c r="J227" s="59" t="s">
        <v>778</v>
      </c>
      <c r="K227" s="59" t="s">
        <v>779</v>
      </c>
      <c r="L227" s="59" t="s">
        <v>32</v>
      </c>
      <c r="M227" s="62">
        <v>258</v>
      </c>
      <c r="N227" s="61">
        <v>356</v>
      </c>
      <c r="O227" s="59">
        <v>1</v>
      </c>
    </row>
    <row r="228" spans="1:15">
      <c r="A228" s="59">
        <v>384</v>
      </c>
      <c r="B228" s="59" t="s">
        <v>18</v>
      </c>
      <c r="C228" s="59" t="s">
        <v>780</v>
      </c>
      <c r="D228" s="59" t="s">
        <v>780</v>
      </c>
      <c r="E228" s="59">
        <v>579</v>
      </c>
      <c r="F228" s="59" t="s">
        <v>781</v>
      </c>
      <c r="G228" s="59" t="s">
        <v>782</v>
      </c>
      <c r="H228" s="59" t="s">
        <v>783</v>
      </c>
      <c r="I228" s="61">
        <v>545</v>
      </c>
      <c r="J228" s="59" t="s">
        <v>781</v>
      </c>
      <c r="K228" s="59" t="s">
        <v>784</v>
      </c>
      <c r="L228" s="59" t="s">
        <v>32</v>
      </c>
      <c r="M228" s="62">
        <v>190</v>
      </c>
      <c r="N228" s="61">
        <v>227</v>
      </c>
      <c r="O228" s="59">
        <v>2</v>
      </c>
    </row>
    <row r="229" spans="1:15">
      <c r="A229" s="59">
        <v>78</v>
      </c>
      <c r="B229" s="59" t="s">
        <v>18</v>
      </c>
      <c r="C229" s="59" t="s">
        <v>225</v>
      </c>
      <c r="D229" s="59" t="s">
        <v>225</v>
      </c>
      <c r="E229" s="59">
        <v>112</v>
      </c>
      <c r="F229" s="59" t="s">
        <v>785</v>
      </c>
      <c r="G229" s="59" t="s">
        <v>782</v>
      </c>
      <c r="H229" s="59" t="s">
        <v>786</v>
      </c>
      <c r="I229" s="61">
        <v>545</v>
      </c>
      <c r="J229" s="59" t="s">
        <v>785</v>
      </c>
      <c r="K229" s="59" t="s">
        <v>787</v>
      </c>
      <c r="L229" s="59" t="s">
        <v>32</v>
      </c>
      <c r="M229" s="62">
        <v>152</v>
      </c>
      <c r="N229" s="61">
        <v>227</v>
      </c>
      <c r="O229" s="61">
        <v>1</v>
      </c>
    </row>
    <row r="230" spans="1:15">
      <c r="A230" s="59">
        <v>74</v>
      </c>
      <c r="B230" s="59" t="s">
        <v>18</v>
      </c>
      <c r="C230" s="59" t="s">
        <v>225</v>
      </c>
      <c r="D230" s="59" t="s">
        <v>225</v>
      </c>
      <c r="E230" s="59">
        <v>132</v>
      </c>
      <c r="F230" s="59" t="s">
        <v>788</v>
      </c>
      <c r="G230" s="59" t="s">
        <v>782</v>
      </c>
      <c r="H230" s="59" t="s">
        <v>786</v>
      </c>
      <c r="I230" s="61">
        <v>545</v>
      </c>
      <c r="J230" s="59" t="s">
        <v>788</v>
      </c>
      <c r="K230" s="59" t="s">
        <v>789</v>
      </c>
      <c r="L230" s="59" t="s">
        <v>28</v>
      </c>
      <c r="M230" s="62">
        <v>171</v>
      </c>
      <c r="N230" s="61">
        <v>253</v>
      </c>
      <c r="O230" s="61">
        <v>1</v>
      </c>
    </row>
    <row r="231" spans="1:15">
      <c r="A231" s="59">
        <v>308</v>
      </c>
      <c r="B231" s="59" t="s">
        <v>18</v>
      </c>
      <c r="C231" s="59" t="s">
        <v>790</v>
      </c>
      <c r="D231" s="59" t="s">
        <v>790</v>
      </c>
      <c r="E231" s="59">
        <v>44</v>
      </c>
      <c r="F231" s="59" t="s">
        <v>791</v>
      </c>
      <c r="G231" s="59" t="s">
        <v>792</v>
      </c>
      <c r="H231" s="59" t="s">
        <v>793</v>
      </c>
      <c r="I231" s="61">
        <v>723</v>
      </c>
      <c r="J231" s="59" t="s">
        <v>791</v>
      </c>
      <c r="K231" s="59" t="s">
        <v>794</v>
      </c>
      <c r="L231" s="59" t="s">
        <v>32</v>
      </c>
      <c r="M231" s="62">
        <v>231</v>
      </c>
      <c r="N231" s="61">
        <v>319</v>
      </c>
      <c r="O231" s="59">
        <v>1</v>
      </c>
    </row>
    <row r="232" spans="1:15">
      <c r="A232" s="59">
        <v>308</v>
      </c>
      <c r="B232" s="59" t="s">
        <v>18</v>
      </c>
      <c r="C232" s="59" t="s">
        <v>790</v>
      </c>
      <c r="D232" s="59" t="s">
        <v>790</v>
      </c>
      <c r="E232" s="59">
        <v>44</v>
      </c>
      <c r="F232" s="59" t="s">
        <v>795</v>
      </c>
      <c r="G232" s="59" t="s">
        <v>792</v>
      </c>
      <c r="H232" s="59" t="s">
        <v>793</v>
      </c>
      <c r="I232" s="61">
        <v>723</v>
      </c>
      <c r="J232" s="59" t="s">
        <v>795</v>
      </c>
      <c r="K232" s="59">
        <v>12447</v>
      </c>
      <c r="L232" s="59" t="s">
        <v>32</v>
      </c>
      <c r="M232" s="62">
        <v>140</v>
      </c>
      <c r="N232" s="61">
        <v>191</v>
      </c>
      <c r="O232" s="59">
        <v>1</v>
      </c>
    </row>
    <row r="233" spans="1:15">
      <c r="A233" s="59">
        <v>232</v>
      </c>
      <c r="B233" s="59" t="s">
        <v>18</v>
      </c>
      <c r="C233" s="59" t="s">
        <v>98</v>
      </c>
      <c r="D233" s="59" t="s">
        <v>98</v>
      </c>
      <c r="E233" s="59">
        <v>40</v>
      </c>
      <c r="F233" s="59" t="s">
        <v>796</v>
      </c>
      <c r="G233" s="59" t="s">
        <v>792</v>
      </c>
      <c r="H233" s="59" t="s">
        <v>797</v>
      </c>
      <c r="I233" s="61">
        <v>723</v>
      </c>
      <c r="J233" s="59" t="s">
        <v>796</v>
      </c>
      <c r="K233" s="59" t="s">
        <v>798</v>
      </c>
      <c r="L233" s="59" t="s">
        <v>28</v>
      </c>
      <c r="M233" s="62">
        <v>208</v>
      </c>
      <c r="N233" s="61">
        <v>287</v>
      </c>
      <c r="O233" s="59">
        <v>1</v>
      </c>
    </row>
    <row r="234" spans="1:15">
      <c r="A234" s="59"/>
      <c r="B234" s="59"/>
      <c r="C234" s="59"/>
      <c r="D234" s="59"/>
      <c r="E234" s="23"/>
      <c r="F234" s="23"/>
      <c r="G234" s="23"/>
      <c r="H234" s="32" t="s">
        <v>799</v>
      </c>
      <c r="I234" s="32">
        <v>106066</v>
      </c>
      <c r="J234" s="32" t="s">
        <v>712</v>
      </c>
      <c r="K234" s="32">
        <v>7107</v>
      </c>
      <c r="L234" s="23" t="s">
        <v>32</v>
      </c>
      <c r="M234" s="33">
        <v>76</v>
      </c>
      <c r="N234" s="33">
        <v>105</v>
      </c>
      <c r="O234" s="23">
        <v>1</v>
      </c>
    </row>
    <row r="235" spans="1:15">
      <c r="A235" s="59"/>
      <c r="B235" s="59"/>
      <c r="C235" s="59"/>
      <c r="D235" s="59"/>
      <c r="E235" s="23"/>
      <c r="F235" s="23"/>
      <c r="G235" s="23"/>
      <c r="H235" s="32" t="s">
        <v>799</v>
      </c>
      <c r="I235" s="32">
        <v>106066</v>
      </c>
      <c r="J235" s="32" t="s">
        <v>724</v>
      </c>
      <c r="K235" s="32">
        <v>9563</v>
      </c>
      <c r="L235" s="23" t="s">
        <v>32</v>
      </c>
      <c r="M235" s="33">
        <v>76</v>
      </c>
      <c r="N235" s="33">
        <v>105</v>
      </c>
      <c r="O235" s="23">
        <v>1</v>
      </c>
    </row>
    <row r="236" spans="1:15">
      <c r="A236" s="59"/>
      <c r="B236" s="59"/>
      <c r="C236" s="59"/>
      <c r="D236" s="59"/>
      <c r="E236" s="23"/>
      <c r="F236" s="23"/>
      <c r="G236" s="23"/>
      <c r="H236" s="32" t="s">
        <v>799</v>
      </c>
      <c r="I236" s="32">
        <v>106066</v>
      </c>
      <c r="J236" s="32" t="s">
        <v>406</v>
      </c>
      <c r="K236" s="32">
        <v>9669</v>
      </c>
      <c r="L236" s="23" t="s">
        <v>32</v>
      </c>
      <c r="M236" s="33">
        <v>76</v>
      </c>
      <c r="N236" s="33">
        <v>105</v>
      </c>
      <c r="O236" s="23">
        <v>1</v>
      </c>
    </row>
    <row r="237" spans="1:15">
      <c r="A237" s="59"/>
      <c r="B237" s="59"/>
      <c r="C237" s="59"/>
      <c r="D237" s="59"/>
      <c r="E237" s="23"/>
      <c r="F237" s="23"/>
      <c r="G237" s="23"/>
      <c r="H237" s="32" t="s">
        <v>799</v>
      </c>
      <c r="I237" s="32">
        <v>106066</v>
      </c>
      <c r="J237" s="32" t="s">
        <v>721</v>
      </c>
      <c r="K237" s="32">
        <v>5880</v>
      </c>
      <c r="L237" s="23" t="s">
        <v>32</v>
      </c>
      <c r="M237" s="33">
        <v>76</v>
      </c>
      <c r="N237" s="33">
        <v>105</v>
      </c>
      <c r="O237" s="23">
        <v>1</v>
      </c>
    </row>
    <row r="238" spans="1:15">
      <c r="A238" s="59"/>
      <c r="B238" s="59"/>
      <c r="C238" s="59"/>
      <c r="D238" s="59"/>
      <c r="E238" s="23"/>
      <c r="F238" s="23"/>
      <c r="G238" s="23"/>
      <c r="H238" s="32" t="s">
        <v>799</v>
      </c>
      <c r="I238" s="32">
        <v>106066</v>
      </c>
      <c r="J238" s="32" t="s">
        <v>708</v>
      </c>
      <c r="K238" s="32">
        <v>10886</v>
      </c>
      <c r="L238" s="23" t="s">
        <v>32</v>
      </c>
      <c r="M238" s="33">
        <v>76</v>
      </c>
      <c r="N238" s="33">
        <v>105</v>
      </c>
      <c r="O238" s="23">
        <v>1</v>
      </c>
    </row>
    <row r="239" spans="1:15">
      <c r="A239" s="59"/>
      <c r="B239" s="59"/>
      <c r="C239" s="59"/>
      <c r="D239" s="59"/>
      <c r="E239" s="23"/>
      <c r="F239" s="23"/>
      <c r="G239" s="23"/>
      <c r="H239" s="32" t="s">
        <v>799</v>
      </c>
      <c r="I239" s="32">
        <v>106066</v>
      </c>
      <c r="J239" s="32" t="s">
        <v>715</v>
      </c>
      <c r="K239" s="32">
        <v>10613</v>
      </c>
      <c r="L239" s="23" t="s">
        <v>32</v>
      </c>
      <c r="M239" s="33">
        <v>76</v>
      </c>
      <c r="N239" s="33">
        <v>105</v>
      </c>
      <c r="O239" s="23">
        <v>1</v>
      </c>
    </row>
    <row r="240" spans="1:15">
      <c r="A240" s="59"/>
      <c r="B240" s="59"/>
      <c r="C240" s="59"/>
      <c r="D240" s="59"/>
      <c r="E240" s="23"/>
      <c r="F240" s="23"/>
      <c r="G240" s="23"/>
      <c r="H240" s="32" t="s">
        <v>799</v>
      </c>
      <c r="I240" s="32">
        <v>106066</v>
      </c>
      <c r="J240" s="32" t="s">
        <v>718</v>
      </c>
      <c r="K240" s="32">
        <v>10989</v>
      </c>
      <c r="L240" s="23" t="s">
        <v>32</v>
      </c>
      <c r="M240" s="33">
        <v>76</v>
      </c>
      <c r="N240" s="33">
        <v>105</v>
      </c>
      <c r="O240" s="23">
        <v>1</v>
      </c>
    </row>
    <row r="241" spans="1:15">
      <c r="A241" s="59"/>
      <c r="B241" s="59"/>
      <c r="C241" s="59"/>
      <c r="D241" s="59"/>
      <c r="E241" s="23"/>
      <c r="F241" s="23"/>
      <c r="G241" s="23"/>
      <c r="H241" s="32" t="s">
        <v>799</v>
      </c>
      <c r="I241" s="32">
        <v>106066</v>
      </c>
      <c r="J241" s="25" t="s">
        <v>402</v>
      </c>
      <c r="K241" s="25">
        <v>991137</v>
      </c>
      <c r="L241" s="23" t="s">
        <v>32</v>
      </c>
      <c r="M241" s="33">
        <v>76</v>
      </c>
      <c r="N241" s="33">
        <v>105</v>
      </c>
      <c r="O241" s="23">
        <v>1</v>
      </c>
    </row>
    <row r="242" spans="1:15">
      <c r="A242" s="59"/>
      <c r="B242" s="59"/>
      <c r="C242" s="59"/>
      <c r="D242" s="59"/>
      <c r="E242" s="23"/>
      <c r="F242" s="23"/>
      <c r="G242" s="23"/>
      <c r="H242" s="32" t="s">
        <v>799</v>
      </c>
      <c r="I242" s="32">
        <v>106066</v>
      </c>
      <c r="J242" s="25" t="s">
        <v>728</v>
      </c>
      <c r="K242" s="25">
        <v>993501</v>
      </c>
      <c r="L242" s="23" t="s">
        <v>32</v>
      </c>
      <c r="M242" s="33">
        <v>76</v>
      </c>
      <c r="N242" s="33">
        <v>105</v>
      </c>
      <c r="O242" s="23">
        <v>1</v>
      </c>
    </row>
    <row r="243" spans="1:15">
      <c r="A243" s="59">
        <v>39</v>
      </c>
      <c r="B243" s="59" t="s">
        <v>18</v>
      </c>
      <c r="C243" s="59" t="s">
        <v>555</v>
      </c>
      <c r="D243" s="59" t="s">
        <v>555</v>
      </c>
      <c r="E243" s="59">
        <v>75</v>
      </c>
      <c r="F243" s="59" t="s">
        <v>800</v>
      </c>
      <c r="G243" s="59" t="s">
        <v>731</v>
      </c>
      <c r="H243" s="59" t="s">
        <v>801</v>
      </c>
      <c r="I243" s="61">
        <v>704</v>
      </c>
      <c r="J243" s="59" t="s">
        <v>800</v>
      </c>
      <c r="K243" s="59" t="s">
        <v>802</v>
      </c>
      <c r="L243" s="59" t="s">
        <v>32</v>
      </c>
      <c r="M243" s="62">
        <v>195</v>
      </c>
      <c r="N243" s="61">
        <v>269</v>
      </c>
      <c r="O243" s="59">
        <v>1</v>
      </c>
    </row>
    <row r="244" spans="1:15">
      <c r="A244" s="59">
        <v>26</v>
      </c>
      <c r="B244" s="59" t="s">
        <v>18</v>
      </c>
      <c r="C244" s="59" t="s">
        <v>550</v>
      </c>
      <c r="D244" s="59" t="s">
        <v>550</v>
      </c>
      <c r="E244" s="59">
        <v>143</v>
      </c>
      <c r="F244" s="59" t="s">
        <v>803</v>
      </c>
      <c r="G244" s="59" t="s">
        <v>731</v>
      </c>
      <c r="H244" s="59" t="s">
        <v>801</v>
      </c>
      <c r="I244" s="61">
        <v>704</v>
      </c>
      <c r="J244" s="59" t="s">
        <v>803</v>
      </c>
      <c r="K244" s="59" t="s">
        <v>804</v>
      </c>
      <c r="L244" s="59" t="s">
        <v>28</v>
      </c>
      <c r="M244" s="62">
        <v>195</v>
      </c>
      <c r="N244" s="61">
        <v>269</v>
      </c>
      <c r="O244" s="59">
        <v>1</v>
      </c>
    </row>
    <row r="245" spans="1:15">
      <c r="A245" s="59">
        <v>405</v>
      </c>
      <c r="B245" s="59" t="s">
        <v>18</v>
      </c>
      <c r="C245" s="59" t="s">
        <v>136</v>
      </c>
      <c r="D245" s="59" t="s">
        <v>136</v>
      </c>
      <c r="E245" s="59">
        <v>57</v>
      </c>
      <c r="F245" s="59" t="s">
        <v>805</v>
      </c>
      <c r="G245" s="59" t="s">
        <v>806</v>
      </c>
      <c r="H245" s="59" t="s">
        <v>807</v>
      </c>
      <c r="I245" s="61">
        <v>744</v>
      </c>
      <c r="J245" s="59" t="s">
        <v>805</v>
      </c>
      <c r="K245" s="59" t="s">
        <v>808</v>
      </c>
      <c r="L245" s="59" t="s">
        <v>79</v>
      </c>
      <c r="M245" s="62">
        <v>87</v>
      </c>
      <c r="N245" s="61">
        <v>119</v>
      </c>
      <c r="O245" s="59">
        <v>1</v>
      </c>
    </row>
    <row r="246" spans="1:15">
      <c r="A246" s="59">
        <v>409</v>
      </c>
      <c r="B246" s="59" t="s">
        <v>18</v>
      </c>
      <c r="C246" s="59" t="s">
        <v>809</v>
      </c>
      <c r="D246" s="59" t="s">
        <v>809</v>
      </c>
      <c r="E246" s="59">
        <v>69</v>
      </c>
      <c r="F246" s="59" t="s">
        <v>810</v>
      </c>
      <c r="G246" s="59" t="s">
        <v>806</v>
      </c>
      <c r="H246" s="59" t="s">
        <v>811</v>
      </c>
      <c r="I246" s="61">
        <v>744</v>
      </c>
      <c r="J246" s="59" t="s">
        <v>810</v>
      </c>
      <c r="K246" s="59" t="s">
        <v>812</v>
      </c>
      <c r="L246" s="59" t="s">
        <v>132</v>
      </c>
      <c r="M246" s="62">
        <v>170</v>
      </c>
      <c r="N246" s="61">
        <v>234</v>
      </c>
      <c r="O246" s="59">
        <v>1</v>
      </c>
    </row>
    <row r="247" spans="1:15">
      <c r="A247" s="59">
        <v>386</v>
      </c>
      <c r="B247" s="59" t="s">
        <v>18</v>
      </c>
      <c r="C247" s="59" t="s">
        <v>813</v>
      </c>
      <c r="D247" s="59" t="s">
        <v>813</v>
      </c>
      <c r="E247" s="59">
        <v>9</v>
      </c>
      <c r="F247" s="59" t="s">
        <v>814</v>
      </c>
      <c r="G247" s="59" t="s">
        <v>806</v>
      </c>
      <c r="H247" s="59" t="s">
        <v>811</v>
      </c>
      <c r="I247" s="61">
        <v>744</v>
      </c>
      <c r="J247" s="59" t="s">
        <v>814</v>
      </c>
      <c r="K247" s="59" t="s">
        <v>815</v>
      </c>
      <c r="L247" s="59" t="s">
        <v>32</v>
      </c>
      <c r="M247" s="62">
        <v>170</v>
      </c>
      <c r="N247" s="61">
        <v>234</v>
      </c>
      <c r="O247" s="59">
        <v>1</v>
      </c>
    </row>
    <row r="248" spans="1:15">
      <c r="A248" s="59">
        <v>382</v>
      </c>
      <c r="B248" s="59" t="s">
        <v>18</v>
      </c>
      <c r="C248" s="59" t="s">
        <v>816</v>
      </c>
      <c r="D248" s="59" t="s">
        <v>816</v>
      </c>
      <c r="E248" s="59">
        <v>13</v>
      </c>
      <c r="F248" s="59" t="s">
        <v>817</v>
      </c>
      <c r="G248" s="59" t="s">
        <v>806</v>
      </c>
      <c r="H248" s="59" t="s">
        <v>811</v>
      </c>
      <c r="I248" s="61">
        <v>744</v>
      </c>
      <c r="J248" s="59" t="s">
        <v>817</v>
      </c>
      <c r="K248" s="59" t="s">
        <v>818</v>
      </c>
      <c r="L248" s="59" t="s">
        <v>269</v>
      </c>
      <c r="M248" s="62">
        <v>170</v>
      </c>
      <c r="N248" s="61">
        <v>234</v>
      </c>
      <c r="O248" s="59">
        <v>1</v>
      </c>
    </row>
    <row r="249" spans="1:15">
      <c r="A249" s="59">
        <v>381</v>
      </c>
      <c r="B249" s="59" t="s">
        <v>18</v>
      </c>
      <c r="C249" s="59" t="s">
        <v>819</v>
      </c>
      <c r="D249" s="59" t="s">
        <v>819</v>
      </c>
      <c r="E249" s="59">
        <v>33</v>
      </c>
      <c r="F249" s="59" t="s">
        <v>820</v>
      </c>
      <c r="G249" s="59" t="s">
        <v>806</v>
      </c>
      <c r="H249" s="59" t="s">
        <v>811</v>
      </c>
      <c r="I249" s="61">
        <v>744</v>
      </c>
      <c r="J249" s="59" t="s">
        <v>820</v>
      </c>
      <c r="K249" s="59" t="s">
        <v>821</v>
      </c>
      <c r="L249" s="59" t="s">
        <v>28</v>
      </c>
      <c r="M249" s="62">
        <v>170</v>
      </c>
      <c r="N249" s="61">
        <v>234</v>
      </c>
      <c r="O249" s="59">
        <v>1</v>
      </c>
    </row>
    <row r="250" spans="1:15">
      <c r="A250" s="59">
        <v>247</v>
      </c>
      <c r="B250" s="59" t="s">
        <v>18</v>
      </c>
      <c r="C250" s="59" t="s">
        <v>116</v>
      </c>
      <c r="D250" s="59" t="s">
        <v>116</v>
      </c>
      <c r="E250" s="59">
        <v>104</v>
      </c>
      <c r="F250" s="59" t="s">
        <v>822</v>
      </c>
      <c r="G250" s="59" t="s">
        <v>823</v>
      </c>
      <c r="H250" s="59" t="s">
        <v>824</v>
      </c>
      <c r="I250" s="61">
        <v>713</v>
      </c>
      <c r="J250" s="59" t="s">
        <v>822</v>
      </c>
      <c r="K250" s="59" t="s">
        <v>825</v>
      </c>
      <c r="L250" s="59" t="s">
        <v>32</v>
      </c>
      <c r="M250" s="62">
        <v>237</v>
      </c>
      <c r="N250" s="61">
        <v>326</v>
      </c>
      <c r="O250" s="59">
        <v>1</v>
      </c>
    </row>
    <row r="251" spans="1:15">
      <c r="A251" s="59">
        <v>231</v>
      </c>
      <c r="B251" s="59" t="s">
        <v>18</v>
      </c>
      <c r="C251" s="59" t="s">
        <v>98</v>
      </c>
      <c r="D251" s="59" t="s">
        <v>98</v>
      </c>
      <c r="E251" s="59">
        <v>64</v>
      </c>
      <c r="F251" s="59" t="s">
        <v>826</v>
      </c>
      <c r="G251" s="59" t="s">
        <v>823</v>
      </c>
      <c r="H251" s="59" t="s">
        <v>824</v>
      </c>
      <c r="I251" s="61">
        <v>713</v>
      </c>
      <c r="J251" s="59" t="s">
        <v>827</v>
      </c>
      <c r="K251" s="59" t="s">
        <v>828</v>
      </c>
      <c r="L251" s="59" t="s">
        <v>28</v>
      </c>
      <c r="M251" s="62">
        <v>237</v>
      </c>
      <c r="N251" s="61">
        <v>326</v>
      </c>
      <c r="O251" s="59">
        <v>1</v>
      </c>
    </row>
    <row r="252" spans="1:15">
      <c r="A252" s="59">
        <v>257</v>
      </c>
      <c r="B252" s="59" t="s">
        <v>18</v>
      </c>
      <c r="C252" s="59" t="s">
        <v>93</v>
      </c>
      <c r="D252" s="59" t="s">
        <v>93</v>
      </c>
      <c r="E252" s="59">
        <v>299</v>
      </c>
      <c r="F252" s="59" t="s">
        <v>829</v>
      </c>
      <c r="G252" s="59" t="s">
        <v>830</v>
      </c>
      <c r="H252" s="59" t="s">
        <v>831</v>
      </c>
      <c r="I252" s="61">
        <v>752</v>
      </c>
      <c r="J252" s="59" t="s">
        <v>829</v>
      </c>
      <c r="K252" s="59" t="s">
        <v>832</v>
      </c>
      <c r="L252" s="59" t="s">
        <v>32</v>
      </c>
      <c r="M252" s="62">
        <v>187</v>
      </c>
      <c r="N252" s="61">
        <v>258</v>
      </c>
      <c r="O252" s="59">
        <v>1</v>
      </c>
    </row>
    <row r="253" spans="1:15">
      <c r="A253" s="59">
        <v>215</v>
      </c>
      <c r="B253" s="59" t="s">
        <v>18</v>
      </c>
      <c r="C253" s="59" t="s">
        <v>19</v>
      </c>
      <c r="D253" s="59" t="s">
        <v>19</v>
      </c>
      <c r="E253" s="59">
        <v>75</v>
      </c>
      <c r="F253" s="59" t="s">
        <v>833</v>
      </c>
      <c r="G253" s="59" t="s">
        <v>830</v>
      </c>
      <c r="H253" s="59" t="s">
        <v>831</v>
      </c>
      <c r="I253" s="61">
        <v>752</v>
      </c>
      <c r="J253" s="59" t="s">
        <v>833</v>
      </c>
      <c r="K253" s="59" t="s">
        <v>834</v>
      </c>
      <c r="L253" s="59" t="s">
        <v>28</v>
      </c>
      <c r="M253" s="62">
        <v>187</v>
      </c>
      <c r="N253" s="61">
        <v>258</v>
      </c>
      <c r="O253" s="59">
        <v>1</v>
      </c>
    </row>
    <row r="254" spans="1:15">
      <c r="A254" s="59">
        <v>211</v>
      </c>
      <c r="B254" s="59" t="s">
        <v>18</v>
      </c>
      <c r="C254" s="59" t="s">
        <v>19</v>
      </c>
      <c r="D254" s="59" t="s">
        <v>19</v>
      </c>
      <c r="E254" s="59">
        <v>529</v>
      </c>
      <c r="F254" s="59" t="s">
        <v>835</v>
      </c>
      <c r="G254" s="59" t="s">
        <v>830</v>
      </c>
      <c r="H254" s="59" t="s">
        <v>831</v>
      </c>
      <c r="I254" s="61">
        <v>752</v>
      </c>
      <c r="J254" s="59" t="s">
        <v>835</v>
      </c>
      <c r="K254" s="59" t="s">
        <v>836</v>
      </c>
      <c r="L254" s="59" t="s">
        <v>79</v>
      </c>
      <c r="M254" s="62">
        <v>140</v>
      </c>
      <c r="N254" s="61">
        <v>193</v>
      </c>
      <c r="O254" s="59">
        <v>1</v>
      </c>
    </row>
    <row r="255" spans="1:15">
      <c r="A255" s="59">
        <v>352</v>
      </c>
      <c r="B255" s="59" t="s">
        <v>18</v>
      </c>
      <c r="C255" s="59" t="s">
        <v>837</v>
      </c>
      <c r="D255" s="59" t="s">
        <v>837</v>
      </c>
      <c r="E255" s="59">
        <v>68</v>
      </c>
      <c r="F255" s="59" t="s">
        <v>838</v>
      </c>
      <c r="G255" s="59" t="s">
        <v>839</v>
      </c>
      <c r="H255" s="59" t="s">
        <v>840</v>
      </c>
      <c r="I255" s="61">
        <v>102478</v>
      </c>
      <c r="J255" s="59" t="s">
        <v>838</v>
      </c>
      <c r="K255" s="59" t="s">
        <v>841</v>
      </c>
      <c r="L255" s="59" t="s">
        <v>132</v>
      </c>
      <c r="M255" s="62">
        <v>256</v>
      </c>
      <c r="N255" s="61">
        <v>353</v>
      </c>
      <c r="O255" s="59">
        <v>2</v>
      </c>
    </row>
    <row r="256" spans="1:15">
      <c r="A256" s="59">
        <v>355</v>
      </c>
      <c r="B256" s="59" t="s">
        <v>18</v>
      </c>
      <c r="C256" s="59" t="s">
        <v>842</v>
      </c>
      <c r="D256" s="59" t="s">
        <v>842</v>
      </c>
      <c r="E256" s="59">
        <v>50</v>
      </c>
      <c r="F256" s="59" t="s">
        <v>843</v>
      </c>
      <c r="G256" s="59" t="s">
        <v>839</v>
      </c>
      <c r="H256" s="59" t="s">
        <v>844</v>
      </c>
      <c r="I256" s="61">
        <v>102478</v>
      </c>
      <c r="J256" s="59" t="s">
        <v>843</v>
      </c>
      <c r="K256" s="59" t="s">
        <v>845</v>
      </c>
      <c r="L256" s="59" t="s">
        <v>73</v>
      </c>
      <c r="M256" s="62">
        <v>257</v>
      </c>
      <c r="N256" s="61">
        <v>354</v>
      </c>
      <c r="O256" s="59">
        <v>2</v>
      </c>
    </row>
    <row r="257" spans="1:15">
      <c r="A257" s="59">
        <v>251</v>
      </c>
      <c r="B257" s="59" t="s">
        <v>18</v>
      </c>
      <c r="C257" s="59" t="s">
        <v>116</v>
      </c>
      <c r="D257" s="59" t="s">
        <v>116</v>
      </c>
      <c r="E257" s="59">
        <v>332</v>
      </c>
      <c r="F257" s="59" t="s">
        <v>846</v>
      </c>
      <c r="G257" s="59" t="s">
        <v>847</v>
      </c>
      <c r="H257" s="59" t="s">
        <v>848</v>
      </c>
      <c r="I257" s="61">
        <v>587</v>
      </c>
      <c r="J257" s="59" t="s">
        <v>846</v>
      </c>
      <c r="K257" s="59" t="s">
        <v>849</v>
      </c>
      <c r="L257" s="59" t="s">
        <v>32</v>
      </c>
      <c r="M257" s="62">
        <v>229</v>
      </c>
      <c r="N257" s="61">
        <v>315</v>
      </c>
      <c r="O257" s="61">
        <v>1</v>
      </c>
    </row>
    <row r="258" spans="1:15">
      <c r="A258" s="59">
        <v>250</v>
      </c>
      <c r="B258" s="59" t="s">
        <v>18</v>
      </c>
      <c r="C258" s="59" t="s">
        <v>116</v>
      </c>
      <c r="D258" s="59" t="s">
        <v>116</v>
      </c>
      <c r="E258" s="59">
        <v>72</v>
      </c>
      <c r="F258" s="59" t="s">
        <v>850</v>
      </c>
      <c r="G258" s="59" t="s">
        <v>847</v>
      </c>
      <c r="H258" s="59" t="s">
        <v>848</v>
      </c>
      <c r="I258" s="61">
        <v>587</v>
      </c>
      <c r="J258" s="59" t="s">
        <v>850</v>
      </c>
      <c r="K258" s="59" t="s">
        <v>851</v>
      </c>
      <c r="L258" s="59" t="s">
        <v>32</v>
      </c>
      <c r="M258" s="62">
        <v>229</v>
      </c>
      <c r="N258" s="61">
        <v>315</v>
      </c>
      <c r="O258" s="61">
        <v>1</v>
      </c>
    </row>
    <row r="259" spans="1:15">
      <c r="A259" s="59">
        <v>184</v>
      </c>
      <c r="B259" s="59" t="s">
        <v>18</v>
      </c>
      <c r="C259" s="59" t="s">
        <v>25</v>
      </c>
      <c r="D259" s="59" t="s">
        <v>25</v>
      </c>
      <c r="E259" s="59">
        <v>308</v>
      </c>
      <c r="F259" s="59" t="s">
        <v>852</v>
      </c>
      <c r="G259" s="59" t="s">
        <v>847</v>
      </c>
      <c r="H259" s="59" t="s">
        <v>848</v>
      </c>
      <c r="I259" s="61">
        <v>587</v>
      </c>
      <c r="J259" s="59" t="s">
        <v>852</v>
      </c>
      <c r="K259" s="59" t="s">
        <v>853</v>
      </c>
      <c r="L259" s="59" t="s">
        <v>28</v>
      </c>
      <c r="M259" s="62">
        <v>229</v>
      </c>
      <c r="N259" s="61">
        <v>316</v>
      </c>
      <c r="O259" s="61">
        <v>1</v>
      </c>
    </row>
    <row r="260" spans="1:15">
      <c r="A260" s="59">
        <v>375</v>
      </c>
      <c r="B260" s="59" t="s">
        <v>18</v>
      </c>
      <c r="C260" s="59" t="s">
        <v>854</v>
      </c>
      <c r="D260" s="59" t="s">
        <v>854</v>
      </c>
      <c r="E260" s="59">
        <v>10</v>
      </c>
      <c r="F260" s="59" t="s">
        <v>855</v>
      </c>
      <c r="G260" s="59" t="s">
        <v>766</v>
      </c>
      <c r="H260" s="59" t="s">
        <v>856</v>
      </c>
      <c r="I260" s="61">
        <v>571</v>
      </c>
      <c r="J260" s="59" t="s">
        <v>857</v>
      </c>
      <c r="K260" s="59" t="s">
        <v>858</v>
      </c>
      <c r="L260" s="59" t="s">
        <v>479</v>
      </c>
      <c r="M260" s="62">
        <v>312</v>
      </c>
      <c r="N260" s="61">
        <v>429</v>
      </c>
      <c r="O260" s="59">
        <v>1</v>
      </c>
    </row>
    <row r="261" spans="1:15">
      <c r="A261" s="59">
        <v>373</v>
      </c>
      <c r="B261" s="59" t="s">
        <v>18</v>
      </c>
      <c r="C261" s="59" t="s">
        <v>250</v>
      </c>
      <c r="D261" s="59" t="s">
        <v>250</v>
      </c>
      <c r="E261" s="59">
        <v>39</v>
      </c>
      <c r="F261" s="59" t="s">
        <v>859</v>
      </c>
      <c r="G261" s="59" t="s">
        <v>766</v>
      </c>
      <c r="H261" s="59" t="s">
        <v>860</v>
      </c>
      <c r="I261" s="61">
        <v>571</v>
      </c>
      <c r="J261" s="59" t="s">
        <v>859</v>
      </c>
      <c r="K261" s="59" t="s">
        <v>861</v>
      </c>
      <c r="L261" s="59" t="s">
        <v>32</v>
      </c>
      <c r="M261" s="62">
        <v>312</v>
      </c>
      <c r="N261" s="61">
        <v>429</v>
      </c>
      <c r="O261" s="61">
        <v>2</v>
      </c>
    </row>
    <row r="262" spans="1:15">
      <c r="A262" s="59">
        <v>354</v>
      </c>
      <c r="B262" s="59" t="s">
        <v>18</v>
      </c>
      <c r="C262" s="59" t="s">
        <v>862</v>
      </c>
      <c r="D262" s="59" t="s">
        <v>862</v>
      </c>
      <c r="E262" s="59">
        <v>111</v>
      </c>
      <c r="F262" s="59" t="s">
        <v>863</v>
      </c>
      <c r="G262" s="59" t="s">
        <v>766</v>
      </c>
      <c r="H262" s="59" t="s">
        <v>860</v>
      </c>
      <c r="I262" s="61">
        <v>571</v>
      </c>
      <c r="J262" s="59" t="s">
        <v>863</v>
      </c>
      <c r="K262" s="59" t="s">
        <v>864</v>
      </c>
      <c r="L262" s="59" t="s">
        <v>28</v>
      </c>
      <c r="M262" s="62">
        <v>233</v>
      </c>
      <c r="N262" s="61">
        <v>322</v>
      </c>
      <c r="O262" s="61">
        <v>2</v>
      </c>
    </row>
    <row r="263" spans="1:15">
      <c r="A263" s="59">
        <v>155</v>
      </c>
      <c r="B263" s="59" t="s">
        <v>18</v>
      </c>
      <c r="C263" s="59" t="s">
        <v>440</v>
      </c>
      <c r="D263" s="59" t="s">
        <v>440</v>
      </c>
      <c r="E263" s="59">
        <v>94</v>
      </c>
      <c r="F263" s="59" t="s">
        <v>865</v>
      </c>
      <c r="G263" s="59" t="s">
        <v>866</v>
      </c>
      <c r="H263" s="59" t="s">
        <v>867</v>
      </c>
      <c r="I263" s="61">
        <v>391</v>
      </c>
      <c r="J263" s="59" t="s">
        <v>865</v>
      </c>
      <c r="K263" s="59" t="s">
        <v>868</v>
      </c>
      <c r="L263" s="59" t="s">
        <v>24</v>
      </c>
      <c r="M263" s="62">
        <v>196</v>
      </c>
      <c r="N263" s="61">
        <v>269</v>
      </c>
      <c r="O263" s="61">
        <v>2</v>
      </c>
    </row>
    <row r="264" spans="1:15">
      <c r="A264" s="59">
        <v>131</v>
      </c>
      <c r="B264" s="59" t="s">
        <v>18</v>
      </c>
      <c r="C264" s="59" t="s">
        <v>368</v>
      </c>
      <c r="D264" s="59" t="s">
        <v>368</v>
      </c>
      <c r="E264" s="59">
        <v>86</v>
      </c>
      <c r="F264" s="59" t="s">
        <v>869</v>
      </c>
      <c r="G264" s="59" t="s">
        <v>866</v>
      </c>
      <c r="H264" s="59" t="s">
        <v>867</v>
      </c>
      <c r="I264" s="61">
        <v>391</v>
      </c>
      <c r="J264" s="59" t="s">
        <v>869</v>
      </c>
      <c r="K264" s="59" t="s">
        <v>870</v>
      </c>
      <c r="L264" s="59" t="s">
        <v>871</v>
      </c>
      <c r="M264" s="62">
        <v>279</v>
      </c>
      <c r="N264" s="61">
        <v>384</v>
      </c>
      <c r="O264" s="61">
        <v>2</v>
      </c>
    </row>
    <row r="265" spans="1:15">
      <c r="A265" s="59">
        <v>177</v>
      </c>
      <c r="B265" s="59" t="s">
        <v>18</v>
      </c>
      <c r="C265" s="59" t="s">
        <v>394</v>
      </c>
      <c r="D265" s="59" t="s">
        <v>394</v>
      </c>
      <c r="E265" s="59">
        <v>77</v>
      </c>
      <c r="F265" s="59" t="s">
        <v>872</v>
      </c>
      <c r="G265" s="59" t="s">
        <v>866</v>
      </c>
      <c r="H265" s="59" t="s">
        <v>873</v>
      </c>
      <c r="I265" s="61">
        <v>391</v>
      </c>
      <c r="J265" s="59" t="s">
        <v>872</v>
      </c>
      <c r="K265" s="59" t="s">
        <v>874</v>
      </c>
      <c r="L265" s="59" t="s">
        <v>32</v>
      </c>
      <c r="M265" s="62">
        <v>196</v>
      </c>
      <c r="N265" s="61">
        <v>269</v>
      </c>
      <c r="O265" s="59">
        <v>1</v>
      </c>
    </row>
    <row r="266" spans="1:15">
      <c r="A266" s="59">
        <v>132</v>
      </c>
      <c r="B266" s="59" t="s">
        <v>18</v>
      </c>
      <c r="C266" s="59" t="s">
        <v>368</v>
      </c>
      <c r="D266" s="59" t="s">
        <v>368</v>
      </c>
      <c r="E266" s="59">
        <v>98</v>
      </c>
      <c r="F266" s="59" t="s">
        <v>875</v>
      </c>
      <c r="G266" s="59" t="s">
        <v>866</v>
      </c>
      <c r="H266" s="59" t="s">
        <v>873</v>
      </c>
      <c r="I266" s="61">
        <v>391</v>
      </c>
      <c r="J266" s="59" t="s">
        <v>875</v>
      </c>
      <c r="K266" s="59" t="s">
        <v>876</v>
      </c>
      <c r="L266" s="59" t="s">
        <v>24</v>
      </c>
      <c r="M266" s="62">
        <v>166</v>
      </c>
      <c r="N266" s="61">
        <v>230</v>
      </c>
      <c r="O266" s="59">
        <v>2</v>
      </c>
    </row>
    <row r="267" spans="1:15">
      <c r="A267" s="59">
        <v>380</v>
      </c>
      <c r="B267" s="59" t="s">
        <v>18</v>
      </c>
      <c r="C267" s="59" t="s">
        <v>877</v>
      </c>
      <c r="D267" s="59" t="s">
        <v>877</v>
      </c>
      <c r="E267" s="59">
        <v>117</v>
      </c>
      <c r="F267" s="59" t="s">
        <v>878</v>
      </c>
      <c r="G267" s="59" t="s">
        <v>879</v>
      </c>
      <c r="H267" s="59" t="s">
        <v>880</v>
      </c>
      <c r="I267" s="61">
        <v>745</v>
      </c>
      <c r="J267" s="59" t="s">
        <v>878</v>
      </c>
      <c r="K267" s="59" t="s">
        <v>881</v>
      </c>
      <c r="L267" s="59" t="s">
        <v>28</v>
      </c>
      <c r="M267" s="62">
        <v>202</v>
      </c>
      <c r="N267" s="61">
        <v>278</v>
      </c>
      <c r="O267" s="61">
        <v>2</v>
      </c>
    </row>
    <row r="268" spans="1:15">
      <c r="A268" s="59">
        <v>261</v>
      </c>
      <c r="B268" s="59" t="s">
        <v>18</v>
      </c>
      <c r="C268" s="59" t="s">
        <v>530</v>
      </c>
      <c r="D268" s="59" t="s">
        <v>530</v>
      </c>
      <c r="E268" s="59">
        <v>46</v>
      </c>
      <c r="F268" s="59" t="s">
        <v>882</v>
      </c>
      <c r="G268" s="59" t="s">
        <v>879</v>
      </c>
      <c r="H268" s="59" t="s">
        <v>880</v>
      </c>
      <c r="I268" s="61">
        <v>745</v>
      </c>
      <c r="J268" s="59" t="s">
        <v>882</v>
      </c>
      <c r="K268" s="59" t="s">
        <v>883</v>
      </c>
      <c r="L268" s="59" t="s">
        <v>32</v>
      </c>
      <c r="M268" s="62">
        <v>224</v>
      </c>
      <c r="N268" s="61">
        <v>309</v>
      </c>
      <c r="O268" s="59">
        <v>1</v>
      </c>
    </row>
    <row r="269" spans="1:15">
      <c r="A269" s="59">
        <v>21</v>
      </c>
      <c r="B269" s="59" t="s">
        <v>18</v>
      </c>
      <c r="C269" s="59" t="s">
        <v>85</v>
      </c>
      <c r="D269" s="59" t="s">
        <v>85</v>
      </c>
      <c r="E269" s="59">
        <v>57</v>
      </c>
      <c r="F269" s="59" t="s">
        <v>884</v>
      </c>
      <c r="G269" s="59" t="s">
        <v>879</v>
      </c>
      <c r="H269" s="59" t="s">
        <v>880</v>
      </c>
      <c r="I269" s="61">
        <v>745</v>
      </c>
      <c r="J269" s="59" t="s">
        <v>884</v>
      </c>
      <c r="K269" s="59" t="s">
        <v>885</v>
      </c>
      <c r="L269" s="59" t="s">
        <v>24</v>
      </c>
      <c r="M269" s="62">
        <v>135</v>
      </c>
      <c r="N269" s="61">
        <v>186</v>
      </c>
      <c r="O269" s="59">
        <v>1</v>
      </c>
    </row>
    <row r="270" spans="1:15">
      <c r="A270" s="59">
        <v>223</v>
      </c>
      <c r="B270" s="59" t="s">
        <v>18</v>
      </c>
      <c r="C270" s="59" t="s">
        <v>146</v>
      </c>
      <c r="D270" s="59" t="s">
        <v>146</v>
      </c>
      <c r="E270" s="59">
        <v>98</v>
      </c>
      <c r="F270" s="59" t="s">
        <v>886</v>
      </c>
      <c r="G270" s="59" t="s">
        <v>887</v>
      </c>
      <c r="H270" s="59" t="s">
        <v>888</v>
      </c>
      <c r="I270" s="61">
        <v>103639</v>
      </c>
      <c r="J270" s="59" t="s">
        <v>886</v>
      </c>
      <c r="K270" s="59" t="s">
        <v>889</v>
      </c>
      <c r="L270" s="59" t="s">
        <v>32</v>
      </c>
      <c r="M270" s="62">
        <v>228</v>
      </c>
      <c r="N270" s="61">
        <v>310</v>
      </c>
      <c r="O270" s="59">
        <v>1</v>
      </c>
    </row>
    <row r="271" spans="1:15">
      <c r="A271" s="59">
        <v>202</v>
      </c>
      <c r="B271" s="59" t="s">
        <v>18</v>
      </c>
      <c r="C271" s="59" t="s">
        <v>45</v>
      </c>
      <c r="D271" s="59" t="s">
        <v>45</v>
      </c>
      <c r="E271" s="59">
        <v>486</v>
      </c>
      <c r="F271" s="59" t="s">
        <v>890</v>
      </c>
      <c r="G271" s="59" t="s">
        <v>887</v>
      </c>
      <c r="H271" s="59" t="s">
        <v>888</v>
      </c>
      <c r="I271" s="61">
        <v>103639</v>
      </c>
      <c r="J271" s="59" t="s">
        <v>890</v>
      </c>
      <c r="K271" s="59" t="s">
        <v>891</v>
      </c>
      <c r="L271" s="59" t="s">
        <v>28</v>
      </c>
      <c r="M271" s="62">
        <v>205</v>
      </c>
      <c r="N271" s="61">
        <v>279</v>
      </c>
      <c r="O271" s="59">
        <v>1</v>
      </c>
    </row>
    <row r="272" spans="1:15">
      <c r="A272" s="59">
        <v>238</v>
      </c>
      <c r="B272" s="59" t="s">
        <v>18</v>
      </c>
      <c r="C272" s="59" t="s">
        <v>741</v>
      </c>
      <c r="D272" s="59" t="s">
        <v>741</v>
      </c>
      <c r="E272" s="59">
        <v>77</v>
      </c>
      <c r="F272" s="59" t="s">
        <v>892</v>
      </c>
      <c r="G272" s="59" t="s">
        <v>887</v>
      </c>
      <c r="H272" s="59" t="s">
        <v>893</v>
      </c>
      <c r="I272" s="61">
        <v>103639</v>
      </c>
      <c r="J272" s="59" t="s">
        <v>892</v>
      </c>
      <c r="K272" s="59" t="s">
        <v>894</v>
      </c>
      <c r="L272" s="59" t="s">
        <v>132</v>
      </c>
      <c r="M272" s="62">
        <v>91</v>
      </c>
      <c r="N272" s="61">
        <v>136</v>
      </c>
      <c r="O272" s="59">
        <v>1</v>
      </c>
    </row>
    <row r="273" spans="1:15">
      <c r="A273" s="59">
        <v>208</v>
      </c>
      <c r="B273" s="59" t="s">
        <v>18</v>
      </c>
      <c r="C273" s="59" t="s">
        <v>61</v>
      </c>
      <c r="D273" s="59" t="s">
        <v>61</v>
      </c>
      <c r="E273" s="59">
        <v>40</v>
      </c>
      <c r="F273" s="59" t="s">
        <v>895</v>
      </c>
      <c r="G273" s="59" t="s">
        <v>887</v>
      </c>
      <c r="H273" s="59" t="s">
        <v>893</v>
      </c>
      <c r="I273" s="61">
        <v>103639</v>
      </c>
      <c r="J273" s="59" t="s">
        <v>895</v>
      </c>
      <c r="K273" s="59" t="s">
        <v>896</v>
      </c>
      <c r="L273" s="59" t="s">
        <v>32</v>
      </c>
      <c r="M273" s="62">
        <v>228</v>
      </c>
      <c r="N273" s="61">
        <v>310</v>
      </c>
      <c r="O273" s="59">
        <v>2</v>
      </c>
    </row>
    <row r="274" spans="1:15">
      <c r="A274" s="59">
        <v>85</v>
      </c>
      <c r="B274" s="59" t="s">
        <v>18</v>
      </c>
      <c r="C274" s="59" t="s">
        <v>314</v>
      </c>
      <c r="D274" s="59" t="s">
        <v>314</v>
      </c>
      <c r="E274" s="59">
        <v>324</v>
      </c>
      <c r="F274" s="59" t="s">
        <v>897</v>
      </c>
      <c r="G274" s="59" t="s">
        <v>898</v>
      </c>
      <c r="H274" s="59" t="s">
        <v>899</v>
      </c>
      <c r="I274" s="61">
        <v>367</v>
      </c>
      <c r="J274" s="59" t="s">
        <v>897</v>
      </c>
      <c r="K274" s="59" t="s">
        <v>900</v>
      </c>
      <c r="L274" s="59" t="s">
        <v>385</v>
      </c>
      <c r="M274" s="62">
        <v>195</v>
      </c>
      <c r="N274" s="61">
        <v>274</v>
      </c>
      <c r="O274" s="59">
        <v>1</v>
      </c>
    </row>
    <row r="275" spans="1:15">
      <c r="A275" s="59">
        <v>85</v>
      </c>
      <c r="B275" s="59" t="s">
        <v>18</v>
      </c>
      <c r="C275" s="59" t="s">
        <v>314</v>
      </c>
      <c r="D275" s="59" t="s">
        <v>314</v>
      </c>
      <c r="E275" s="59">
        <v>324</v>
      </c>
      <c r="F275" s="59" t="s">
        <v>897</v>
      </c>
      <c r="G275" s="59" t="s">
        <v>898</v>
      </c>
      <c r="H275" s="59" t="s">
        <v>899</v>
      </c>
      <c r="I275" s="61">
        <v>367</v>
      </c>
      <c r="J275" s="59" t="s">
        <v>901</v>
      </c>
      <c r="K275" s="59">
        <v>12539</v>
      </c>
      <c r="L275" s="59" t="s">
        <v>385</v>
      </c>
      <c r="M275" s="62">
        <v>100</v>
      </c>
      <c r="N275" s="61">
        <v>120</v>
      </c>
      <c r="O275" s="59">
        <v>1</v>
      </c>
    </row>
    <row r="276" spans="1:15">
      <c r="A276" s="59">
        <v>55</v>
      </c>
      <c r="B276" s="59" t="s">
        <v>18</v>
      </c>
      <c r="C276" s="59" t="s">
        <v>502</v>
      </c>
      <c r="D276" s="59" t="s">
        <v>502</v>
      </c>
      <c r="E276" s="59">
        <v>155</v>
      </c>
      <c r="F276" s="59" t="s">
        <v>902</v>
      </c>
      <c r="G276" s="59" t="s">
        <v>898</v>
      </c>
      <c r="H276" s="59" t="s">
        <v>899</v>
      </c>
      <c r="I276" s="61">
        <v>367</v>
      </c>
      <c r="J276" s="59" t="s">
        <v>902</v>
      </c>
      <c r="K276" s="59" t="s">
        <v>903</v>
      </c>
      <c r="L276" s="59" t="s">
        <v>32</v>
      </c>
      <c r="M276" s="62">
        <v>195</v>
      </c>
      <c r="N276" s="61">
        <v>274</v>
      </c>
      <c r="O276" s="59">
        <v>1</v>
      </c>
    </row>
    <row r="277" spans="1:15">
      <c r="A277" s="59">
        <v>58</v>
      </c>
      <c r="B277" s="59" t="s">
        <v>18</v>
      </c>
      <c r="C277" s="59" t="s">
        <v>33</v>
      </c>
      <c r="D277" s="59" t="s">
        <v>33</v>
      </c>
      <c r="E277" s="59">
        <v>1016</v>
      </c>
      <c r="F277" s="59" t="s">
        <v>904</v>
      </c>
      <c r="G277" s="59" t="s">
        <v>898</v>
      </c>
      <c r="H277" s="59" t="s">
        <v>905</v>
      </c>
      <c r="I277" s="61">
        <v>367</v>
      </c>
      <c r="J277" s="59" t="s">
        <v>904</v>
      </c>
      <c r="K277" s="59" t="s">
        <v>906</v>
      </c>
      <c r="L277" s="59" t="s">
        <v>28</v>
      </c>
      <c r="M277" s="62">
        <v>195</v>
      </c>
      <c r="N277" s="61">
        <v>275</v>
      </c>
      <c r="O277" s="59">
        <v>1</v>
      </c>
    </row>
    <row r="278" spans="1:15">
      <c r="A278" s="59">
        <v>97</v>
      </c>
      <c r="B278" s="59" t="s">
        <v>18</v>
      </c>
      <c r="C278" s="59" t="s">
        <v>108</v>
      </c>
      <c r="D278" s="59" t="s">
        <v>108</v>
      </c>
      <c r="E278" s="59">
        <v>284</v>
      </c>
      <c r="F278" s="59" t="s">
        <v>907</v>
      </c>
      <c r="G278" s="59" t="s">
        <v>908</v>
      </c>
      <c r="H278" s="59" t="s">
        <v>909</v>
      </c>
      <c r="I278" s="61">
        <v>107829</v>
      </c>
      <c r="J278" s="59" t="s">
        <v>907</v>
      </c>
      <c r="K278" s="59" t="s">
        <v>910</v>
      </c>
      <c r="L278" s="59" t="s">
        <v>28</v>
      </c>
      <c r="M278" s="62">
        <v>154</v>
      </c>
      <c r="N278" s="61">
        <v>212</v>
      </c>
      <c r="O278" s="61">
        <v>2</v>
      </c>
    </row>
    <row r="279" spans="1:15">
      <c r="A279" s="59">
        <v>97</v>
      </c>
      <c r="B279" s="59" t="s">
        <v>18</v>
      </c>
      <c r="C279" s="59" t="s">
        <v>108</v>
      </c>
      <c r="D279" s="59" t="s">
        <v>108</v>
      </c>
      <c r="E279" s="59">
        <v>284</v>
      </c>
      <c r="F279" s="59" t="s">
        <v>911</v>
      </c>
      <c r="G279" s="59" t="s">
        <v>908</v>
      </c>
      <c r="H279" s="59" t="s">
        <v>909</v>
      </c>
      <c r="I279" s="61">
        <v>107829</v>
      </c>
      <c r="J279" s="59" t="s">
        <v>911</v>
      </c>
      <c r="K279" s="59">
        <v>12461</v>
      </c>
      <c r="L279" s="59" t="s">
        <v>132</v>
      </c>
      <c r="M279" s="62">
        <v>114</v>
      </c>
      <c r="N279" s="61">
        <v>156</v>
      </c>
      <c r="O279" s="61">
        <v>2</v>
      </c>
    </row>
    <row r="280" spans="1:15">
      <c r="A280" s="59">
        <v>70</v>
      </c>
      <c r="B280" s="59" t="s">
        <v>18</v>
      </c>
      <c r="C280" s="59" t="s">
        <v>484</v>
      </c>
      <c r="D280" s="59" t="s">
        <v>484</v>
      </c>
      <c r="E280" s="59">
        <v>63</v>
      </c>
      <c r="F280" s="59" t="s">
        <v>912</v>
      </c>
      <c r="G280" s="59" t="s">
        <v>908</v>
      </c>
      <c r="H280" s="59" t="s">
        <v>909</v>
      </c>
      <c r="I280" s="61">
        <v>107829</v>
      </c>
      <c r="J280" s="59" t="s">
        <v>912</v>
      </c>
      <c r="K280" s="59" t="s">
        <v>913</v>
      </c>
      <c r="L280" s="59" t="s">
        <v>132</v>
      </c>
      <c r="M280" s="62">
        <v>122</v>
      </c>
      <c r="N280" s="61">
        <v>169</v>
      </c>
      <c r="O280" s="59">
        <v>1</v>
      </c>
    </row>
    <row r="281" spans="1:15">
      <c r="A281" s="59">
        <v>67</v>
      </c>
      <c r="B281" s="59" t="s">
        <v>18</v>
      </c>
      <c r="C281" s="59" t="s">
        <v>413</v>
      </c>
      <c r="D281" s="59" t="s">
        <v>413</v>
      </c>
      <c r="E281" s="59">
        <v>80</v>
      </c>
      <c r="F281" s="59" t="s">
        <v>914</v>
      </c>
      <c r="G281" s="59" t="s">
        <v>908</v>
      </c>
      <c r="H281" s="59" t="s">
        <v>915</v>
      </c>
      <c r="I281" s="61">
        <v>107829</v>
      </c>
      <c r="J281" s="59" t="s">
        <v>914</v>
      </c>
      <c r="K281" s="59" t="s">
        <v>916</v>
      </c>
      <c r="L281" s="59" t="s">
        <v>132</v>
      </c>
      <c r="M281" s="62">
        <v>122</v>
      </c>
      <c r="N281" s="61">
        <v>169</v>
      </c>
      <c r="O281" s="59">
        <v>1</v>
      </c>
    </row>
    <row r="282" spans="1:15">
      <c r="A282" s="59">
        <v>337</v>
      </c>
      <c r="B282" s="59" t="s">
        <v>18</v>
      </c>
      <c r="C282" s="59" t="s">
        <v>917</v>
      </c>
      <c r="D282" s="59" t="s">
        <v>917</v>
      </c>
      <c r="E282" s="59">
        <v>418</v>
      </c>
      <c r="F282" s="59" t="s">
        <v>918</v>
      </c>
      <c r="G282" s="59" t="s">
        <v>919</v>
      </c>
      <c r="H282" s="59" t="s">
        <v>920</v>
      </c>
      <c r="I282" s="61">
        <v>102479</v>
      </c>
      <c r="J282" s="59" t="s">
        <v>918</v>
      </c>
      <c r="K282" s="59" t="s">
        <v>921</v>
      </c>
      <c r="L282" s="59" t="s">
        <v>28</v>
      </c>
      <c r="M282" s="61">
        <v>281</v>
      </c>
      <c r="N282" s="62">
        <v>398</v>
      </c>
      <c r="O282" s="61">
        <v>1</v>
      </c>
    </row>
    <row r="283" spans="1:15">
      <c r="A283" s="59">
        <v>351</v>
      </c>
      <c r="B283" s="59" t="s">
        <v>18</v>
      </c>
      <c r="C283" s="59" t="s">
        <v>837</v>
      </c>
      <c r="D283" s="59" t="s">
        <v>837</v>
      </c>
      <c r="E283" s="59">
        <v>72</v>
      </c>
      <c r="F283" s="59" t="s">
        <v>922</v>
      </c>
      <c r="G283" s="59" t="s">
        <v>688</v>
      </c>
      <c r="H283" s="59" t="s">
        <v>920</v>
      </c>
      <c r="I283" s="61">
        <v>102479</v>
      </c>
      <c r="J283" s="59" t="s">
        <v>922</v>
      </c>
      <c r="K283" s="59" t="s">
        <v>923</v>
      </c>
      <c r="L283" s="59" t="s">
        <v>24</v>
      </c>
      <c r="M283" s="62">
        <v>200</v>
      </c>
      <c r="N283" s="61">
        <v>270</v>
      </c>
      <c r="O283" s="59">
        <v>2</v>
      </c>
    </row>
    <row r="284" spans="1:15">
      <c r="A284" s="59">
        <v>346</v>
      </c>
      <c r="B284" s="59" t="s">
        <v>18</v>
      </c>
      <c r="C284" s="59" t="s">
        <v>924</v>
      </c>
      <c r="D284" s="59" t="s">
        <v>924</v>
      </c>
      <c r="E284" s="59">
        <v>7</v>
      </c>
      <c r="F284" s="59" t="s">
        <v>925</v>
      </c>
      <c r="G284" s="59" t="s">
        <v>839</v>
      </c>
      <c r="H284" s="59" t="s">
        <v>926</v>
      </c>
      <c r="I284" s="61">
        <v>102479</v>
      </c>
      <c r="J284" s="59" t="s">
        <v>925</v>
      </c>
      <c r="K284" s="59" t="s">
        <v>927</v>
      </c>
      <c r="L284" s="59" t="s">
        <v>132</v>
      </c>
      <c r="M284" s="62">
        <v>200</v>
      </c>
      <c r="N284" s="61">
        <v>270</v>
      </c>
      <c r="O284" s="59">
        <v>1</v>
      </c>
    </row>
    <row r="285" spans="1:15">
      <c r="A285" s="59">
        <v>77</v>
      </c>
      <c r="B285" s="59" t="s">
        <v>18</v>
      </c>
      <c r="C285" s="59" t="s">
        <v>225</v>
      </c>
      <c r="D285" s="59" t="s">
        <v>225</v>
      </c>
      <c r="E285" s="59">
        <v>66</v>
      </c>
      <c r="F285" s="59" t="s">
        <v>928</v>
      </c>
      <c r="G285" s="59" t="s">
        <v>929</v>
      </c>
      <c r="H285" s="59" t="s">
        <v>930</v>
      </c>
      <c r="I285" s="61">
        <v>726</v>
      </c>
      <c r="J285" s="59" t="s">
        <v>928</v>
      </c>
      <c r="K285" s="59" t="s">
        <v>931</v>
      </c>
      <c r="L285" s="59" t="s">
        <v>32</v>
      </c>
      <c r="M285" s="63">
        <v>194</v>
      </c>
      <c r="N285" s="59">
        <v>267</v>
      </c>
      <c r="O285" s="59">
        <v>1</v>
      </c>
    </row>
    <row r="286" spans="1:15">
      <c r="A286" s="59">
        <v>61</v>
      </c>
      <c r="B286" s="59" t="s">
        <v>18</v>
      </c>
      <c r="C286" s="59" t="s">
        <v>466</v>
      </c>
      <c r="D286" s="59" t="s">
        <v>466</v>
      </c>
      <c r="E286" s="59">
        <v>78</v>
      </c>
      <c r="F286" s="59" t="s">
        <v>932</v>
      </c>
      <c r="G286" s="59" t="s">
        <v>929</v>
      </c>
      <c r="H286" s="59" t="s">
        <v>930</v>
      </c>
      <c r="I286" s="61">
        <v>726</v>
      </c>
      <c r="J286" s="59" t="s">
        <v>932</v>
      </c>
      <c r="K286" s="59" t="s">
        <v>933</v>
      </c>
      <c r="L286" s="59" t="s">
        <v>132</v>
      </c>
      <c r="M286" s="62">
        <v>194</v>
      </c>
      <c r="N286" s="61">
        <v>267</v>
      </c>
      <c r="O286" s="59">
        <v>1</v>
      </c>
    </row>
    <row r="287" spans="1:15">
      <c r="A287" s="59">
        <v>44</v>
      </c>
      <c r="B287" s="59" t="s">
        <v>18</v>
      </c>
      <c r="C287" s="59" t="s">
        <v>934</v>
      </c>
      <c r="D287" s="59" t="s">
        <v>934</v>
      </c>
      <c r="E287" s="59">
        <v>369</v>
      </c>
      <c r="F287" s="59" t="s">
        <v>935</v>
      </c>
      <c r="G287" s="59" t="s">
        <v>929</v>
      </c>
      <c r="H287" s="59" t="s">
        <v>930</v>
      </c>
      <c r="I287" s="61">
        <v>726</v>
      </c>
      <c r="J287" s="59" t="s">
        <v>935</v>
      </c>
      <c r="K287" s="59" t="s">
        <v>936</v>
      </c>
      <c r="L287" s="59" t="s">
        <v>132</v>
      </c>
      <c r="M287" s="63">
        <v>194</v>
      </c>
      <c r="N287" s="59">
        <v>267</v>
      </c>
      <c r="O287" s="59">
        <v>1</v>
      </c>
    </row>
    <row r="288" spans="1:15">
      <c r="A288" s="59">
        <v>5</v>
      </c>
      <c r="B288" s="59" t="s">
        <v>18</v>
      </c>
      <c r="C288" s="59" t="s">
        <v>937</v>
      </c>
      <c r="D288" s="59" t="s">
        <v>502</v>
      </c>
      <c r="E288" s="59">
        <v>196</v>
      </c>
      <c r="F288" s="59" t="s">
        <v>938</v>
      </c>
      <c r="G288" s="59" t="s">
        <v>929</v>
      </c>
      <c r="H288" s="59" t="s">
        <v>930</v>
      </c>
      <c r="I288" s="61">
        <v>726</v>
      </c>
      <c r="J288" s="59" t="s">
        <v>938</v>
      </c>
      <c r="K288" s="59" t="s">
        <v>939</v>
      </c>
      <c r="L288" s="59" t="s">
        <v>28</v>
      </c>
      <c r="M288" s="62">
        <v>176</v>
      </c>
      <c r="N288" s="61">
        <v>242</v>
      </c>
      <c r="O288" s="59">
        <v>1</v>
      </c>
    </row>
    <row r="289" spans="1:15">
      <c r="A289" s="59">
        <v>364</v>
      </c>
      <c r="B289" s="59" t="s">
        <v>18</v>
      </c>
      <c r="C289" s="59" t="s">
        <v>940</v>
      </c>
      <c r="D289" s="59" t="s">
        <v>940</v>
      </c>
      <c r="E289" s="59">
        <v>53</v>
      </c>
      <c r="F289" s="59" t="s">
        <v>941</v>
      </c>
      <c r="G289" s="59" t="s">
        <v>942</v>
      </c>
      <c r="H289" s="59" t="s">
        <v>943</v>
      </c>
      <c r="I289" s="61">
        <v>337</v>
      </c>
      <c r="J289" s="59" t="s">
        <v>941</v>
      </c>
      <c r="K289" s="59" t="s">
        <v>944</v>
      </c>
      <c r="L289" s="59" t="s">
        <v>32</v>
      </c>
      <c r="M289" s="62">
        <v>160</v>
      </c>
      <c r="N289" s="61">
        <v>213</v>
      </c>
      <c r="O289" s="59">
        <v>1</v>
      </c>
    </row>
    <row r="290" spans="1:15">
      <c r="A290" s="59">
        <v>138</v>
      </c>
      <c r="B290" s="59" t="s">
        <v>18</v>
      </c>
      <c r="C290" s="59" t="s">
        <v>704</v>
      </c>
      <c r="D290" s="59" t="s">
        <v>704</v>
      </c>
      <c r="E290" s="59">
        <v>118</v>
      </c>
      <c r="F290" s="59" t="s">
        <v>945</v>
      </c>
      <c r="G290" s="59" t="s">
        <v>942</v>
      </c>
      <c r="H290" s="59" t="s">
        <v>943</v>
      </c>
      <c r="I290" s="61">
        <v>337</v>
      </c>
      <c r="J290" s="59" t="s">
        <v>945</v>
      </c>
      <c r="K290" s="59" t="s">
        <v>946</v>
      </c>
      <c r="L290" s="59" t="s">
        <v>947</v>
      </c>
      <c r="M290" s="62">
        <v>112</v>
      </c>
      <c r="N290" s="61">
        <v>149</v>
      </c>
      <c r="O290" s="59">
        <v>1</v>
      </c>
    </row>
    <row r="291" spans="1:15">
      <c r="A291" s="59">
        <v>119</v>
      </c>
      <c r="B291" s="59" t="s">
        <v>18</v>
      </c>
      <c r="C291" s="59" t="s">
        <v>575</v>
      </c>
      <c r="D291" s="59" t="s">
        <v>575</v>
      </c>
      <c r="E291" s="59">
        <v>262</v>
      </c>
      <c r="F291" s="59" t="s">
        <v>948</v>
      </c>
      <c r="G291" s="59" t="s">
        <v>942</v>
      </c>
      <c r="H291" s="59" t="s">
        <v>943</v>
      </c>
      <c r="I291" s="61">
        <v>337</v>
      </c>
      <c r="J291" s="59" t="s">
        <v>948</v>
      </c>
      <c r="K291" s="59" t="s">
        <v>949</v>
      </c>
      <c r="L291" s="59" t="s">
        <v>32</v>
      </c>
      <c r="M291" s="63">
        <v>160</v>
      </c>
      <c r="N291" s="59">
        <v>213</v>
      </c>
      <c r="O291" s="59">
        <v>2</v>
      </c>
    </row>
    <row r="292" spans="1:15">
      <c r="A292" s="59">
        <v>105</v>
      </c>
      <c r="B292" s="59" t="s">
        <v>18</v>
      </c>
      <c r="C292" s="59" t="s">
        <v>362</v>
      </c>
      <c r="D292" s="59" t="s">
        <v>362</v>
      </c>
      <c r="E292" s="59">
        <v>50</v>
      </c>
      <c r="F292" s="59" t="s">
        <v>950</v>
      </c>
      <c r="G292" s="59" t="s">
        <v>942</v>
      </c>
      <c r="H292" s="59" t="s">
        <v>943</v>
      </c>
      <c r="I292" s="61">
        <v>337</v>
      </c>
      <c r="J292" s="59" t="s">
        <v>950</v>
      </c>
      <c r="K292" s="59" t="s">
        <v>951</v>
      </c>
      <c r="L292" s="59" t="s">
        <v>24</v>
      </c>
      <c r="M292" s="62">
        <v>112</v>
      </c>
      <c r="N292" s="61">
        <v>149</v>
      </c>
      <c r="O292" s="59">
        <v>2</v>
      </c>
    </row>
    <row r="293" spans="1:15">
      <c r="A293" s="59">
        <v>153</v>
      </c>
      <c r="B293" s="59" t="s">
        <v>18</v>
      </c>
      <c r="C293" s="59" t="s">
        <v>440</v>
      </c>
      <c r="D293" s="59" t="s">
        <v>440</v>
      </c>
      <c r="E293" s="59">
        <v>376</v>
      </c>
      <c r="F293" s="59" t="s">
        <v>952</v>
      </c>
      <c r="G293" s="59" t="s">
        <v>942</v>
      </c>
      <c r="H293" s="59" t="s">
        <v>953</v>
      </c>
      <c r="I293" s="61">
        <v>337</v>
      </c>
      <c r="J293" s="59" t="s">
        <v>952</v>
      </c>
      <c r="K293" s="59" t="s">
        <v>954</v>
      </c>
      <c r="L293" s="59" t="s">
        <v>32</v>
      </c>
      <c r="M293" s="62">
        <v>160</v>
      </c>
      <c r="N293" s="61">
        <v>213</v>
      </c>
      <c r="O293" s="59">
        <v>2</v>
      </c>
    </row>
    <row r="294" spans="1:15">
      <c r="A294" s="59">
        <v>122</v>
      </c>
      <c r="B294" s="59" t="s">
        <v>18</v>
      </c>
      <c r="C294" s="59" t="s">
        <v>575</v>
      </c>
      <c r="D294" s="59" t="s">
        <v>575</v>
      </c>
      <c r="E294" s="59">
        <v>70</v>
      </c>
      <c r="F294" s="59" t="s">
        <v>955</v>
      </c>
      <c r="G294" s="59" t="s">
        <v>942</v>
      </c>
      <c r="H294" s="59" t="s">
        <v>953</v>
      </c>
      <c r="I294" s="61">
        <v>337</v>
      </c>
      <c r="J294" s="59" t="s">
        <v>955</v>
      </c>
      <c r="K294" s="59" t="s">
        <v>956</v>
      </c>
      <c r="L294" s="59" t="s">
        <v>24</v>
      </c>
      <c r="M294" s="62">
        <v>112</v>
      </c>
      <c r="N294" s="61">
        <v>149</v>
      </c>
      <c r="O294" s="59">
        <v>2</v>
      </c>
    </row>
    <row r="295" spans="1:15">
      <c r="A295" s="59">
        <v>121</v>
      </c>
      <c r="B295" s="59" t="s">
        <v>18</v>
      </c>
      <c r="C295" s="59" t="s">
        <v>575</v>
      </c>
      <c r="D295" s="59" t="s">
        <v>575</v>
      </c>
      <c r="E295" s="59">
        <v>70</v>
      </c>
      <c r="F295" s="59" t="s">
        <v>957</v>
      </c>
      <c r="G295" s="59" t="s">
        <v>942</v>
      </c>
      <c r="H295" s="59" t="s">
        <v>953</v>
      </c>
      <c r="I295" s="61">
        <v>337</v>
      </c>
      <c r="J295" s="59" t="s">
        <v>957</v>
      </c>
      <c r="K295" s="59" t="s">
        <v>958</v>
      </c>
      <c r="L295" s="59" t="s">
        <v>32</v>
      </c>
      <c r="M295" s="62">
        <v>160</v>
      </c>
      <c r="N295" s="61">
        <v>213</v>
      </c>
      <c r="O295" s="59">
        <v>2</v>
      </c>
    </row>
    <row r="296" spans="1:15">
      <c r="A296" s="59">
        <v>117</v>
      </c>
      <c r="B296" s="59" t="s">
        <v>18</v>
      </c>
      <c r="C296" s="59" t="s">
        <v>322</v>
      </c>
      <c r="D296" s="59" t="s">
        <v>322</v>
      </c>
      <c r="E296" s="59">
        <v>55</v>
      </c>
      <c r="F296" s="59" t="s">
        <v>959</v>
      </c>
      <c r="G296" s="59" t="s">
        <v>942</v>
      </c>
      <c r="H296" s="59" t="s">
        <v>953</v>
      </c>
      <c r="I296" s="61">
        <v>337</v>
      </c>
      <c r="J296" s="59" t="s">
        <v>959</v>
      </c>
      <c r="K296" s="59" t="s">
        <v>960</v>
      </c>
      <c r="L296" s="59" t="s">
        <v>28</v>
      </c>
      <c r="M296" s="62">
        <v>142</v>
      </c>
      <c r="N296" s="61">
        <v>191</v>
      </c>
      <c r="O296" s="59">
        <v>2</v>
      </c>
    </row>
    <row r="297" spans="1:15">
      <c r="A297" s="59">
        <v>124</v>
      </c>
      <c r="B297" s="59" t="s">
        <v>18</v>
      </c>
      <c r="C297" s="59" t="s">
        <v>575</v>
      </c>
      <c r="D297" s="59" t="s">
        <v>575</v>
      </c>
      <c r="E297" s="59">
        <v>150</v>
      </c>
      <c r="F297" s="59" t="s">
        <v>961</v>
      </c>
      <c r="G297" s="59" t="s">
        <v>942</v>
      </c>
      <c r="H297" s="59" t="s">
        <v>962</v>
      </c>
      <c r="I297" s="61">
        <v>337</v>
      </c>
      <c r="J297" s="59" t="s">
        <v>963</v>
      </c>
      <c r="K297" s="59" t="s">
        <v>964</v>
      </c>
      <c r="L297" s="59" t="s">
        <v>404</v>
      </c>
      <c r="M297" s="63">
        <v>191</v>
      </c>
      <c r="N297" s="59">
        <v>255</v>
      </c>
      <c r="O297" s="59">
        <v>2</v>
      </c>
    </row>
    <row r="298" spans="1:15">
      <c r="A298" s="59">
        <v>114</v>
      </c>
      <c r="B298" s="59" t="s">
        <v>18</v>
      </c>
      <c r="C298" s="59" t="s">
        <v>322</v>
      </c>
      <c r="D298" s="59" t="s">
        <v>322</v>
      </c>
      <c r="E298" s="59">
        <v>195</v>
      </c>
      <c r="F298" s="59" t="s">
        <v>965</v>
      </c>
      <c r="G298" s="59" t="s">
        <v>942</v>
      </c>
      <c r="H298" s="59" t="s">
        <v>962</v>
      </c>
      <c r="I298" s="61">
        <v>337</v>
      </c>
      <c r="J298" s="59" t="s">
        <v>966</v>
      </c>
      <c r="K298" s="59" t="s">
        <v>967</v>
      </c>
      <c r="L298" s="59" t="s">
        <v>404</v>
      </c>
      <c r="M298" s="63">
        <v>191</v>
      </c>
      <c r="N298" s="59">
        <v>255</v>
      </c>
      <c r="O298" s="59">
        <v>2</v>
      </c>
    </row>
    <row r="299" spans="1:15">
      <c r="A299" s="59">
        <v>248</v>
      </c>
      <c r="B299" s="59" t="s">
        <v>18</v>
      </c>
      <c r="C299" s="59" t="s">
        <v>116</v>
      </c>
      <c r="D299" s="59" t="s">
        <v>116</v>
      </c>
      <c r="E299" s="59">
        <v>121</v>
      </c>
      <c r="F299" s="59" t="s">
        <v>968</v>
      </c>
      <c r="G299" s="59" t="s">
        <v>969</v>
      </c>
      <c r="H299" s="59" t="s">
        <v>970</v>
      </c>
      <c r="I299" s="61">
        <v>101453</v>
      </c>
      <c r="J299" s="59" t="s">
        <v>968</v>
      </c>
      <c r="K299" s="59" t="s">
        <v>971</v>
      </c>
      <c r="L299" s="59" t="s">
        <v>32</v>
      </c>
      <c r="M299" s="62">
        <v>192</v>
      </c>
      <c r="N299" s="61">
        <v>264</v>
      </c>
      <c r="O299" s="59">
        <v>1</v>
      </c>
    </row>
    <row r="300" spans="1:15">
      <c r="A300" s="59">
        <v>239</v>
      </c>
      <c r="B300" s="59" t="s">
        <v>18</v>
      </c>
      <c r="C300" s="59" t="s">
        <v>741</v>
      </c>
      <c r="D300" s="59" t="s">
        <v>741</v>
      </c>
      <c r="E300" s="59">
        <v>368</v>
      </c>
      <c r="F300" s="59" t="s">
        <v>972</v>
      </c>
      <c r="G300" s="59" t="s">
        <v>969</v>
      </c>
      <c r="H300" s="59" t="s">
        <v>970</v>
      </c>
      <c r="I300" s="61">
        <v>101453</v>
      </c>
      <c r="J300" s="59" t="s">
        <v>972</v>
      </c>
      <c r="K300" s="59" t="s">
        <v>973</v>
      </c>
      <c r="L300" s="59" t="s">
        <v>32</v>
      </c>
      <c r="M300" s="62">
        <v>192</v>
      </c>
      <c r="N300" s="61">
        <v>264</v>
      </c>
      <c r="O300" s="59">
        <v>1</v>
      </c>
    </row>
    <row r="301" spans="1:15">
      <c r="A301" s="59">
        <v>213</v>
      </c>
      <c r="B301" s="59" t="s">
        <v>18</v>
      </c>
      <c r="C301" s="59" t="s">
        <v>19</v>
      </c>
      <c r="D301" s="59" t="s">
        <v>19</v>
      </c>
      <c r="E301" s="59">
        <v>119</v>
      </c>
      <c r="F301" s="59" t="s">
        <v>974</v>
      </c>
      <c r="G301" s="59" t="s">
        <v>969</v>
      </c>
      <c r="H301" s="59" t="s">
        <v>970</v>
      </c>
      <c r="I301" s="61">
        <v>101453</v>
      </c>
      <c r="J301" s="59" t="s">
        <v>974</v>
      </c>
      <c r="K301" s="59" t="s">
        <v>975</v>
      </c>
      <c r="L301" s="59" t="s">
        <v>32</v>
      </c>
      <c r="M301" s="62">
        <v>192</v>
      </c>
      <c r="N301" s="61">
        <v>264</v>
      </c>
      <c r="O301" s="59">
        <v>1</v>
      </c>
    </row>
    <row r="302" spans="1:15">
      <c r="A302" s="59">
        <v>188</v>
      </c>
      <c r="B302" s="59" t="s">
        <v>18</v>
      </c>
      <c r="C302" s="59" t="s">
        <v>25</v>
      </c>
      <c r="D302" s="59" t="s">
        <v>25</v>
      </c>
      <c r="E302" s="59">
        <v>47</v>
      </c>
      <c r="F302" s="59" t="s">
        <v>976</v>
      </c>
      <c r="G302" s="59" t="s">
        <v>969</v>
      </c>
      <c r="H302" s="59" t="s">
        <v>970</v>
      </c>
      <c r="I302" s="61">
        <v>101453</v>
      </c>
      <c r="J302" s="59" t="s">
        <v>976</v>
      </c>
      <c r="K302" s="59" t="s">
        <v>977</v>
      </c>
      <c r="L302" s="59" t="s">
        <v>28</v>
      </c>
      <c r="M302" s="62">
        <v>192</v>
      </c>
      <c r="N302" s="61">
        <v>265</v>
      </c>
      <c r="O302" s="59">
        <v>1</v>
      </c>
    </row>
    <row r="303" spans="1:15">
      <c r="A303" s="59">
        <v>178</v>
      </c>
      <c r="B303" s="59" t="s">
        <v>18</v>
      </c>
      <c r="C303" s="59" t="s">
        <v>394</v>
      </c>
      <c r="D303" s="59" t="s">
        <v>394</v>
      </c>
      <c r="E303" s="59">
        <v>237</v>
      </c>
      <c r="F303" s="59" t="s">
        <v>978</v>
      </c>
      <c r="G303" s="59" t="s">
        <v>979</v>
      </c>
      <c r="H303" s="59" t="s">
        <v>980</v>
      </c>
      <c r="I303" s="61">
        <v>102565</v>
      </c>
      <c r="J303" s="59" t="s">
        <v>978</v>
      </c>
      <c r="K303" s="59" t="s">
        <v>981</v>
      </c>
      <c r="L303" s="59" t="s">
        <v>32</v>
      </c>
      <c r="M303" s="62">
        <v>209</v>
      </c>
      <c r="N303" s="61">
        <v>288</v>
      </c>
      <c r="O303" s="59">
        <v>1</v>
      </c>
    </row>
    <row r="304" spans="1:15">
      <c r="A304" s="59">
        <v>64</v>
      </c>
      <c r="B304" s="59" t="s">
        <v>18</v>
      </c>
      <c r="C304" s="59" t="s">
        <v>413</v>
      </c>
      <c r="D304" s="59" t="s">
        <v>413</v>
      </c>
      <c r="E304" s="59">
        <v>362</v>
      </c>
      <c r="F304" s="59" t="s">
        <v>982</v>
      </c>
      <c r="G304" s="59" t="s">
        <v>979</v>
      </c>
      <c r="H304" s="59" t="s">
        <v>980</v>
      </c>
      <c r="I304" s="61">
        <v>102565</v>
      </c>
      <c r="J304" s="59" t="s">
        <v>982</v>
      </c>
      <c r="K304" s="59" t="s">
        <v>983</v>
      </c>
      <c r="L304" s="59" t="s">
        <v>984</v>
      </c>
      <c r="M304" s="62">
        <v>189</v>
      </c>
      <c r="N304" s="61">
        <v>260</v>
      </c>
      <c r="O304" s="59">
        <v>1</v>
      </c>
    </row>
    <row r="305" spans="1:15">
      <c r="A305" s="59">
        <v>63</v>
      </c>
      <c r="B305" s="59" t="s">
        <v>18</v>
      </c>
      <c r="C305" s="59" t="s">
        <v>985</v>
      </c>
      <c r="D305" s="59" t="s">
        <v>985</v>
      </c>
      <c r="E305" s="59">
        <v>1105</v>
      </c>
      <c r="F305" s="59" t="s">
        <v>986</v>
      </c>
      <c r="G305" s="59" t="s">
        <v>979</v>
      </c>
      <c r="H305" s="59" t="s">
        <v>980</v>
      </c>
      <c r="I305" s="61">
        <v>102565</v>
      </c>
      <c r="J305" s="59" t="s">
        <v>986</v>
      </c>
      <c r="K305" s="59" t="s">
        <v>987</v>
      </c>
      <c r="L305" s="59" t="s">
        <v>79</v>
      </c>
      <c r="M305" s="62">
        <v>105</v>
      </c>
      <c r="N305" s="61">
        <v>144</v>
      </c>
      <c r="O305" s="59">
        <v>1</v>
      </c>
    </row>
    <row r="306" spans="1:15">
      <c r="A306" s="59">
        <v>59</v>
      </c>
      <c r="B306" s="59" t="s">
        <v>18</v>
      </c>
      <c r="C306" s="59" t="s">
        <v>466</v>
      </c>
      <c r="D306" s="59" t="s">
        <v>466</v>
      </c>
      <c r="E306" s="59">
        <v>305</v>
      </c>
      <c r="F306" s="59" t="s">
        <v>988</v>
      </c>
      <c r="G306" s="59" t="s">
        <v>979</v>
      </c>
      <c r="H306" s="59" t="s">
        <v>980</v>
      </c>
      <c r="I306" s="61">
        <v>102565</v>
      </c>
      <c r="J306" s="59" t="s">
        <v>988</v>
      </c>
      <c r="K306" s="59" t="s">
        <v>989</v>
      </c>
      <c r="L306" s="59" t="s">
        <v>32</v>
      </c>
      <c r="M306" s="62">
        <v>209</v>
      </c>
      <c r="N306" s="61">
        <v>288</v>
      </c>
      <c r="O306" s="59">
        <v>1</v>
      </c>
    </row>
    <row r="307" spans="1:15">
      <c r="A307" s="59">
        <v>96</v>
      </c>
      <c r="B307" s="59" t="s">
        <v>18</v>
      </c>
      <c r="C307" s="59" t="s">
        <v>108</v>
      </c>
      <c r="D307" s="59" t="s">
        <v>108</v>
      </c>
      <c r="E307" s="59">
        <v>225</v>
      </c>
      <c r="F307" s="59" t="s">
        <v>990</v>
      </c>
      <c r="G307" s="59" t="s">
        <v>991</v>
      </c>
      <c r="H307" s="59" t="s">
        <v>992</v>
      </c>
      <c r="I307" s="61">
        <v>581</v>
      </c>
      <c r="J307" s="59" t="s">
        <v>990</v>
      </c>
      <c r="K307" s="59" t="s">
        <v>993</v>
      </c>
      <c r="L307" s="59" t="s">
        <v>79</v>
      </c>
      <c r="M307" s="62">
        <v>170</v>
      </c>
      <c r="N307" s="61">
        <v>232</v>
      </c>
      <c r="O307" s="59">
        <v>1</v>
      </c>
    </row>
    <row r="308" spans="1:15">
      <c r="A308" s="59">
        <v>91</v>
      </c>
      <c r="B308" s="59" t="s">
        <v>18</v>
      </c>
      <c r="C308" s="59" t="s">
        <v>455</v>
      </c>
      <c r="D308" s="59" t="s">
        <v>455</v>
      </c>
      <c r="E308" s="59">
        <v>53</v>
      </c>
      <c r="F308" s="59" t="s">
        <v>994</v>
      </c>
      <c r="G308" s="59" t="s">
        <v>991</v>
      </c>
      <c r="H308" s="59" t="s">
        <v>992</v>
      </c>
      <c r="I308" s="61">
        <v>581</v>
      </c>
      <c r="J308" s="59" t="s">
        <v>994</v>
      </c>
      <c r="K308" s="59" t="s">
        <v>995</v>
      </c>
      <c r="L308" s="59" t="s">
        <v>28</v>
      </c>
      <c r="M308" s="62">
        <v>280</v>
      </c>
      <c r="N308" s="61">
        <v>387</v>
      </c>
      <c r="O308" s="61">
        <v>2</v>
      </c>
    </row>
    <row r="309" spans="1:15">
      <c r="A309" s="59">
        <v>273</v>
      </c>
      <c r="B309" s="59" t="s">
        <v>18</v>
      </c>
      <c r="C309" s="59" t="s">
        <v>445</v>
      </c>
      <c r="D309" s="59" t="s">
        <v>445</v>
      </c>
      <c r="E309" s="59">
        <v>94</v>
      </c>
      <c r="F309" s="59" t="s">
        <v>996</v>
      </c>
      <c r="G309" s="59" t="s">
        <v>991</v>
      </c>
      <c r="H309" s="59" t="s">
        <v>997</v>
      </c>
      <c r="I309" s="61">
        <v>581</v>
      </c>
      <c r="J309" s="59" t="s">
        <v>998</v>
      </c>
      <c r="K309" s="59" t="s">
        <v>999</v>
      </c>
      <c r="L309" s="59" t="s">
        <v>479</v>
      </c>
      <c r="M309" s="62">
        <v>309</v>
      </c>
      <c r="N309" s="61">
        <v>424</v>
      </c>
      <c r="O309" s="59">
        <v>2</v>
      </c>
    </row>
    <row r="310" spans="1:15">
      <c r="A310" s="59">
        <v>266</v>
      </c>
      <c r="B310" s="59" t="s">
        <v>18</v>
      </c>
      <c r="C310" s="59" t="s">
        <v>1000</v>
      </c>
      <c r="D310" s="59" t="s">
        <v>1000</v>
      </c>
      <c r="E310" s="59">
        <v>46</v>
      </c>
      <c r="F310" s="59" t="s">
        <v>1001</v>
      </c>
      <c r="G310" s="59" t="s">
        <v>991</v>
      </c>
      <c r="H310" s="59" t="s">
        <v>997</v>
      </c>
      <c r="I310" s="61">
        <v>581</v>
      </c>
      <c r="J310" s="59" t="s">
        <v>1001</v>
      </c>
      <c r="K310" s="59" t="s">
        <v>1002</v>
      </c>
      <c r="L310" s="59" t="s">
        <v>32</v>
      </c>
      <c r="M310" s="62">
        <v>280</v>
      </c>
      <c r="N310" s="61">
        <v>387</v>
      </c>
      <c r="O310" s="61">
        <v>2</v>
      </c>
    </row>
    <row r="311" spans="1:15">
      <c r="A311" s="59">
        <v>102</v>
      </c>
      <c r="B311" s="59" t="s">
        <v>18</v>
      </c>
      <c r="C311" s="59" t="s">
        <v>362</v>
      </c>
      <c r="D311" s="59" t="s">
        <v>362</v>
      </c>
      <c r="E311" s="59">
        <v>89</v>
      </c>
      <c r="F311" s="59" t="s">
        <v>1003</v>
      </c>
      <c r="G311" s="59" t="s">
        <v>1004</v>
      </c>
      <c r="H311" s="59" t="s">
        <v>1005</v>
      </c>
      <c r="I311" s="61">
        <v>727</v>
      </c>
      <c r="J311" s="59" t="s">
        <v>1003</v>
      </c>
      <c r="K311" s="59" t="s">
        <v>1006</v>
      </c>
      <c r="L311" s="59" t="s">
        <v>32</v>
      </c>
      <c r="M311" s="62">
        <v>225</v>
      </c>
      <c r="N311" s="61">
        <v>310</v>
      </c>
      <c r="O311" s="59">
        <v>1</v>
      </c>
    </row>
    <row r="312" spans="1:15">
      <c r="A312" s="59">
        <v>41</v>
      </c>
      <c r="B312" s="59" t="s">
        <v>18</v>
      </c>
      <c r="C312" s="59" t="s">
        <v>555</v>
      </c>
      <c r="D312" s="59" t="s">
        <v>555</v>
      </c>
      <c r="E312" s="59">
        <v>75</v>
      </c>
      <c r="F312" s="59" t="s">
        <v>1007</v>
      </c>
      <c r="G312" s="59" t="s">
        <v>1004</v>
      </c>
      <c r="H312" s="59" t="s">
        <v>1005</v>
      </c>
      <c r="I312" s="61">
        <v>727</v>
      </c>
      <c r="J312" s="59" t="s">
        <v>1007</v>
      </c>
      <c r="K312" s="59" t="s">
        <v>1008</v>
      </c>
      <c r="L312" s="59" t="s">
        <v>79</v>
      </c>
      <c r="M312" s="62">
        <v>135</v>
      </c>
      <c r="N312" s="64">
        <v>186</v>
      </c>
      <c r="O312" s="59">
        <v>1</v>
      </c>
    </row>
    <row r="313" spans="1:15">
      <c r="A313" s="59">
        <v>38</v>
      </c>
      <c r="B313" s="59" t="s">
        <v>18</v>
      </c>
      <c r="C313" s="59" t="s">
        <v>555</v>
      </c>
      <c r="D313" s="59" t="s">
        <v>555</v>
      </c>
      <c r="E313" s="59">
        <v>137</v>
      </c>
      <c r="F313" s="59" t="s">
        <v>1009</v>
      </c>
      <c r="G313" s="59" t="s">
        <v>1004</v>
      </c>
      <c r="H313" s="59" t="s">
        <v>1005</v>
      </c>
      <c r="I313" s="61">
        <v>727</v>
      </c>
      <c r="J313" s="59" t="s">
        <v>1009</v>
      </c>
      <c r="K313" s="59" t="s">
        <v>1010</v>
      </c>
      <c r="L313" s="59" t="s">
        <v>28</v>
      </c>
      <c r="M313" s="62">
        <v>203</v>
      </c>
      <c r="N313" s="61">
        <v>279</v>
      </c>
      <c r="O313" s="59">
        <v>1</v>
      </c>
    </row>
    <row r="314" spans="1:15">
      <c r="A314" s="59">
        <v>267</v>
      </c>
      <c r="B314" s="59" t="s">
        <v>18</v>
      </c>
      <c r="C314" s="59" t="s">
        <v>668</v>
      </c>
      <c r="D314" s="59" t="s">
        <v>668</v>
      </c>
      <c r="E314" s="59">
        <v>55</v>
      </c>
      <c r="F314" s="59" t="s">
        <v>1011</v>
      </c>
      <c r="G314" s="59" t="s">
        <v>1012</v>
      </c>
      <c r="H314" s="59" t="s">
        <v>1013</v>
      </c>
      <c r="I314" s="61">
        <v>54</v>
      </c>
      <c r="J314" s="59" t="s">
        <v>1011</v>
      </c>
      <c r="K314" s="59" t="s">
        <v>1014</v>
      </c>
      <c r="L314" s="59" t="s">
        <v>32</v>
      </c>
      <c r="M314" s="62">
        <v>207</v>
      </c>
      <c r="N314" s="61">
        <v>285</v>
      </c>
      <c r="O314" s="59">
        <v>1</v>
      </c>
    </row>
    <row r="315" spans="1:15">
      <c r="A315" s="59">
        <v>113</v>
      </c>
      <c r="B315" s="59" t="s">
        <v>18</v>
      </c>
      <c r="C315" s="59" t="s">
        <v>322</v>
      </c>
      <c r="D315" s="59" t="s">
        <v>322</v>
      </c>
      <c r="E315" s="59">
        <v>100</v>
      </c>
      <c r="F315" s="59" t="s">
        <v>1015</v>
      </c>
      <c r="G315" s="59" t="s">
        <v>1012</v>
      </c>
      <c r="H315" s="59" t="s">
        <v>1013</v>
      </c>
      <c r="I315" s="61">
        <v>54</v>
      </c>
      <c r="J315" s="59" t="s">
        <v>1015</v>
      </c>
      <c r="K315" s="59" t="s">
        <v>1016</v>
      </c>
      <c r="L315" s="59" t="s">
        <v>73</v>
      </c>
      <c r="M315" s="62">
        <v>207</v>
      </c>
      <c r="N315" s="61">
        <v>285</v>
      </c>
      <c r="O315" s="61">
        <v>2</v>
      </c>
    </row>
    <row r="316" spans="1:15">
      <c r="A316" s="59">
        <v>101</v>
      </c>
      <c r="B316" s="59" t="s">
        <v>18</v>
      </c>
      <c r="C316" s="59" t="s">
        <v>362</v>
      </c>
      <c r="D316" s="59" t="s">
        <v>362</v>
      </c>
      <c r="E316" s="59">
        <v>6</v>
      </c>
      <c r="F316" s="59" t="s">
        <v>1017</v>
      </c>
      <c r="G316" s="59" t="s">
        <v>1012</v>
      </c>
      <c r="H316" s="59" t="s">
        <v>1013</v>
      </c>
      <c r="I316" s="61">
        <v>54</v>
      </c>
      <c r="J316" s="59" t="s">
        <v>1017</v>
      </c>
      <c r="K316" s="59" t="s">
        <v>1018</v>
      </c>
      <c r="L316" s="59" t="s">
        <v>73</v>
      </c>
      <c r="M316" s="62">
        <v>207</v>
      </c>
      <c r="N316" s="61">
        <v>284</v>
      </c>
      <c r="O316" s="59">
        <v>2</v>
      </c>
    </row>
    <row r="317" spans="1:15">
      <c r="A317" s="59">
        <v>72</v>
      </c>
      <c r="B317" s="59" t="s">
        <v>18</v>
      </c>
      <c r="C317" s="59" t="s">
        <v>1019</v>
      </c>
      <c r="D317" s="59" t="s">
        <v>1019</v>
      </c>
      <c r="E317" s="59">
        <v>66</v>
      </c>
      <c r="F317" s="59" t="s">
        <v>1020</v>
      </c>
      <c r="G317" s="59" t="s">
        <v>1012</v>
      </c>
      <c r="H317" s="59" t="s">
        <v>1013</v>
      </c>
      <c r="I317" s="61">
        <v>54</v>
      </c>
      <c r="J317" s="59" t="s">
        <v>1020</v>
      </c>
      <c r="K317" s="59" t="s">
        <v>1021</v>
      </c>
      <c r="L317" s="59" t="s">
        <v>28</v>
      </c>
      <c r="M317" s="62">
        <v>206</v>
      </c>
      <c r="N317" s="61">
        <v>284</v>
      </c>
      <c r="O317" s="59">
        <v>1</v>
      </c>
    </row>
    <row r="318" spans="1:15">
      <c r="A318" s="59">
        <v>320</v>
      </c>
      <c r="B318" s="59" t="s">
        <v>18</v>
      </c>
      <c r="C318" s="59" t="s">
        <v>470</v>
      </c>
      <c r="D318" s="59" t="s">
        <v>470</v>
      </c>
      <c r="E318" s="59">
        <v>288</v>
      </c>
      <c r="F318" s="59" t="s">
        <v>1022</v>
      </c>
      <c r="G318" s="59" t="s">
        <v>1023</v>
      </c>
      <c r="H318" s="59" t="s">
        <v>1024</v>
      </c>
      <c r="I318" s="61">
        <v>578</v>
      </c>
      <c r="J318" s="59" t="s">
        <v>1022</v>
      </c>
      <c r="K318" s="59" t="s">
        <v>1025</v>
      </c>
      <c r="L318" s="59" t="s">
        <v>32</v>
      </c>
      <c r="M318" s="62">
        <v>207</v>
      </c>
      <c r="N318" s="61">
        <v>284</v>
      </c>
      <c r="O318" s="59">
        <v>1</v>
      </c>
    </row>
    <row r="319" spans="1:15">
      <c r="A319" s="59">
        <v>317</v>
      </c>
      <c r="B319" s="59" t="s">
        <v>18</v>
      </c>
      <c r="C319" s="59" t="s">
        <v>1026</v>
      </c>
      <c r="D319" s="59" t="s">
        <v>1026</v>
      </c>
      <c r="E319" s="59">
        <v>237</v>
      </c>
      <c r="F319" s="59" t="s">
        <v>1027</v>
      </c>
      <c r="G319" s="59" t="s">
        <v>1023</v>
      </c>
      <c r="H319" s="59" t="s">
        <v>1024</v>
      </c>
      <c r="I319" s="61">
        <v>578</v>
      </c>
      <c r="J319" s="59" t="s">
        <v>1027</v>
      </c>
      <c r="K319" s="59" t="s">
        <v>1028</v>
      </c>
      <c r="L319" s="59" t="s">
        <v>32</v>
      </c>
      <c r="M319" s="62">
        <v>207</v>
      </c>
      <c r="N319" s="61">
        <v>285</v>
      </c>
      <c r="O319" s="59">
        <v>1</v>
      </c>
    </row>
    <row r="320" spans="1:15">
      <c r="A320" s="59">
        <v>310</v>
      </c>
      <c r="B320" s="59" t="s">
        <v>18</v>
      </c>
      <c r="C320" s="59" t="s">
        <v>279</v>
      </c>
      <c r="D320" s="59" t="s">
        <v>279</v>
      </c>
      <c r="E320" s="59">
        <v>78</v>
      </c>
      <c r="F320" s="59" t="s">
        <v>1029</v>
      </c>
      <c r="G320" s="59" t="s">
        <v>1023</v>
      </c>
      <c r="H320" s="59" t="s">
        <v>1024</v>
      </c>
      <c r="I320" s="61">
        <v>578</v>
      </c>
      <c r="J320" s="59" t="s">
        <v>1029</v>
      </c>
      <c r="K320" s="59" t="s">
        <v>1030</v>
      </c>
      <c r="L320" s="59" t="s">
        <v>209</v>
      </c>
      <c r="M320" s="62">
        <v>207</v>
      </c>
      <c r="N320" s="61">
        <v>285</v>
      </c>
      <c r="O320" s="61">
        <v>2</v>
      </c>
    </row>
    <row r="321" spans="1:15">
      <c r="A321" s="59">
        <v>305</v>
      </c>
      <c r="B321" s="59" t="s">
        <v>18</v>
      </c>
      <c r="C321" s="59" t="s">
        <v>1031</v>
      </c>
      <c r="D321" s="59" t="s">
        <v>1031</v>
      </c>
      <c r="E321" s="59">
        <v>190</v>
      </c>
      <c r="F321" s="59" t="s">
        <v>1032</v>
      </c>
      <c r="G321" s="59" t="s">
        <v>1023</v>
      </c>
      <c r="H321" s="59" t="s">
        <v>1024</v>
      </c>
      <c r="I321" s="61">
        <v>578</v>
      </c>
      <c r="J321" s="59" t="s">
        <v>1032</v>
      </c>
      <c r="K321" s="59" t="s">
        <v>1033</v>
      </c>
      <c r="L321" s="59" t="s">
        <v>28</v>
      </c>
      <c r="M321" s="62">
        <v>207</v>
      </c>
      <c r="N321" s="61">
        <v>285</v>
      </c>
      <c r="O321" s="59">
        <v>1</v>
      </c>
    </row>
    <row r="322" spans="1:15">
      <c r="A322" s="59">
        <v>408</v>
      </c>
      <c r="B322" s="59" t="s">
        <v>18</v>
      </c>
      <c r="C322" s="59" t="s">
        <v>1034</v>
      </c>
      <c r="D322" s="59" t="s">
        <v>1034</v>
      </c>
      <c r="E322" s="59">
        <v>116</v>
      </c>
      <c r="F322" s="59" t="s">
        <v>1035</v>
      </c>
      <c r="G322" s="59" t="s">
        <v>1036</v>
      </c>
      <c r="H322" s="59" t="s">
        <v>1037</v>
      </c>
      <c r="I322" s="61">
        <v>712</v>
      </c>
      <c r="J322" s="59" t="s">
        <v>1035</v>
      </c>
      <c r="K322" s="59" t="s">
        <v>1038</v>
      </c>
      <c r="L322" s="59" t="s">
        <v>32</v>
      </c>
      <c r="M322" s="62">
        <v>201</v>
      </c>
      <c r="N322" s="61">
        <v>278</v>
      </c>
      <c r="O322" s="59">
        <v>2</v>
      </c>
    </row>
    <row r="323" spans="1:15">
      <c r="A323" s="59">
        <v>383</v>
      </c>
      <c r="B323" s="59" t="s">
        <v>18</v>
      </c>
      <c r="C323" s="59" t="s">
        <v>816</v>
      </c>
      <c r="D323" s="59" t="s">
        <v>816</v>
      </c>
      <c r="E323" s="59">
        <v>15</v>
      </c>
      <c r="F323" s="59" t="s">
        <v>1039</v>
      </c>
      <c r="G323" s="59" t="s">
        <v>1036</v>
      </c>
      <c r="H323" s="59" t="s">
        <v>1037</v>
      </c>
      <c r="I323" s="61">
        <v>712</v>
      </c>
      <c r="J323" s="59" t="s">
        <v>1039</v>
      </c>
      <c r="K323" s="59" t="s">
        <v>1040</v>
      </c>
      <c r="L323" s="59" t="s">
        <v>32</v>
      </c>
      <c r="M323" s="62">
        <v>202</v>
      </c>
      <c r="N323" s="61">
        <v>277</v>
      </c>
      <c r="O323" s="59">
        <v>2</v>
      </c>
    </row>
    <row r="324" spans="1:15">
      <c r="A324" s="59">
        <v>88</v>
      </c>
      <c r="B324" s="59" t="s">
        <v>18</v>
      </c>
      <c r="C324" s="59" t="s">
        <v>455</v>
      </c>
      <c r="D324" s="59" t="s">
        <v>455</v>
      </c>
      <c r="E324" s="59">
        <v>93</v>
      </c>
      <c r="F324" s="59" t="s">
        <v>1041</v>
      </c>
      <c r="G324" s="59" t="s">
        <v>1036</v>
      </c>
      <c r="H324" s="59" t="s">
        <v>1037</v>
      </c>
      <c r="I324" s="61">
        <v>712</v>
      </c>
      <c r="J324" s="59" t="s">
        <v>1041</v>
      </c>
      <c r="K324" s="59" t="s">
        <v>1042</v>
      </c>
      <c r="L324" s="59" t="s">
        <v>32</v>
      </c>
      <c r="M324" s="62">
        <v>201</v>
      </c>
      <c r="N324" s="61">
        <v>278</v>
      </c>
      <c r="O324" s="59">
        <v>1</v>
      </c>
    </row>
    <row r="325" spans="1:15">
      <c r="A325" s="59">
        <v>75</v>
      </c>
      <c r="B325" s="59" t="s">
        <v>18</v>
      </c>
      <c r="C325" s="59" t="s">
        <v>225</v>
      </c>
      <c r="D325" s="59" t="s">
        <v>225</v>
      </c>
      <c r="E325" s="59">
        <v>285</v>
      </c>
      <c r="F325" s="59" t="s">
        <v>1043</v>
      </c>
      <c r="G325" s="59" t="s">
        <v>1036</v>
      </c>
      <c r="H325" s="59" t="s">
        <v>1037</v>
      </c>
      <c r="I325" s="61">
        <v>712</v>
      </c>
      <c r="J325" s="59" t="s">
        <v>1043</v>
      </c>
      <c r="K325" s="59" t="s">
        <v>1044</v>
      </c>
      <c r="L325" s="59" t="s">
        <v>32</v>
      </c>
      <c r="M325" s="62">
        <v>202</v>
      </c>
      <c r="N325" s="61">
        <v>277</v>
      </c>
      <c r="O325" s="59">
        <v>1</v>
      </c>
    </row>
    <row r="326" spans="1:15">
      <c r="A326" s="59">
        <v>65</v>
      </c>
      <c r="B326" s="59" t="s">
        <v>18</v>
      </c>
      <c r="C326" s="59" t="s">
        <v>413</v>
      </c>
      <c r="D326" s="59" t="s">
        <v>413</v>
      </c>
      <c r="E326" s="59">
        <v>55</v>
      </c>
      <c r="F326" s="59" t="s">
        <v>1045</v>
      </c>
      <c r="G326" s="59" t="s">
        <v>1036</v>
      </c>
      <c r="H326" s="59" t="s">
        <v>1037</v>
      </c>
      <c r="I326" s="61">
        <v>712</v>
      </c>
      <c r="J326" s="59" t="s">
        <v>1045</v>
      </c>
      <c r="K326" s="59" t="s">
        <v>1046</v>
      </c>
      <c r="L326" s="59" t="s">
        <v>28</v>
      </c>
      <c r="M326" s="62">
        <v>202</v>
      </c>
      <c r="N326" s="61">
        <v>277</v>
      </c>
      <c r="O326" s="61">
        <v>2</v>
      </c>
    </row>
    <row r="327" spans="1:15">
      <c r="A327" s="59">
        <v>43</v>
      </c>
      <c r="B327" s="59" t="s">
        <v>18</v>
      </c>
      <c r="C327" s="59" t="s">
        <v>934</v>
      </c>
      <c r="D327" s="59" t="s">
        <v>934</v>
      </c>
      <c r="E327" s="59">
        <v>83</v>
      </c>
      <c r="F327" s="59" t="s">
        <v>1047</v>
      </c>
      <c r="G327" s="59" t="s">
        <v>1048</v>
      </c>
      <c r="H327" s="59" t="s">
        <v>1049</v>
      </c>
      <c r="I327" s="61">
        <v>740</v>
      </c>
      <c r="J327" s="59" t="s">
        <v>1047</v>
      </c>
      <c r="K327" s="59" t="s">
        <v>1050</v>
      </c>
      <c r="L327" s="59" t="s">
        <v>28</v>
      </c>
      <c r="M327" s="62">
        <v>278</v>
      </c>
      <c r="N327" s="64">
        <v>382</v>
      </c>
      <c r="O327" s="59">
        <v>1</v>
      </c>
    </row>
    <row r="328" spans="1:15">
      <c r="A328" s="59">
        <v>329</v>
      </c>
      <c r="B328" s="59" t="s">
        <v>18</v>
      </c>
      <c r="C328" s="59" t="s">
        <v>204</v>
      </c>
      <c r="D328" s="59" t="s">
        <v>204</v>
      </c>
      <c r="E328" s="59">
        <v>234</v>
      </c>
      <c r="F328" s="59" t="s">
        <v>1051</v>
      </c>
      <c r="G328" s="59" t="s">
        <v>1048</v>
      </c>
      <c r="H328" s="59" t="s">
        <v>1052</v>
      </c>
      <c r="I328" s="61">
        <v>740</v>
      </c>
      <c r="J328" s="59" t="s">
        <v>1051</v>
      </c>
      <c r="K328" s="59" t="s">
        <v>1053</v>
      </c>
      <c r="L328" s="59" t="s">
        <v>32</v>
      </c>
      <c r="M328" s="63">
        <v>278</v>
      </c>
      <c r="N328" s="61">
        <v>383</v>
      </c>
      <c r="O328" s="59">
        <v>1</v>
      </c>
    </row>
    <row r="329" spans="1:15">
      <c r="A329" s="59">
        <v>24</v>
      </c>
      <c r="B329" s="59" t="s">
        <v>18</v>
      </c>
      <c r="C329" s="59" t="s">
        <v>85</v>
      </c>
      <c r="D329" s="59" t="s">
        <v>85</v>
      </c>
      <c r="E329" s="59">
        <v>65</v>
      </c>
      <c r="F329" s="59" t="s">
        <v>1054</v>
      </c>
      <c r="G329" s="59" t="s">
        <v>663</v>
      </c>
      <c r="H329" s="59" t="s">
        <v>1055</v>
      </c>
      <c r="I329" s="61">
        <v>721</v>
      </c>
      <c r="J329" s="59" t="s">
        <v>1054</v>
      </c>
      <c r="K329" s="59" t="s">
        <v>1056</v>
      </c>
      <c r="L329" s="59" t="s">
        <v>32</v>
      </c>
      <c r="M329" s="62">
        <v>237</v>
      </c>
      <c r="N329" s="61">
        <v>326</v>
      </c>
      <c r="O329" s="59">
        <v>1</v>
      </c>
    </row>
    <row r="330" spans="1:15">
      <c r="A330" s="59">
        <v>334</v>
      </c>
      <c r="B330" s="59" t="s">
        <v>18</v>
      </c>
      <c r="C330" s="59" t="s">
        <v>1057</v>
      </c>
      <c r="D330" s="59" t="s">
        <v>1057</v>
      </c>
      <c r="E330" s="59">
        <v>226</v>
      </c>
      <c r="F330" s="59" t="s">
        <v>1058</v>
      </c>
      <c r="G330" s="59" t="s">
        <v>1059</v>
      </c>
      <c r="H330" s="59" t="s">
        <v>1060</v>
      </c>
      <c r="I330" s="61">
        <v>308</v>
      </c>
      <c r="J330" s="59" t="s">
        <v>1058</v>
      </c>
      <c r="K330" s="59" t="s">
        <v>1061</v>
      </c>
      <c r="L330" s="59" t="s">
        <v>32</v>
      </c>
      <c r="M330" s="62">
        <v>182</v>
      </c>
      <c r="N330" s="61">
        <v>251</v>
      </c>
      <c r="O330" s="59">
        <v>1</v>
      </c>
    </row>
    <row r="331" spans="1:15">
      <c r="A331" s="59">
        <v>265</v>
      </c>
      <c r="B331" s="59" t="s">
        <v>18</v>
      </c>
      <c r="C331" s="59" t="s">
        <v>1062</v>
      </c>
      <c r="D331" s="59" t="s">
        <v>1062</v>
      </c>
      <c r="E331" s="59">
        <v>118</v>
      </c>
      <c r="F331" s="59" t="s">
        <v>1063</v>
      </c>
      <c r="G331" s="59" t="s">
        <v>1059</v>
      </c>
      <c r="H331" s="59" t="s">
        <v>1060</v>
      </c>
      <c r="I331" s="61">
        <v>308</v>
      </c>
      <c r="J331" s="59" t="s">
        <v>1063</v>
      </c>
      <c r="K331" s="59" t="s">
        <v>1064</v>
      </c>
      <c r="L331" s="59" t="s">
        <v>1065</v>
      </c>
      <c r="M331" s="62">
        <v>109</v>
      </c>
      <c r="N331" s="61">
        <v>150</v>
      </c>
      <c r="O331" s="59">
        <v>2</v>
      </c>
    </row>
    <row r="332" spans="1:15">
      <c r="A332" s="59">
        <v>156</v>
      </c>
      <c r="B332" s="59" t="s">
        <v>18</v>
      </c>
      <c r="C332" s="59" t="s">
        <v>76</v>
      </c>
      <c r="D332" s="59" t="s">
        <v>76</v>
      </c>
      <c r="E332" s="59">
        <v>6</v>
      </c>
      <c r="F332" s="59" t="s">
        <v>1066</v>
      </c>
      <c r="G332" s="59" t="s">
        <v>1059</v>
      </c>
      <c r="H332" s="59" t="s">
        <v>1060</v>
      </c>
      <c r="I332" s="61">
        <v>308</v>
      </c>
      <c r="J332" s="59" t="s">
        <v>1066</v>
      </c>
      <c r="K332" s="59" t="s">
        <v>1067</v>
      </c>
      <c r="L332" s="59" t="s">
        <v>32</v>
      </c>
      <c r="M332" s="62">
        <v>182</v>
      </c>
      <c r="N332" s="61">
        <v>251</v>
      </c>
      <c r="O332" s="59">
        <v>2</v>
      </c>
    </row>
    <row r="333" spans="1:15">
      <c r="A333" s="59">
        <v>92</v>
      </c>
      <c r="B333" s="59" t="s">
        <v>18</v>
      </c>
      <c r="C333" s="59" t="s">
        <v>775</v>
      </c>
      <c r="D333" s="59" t="s">
        <v>775</v>
      </c>
      <c r="E333" s="59">
        <v>76</v>
      </c>
      <c r="F333" s="59" t="s">
        <v>1068</v>
      </c>
      <c r="G333" s="59" t="s">
        <v>1059</v>
      </c>
      <c r="H333" s="59" t="s">
        <v>1060</v>
      </c>
      <c r="I333" s="61">
        <v>308</v>
      </c>
      <c r="J333" s="59" t="s">
        <v>1068</v>
      </c>
      <c r="K333" s="59" t="s">
        <v>1069</v>
      </c>
      <c r="L333" s="59" t="s">
        <v>28</v>
      </c>
      <c r="M333" s="62">
        <v>166</v>
      </c>
      <c r="N333" s="61">
        <v>227</v>
      </c>
      <c r="O333" s="59">
        <v>2</v>
      </c>
    </row>
    <row r="334" spans="1:15">
      <c r="A334" s="59">
        <v>90</v>
      </c>
      <c r="B334" s="59" t="s">
        <v>18</v>
      </c>
      <c r="C334" s="59" t="s">
        <v>455</v>
      </c>
      <c r="D334" s="59" t="s">
        <v>455</v>
      </c>
      <c r="E334" s="59">
        <v>47</v>
      </c>
      <c r="F334" s="59" t="s">
        <v>1070</v>
      </c>
      <c r="G334" s="59" t="s">
        <v>1059</v>
      </c>
      <c r="H334" s="59" t="s">
        <v>1060</v>
      </c>
      <c r="I334" s="61">
        <v>308</v>
      </c>
      <c r="J334" s="59" t="s">
        <v>1070</v>
      </c>
      <c r="K334" s="59" t="s">
        <v>1071</v>
      </c>
      <c r="L334" s="59" t="s">
        <v>1065</v>
      </c>
      <c r="M334" s="62">
        <v>109</v>
      </c>
      <c r="N334" s="61">
        <v>150</v>
      </c>
      <c r="O334" s="59">
        <v>2</v>
      </c>
    </row>
    <row r="335" spans="1:15">
      <c r="A335" s="59">
        <v>167</v>
      </c>
      <c r="B335" s="59" t="s">
        <v>18</v>
      </c>
      <c r="C335" s="59" t="s">
        <v>184</v>
      </c>
      <c r="D335" s="59" t="s">
        <v>184</v>
      </c>
      <c r="E335" s="59">
        <v>5</v>
      </c>
      <c r="F335" s="59" t="s">
        <v>1072</v>
      </c>
      <c r="G335" s="59" t="s">
        <v>1073</v>
      </c>
      <c r="H335" s="59" t="s">
        <v>1074</v>
      </c>
      <c r="I335" s="61">
        <v>753</v>
      </c>
      <c r="J335" s="59" t="s">
        <v>1072</v>
      </c>
      <c r="K335" s="59" t="s">
        <v>1075</v>
      </c>
      <c r="L335" s="59" t="s">
        <v>73</v>
      </c>
      <c r="M335" s="62">
        <v>257</v>
      </c>
      <c r="N335" s="61">
        <v>355</v>
      </c>
      <c r="O335" s="59">
        <v>1</v>
      </c>
    </row>
    <row r="336" spans="1:15">
      <c r="A336" s="59">
        <v>73</v>
      </c>
      <c r="B336" s="59" t="s">
        <v>18</v>
      </c>
      <c r="C336" s="59" t="s">
        <v>1019</v>
      </c>
      <c r="D336" s="59" t="s">
        <v>1019</v>
      </c>
      <c r="E336" s="59">
        <v>5</v>
      </c>
      <c r="F336" s="59" t="s">
        <v>1076</v>
      </c>
      <c r="G336" s="59" t="s">
        <v>1073</v>
      </c>
      <c r="H336" s="59" t="s">
        <v>1074</v>
      </c>
      <c r="I336" s="61">
        <v>753</v>
      </c>
      <c r="J336" s="59" t="s">
        <v>1076</v>
      </c>
      <c r="K336" s="59" t="s">
        <v>1077</v>
      </c>
      <c r="L336" s="59" t="s">
        <v>28</v>
      </c>
      <c r="M336" s="62">
        <v>257</v>
      </c>
      <c r="N336" s="61">
        <v>354</v>
      </c>
      <c r="O336" s="59">
        <v>1</v>
      </c>
    </row>
    <row r="337" spans="1:15">
      <c r="A337" s="59">
        <v>135</v>
      </c>
      <c r="B337" s="59" t="s">
        <v>18</v>
      </c>
      <c r="C337" s="59" t="s">
        <v>220</v>
      </c>
      <c r="D337" s="59" t="s">
        <v>220</v>
      </c>
      <c r="E337" s="59">
        <v>219</v>
      </c>
      <c r="F337" s="59" t="s">
        <v>1078</v>
      </c>
      <c r="G337" s="59" t="s">
        <v>1079</v>
      </c>
      <c r="H337" s="59" t="s">
        <v>1080</v>
      </c>
      <c r="I337" s="61">
        <v>105396</v>
      </c>
      <c r="J337" s="59" t="s">
        <v>1078</v>
      </c>
      <c r="K337" s="59" t="s">
        <v>1081</v>
      </c>
      <c r="L337" s="59" t="s">
        <v>1082</v>
      </c>
      <c r="M337" s="62">
        <v>116</v>
      </c>
      <c r="N337" s="61">
        <v>160</v>
      </c>
      <c r="O337" s="59">
        <v>1</v>
      </c>
    </row>
    <row r="338" spans="1:15">
      <c r="A338" s="59">
        <v>139</v>
      </c>
      <c r="B338" s="59" t="s">
        <v>18</v>
      </c>
      <c r="C338" s="59" t="s">
        <v>704</v>
      </c>
      <c r="D338" s="59" t="s">
        <v>704</v>
      </c>
      <c r="E338" s="59">
        <v>132</v>
      </c>
      <c r="F338" s="59" t="s">
        <v>1083</v>
      </c>
      <c r="G338" s="59" t="s">
        <v>1079</v>
      </c>
      <c r="H338" s="59" t="s">
        <v>1084</v>
      </c>
      <c r="I338" s="61">
        <v>105396</v>
      </c>
      <c r="J338" s="59" t="s">
        <v>1083</v>
      </c>
      <c r="K338" s="59" t="s">
        <v>1085</v>
      </c>
      <c r="L338" s="59" t="s">
        <v>32</v>
      </c>
      <c r="M338" s="62">
        <v>165</v>
      </c>
      <c r="N338" s="61">
        <v>228</v>
      </c>
      <c r="O338" s="59">
        <v>1</v>
      </c>
    </row>
    <row r="339" spans="1:15">
      <c r="A339" s="59">
        <v>125</v>
      </c>
      <c r="B339" s="59" t="s">
        <v>18</v>
      </c>
      <c r="C339" s="59" t="s">
        <v>129</v>
      </c>
      <c r="D339" s="59" t="s">
        <v>129</v>
      </c>
      <c r="E339" s="59">
        <v>84</v>
      </c>
      <c r="F339" s="59" t="s">
        <v>1086</v>
      </c>
      <c r="G339" s="59" t="s">
        <v>1079</v>
      </c>
      <c r="H339" s="59" t="s">
        <v>1087</v>
      </c>
      <c r="I339" s="61">
        <v>105396</v>
      </c>
      <c r="J339" s="59" t="s">
        <v>1086</v>
      </c>
      <c r="K339" s="59" t="s">
        <v>1088</v>
      </c>
      <c r="L339" s="59" t="s">
        <v>79</v>
      </c>
      <c r="M339" s="62">
        <v>84</v>
      </c>
      <c r="N339" s="61">
        <v>114</v>
      </c>
      <c r="O339" s="59">
        <v>1</v>
      </c>
    </row>
    <row r="340" spans="1:15">
      <c r="A340" s="59">
        <v>99</v>
      </c>
      <c r="B340" s="59" t="s">
        <v>18</v>
      </c>
      <c r="C340" s="59" t="s">
        <v>1089</v>
      </c>
      <c r="D340" s="59" t="s">
        <v>146</v>
      </c>
      <c r="E340" s="59">
        <v>42</v>
      </c>
      <c r="F340" s="59" t="s">
        <v>1090</v>
      </c>
      <c r="G340" s="59" t="s">
        <v>1079</v>
      </c>
      <c r="H340" s="59" t="s">
        <v>1087</v>
      </c>
      <c r="I340" s="61">
        <v>105396</v>
      </c>
      <c r="J340" s="59" t="s">
        <v>1090</v>
      </c>
      <c r="K340" s="59" t="s">
        <v>1091</v>
      </c>
      <c r="L340" s="59" t="s">
        <v>28</v>
      </c>
      <c r="M340" s="62">
        <v>148</v>
      </c>
      <c r="N340" s="61">
        <v>205</v>
      </c>
      <c r="O340" s="59">
        <v>1</v>
      </c>
    </row>
    <row r="341" spans="1:15">
      <c r="A341" s="59">
        <v>37</v>
      </c>
      <c r="B341" s="59" t="s">
        <v>18</v>
      </c>
      <c r="C341" s="59" t="s">
        <v>555</v>
      </c>
      <c r="D341" s="59" t="s">
        <v>555</v>
      </c>
      <c r="E341" s="59">
        <v>135</v>
      </c>
      <c r="F341" s="59" t="s">
        <v>1092</v>
      </c>
      <c r="G341" s="59" t="s">
        <v>1093</v>
      </c>
      <c r="H341" s="59" t="s">
        <v>1094</v>
      </c>
      <c r="I341" s="61">
        <v>343</v>
      </c>
      <c r="J341" s="59" t="s">
        <v>1092</v>
      </c>
      <c r="K341" s="59" t="s">
        <v>1095</v>
      </c>
      <c r="L341" s="59" t="s">
        <v>132</v>
      </c>
      <c r="M341" s="62">
        <v>304</v>
      </c>
      <c r="N341" s="61">
        <v>417</v>
      </c>
      <c r="O341" s="59">
        <v>2</v>
      </c>
    </row>
    <row r="342" spans="1:15">
      <c r="A342" s="59">
        <v>25</v>
      </c>
      <c r="B342" s="59" t="s">
        <v>18</v>
      </c>
      <c r="C342" s="59" t="s">
        <v>1096</v>
      </c>
      <c r="D342" s="59" t="s">
        <v>1096</v>
      </c>
      <c r="E342" s="59">
        <v>473</v>
      </c>
      <c r="F342" s="59" t="s">
        <v>1097</v>
      </c>
      <c r="G342" s="59" t="s">
        <v>1093</v>
      </c>
      <c r="H342" s="59" t="s">
        <v>1094</v>
      </c>
      <c r="I342" s="61">
        <v>343</v>
      </c>
      <c r="J342" s="59" t="s">
        <v>1097</v>
      </c>
      <c r="K342" s="59" t="s">
        <v>1098</v>
      </c>
      <c r="L342" s="59" t="s">
        <v>24</v>
      </c>
      <c r="M342" s="62">
        <v>153</v>
      </c>
      <c r="N342" s="61">
        <v>209</v>
      </c>
      <c r="O342" s="59">
        <v>1</v>
      </c>
    </row>
    <row r="343" spans="1:15">
      <c r="A343" s="59">
        <v>8</v>
      </c>
      <c r="B343" s="59" t="s">
        <v>18</v>
      </c>
      <c r="C343" s="59" t="s">
        <v>1099</v>
      </c>
      <c r="D343" s="59" t="s">
        <v>1099</v>
      </c>
      <c r="E343" s="59">
        <v>165</v>
      </c>
      <c r="F343" s="59" t="s">
        <v>1100</v>
      </c>
      <c r="G343" s="59" t="s">
        <v>1093</v>
      </c>
      <c r="H343" s="59" t="s">
        <v>1094</v>
      </c>
      <c r="I343" s="61">
        <v>343</v>
      </c>
      <c r="J343" s="59" t="s">
        <v>1100</v>
      </c>
      <c r="K343" s="59" t="s">
        <v>1101</v>
      </c>
      <c r="L343" s="59" t="s">
        <v>73</v>
      </c>
      <c r="M343" s="62">
        <v>304</v>
      </c>
      <c r="N343" s="61">
        <v>417</v>
      </c>
      <c r="O343" s="59">
        <v>2</v>
      </c>
    </row>
    <row r="344" spans="1:15">
      <c r="A344" s="59">
        <v>7</v>
      </c>
      <c r="B344" s="59" t="s">
        <v>18</v>
      </c>
      <c r="C344" s="59" t="s">
        <v>1099</v>
      </c>
      <c r="D344" s="59" t="s">
        <v>1099</v>
      </c>
      <c r="E344" s="59">
        <v>342</v>
      </c>
      <c r="F344" s="59" t="s">
        <v>1102</v>
      </c>
      <c r="G344" s="59" t="s">
        <v>1093</v>
      </c>
      <c r="H344" s="59" t="s">
        <v>1094</v>
      </c>
      <c r="I344" s="59">
        <v>343</v>
      </c>
      <c r="J344" s="59" t="s">
        <v>1102</v>
      </c>
      <c r="K344" s="59" t="s">
        <v>1103</v>
      </c>
      <c r="L344" s="59" t="s">
        <v>28</v>
      </c>
      <c r="M344" s="62">
        <v>304</v>
      </c>
      <c r="N344" s="61">
        <v>424</v>
      </c>
      <c r="O344" s="61">
        <v>2</v>
      </c>
    </row>
    <row r="345" spans="1:15">
      <c r="A345" s="59">
        <v>291</v>
      </c>
      <c r="B345" s="59" t="s">
        <v>18</v>
      </c>
      <c r="C345" s="59" t="s">
        <v>536</v>
      </c>
      <c r="D345" s="59" t="s">
        <v>536</v>
      </c>
      <c r="E345" s="59">
        <v>327</v>
      </c>
      <c r="F345" s="59" t="s">
        <v>1104</v>
      </c>
      <c r="G345" s="59" t="s">
        <v>1105</v>
      </c>
      <c r="H345" s="59" t="s">
        <v>1106</v>
      </c>
      <c r="I345" s="61">
        <v>365</v>
      </c>
      <c r="J345" s="59" t="s">
        <v>1104</v>
      </c>
      <c r="K345" s="59" t="s">
        <v>1107</v>
      </c>
      <c r="L345" s="59" t="s">
        <v>73</v>
      </c>
      <c r="M345" s="62">
        <v>297</v>
      </c>
      <c r="N345" s="61">
        <v>423</v>
      </c>
      <c r="O345" s="59">
        <v>1</v>
      </c>
    </row>
    <row r="346" spans="1:15">
      <c r="A346" s="59">
        <v>315</v>
      </c>
      <c r="B346" s="59" t="s">
        <v>18</v>
      </c>
      <c r="C346" s="59" t="s">
        <v>279</v>
      </c>
      <c r="D346" s="59" t="s">
        <v>279</v>
      </c>
      <c r="E346" s="59">
        <v>89</v>
      </c>
      <c r="F346" s="59" t="s">
        <v>1108</v>
      </c>
      <c r="G346" s="59" t="s">
        <v>1105</v>
      </c>
      <c r="H346" s="59" t="s">
        <v>1109</v>
      </c>
      <c r="I346" s="61">
        <v>365</v>
      </c>
      <c r="J346" s="59" t="s">
        <v>1108</v>
      </c>
      <c r="K346" s="59" t="s">
        <v>1110</v>
      </c>
      <c r="L346" s="59" t="s">
        <v>24</v>
      </c>
      <c r="M346" s="62">
        <v>195</v>
      </c>
      <c r="N346" s="61">
        <v>255</v>
      </c>
      <c r="O346" s="59">
        <v>1</v>
      </c>
    </row>
    <row r="347" spans="1:15">
      <c r="A347" s="59">
        <v>296</v>
      </c>
      <c r="B347" s="59" t="s">
        <v>18</v>
      </c>
      <c r="C347" s="59" t="s">
        <v>427</v>
      </c>
      <c r="D347" s="59" t="s">
        <v>427</v>
      </c>
      <c r="E347" s="59">
        <v>622</v>
      </c>
      <c r="F347" s="59" t="s">
        <v>1111</v>
      </c>
      <c r="G347" s="59" t="s">
        <v>1105</v>
      </c>
      <c r="H347" s="59" t="s">
        <v>1109</v>
      </c>
      <c r="I347" s="61">
        <v>365</v>
      </c>
      <c r="J347" s="59" t="s">
        <v>1111</v>
      </c>
      <c r="K347" s="59" t="s">
        <v>1112</v>
      </c>
      <c r="L347" s="59" t="s">
        <v>32</v>
      </c>
      <c r="M347" s="62">
        <v>196</v>
      </c>
      <c r="N347" s="61">
        <v>254</v>
      </c>
      <c r="O347" s="59">
        <v>1</v>
      </c>
    </row>
    <row r="348" spans="1:15">
      <c r="A348" s="59">
        <v>269</v>
      </c>
      <c r="B348" s="59" t="s">
        <v>18</v>
      </c>
      <c r="C348" s="59" t="s">
        <v>445</v>
      </c>
      <c r="D348" s="59" t="s">
        <v>445</v>
      </c>
      <c r="E348" s="59">
        <v>154</v>
      </c>
      <c r="F348" s="59" t="s">
        <v>1113</v>
      </c>
      <c r="G348" s="59" t="s">
        <v>1105</v>
      </c>
      <c r="H348" s="59" t="s">
        <v>1109</v>
      </c>
      <c r="I348" s="61">
        <v>365</v>
      </c>
      <c r="J348" s="59" t="s">
        <v>1113</v>
      </c>
      <c r="K348" s="59" t="s">
        <v>1114</v>
      </c>
      <c r="L348" s="59" t="s">
        <v>28</v>
      </c>
      <c r="M348" s="62">
        <v>297</v>
      </c>
      <c r="N348" s="61">
        <v>423</v>
      </c>
      <c r="O348" s="59">
        <v>1</v>
      </c>
    </row>
    <row r="349" spans="1:15">
      <c r="A349" s="59">
        <v>4</v>
      </c>
      <c r="B349" s="59" t="s">
        <v>18</v>
      </c>
      <c r="C349" s="59" t="s">
        <v>1115</v>
      </c>
      <c r="D349" s="59" t="s">
        <v>1115</v>
      </c>
      <c r="E349" s="59">
        <v>110</v>
      </c>
      <c r="F349" s="59" t="s">
        <v>1116</v>
      </c>
      <c r="G349" s="59" t="s">
        <v>1093</v>
      </c>
      <c r="H349" s="59" t="s">
        <v>1117</v>
      </c>
      <c r="I349" s="61">
        <v>343</v>
      </c>
      <c r="J349" s="59" t="s">
        <v>1116</v>
      </c>
      <c r="K349" s="59" t="s">
        <v>1118</v>
      </c>
      <c r="L349" s="59" t="s">
        <v>24</v>
      </c>
      <c r="M349" s="62">
        <v>153</v>
      </c>
      <c r="N349" s="61">
        <v>209</v>
      </c>
      <c r="O349" s="59">
        <v>1</v>
      </c>
    </row>
    <row r="350" spans="1:15">
      <c r="A350" s="59">
        <v>236</v>
      </c>
      <c r="B350" s="59" t="s">
        <v>18</v>
      </c>
      <c r="C350" s="59" t="s">
        <v>475</v>
      </c>
      <c r="D350" s="59" t="s">
        <v>475</v>
      </c>
      <c r="E350" s="59">
        <v>55</v>
      </c>
      <c r="F350" s="59" t="s">
        <v>1119</v>
      </c>
      <c r="G350" s="59" t="s">
        <v>410</v>
      </c>
      <c r="H350" s="59" t="s">
        <v>1120</v>
      </c>
      <c r="I350" s="61">
        <v>724</v>
      </c>
      <c r="J350" s="59" t="s">
        <v>1119</v>
      </c>
      <c r="K350" s="59" t="s">
        <v>1121</v>
      </c>
      <c r="L350" s="59" t="s">
        <v>32</v>
      </c>
      <c r="M350" s="62">
        <v>193</v>
      </c>
      <c r="N350" s="61">
        <v>266</v>
      </c>
      <c r="O350" s="59">
        <v>1</v>
      </c>
    </row>
    <row r="351" spans="1:15">
      <c r="A351" s="59">
        <v>171</v>
      </c>
      <c r="B351" s="59" t="s">
        <v>18</v>
      </c>
      <c r="C351" s="59" t="s">
        <v>394</v>
      </c>
      <c r="D351" s="59" t="s">
        <v>394</v>
      </c>
      <c r="E351" s="59">
        <v>469</v>
      </c>
      <c r="F351" s="59" t="s">
        <v>1122</v>
      </c>
      <c r="G351" s="59" t="s">
        <v>410</v>
      </c>
      <c r="H351" s="59" t="s">
        <v>1120</v>
      </c>
      <c r="I351" s="61">
        <v>724</v>
      </c>
      <c r="J351" s="59" t="s">
        <v>1122</v>
      </c>
      <c r="K351" s="59" t="s">
        <v>1123</v>
      </c>
      <c r="L351" s="59" t="s">
        <v>24</v>
      </c>
      <c r="M351" s="62">
        <v>258</v>
      </c>
      <c r="N351" s="61">
        <v>355</v>
      </c>
      <c r="O351" s="59">
        <v>1</v>
      </c>
    </row>
    <row r="352" spans="1:15">
      <c r="A352" s="59">
        <v>170</v>
      </c>
      <c r="B352" s="59" t="s">
        <v>18</v>
      </c>
      <c r="C352" s="59" t="s">
        <v>184</v>
      </c>
      <c r="D352" s="59" t="s">
        <v>184</v>
      </c>
      <c r="E352" s="59">
        <v>14</v>
      </c>
      <c r="F352" s="59" t="s">
        <v>1124</v>
      </c>
      <c r="G352" s="59" t="s">
        <v>410</v>
      </c>
      <c r="H352" s="59" t="s">
        <v>1125</v>
      </c>
      <c r="I352" s="61">
        <v>724</v>
      </c>
      <c r="J352" s="59" t="s">
        <v>1124</v>
      </c>
      <c r="K352" s="59" t="s">
        <v>1126</v>
      </c>
      <c r="L352" s="59" t="s">
        <v>28</v>
      </c>
      <c r="M352" s="62">
        <v>291</v>
      </c>
      <c r="N352" s="61">
        <v>399</v>
      </c>
      <c r="O352" s="59">
        <v>1</v>
      </c>
    </row>
    <row r="353" spans="1:15">
      <c r="A353" s="59">
        <v>52</v>
      </c>
      <c r="B353" s="59" t="s">
        <v>18</v>
      </c>
      <c r="C353" s="59" t="s">
        <v>42</v>
      </c>
      <c r="D353" s="59" t="s">
        <v>42</v>
      </c>
      <c r="E353" s="59">
        <v>122</v>
      </c>
      <c r="F353" s="59" t="s">
        <v>1127</v>
      </c>
      <c r="G353" s="59" t="s">
        <v>35</v>
      </c>
      <c r="H353" s="59" t="s">
        <v>1128</v>
      </c>
      <c r="I353" s="61">
        <v>106568</v>
      </c>
      <c r="J353" s="59" t="s">
        <v>1127</v>
      </c>
      <c r="K353" s="59" t="s">
        <v>1129</v>
      </c>
      <c r="L353" s="59" t="s">
        <v>28</v>
      </c>
      <c r="M353" s="62">
        <v>224</v>
      </c>
      <c r="N353" s="61">
        <v>309</v>
      </c>
      <c r="O353" s="59">
        <v>1</v>
      </c>
    </row>
    <row r="354" spans="1:15">
      <c r="A354" s="59">
        <v>109</v>
      </c>
      <c r="B354" s="59" t="s">
        <v>18</v>
      </c>
      <c r="C354" s="59" t="s">
        <v>133</v>
      </c>
      <c r="D354" s="59" t="s">
        <v>133</v>
      </c>
      <c r="E354" s="59">
        <v>53</v>
      </c>
      <c r="F354" s="59" t="s">
        <v>1130</v>
      </c>
      <c r="G354" s="59" t="s">
        <v>214</v>
      </c>
      <c r="H354" s="59" t="s">
        <v>1130</v>
      </c>
      <c r="I354" s="61">
        <v>730</v>
      </c>
      <c r="J354" s="59" t="s">
        <v>1130</v>
      </c>
      <c r="K354" s="59" t="s">
        <v>1131</v>
      </c>
      <c r="L354" s="59" t="s">
        <v>32</v>
      </c>
      <c r="M354" s="62">
        <v>209</v>
      </c>
      <c r="N354" s="61">
        <v>288</v>
      </c>
      <c r="O354" s="59">
        <v>1</v>
      </c>
    </row>
    <row r="355" spans="1:15">
      <c r="A355" s="59">
        <v>300</v>
      </c>
      <c r="B355" s="59" t="s">
        <v>18</v>
      </c>
      <c r="C355" s="59" t="s">
        <v>1132</v>
      </c>
      <c r="D355" s="59" t="s">
        <v>1132</v>
      </c>
      <c r="E355" s="59">
        <v>8</v>
      </c>
      <c r="F355" s="59" t="s">
        <v>1133</v>
      </c>
      <c r="G355" s="59" t="s">
        <v>281</v>
      </c>
      <c r="H355" s="59" t="s">
        <v>1134</v>
      </c>
      <c r="I355" s="61">
        <v>710</v>
      </c>
      <c r="J355" s="59" t="s">
        <v>1133</v>
      </c>
      <c r="K355" s="59" t="s">
        <v>1135</v>
      </c>
      <c r="L355" s="59" t="s">
        <v>32</v>
      </c>
      <c r="M355" s="62">
        <v>131</v>
      </c>
      <c r="N355" s="61">
        <v>181</v>
      </c>
      <c r="O355" s="61">
        <v>2</v>
      </c>
    </row>
    <row r="356" spans="1:15">
      <c r="A356" s="59">
        <v>30</v>
      </c>
      <c r="B356" s="59" t="s">
        <v>18</v>
      </c>
      <c r="C356" s="59" t="s">
        <v>1136</v>
      </c>
      <c r="D356" s="59" t="s">
        <v>1136</v>
      </c>
      <c r="E356" s="59">
        <v>69</v>
      </c>
      <c r="F356" s="59" t="s">
        <v>1137</v>
      </c>
      <c r="G356" s="59" t="s">
        <v>731</v>
      </c>
      <c r="H356" s="59" t="s">
        <v>1138</v>
      </c>
      <c r="I356" s="61">
        <v>704</v>
      </c>
      <c r="J356" s="59" t="s">
        <v>1137</v>
      </c>
      <c r="K356" s="59" t="s">
        <v>1139</v>
      </c>
      <c r="L356" s="59" t="s">
        <v>32</v>
      </c>
      <c r="M356" s="62">
        <v>196</v>
      </c>
      <c r="N356" s="61">
        <v>269</v>
      </c>
      <c r="O356" s="59">
        <v>1</v>
      </c>
    </row>
    <row r="357" spans="1:15">
      <c r="A357" s="59">
        <v>301</v>
      </c>
      <c r="B357" s="59" t="s">
        <v>18</v>
      </c>
      <c r="C357" s="59" t="s">
        <v>193</v>
      </c>
      <c r="D357" s="59" t="s">
        <v>193</v>
      </c>
      <c r="E357" s="59">
        <v>150</v>
      </c>
      <c r="F357" s="59" t="s">
        <v>1140</v>
      </c>
      <c r="G357" s="59" t="s">
        <v>735</v>
      </c>
      <c r="H357" s="59" t="s">
        <v>1141</v>
      </c>
      <c r="I357" s="61">
        <v>351</v>
      </c>
      <c r="J357" s="59" t="s">
        <v>1140</v>
      </c>
      <c r="K357" s="59" t="s">
        <v>1142</v>
      </c>
      <c r="L357" s="59" t="s">
        <v>32</v>
      </c>
      <c r="M357" s="62">
        <v>184</v>
      </c>
      <c r="N357" s="61">
        <v>253</v>
      </c>
      <c r="O357" s="61">
        <v>2</v>
      </c>
    </row>
    <row r="358" spans="1:15">
      <c r="A358" s="59">
        <v>240</v>
      </c>
      <c r="B358" s="59" t="s">
        <v>18</v>
      </c>
      <c r="C358" s="59" t="s">
        <v>741</v>
      </c>
      <c r="D358" s="59" t="s">
        <v>741</v>
      </c>
      <c r="E358" s="59">
        <v>242</v>
      </c>
      <c r="F358" s="59" t="s">
        <v>1143</v>
      </c>
      <c r="G358" s="59" t="s">
        <v>735</v>
      </c>
      <c r="H358" s="59" t="s">
        <v>1141</v>
      </c>
      <c r="I358" s="61">
        <v>351</v>
      </c>
      <c r="J358" s="59" t="s">
        <v>1143</v>
      </c>
      <c r="K358" s="59" t="s">
        <v>1144</v>
      </c>
      <c r="L358" s="59" t="s">
        <v>32</v>
      </c>
      <c r="M358" s="62">
        <v>184</v>
      </c>
      <c r="N358" s="61">
        <v>253</v>
      </c>
      <c r="O358" s="59">
        <v>2</v>
      </c>
    </row>
    <row r="359" spans="1:15">
      <c r="A359" s="59">
        <v>176</v>
      </c>
      <c r="B359" s="59" t="s">
        <v>18</v>
      </c>
      <c r="C359" s="59" t="s">
        <v>394</v>
      </c>
      <c r="D359" s="59" t="s">
        <v>394</v>
      </c>
      <c r="E359" s="59">
        <v>15</v>
      </c>
      <c r="F359" s="59" t="s">
        <v>1145</v>
      </c>
      <c r="G359" s="59" t="s">
        <v>735</v>
      </c>
      <c r="H359" s="59" t="s">
        <v>1141</v>
      </c>
      <c r="I359" s="61">
        <v>351</v>
      </c>
      <c r="J359" s="59" t="s">
        <v>1145</v>
      </c>
      <c r="K359" s="59" t="s">
        <v>1146</v>
      </c>
      <c r="L359" s="59" t="s">
        <v>28</v>
      </c>
      <c r="M359" s="62">
        <v>183</v>
      </c>
      <c r="N359" s="61">
        <v>253</v>
      </c>
      <c r="O359" s="61">
        <v>2</v>
      </c>
    </row>
    <row r="360" spans="1:15">
      <c r="A360" s="59">
        <v>214</v>
      </c>
      <c r="B360" s="59" t="s">
        <v>18</v>
      </c>
      <c r="C360" s="59" t="s">
        <v>19</v>
      </c>
      <c r="D360" s="59" t="s">
        <v>19</v>
      </c>
      <c r="E360" s="23">
        <v>62</v>
      </c>
      <c r="F360" s="23" t="s">
        <v>1147</v>
      </c>
      <c r="G360" s="23" t="s">
        <v>1148</v>
      </c>
      <c r="H360" s="23" t="s">
        <v>1149</v>
      </c>
      <c r="I360" s="27">
        <v>110378</v>
      </c>
      <c r="J360" s="23" t="s">
        <v>1147</v>
      </c>
      <c r="K360" s="23" t="s">
        <v>1150</v>
      </c>
      <c r="L360" s="23" t="s">
        <v>32</v>
      </c>
      <c r="M360" s="24">
        <v>140</v>
      </c>
      <c r="N360" s="27">
        <v>199</v>
      </c>
      <c r="O360" s="23">
        <v>1</v>
      </c>
    </row>
    <row r="361" spans="1:15">
      <c r="A361" s="59">
        <v>356</v>
      </c>
      <c r="B361" s="59" t="s">
        <v>18</v>
      </c>
      <c r="C361" s="59" t="s">
        <v>1151</v>
      </c>
      <c r="D361" s="59" t="s">
        <v>1151</v>
      </c>
      <c r="E361" s="59">
        <v>98</v>
      </c>
      <c r="F361" s="59" t="s">
        <v>1152</v>
      </c>
      <c r="G361" s="59" t="s">
        <v>1153</v>
      </c>
      <c r="H361" s="59" t="s">
        <v>1154</v>
      </c>
      <c r="I361" s="61">
        <v>549</v>
      </c>
      <c r="J361" s="59" t="s">
        <v>1152</v>
      </c>
      <c r="K361" s="59" t="s">
        <v>1155</v>
      </c>
      <c r="L361" s="59" t="s">
        <v>32</v>
      </c>
      <c r="M361" s="62">
        <v>161</v>
      </c>
      <c r="N361" s="61">
        <v>222</v>
      </c>
      <c r="O361" s="59">
        <v>1</v>
      </c>
    </row>
    <row r="362" spans="1:15">
      <c r="A362" s="59">
        <v>253</v>
      </c>
      <c r="B362" s="59" t="s">
        <v>18</v>
      </c>
      <c r="C362" s="59" t="s">
        <v>116</v>
      </c>
      <c r="D362" s="59" t="s">
        <v>116</v>
      </c>
      <c r="E362" s="59">
        <v>2760</v>
      </c>
      <c r="F362" s="59" t="s">
        <v>1156</v>
      </c>
      <c r="G362" s="59" t="s">
        <v>1157</v>
      </c>
      <c r="H362" s="59" t="s">
        <v>1158</v>
      </c>
      <c r="I362" s="61">
        <v>106569</v>
      </c>
      <c r="J362" s="59" t="s">
        <v>1156</v>
      </c>
      <c r="K362" s="59" t="s">
        <v>1159</v>
      </c>
      <c r="L362" s="59" t="s">
        <v>28</v>
      </c>
      <c r="M362" s="62">
        <v>242</v>
      </c>
      <c r="N362" s="61">
        <v>333</v>
      </c>
      <c r="O362" s="61">
        <v>2</v>
      </c>
    </row>
    <row r="363" spans="1:15">
      <c r="A363" s="59">
        <v>163</v>
      </c>
      <c r="B363" s="59" t="s">
        <v>18</v>
      </c>
      <c r="C363" s="59" t="s">
        <v>184</v>
      </c>
      <c r="D363" s="59" t="s">
        <v>184</v>
      </c>
      <c r="E363" s="59">
        <v>127</v>
      </c>
      <c r="F363" s="59" t="s">
        <v>1160</v>
      </c>
      <c r="G363" s="59" t="s">
        <v>1157</v>
      </c>
      <c r="H363" s="59" t="s">
        <v>1158</v>
      </c>
      <c r="I363" s="61">
        <v>106569</v>
      </c>
      <c r="J363" s="59" t="s">
        <v>1160</v>
      </c>
      <c r="K363" s="59" t="s">
        <v>1161</v>
      </c>
      <c r="L363" s="59" t="s">
        <v>79</v>
      </c>
      <c r="M363" s="62">
        <v>147</v>
      </c>
      <c r="N363" s="61">
        <v>202</v>
      </c>
      <c r="O363" s="59">
        <v>2</v>
      </c>
    </row>
    <row r="364" spans="1:15">
      <c r="A364" s="59">
        <v>159</v>
      </c>
      <c r="B364" s="59" t="s">
        <v>18</v>
      </c>
      <c r="C364" s="59" t="s">
        <v>76</v>
      </c>
      <c r="D364" s="59" t="s">
        <v>76</v>
      </c>
      <c r="E364" s="59">
        <v>85</v>
      </c>
      <c r="F364" s="59" t="s">
        <v>1162</v>
      </c>
      <c r="G364" s="59" t="s">
        <v>1157</v>
      </c>
      <c r="H364" s="59" t="s">
        <v>1158</v>
      </c>
      <c r="I364" s="61">
        <v>106569</v>
      </c>
      <c r="J364" s="59" t="s">
        <v>1162</v>
      </c>
      <c r="K364" s="59" t="s">
        <v>1163</v>
      </c>
      <c r="L364" s="59" t="s">
        <v>32</v>
      </c>
      <c r="M364" s="62">
        <v>242</v>
      </c>
      <c r="N364" s="61">
        <v>333</v>
      </c>
      <c r="O364" s="59">
        <v>2</v>
      </c>
    </row>
    <row r="365" spans="1:15">
      <c r="A365" s="59">
        <v>353</v>
      </c>
      <c r="B365" s="59" t="s">
        <v>18</v>
      </c>
      <c r="C365" s="59" t="s">
        <v>1164</v>
      </c>
      <c r="D365" s="59" t="s">
        <v>1164</v>
      </c>
      <c r="E365" s="59">
        <v>161</v>
      </c>
      <c r="F365" s="59" t="s">
        <v>1165</v>
      </c>
      <c r="G365" s="59" t="s">
        <v>604</v>
      </c>
      <c r="H365" s="59" t="s">
        <v>1166</v>
      </c>
      <c r="I365" s="61">
        <v>737</v>
      </c>
      <c r="J365" s="59" t="s">
        <v>1165</v>
      </c>
      <c r="K365" s="59" t="s">
        <v>1167</v>
      </c>
      <c r="L365" s="59" t="s">
        <v>73</v>
      </c>
      <c r="M365" s="62">
        <v>278</v>
      </c>
      <c r="N365" s="61">
        <v>383</v>
      </c>
      <c r="O365" s="59">
        <v>2</v>
      </c>
    </row>
    <row r="366" spans="1:15">
      <c r="A366" s="59">
        <v>349</v>
      </c>
      <c r="B366" s="59" t="s">
        <v>18</v>
      </c>
      <c r="C366" s="59" t="s">
        <v>1168</v>
      </c>
      <c r="D366" s="59" t="s">
        <v>1168</v>
      </c>
      <c r="E366" s="59">
        <v>158</v>
      </c>
      <c r="F366" s="59" t="s">
        <v>1169</v>
      </c>
      <c r="G366" s="59" t="s">
        <v>604</v>
      </c>
      <c r="H366" s="59" t="s">
        <v>1170</v>
      </c>
      <c r="I366" s="61">
        <v>737</v>
      </c>
      <c r="J366" s="59" t="s">
        <v>1169</v>
      </c>
      <c r="K366" s="59" t="s">
        <v>1171</v>
      </c>
      <c r="L366" s="59" t="s">
        <v>79</v>
      </c>
      <c r="M366" s="62">
        <v>223</v>
      </c>
      <c r="N366" s="61">
        <v>306</v>
      </c>
      <c r="O366" s="59">
        <v>1</v>
      </c>
    </row>
    <row r="367" spans="1:15">
      <c r="A367" s="59">
        <v>348</v>
      </c>
      <c r="B367" s="59" t="s">
        <v>18</v>
      </c>
      <c r="C367" s="59" t="s">
        <v>1172</v>
      </c>
      <c r="D367" s="59" t="s">
        <v>1172</v>
      </c>
      <c r="E367" s="59">
        <v>65</v>
      </c>
      <c r="F367" s="59" t="s">
        <v>1173</v>
      </c>
      <c r="G367" s="59" t="s">
        <v>604</v>
      </c>
      <c r="H367" s="59" t="s">
        <v>1170</v>
      </c>
      <c r="I367" s="61">
        <v>737</v>
      </c>
      <c r="J367" s="59" t="s">
        <v>1173</v>
      </c>
      <c r="K367" s="59" t="s">
        <v>1174</v>
      </c>
      <c r="L367" s="59" t="s">
        <v>28</v>
      </c>
      <c r="M367" s="62">
        <v>250</v>
      </c>
      <c r="N367" s="61">
        <v>344</v>
      </c>
      <c r="O367" s="59">
        <v>1</v>
      </c>
    </row>
    <row r="368" spans="1:15">
      <c r="A368" s="59">
        <v>49</v>
      </c>
      <c r="B368" s="59" t="s">
        <v>18</v>
      </c>
      <c r="C368" s="59" t="s">
        <v>42</v>
      </c>
      <c r="D368" s="59" t="s">
        <v>42</v>
      </c>
      <c r="E368" s="59">
        <v>672</v>
      </c>
      <c r="F368" s="59" t="s">
        <v>1175</v>
      </c>
      <c r="G368" s="59" t="s">
        <v>1176</v>
      </c>
      <c r="H368" s="59" t="s">
        <v>1177</v>
      </c>
      <c r="I368" s="61">
        <v>539</v>
      </c>
      <c r="J368" s="59" t="s">
        <v>1175</v>
      </c>
      <c r="K368" s="59" t="s">
        <v>1178</v>
      </c>
      <c r="L368" s="59" t="s">
        <v>1179</v>
      </c>
      <c r="M368" s="62">
        <v>322</v>
      </c>
      <c r="N368" s="61">
        <v>443</v>
      </c>
      <c r="O368" s="59">
        <v>1</v>
      </c>
    </row>
    <row r="369" spans="1:15">
      <c r="A369" s="59">
        <v>47</v>
      </c>
      <c r="B369" s="59" t="s">
        <v>18</v>
      </c>
      <c r="C369" s="59" t="s">
        <v>657</v>
      </c>
      <c r="D369" s="59" t="s">
        <v>657</v>
      </c>
      <c r="E369" s="59">
        <v>17</v>
      </c>
      <c r="F369" s="59" t="s">
        <v>1180</v>
      </c>
      <c r="G369" s="59" t="s">
        <v>1176</v>
      </c>
      <c r="H369" s="59" t="s">
        <v>1177</v>
      </c>
      <c r="I369" s="61">
        <v>539</v>
      </c>
      <c r="J369" s="59" t="s">
        <v>1180</v>
      </c>
      <c r="K369" s="59" t="s">
        <v>1181</v>
      </c>
      <c r="L369" s="59" t="s">
        <v>28</v>
      </c>
      <c r="M369" s="62">
        <v>242</v>
      </c>
      <c r="N369" s="61">
        <v>334</v>
      </c>
      <c r="O369" s="59">
        <v>1</v>
      </c>
    </row>
    <row r="370" spans="1:15">
      <c r="A370" s="59">
        <v>191</v>
      </c>
      <c r="B370" s="59" t="s">
        <v>18</v>
      </c>
      <c r="C370" s="59" t="s">
        <v>25</v>
      </c>
      <c r="D370" s="59" t="s">
        <v>25</v>
      </c>
      <c r="E370" s="59">
        <v>197</v>
      </c>
      <c r="F370" s="59" t="s">
        <v>1182</v>
      </c>
      <c r="G370" s="59" t="s">
        <v>227</v>
      </c>
      <c r="H370" s="59" t="s">
        <v>1183</v>
      </c>
      <c r="I370" s="61">
        <v>720</v>
      </c>
      <c r="J370" s="59" t="s">
        <v>1182</v>
      </c>
      <c r="K370" s="59" t="s">
        <v>1184</v>
      </c>
      <c r="L370" s="59" t="s">
        <v>32</v>
      </c>
      <c r="M370" s="62">
        <v>163</v>
      </c>
      <c r="N370" s="61">
        <v>225</v>
      </c>
      <c r="O370" s="59">
        <v>1</v>
      </c>
    </row>
    <row r="371" spans="1:15">
      <c r="A371" s="59">
        <v>150</v>
      </c>
      <c r="B371" s="59" t="s">
        <v>18</v>
      </c>
      <c r="C371" s="59" t="s">
        <v>440</v>
      </c>
      <c r="D371" s="59" t="s">
        <v>440</v>
      </c>
      <c r="E371" s="59">
        <v>11</v>
      </c>
      <c r="F371" s="59" t="s">
        <v>1185</v>
      </c>
      <c r="G371" s="59" t="s">
        <v>227</v>
      </c>
      <c r="H371" s="59" t="s">
        <v>1183</v>
      </c>
      <c r="I371" s="61">
        <v>720</v>
      </c>
      <c r="J371" s="59" t="s">
        <v>1185</v>
      </c>
      <c r="K371" s="59" t="s">
        <v>1186</v>
      </c>
      <c r="L371" s="59" t="s">
        <v>32</v>
      </c>
      <c r="M371" s="62">
        <v>163</v>
      </c>
      <c r="N371" s="61">
        <v>225</v>
      </c>
      <c r="O371" s="59">
        <v>1</v>
      </c>
    </row>
    <row r="372" spans="1:15">
      <c r="A372" s="59">
        <v>283</v>
      </c>
      <c r="B372" s="59" t="s">
        <v>18</v>
      </c>
      <c r="C372" s="59" t="s">
        <v>284</v>
      </c>
      <c r="D372" s="59" t="s">
        <v>284</v>
      </c>
      <c r="E372" s="59">
        <v>111</v>
      </c>
      <c r="F372" s="59" t="s">
        <v>1187</v>
      </c>
      <c r="G372" s="59" t="s">
        <v>391</v>
      </c>
      <c r="H372" s="59" t="s">
        <v>1188</v>
      </c>
      <c r="I372" s="61">
        <v>746</v>
      </c>
      <c r="J372" s="59" t="s">
        <v>1187</v>
      </c>
      <c r="K372" s="59" t="s">
        <v>1189</v>
      </c>
      <c r="L372" s="59" t="s">
        <v>32</v>
      </c>
      <c r="M372" s="62">
        <v>187</v>
      </c>
      <c r="N372" s="61">
        <v>257</v>
      </c>
      <c r="O372" s="59">
        <v>1</v>
      </c>
    </row>
    <row r="373" spans="1:15">
      <c r="A373" s="59">
        <v>350</v>
      </c>
      <c r="B373" s="59" t="s">
        <v>18</v>
      </c>
      <c r="C373" s="59" t="s">
        <v>837</v>
      </c>
      <c r="D373" s="59" t="s">
        <v>837</v>
      </c>
      <c r="E373" s="59">
        <v>28</v>
      </c>
      <c r="F373" s="59" t="s">
        <v>1190</v>
      </c>
      <c r="G373" s="59" t="s">
        <v>373</v>
      </c>
      <c r="H373" s="59" t="s">
        <v>1191</v>
      </c>
      <c r="I373" s="61">
        <v>717</v>
      </c>
      <c r="J373" s="59" t="s">
        <v>1190</v>
      </c>
      <c r="K373" s="59" t="s">
        <v>1192</v>
      </c>
      <c r="L373" s="59" t="s">
        <v>132</v>
      </c>
      <c r="M373" s="62">
        <v>237</v>
      </c>
      <c r="N373" s="61">
        <v>326</v>
      </c>
      <c r="O373" s="61">
        <v>1</v>
      </c>
    </row>
    <row r="374" spans="1:15">
      <c r="A374" s="59">
        <v>306</v>
      </c>
      <c r="B374" s="59" t="s">
        <v>18</v>
      </c>
      <c r="C374" s="59" t="s">
        <v>1193</v>
      </c>
      <c r="D374" s="59" t="s">
        <v>1193</v>
      </c>
      <c r="E374" s="59">
        <v>165</v>
      </c>
      <c r="F374" s="59" t="s">
        <v>1194</v>
      </c>
      <c r="G374" s="59" t="s">
        <v>373</v>
      </c>
      <c r="H374" s="59" t="s">
        <v>1191</v>
      </c>
      <c r="I374" s="61">
        <v>717</v>
      </c>
      <c r="J374" s="59" t="s">
        <v>1194</v>
      </c>
      <c r="K374" s="59" t="s">
        <v>1195</v>
      </c>
      <c r="L374" s="59" t="s">
        <v>132</v>
      </c>
      <c r="M374" s="63">
        <v>237</v>
      </c>
      <c r="N374" s="61">
        <v>326</v>
      </c>
      <c r="O374" s="59">
        <v>1</v>
      </c>
    </row>
    <row r="375" spans="1:15">
      <c r="A375" s="59">
        <v>284</v>
      </c>
      <c r="B375" s="59" t="s">
        <v>18</v>
      </c>
      <c r="C375" s="59" t="s">
        <v>284</v>
      </c>
      <c r="D375" s="59" t="s">
        <v>284</v>
      </c>
      <c r="E375" s="59">
        <v>610</v>
      </c>
      <c r="F375" s="59" t="s">
        <v>1196</v>
      </c>
      <c r="G375" s="59" t="s">
        <v>391</v>
      </c>
      <c r="H375" s="59" t="s">
        <v>1197</v>
      </c>
      <c r="I375" s="61">
        <v>746</v>
      </c>
      <c r="J375" s="59" t="s">
        <v>1196</v>
      </c>
      <c r="K375" s="59" t="s">
        <v>1198</v>
      </c>
      <c r="L375" s="59" t="s">
        <v>28</v>
      </c>
      <c r="M375" s="62">
        <v>187</v>
      </c>
      <c r="N375" s="61">
        <v>258</v>
      </c>
      <c r="O375" s="59">
        <v>1</v>
      </c>
    </row>
    <row r="376" spans="1:15">
      <c r="A376" s="59">
        <v>342</v>
      </c>
      <c r="B376" s="59" t="s">
        <v>18</v>
      </c>
      <c r="C376" s="59" t="s">
        <v>1199</v>
      </c>
      <c r="D376" s="59" t="s">
        <v>1199</v>
      </c>
      <c r="E376" s="59">
        <v>48</v>
      </c>
      <c r="F376" s="59" t="s">
        <v>1200</v>
      </c>
      <c r="G376" s="59" t="s">
        <v>1201</v>
      </c>
      <c r="H376" s="59" t="s">
        <v>1202</v>
      </c>
      <c r="I376" s="61">
        <v>716</v>
      </c>
      <c r="J376" s="59" t="s">
        <v>1200</v>
      </c>
      <c r="K376" s="59" t="s">
        <v>1203</v>
      </c>
      <c r="L376" s="59" t="s">
        <v>28</v>
      </c>
      <c r="M376" s="62">
        <v>218</v>
      </c>
      <c r="N376" s="61">
        <v>290</v>
      </c>
      <c r="O376" s="61">
        <v>2</v>
      </c>
    </row>
    <row r="377" spans="1:15">
      <c r="A377" s="59">
        <v>341</v>
      </c>
      <c r="B377" s="59" t="s">
        <v>18</v>
      </c>
      <c r="C377" s="59" t="s">
        <v>1199</v>
      </c>
      <c r="D377" s="59" t="s">
        <v>1199</v>
      </c>
      <c r="E377" s="59">
        <v>59</v>
      </c>
      <c r="F377" s="59" t="s">
        <v>1204</v>
      </c>
      <c r="G377" s="59" t="s">
        <v>1201</v>
      </c>
      <c r="H377" s="59" t="s">
        <v>1202</v>
      </c>
      <c r="I377" s="61">
        <v>716</v>
      </c>
      <c r="J377" s="59" t="s">
        <v>1204</v>
      </c>
      <c r="K377" s="59" t="s">
        <v>1205</v>
      </c>
      <c r="L377" s="59" t="s">
        <v>32</v>
      </c>
      <c r="M377" s="62">
        <v>168</v>
      </c>
      <c r="N377" s="61">
        <v>250</v>
      </c>
      <c r="O377" s="59">
        <v>2</v>
      </c>
    </row>
    <row r="378" spans="1:15">
      <c r="A378" s="59">
        <v>339</v>
      </c>
      <c r="B378" s="59" t="s">
        <v>18</v>
      </c>
      <c r="C378" s="59" t="s">
        <v>68</v>
      </c>
      <c r="D378" s="59" t="s">
        <v>68</v>
      </c>
      <c r="E378" s="59">
        <v>216</v>
      </c>
      <c r="F378" s="59" t="s">
        <v>1206</v>
      </c>
      <c r="G378" s="59" t="s">
        <v>1201</v>
      </c>
      <c r="H378" s="59" t="s">
        <v>1202</v>
      </c>
      <c r="I378" s="61">
        <v>716</v>
      </c>
      <c r="J378" s="59" t="s">
        <v>1206</v>
      </c>
      <c r="K378" s="59" t="s">
        <v>1207</v>
      </c>
      <c r="L378" s="59" t="s">
        <v>32</v>
      </c>
      <c r="M378" s="62">
        <v>242</v>
      </c>
      <c r="N378" s="61">
        <v>325</v>
      </c>
      <c r="O378" s="59">
        <v>2</v>
      </c>
    </row>
    <row r="379" spans="1:15">
      <c r="A379" s="59">
        <v>95</v>
      </c>
      <c r="B379" s="59" t="s">
        <v>18</v>
      </c>
      <c r="C379" s="59" t="s">
        <v>108</v>
      </c>
      <c r="D379" s="59" t="s">
        <v>108</v>
      </c>
      <c r="E379" s="59">
        <v>165</v>
      </c>
      <c r="F379" s="59" t="s">
        <v>1208</v>
      </c>
      <c r="G379" s="59" t="s">
        <v>1209</v>
      </c>
      <c r="H379" s="59" t="s">
        <v>1210</v>
      </c>
      <c r="I379" s="61">
        <v>104533</v>
      </c>
      <c r="J379" s="59" t="s">
        <v>1208</v>
      </c>
      <c r="K379" s="59" t="s">
        <v>1211</v>
      </c>
      <c r="L379" s="59" t="s">
        <v>132</v>
      </c>
      <c r="M379" s="62">
        <v>256</v>
      </c>
      <c r="N379" s="61">
        <v>353</v>
      </c>
      <c r="O379" s="59">
        <v>1</v>
      </c>
    </row>
    <row r="380" spans="1:15">
      <c r="A380" s="59">
        <v>93</v>
      </c>
      <c r="B380" s="59" t="s">
        <v>18</v>
      </c>
      <c r="C380" s="59" t="s">
        <v>775</v>
      </c>
      <c r="D380" s="59" t="s">
        <v>775</v>
      </c>
      <c r="E380" s="59">
        <v>280</v>
      </c>
      <c r="F380" s="59" t="s">
        <v>1212</v>
      </c>
      <c r="G380" s="59" t="s">
        <v>1209</v>
      </c>
      <c r="H380" s="59" t="s">
        <v>1213</v>
      </c>
      <c r="I380" s="61">
        <v>104533</v>
      </c>
      <c r="J380" s="59" t="s">
        <v>1212</v>
      </c>
      <c r="K380" s="59" t="s">
        <v>1214</v>
      </c>
      <c r="L380" s="59" t="s">
        <v>28</v>
      </c>
      <c r="M380" s="62">
        <v>257</v>
      </c>
      <c r="N380" s="61">
        <v>354</v>
      </c>
      <c r="O380" s="59">
        <v>1</v>
      </c>
    </row>
    <row r="381" spans="1:15">
      <c r="A381" s="59">
        <v>220</v>
      </c>
      <c r="B381" s="59" t="s">
        <v>18</v>
      </c>
      <c r="C381" s="59" t="s">
        <v>146</v>
      </c>
      <c r="D381" s="59" t="s">
        <v>146</v>
      </c>
      <c r="E381" s="59">
        <v>71</v>
      </c>
      <c r="F381" s="59" t="s">
        <v>1215</v>
      </c>
      <c r="G381" s="59" t="s">
        <v>1216</v>
      </c>
      <c r="H381" s="59" t="s">
        <v>1217</v>
      </c>
      <c r="I381" s="61">
        <v>748</v>
      </c>
      <c r="J381" s="59" t="s">
        <v>1215</v>
      </c>
      <c r="K381" s="59" t="s">
        <v>1218</v>
      </c>
      <c r="L381" s="59" t="s">
        <v>132</v>
      </c>
      <c r="M381" s="62">
        <v>228</v>
      </c>
      <c r="N381" s="61">
        <v>314</v>
      </c>
      <c r="O381" s="59">
        <v>1</v>
      </c>
    </row>
    <row r="382" spans="1:15">
      <c r="A382" s="59">
        <v>203</v>
      </c>
      <c r="B382" s="59" t="s">
        <v>18</v>
      </c>
      <c r="C382" s="59" t="s">
        <v>45</v>
      </c>
      <c r="D382" s="59" t="s">
        <v>45</v>
      </c>
      <c r="E382" s="59">
        <v>46</v>
      </c>
      <c r="F382" s="59" t="s">
        <v>1219</v>
      </c>
      <c r="G382" s="59" t="s">
        <v>1216</v>
      </c>
      <c r="H382" s="59" t="s">
        <v>1217</v>
      </c>
      <c r="I382" s="61">
        <v>748</v>
      </c>
      <c r="J382" s="59" t="s">
        <v>1219</v>
      </c>
      <c r="K382" s="59" t="s">
        <v>1220</v>
      </c>
      <c r="L382" s="59" t="s">
        <v>28</v>
      </c>
      <c r="M382" s="62">
        <v>227</v>
      </c>
      <c r="N382" s="61">
        <v>313</v>
      </c>
      <c r="O382" s="59">
        <v>1</v>
      </c>
    </row>
    <row r="383" spans="1:15">
      <c r="A383" s="59">
        <v>100</v>
      </c>
      <c r="B383" s="59" t="s">
        <v>18</v>
      </c>
      <c r="C383" s="59" t="s">
        <v>1089</v>
      </c>
      <c r="D383" s="59" t="s">
        <v>1089</v>
      </c>
      <c r="E383" s="59">
        <v>50</v>
      </c>
      <c r="F383" s="59" t="s">
        <v>1221</v>
      </c>
      <c r="G383" s="59" t="s">
        <v>1216</v>
      </c>
      <c r="H383" s="59" t="s">
        <v>1222</v>
      </c>
      <c r="I383" s="61">
        <v>748</v>
      </c>
      <c r="J383" s="59" t="s">
        <v>1221</v>
      </c>
      <c r="K383" s="59" t="s">
        <v>1223</v>
      </c>
      <c r="L383" s="59" t="s">
        <v>32</v>
      </c>
      <c r="M383" s="62">
        <v>228</v>
      </c>
      <c r="N383" s="61">
        <v>313</v>
      </c>
      <c r="O383" s="59">
        <v>1</v>
      </c>
    </row>
    <row r="384" spans="1:15">
      <c r="A384" s="59">
        <v>357</v>
      </c>
      <c r="B384" s="59" t="s">
        <v>18</v>
      </c>
      <c r="C384" s="59" t="s">
        <v>1224</v>
      </c>
      <c r="D384" s="59" t="s">
        <v>1224</v>
      </c>
      <c r="E384" s="59">
        <v>59</v>
      </c>
      <c r="F384" s="59" t="s">
        <v>1225</v>
      </c>
      <c r="G384" s="59" t="s">
        <v>1153</v>
      </c>
      <c r="H384" s="59" t="s">
        <v>1226</v>
      </c>
      <c r="I384" s="61">
        <v>549</v>
      </c>
      <c r="J384" s="59" t="s">
        <v>1225</v>
      </c>
      <c r="K384" s="59" t="s">
        <v>1227</v>
      </c>
      <c r="L384" s="59" t="s">
        <v>32</v>
      </c>
      <c r="M384" s="62">
        <v>97</v>
      </c>
      <c r="N384" s="61">
        <v>133</v>
      </c>
      <c r="O384" s="59">
        <v>1</v>
      </c>
    </row>
    <row r="385" spans="1:15">
      <c r="A385" s="59">
        <v>358</v>
      </c>
      <c r="B385" s="59" t="s">
        <v>18</v>
      </c>
      <c r="C385" s="59" t="s">
        <v>1228</v>
      </c>
      <c r="D385" s="59" t="s">
        <v>1228</v>
      </c>
      <c r="E385" s="59">
        <v>11</v>
      </c>
      <c r="F385" s="59" t="s">
        <v>1229</v>
      </c>
      <c r="G385" s="59" t="s">
        <v>1153</v>
      </c>
      <c r="H385" s="59" t="s">
        <v>1230</v>
      </c>
      <c r="I385" s="61">
        <v>549</v>
      </c>
      <c r="J385" s="59" t="s">
        <v>1229</v>
      </c>
      <c r="K385" s="59" t="s">
        <v>1231</v>
      </c>
      <c r="L385" s="59" t="s">
        <v>32</v>
      </c>
      <c r="M385" s="62">
        <v>161</v>
      </c>
      <c r="N385" s="61">
        <v>222</v>
      </c>
      <c r="O385" s="59">
        <v>1</v>
      </c>
    </row>
    <row r="386" spans="1:15">
      <c r="A386" s="59">
        <v>359</v>
      </c>
      <c r="B386" s="59" t="s">
        <v>18</v>
      </c>
      <c r="C386" s="59" t="s">
        <v>1228</v>
      </c>
      <c r="D386" s="59" t="s">
        <v>1228</v>
      </c>
      <c r="E386" s="59">
        <v>28</v>
      </c>
      <c r="F386" s="59" t="s">
        <v>1232</v>
      </c>
      <c r="G386" s="59" t="s">
        <v>1233</v>
      </c>
      <c r="H386" s="59" t="s">
        <v>1230</v>
      </c>
      <c r="I386" s="61">
        <v>549</v>
      </c>
      <c r="J386" s="59" t="s">
        <v>1232</v>
      </c>
      <c r="K386" s="59" t="s">
        <v>1234</v>
      </c>
      <c r="L386" s="59" t="s">
        <v>28</v>
      </c>
      <c r="M386" s="62">
        <v>145</v>
      </c>
      <c r="N386" s="61">
        <v>199</v>
      </c>
      <c r="O386" s="59">
        <v>1</v>
      </c>
    </row>
    <row r="387" spans="1:15">
      <c r="A387" s="59">
        <v>29</v>
      </c>
      <c r="B387" s="59" t="s">
        <v>18</v>
      </c>
      <c r="C387" s="59" t="s">
        <v>1136</v>
      </c>
      <c r="D387" s="59" t="s">
        <v>1136</v>
      </c>
      <c r="E387" s="59">
        <v>51</v>
      </c>
      <c r="F387" s="59" t="s">
        <v>1235</v>
      </c>
      <c r="G387" s="59" t="s">
        <v>1236</v>
      </c>
      <c r="H387" s="59" t="s">
        <v>1237</v>
      </c>
      <c r="I387" s="61">
        <v>107728</v>
      </c>
      <c r="J387" s="59" t="s">
        <v>1235</v>
      </c>
      <c r="K387" s="59" t="s">
        <v>1238</v>
      </c>
      <c r="L387" s="59" t="s">
        <v>28</v>
      </c>
      <c r="M387" s="62">
        <v>177</v>
      </c>
      <c r="N387" s="61">
        <v>245</v>
      </c>
      <c r="O387" s="61">
        <v>2</v>
      </c>
    </row>
    <row r="388" spans="1:15">
      <c r="A388" s="59">
        <v>45</v>
      </c>
      <c r="B388" s="59" t="s">
        <v>18</v>
      </c>
      <c r="C388" s="59" t="s">
        <v>1239</v>
      </c>
      <c r="D388" s="59" t="s">
        <v>1239</v>
      </c>
      <c r="E388" s="59">
        <v>431</v>
      </c>
      <c r="F388" s="59" t="s">
        <v>1240</v>
      </c>
      <c r="G388" s="59" t="s">
        <v>1236</v>
      </c>
      <c r="H388" s="59" t="s">
        <v>1241</v>
      </c>
      <c r="I388" s="61">
        <v>107728</v>
      </c>
      <c r="J388" s="59" t="s">
        <v>1240</v>
      </c>
      <c r="K388" s="59" t="s">
        <v>1242</v>
      </c>
      <c r="L388" s="59" t="s">
        <v>32</v>
      </c>
      <c r="M388" s="62">
        <v>99</v>
      </c>
      <c r="N388" s="61">
        <v>136</v>
      </c>
      <c r="O388" s="59">
        <v>2</v>
      </c>
    </row>
    <row r="389" spans="1:15">
      <c r="A389" s="59">
        <v>36</v>
      </c>
      <c r="B389" s="59" t="s">
        <v>18</v>
      </c>
      <c r="C389" s="59" t="s">
        <v>677</v>
      </c>
      <c r="D389" s="59" t="s">
        <v>677</v>
      </c>
      <c r="E389" s="59">
        <v>252</v>
      </c>
      <c r="F389" s="59" t="s">
        <v>1243</v>
      </c>
      <c r="G389" s="59" t="s">
        <v>1236</v>
      </c>
      <c r="H389" s="59" t="s">
        <v>1241</v>
      </c>
      <c r="I389" s="61">
        <v>107728</v>
      </c>
      <c r="J389" s="59" t="s">
        <v>1243</v>
      </c>
      <c r="K389" s="59" t="s">
        <v>1244</v>
      </c>
      <c r="L389" s="59" t="s">
        <v>132</v>
      </c>
      <c r="M389" s="62">
        <v>197</v>
      </c>
      <c r="N389" s="61">
        <v>272</v>
      </c>
      <c r="O389" s="59">
        <v>1</v>
      </c>
    </row>
    <row r="390" spans="1:15">
      <c r="A390" s="59">
        <v>149</v>
      </c>
      <c r="B390" s="59" t="s">
        <v>18</v>
      </c>
      <c r="C390" s="59" t="s">
        <v>217</v>
      </c>
      <c r="D390" s="59" t="s">
        <v>217</v>
      </c>
      <c r="E390" s="59">
        <v>81</v>
      </c>
      <c r="F390" s="59" t="s">
        <v>1245</v>
      </c>
      <c r="G390" s="59" t="s">
        <v>1246</v>
      </c>
      <c r="H390" s="59" t="s">
        <v>1247</v>
      </c>
      <c r="I390" s="61">
        <v>594</v>
      </c>
      <c r="J390" s="59" t="s">
        <v>1245</v>
      </c>
      <c r="K390" s="59" t="s">
        <v>1248</v>
      </c>
      <c r="L390" s="59" t="s">
        <v>32</v>
      </c>
      <c r="M390" s="62">
        <v>258</v>
      </c>
      <c r="N390" s="61">
        <v>356</v>
      </c>
      <c r="O390" s="59">
        <v>2</v>
      </c>
    </row>
    <row r="391" spans="1:15">
      <c r="A391" s="59">
        <v>120</v>
      </c>
      <c r="B391" s="59" t="s">
        <v>18</v>
      </c>
      <c r="C391" s="59" t="s">
        <v>575</v>
      </c>
      <c r="D391" s="59" t="s">
        <v>575</v>
      </c>
      <c r="E391" s="59">
        <v>86</v>
      </c>
      <c r="F391" s="59" t="s">
        <v>1249</v>
      </c>
      <c r="G391" s="59" t="s">
        <v>1246</v>
      </c>
      <c r="H391" s="59" t="s">
        <v>1247</v>
      </c>
      <c r="I391" s="61">
        <v>594</v>
      </c>
      <c r="J391" s="59" t="s">
        <v>1249</v>
      </c>
      <c r="K391" s="59" t="s">
        <v>1250</v>
      </c>
      <c r="L391" s="59" t="s">
        <v>28</v>
      </c>
      <c r="M391" s="62">
        <v>215</v>
      </c>
      <c r="N391" s="61">
        <v>297</v>
      </c>
      <c r="O391" s="61">
        <v>2</v>
      </c>
    </row>
    <row r="392" spans="1:15">
      <c r="A392" s="59">
        <v>311</v>
      </c>
      <c r="B392" s="59" t="s">
        <v>18</v>
      </c>
      <c r="C392" s="59" t="s">
        <v>279</v>
      </c>
      <c r="D392" s="59" t="s">
        <v>279</v>
      </c>
      <c r="E392" s="59">
        <v>114</v>
      </c>
      <c r="F392" s="59" t="s">
        <v>1251</v>
      </c>
      <c r="G392" s="59" t="s">
        <v>1252</v>
      </c>
      <c r="H392" s="59" t="s">
        <v>1253</v>
      </c>
      <c r="I392" s="61">
        <v>570</v>
      </c>
      <c r="J392" s="59" t="s">
        <v>1251</v>
      </c>
      <c r="K392" s="59" t="s">
        <v>1254</v>
      </c>
      <c r="L392" s="59" t="s">
        <v>32</v>
      </c>
      <c r="M392" s="63">
        <v>184</v>
      </c>
      <c r="N392" s="59">
        <v>253</v>
      </c>
      <c r="O392" s="59">
        <v>1</v>
      </c>
    </row>
    <row r="393" spans="1:15">
      <c r="A393" s="59">
        <v>311</v>
      </c>
      <c r="B393" s="59" t="s">
        <v>18</v>
      </c>
      <c r="C393" s="59" t="s">
        <v>279</v>
      </c>
      <c r="D393" s="59" t="s">
        <v>279</v>
      </c>
      <c r="E393" s="59">
        <v>114</v>
      </c>
      <c r="F393" s="59" t="s">
        <v>1255</v>
      </c>
      <c r="G393" s="59" t="s">
        <v>1252</v>
      </c>
      <c r="H393" s="59" t="s">
        <v>1253</v>
      </c>
      <c r="I393" s="61">
        <v>570</v>
      </c>
      <c r="J393" s="59" t="s">
        <v>1255</v>
      </c>
      <c r="K393" s="59">
        <v>1451</v>
      </c>
      <c r="L393" s="59" t="s">
        <v>32</v>
      </c>
      <c r="M393" s="63">
        <v>143</v>
      </c>
      <c r="N393" s="59">
        <v>198</v>
      </c>
      <c r="O393" s="59">
        <v>1</v>
      </c>
    </row>
    <row r="394" spans="1:15">
      <c r="A394" s="59">
        <v>304</v>
      </c>
      <c r="B394" s="59" t="s">
        <v>18</v>
      </c>
      <c r="C394" s="59" t="s">
        <v>1031</v>
      </c>
      <c r="D394" s="59" t="s">
        <v>1031</v>
      </c>
      <c r="E394" s="59">
        <v>150</v>
      </c>
      <c r="F394" s="59" t="s">
        <v>1256</v>
      </c>
      <c r="G394" s="59" t="s">
        <v>1252</v>
      </c>
      <c r="H394" s="59" t="s">
        <v>1257</v>
      </c>
      <c r="I394" s="61">
        <v>570</v>
      </c>
      <c r="J394" s="59" t="s">
        <v>1256</v>
      </c>
      <c r="K394" s="59" t="s">
        <v>1258</v>
      </c>
      <c r="L394" s="59" t="s">
        <v>28</v>
      </c>
      <c r="M394" s="62">
        <v>184</v>
      </c>
      <c r="N394" s="61">
        <v>253</v>
      </c>
      <c r="O394" s="59">
        <v>1</v>
      </c>
    </row>
    <row r="395" spans="1:15">
      <c r="A395" s="59">
        <v>297</v>
      </c>
      <c r="B395" s="59" t="s">
        <v>18</v>
      </c>
      <c r="C395" s="59" t="s">
        <v>427</v>
      </c>
      <c r="D395" s="59" t="s">
        <v>427</v>
      </c>
      <c r="E395" s="59">
        <v>1113</v>
      </c>
      <c r="F395" s="59" t="s">
        <v>1259</v>
      </c>
      <c r="G395" s="59" t="s">
        <v>429</v>
      </c>
      <c r="H395" s="59" t="s">
        <v>1260</v>
      </c>
      <c r="I395" s="59">
        <v>104429</v>
      </c>
      <c r="J395" s="59" t="s">
        <v>1259</v>
      </c>
      <c r="K395" s="59" t="s">
        <v>1261</v>
      </c>
      <c r="L395" s="59" t="s">
        <v>28</v>
      </c>
      <c r="M395" s="62">
        <v>199</v>
      </c>
      <c r="N395" s="61">
        <v>275</v>
      </c>
      <c r="O395" s="59">
        <v>1</v>
      </c>
    </row>
    <row r="396" spans="1:15">
      <c r="A396" s="59">
        <v>68</v>
      </c>
      <c r="B396" s="59" t="s">
        <v>18</v>
      </c>
      <c r="C396" s="59" t="s">
        <v>413</v>
      </c>
      <c r="D396" s="59" t="s">
        <v>413</v>
      </c>
      <c r="E396" s="59">
        <v>2347</v>
      </c>
      <c r="F396" s="59" t="s">
        <v>1262</v>
      </c>
      <c r="G396" s="59" t="s">
        <v>670</v>
      </c>
      <c r="H396" s="59" t="s">
        <v>1263</v>
      </c>
      <c r="I396" s="61">
        <v>102564</v>
      </c>
      <c r="J396" s="59" t="s">
        <v>1262</v>
      </c>
      <c r="K396" s="59" t="s">
        <v>1264</v>
      </c>
      <c r="L396" s="59" t="s">
        <v>28</v>
      </c>
      <c r="M396" s="62">
        <v>169</v>
      </c>
      <c r="N396" s="61">
        <v>206</v>
      </c>
      <c r="O396" s="59">
        <v>1</v>
      </c>
    </row>
    <row r="397" spans="1:15">
      <c r="A397" s="59">
        <v>404</v>
      </c>
      <c r="B397" s="59" t="s">
        <v>18</v>
      </c>
      <c r="C397" s="59" t="s">
        <v>1265</v>
      </c>
      <c r="D397" s="59" t="s">
        <v>1265</v>
      </c>
      <c r="E397" s="59">
        <v>34</v>
      </c>
      <c r="F397" s="59" t="s">
        <v>573</v>
      </c>
      <c r="G397" s="59" t="s">
        <v>1266</v>
      </c>
      <c r="H397" s="59" t="s">
        <v>1267</v>
      </c>
      <c r="I397" s="61">
        <v>515</v>
      </c>
      <c r="J397" s="59" t="s">
        <v>573</v>
      </c>
      <c r="K397" s="59" t="s">
        <v>1268</v>
      </c>
      <c r="L397" s="59" t="s">
        <v>132</v>
      </c>
      <c r="M397" s="62">
        <v>136</v>
      </c>
      <c r="N397" s="61">
        <v>187</v>
      </c>
      <c r="O397" s="59">
        <v>1</v>
      </c>
    </row>
    <row r="398" spans="1:15">
      <c r="A398" s="59">
        <v>277</v>
      </c>
      <c r="B398" s="59" t="s">
        <v>18</v>
      </c>
      <c r="C398" s="59" t="s">
        <v>155</v>
      </c>
      <c r="D398" s="59" t="s">
        <v>155</v>
      </c>
      <c r="E398" s="59">
        <v>47</v>
      </c>
      <c r="F398" s="59" t="s">
        <v>1269</v>
      </c>
      <c r="G398" s="59" t="s">
        <v>1266</v>
      </c>
      <c r="H398" s="59" t="s">
        <v>1267</v>
      </c>
      <c r="I398" s="61">
        <v>515</v>
      </c>
      <c r="J398" s="59" t="s">
        <v>1269</v>
      </c>
      <c r="K398" s="59" t="s">
        <v>1270</v>
      </c>
      <c r="L398" s="59" t="s">
        <v>32</v>
      </c>
      <c r="M398" s="62">
        <v>175</v>
      </c>
      <c r="N398" s="65">
        <v>241</v>
      </c>
      <c r="O398" s="61">
        <v>1</v>
      </c>
    </row>
    <row r="399" spans="1:15">
      <c r="A399" s="59">
        <v>229</v>
      </c>
      <c r="B399" s="59" t="s">
        <v>18</v>
      </c>
      <c r="C399" s="59" t="s">
        <v>98</v>
      </c>
      <c r="D399" s="59" t="s">
        <v>98</v>
      </c>
      <c r="E399" s="59">
        <v>352</v>
      </c>
      <c r="F399" s="59" t="s">
        <v>1271</v>
      </c>
      <c r="G399" s="59" t="s">
        <v>1266</v>
      </c>
      <c r="H399" s="59" t="s">
        <v>1267</v>
      </c>
      <c r="I399" s="61">
        <v>515</v>
      </c>
      <c r="J399" s="59" t="s">
        <v>1271</v>
      </c>
      <c r="K399" s="59" t="s">
        <v>1272</v>
      </c>
      <c r="L399" s="59" t="s">
        <v>132</v>
      </c>
      <c r="M399" s="62">
        <v>195</v>
      </c>
      <c r="N399" s="61">
        <v>268</v>
      </c>
      <c r="O399" s="59">
        <v>2</v>
      </c>
    </row>
    <row r="400" spans="1:15">
      <c r="A400" s="59">
        <v>181</v>
      </c>
      <c r="B400" s="59" t="s">
        <v>18</v>
      </c>
      <c r="C400" s="59" t="s">
        <v>25</v>
      </c>
      <c r="D400" s="59" t="s">
        <v>25</v>
      </c>
      <c r="E400" s="59">
        <v>82</v>
      </c>
      <c r="F400" s="59" t="s">
        <v>1273</v>
      </c>
      <c r="G400" s="59" t="s">
        <v>1266</v>
      </c>
      <c r="H400" s="59" t="s">
        <v>1267</v>
      </c>
      <c r="I400" s="61">
        <v>515</v>
      </c>
      <c r="J400" s="59" t="s">
        <v>1273</v>
      </c>
      <c r="K400" s="59" t="s">
        <v>1274</v>
      </c>
      <c r="L400" s="59" t="s">
        <v>28</v>
      </c>
      <c r="M400" s="62">
        <v>175</v>
      </c>
      <c r="N400" s="61">
        <v>241</v>
      </c>
      <c r="O400" s="61">
        <v>2</v>
      </c>
    </row>
    <row r="401" spans="1:15">
      <c r="A401" s="59">
        <v>10</v>
      </c>
      <c r="B401" s="59" t="s">
        <v>18</v>
      </c>
      <c r="C401" s="59" t="s">
        <v>1275</v>
      </c>
      <c r="D401" s="59" t="s">
        <v>1275</v>
      </c>
      <c r="E401" s="59">
        <v>47</v>
      </c>
      <c r="F401" s="59" t="s">
        <v>1276</v>
      </c>
      <c r="G401" s="59" t="s">
        <v>1277</v>
      </c>
      <c r="H401" s="59" t="s">
        <v>1278</v>
      </c>
      <c r="I401" s="61">
        <v>52</v>
      </c>
      <c r="J401" s="59" t="s">
        <v>1276</v>
      </c>
      <c r="K401" s="59" t="s">
        <v>1279</v>
      </c>
      <c r="L401" s="59" t="s">
        <v>24</v>
      </c>
      <c r="M401" s="62">
        <v>131</v>
      </c>
      <c r="N401" s="61">
        <v>179</v>
      </c>
      <c r="O401" s="61">
        <v>2</v>
      </c>
    </row>
    <row r="402" spans="1:15">
      <c r="A402" s="59">
        <v>9</v>
      </c>
      <c r="B402" s="59" t="s">
        <v>18</v>
      </c>
      <c r="C402" s="59" t="s">
        <v>1275</v>
      </c>
      <c r="D402" s="59" t="s">
        <v>1275</v>
      </c>
      <c r="E402" s="59">
        <v>86</v>
      </c>
      <c r="F402" s="59" t="s">
        <v>1280</v>
      </c>
      <c r="G402" s="59" t="s">
        <v>1277</v>
      </c>
      <c r="H402" s="59" t="s">
        <v>1278</v>
      </c>
      <c r="I402" s="61">
        <v>52</v>
      </c>
      <c r="J402" s="59" t="s">
        <v>1280</v>
      </c>
      <c r="K402" s="59" t="s">
        <v>1281</v>
      </c>
      <c r="L402" s="59" t="s">
        <v>73</v>
      </c>
      <c r="M402" s="63">
        <v>145</v>
      </c>
      <c r="N402" s="61">
        <v>200</v>
      </c>
      <c r="O402" s="59">
        <v>1</v>
      </c>
    </row>
    <row r="403" spans="1:15">
      <c r="A403" s="59">
        <v>6</v>
      </c>
      <c r="B403" s="59" t="s">
        <v>18</v>
      </c>
      <c r="C403" s="59" t="s">
        <v>937</v>
      </c>
      <c r="D403" s="59" t="s">
        <v>937</v>
      </c>
      <c r="E403" s="59">
        <v>83</v>
      </c>
      <c r="F403" s="59" t="s">
        <v>1282</v>
      </c>
      <c r="G403" s="59" t="s">
        <v>1277</v>
      </c>
      <c r="H403" s="59" t="s">
        <v>1278</v>
      </c>
      <c r="I403" s="61">
        <v>52</v>
      </c>
      <c r="J403" s="59" t="s">
        <v>1282</v>
      </c>
      <c r="K403" s="59" t="s">
        <v>1283</v>
      </c>
      <c r="L403" s="59" t="s">
        <v>32</v>
      </c>
      <c r="M403" s="62">
        <v>145</v>
      </c>
      <c r="N403" s="61">
        <v>200</v>
      </c>
      <c r="O403" s="59">
        <v>2</v>
      </c>
    </row>
    <row r="404" spans="1:15">
      <c r="A404" s="59">
        <v>3</v>
      </c>
      <c r="B404" s="59" t="s">
        <v>18</v>
      </c>
      <c r="C404" s="59" t="s">
        <v>1284</v>
      </c>
      <c r="D404" s="59" t="s">
        <v>1284</v>
      </c>
      <c r="E404" s="59">
        <v>124</v>
      </c>
      <c r="F404" s="59" t="s">
        <v>850</v>
      </c>
      <c r="G404" s="59" t="s">
        <v>1277</v>
      </c>
      <c r="H404" s="59" t="s">
        <v>1278</v>
      </c>
      <c r="I404" s="61">
        <v>52</v>
      </c>
      <c r="J404" s="59" t="s">
        <v>850</v>
      </c>
      <c r="K404" s="59" t="s">
        <v>1285</v>
      </c>
      <c r="L404" s="59" t="s">
        <v>28</v>
      </c>
      <c r="M404" s="62">
        <v>145</v>
      </c>
      <c r="N404" s="61">
        <v>200</v>
      </c>
      <c r="O404" s="61">
        <v>2</v>
      </c>
    </row>
    <row r="405" spans="1:15">
      <c r="A405" s="59">
        <v>336</v>
      </c>
      <c r="B405" s="59" t="s">
        <v>18</v>
      </c>
      <c r="C405" s="59" t="s">
        <v>1286</v>
      </c>
      <c r="D405" s="59" t="s">
        <v>1286</v>
      </c>
      <c r="E405" s="59">
        <v>8</v>
      </c>
      <c r="F405" s="59" t="s">
        <v>1287</v>
      </c>
      <c r="G405" s="59" t="s">
        <v>70</v>
      </c>
      <c r="H405" s="59" t="s">
        <v>1288</v>
      </c>
      <c r="I405" s="61">
        <v>104428</v>
      </c>
      <c r="J405" s="59" t="s">
        <v>1287</v>
      </c>
      <c r="K405" s="59" t="s">
        <v>1289</v>
      </c>
      <c r="L405" s="59" t="s">
        <v>28</v>
      </c>
      <c r="M405" s="62">
        <v>186</v>
      </c>
      <c r="N405" s="61">
        <v>252</v>
      </c>
      <c r="O405" s="61">
        <v>2</v>
      </c>
    </row>
    <row r="406" spans="1:15">
      <c r="A406" s="59">
        <v>111</v>
      </c>
      <c r="B406" s="59" t="s">
        <v>18</v>
      </c>
      <c r="C406" s="59" t="s">
        <v>322</v>
      </c>
      <c r="D406" s="59" t="s">
        <v>322</v>
      </c>
      <c r="E406" s="59">
        <v>30</v>
      </c>
      <c r="F406" s="59" t="s">
        <v>1290</v>
      </c>
      <c r="G406" s="59" t="s">
        <v>552</v>
      </c>
      <c r="H406" s="59" t="s">
        <v>1291</v>
      </c>
      <c r="I406" s="61">
        <v>511</v>
      </c>
      <c r="J406" s="59" t="s">
        <v>1290</v>
      </c>
      <c r="K406" s="59" t="s">
        <v>1292</v>
      </c>
      <c r="L406" s="59" t="s">
        <v>32</v>
      </c>
      <c r="M406" s="62">
        <v>222</v>
      </c>
      <c r="N406" s="61">
        <v>306</v>
      </c>
      <c r="O406" s="61">
        <v>2</v>
      </c>
    </row>
    <row r="407" spans="1:15">
      <c r="A407" s="67"/>
      <c r="B407" s="67"/>
      <c r="C407" s="67"/>
      <c r="D407" s="67"/>
      <c r="E407" s="35"/>
      <c r="F407" s="28"/>
      <c r="G407" s="28"/>
      <c r="H407" s="32" t="s">
        <v>1293</v>
      </c>
      <c r="I407" s="32">
        <v>750</v>
      </c>
      <c r="J407" s="32" t="s">
        <v>1294</v>
      </c>
      <c r="K407" s="32">
        <v>4033</v>
      </c>
      <c r="L407" s="32" t="s">
        <v>28</v>
      </c>
      <c r="M407" s="32">
        <v>305</v>
      </c>
      <c r="N407" s="32">
        <v>408</v>
      </c>
      <c r="O407" s="32">
        <v>1</v>
      </c>
    </row>
    <row r="408" spans="1:15">
      <c r="A408" s="67"/>
      <c r="B408" s="67"/>
      <c r="C408" s="67"/>
      <c r="D408" s="68"/>
      <c r="E408" s="35"/>
      <c r="F408" s="28"/>
      <c r="G408" s="28"/>
      <c r="H408" s="32" t="s">
        <v>1293</v>
      </c>
      <c r="I408" s="32">
        <v>750</v>
      </c>
      <c r="J408" s="32" t="s">
        <v>1295</v>
      </c>
      <c r="K408" s="32">
        <v>11463</v>
      </c>
      <c r="L408" s="32" t="s">
        <v>132</v>
      </c>
      <c r="M408" s="32">
        <v>305</v>
      </c>
      <c r="N408" s="32">
        <v>408</v>
      </c>
      <c r="O408" s="32">
        <v>1</v>
      </c>
    </row>
    <row r="409" spans="1:15">
      <c r="A409" s="67"/>
      <c r="B409" s="67"/>
      <c r="C409" s="67"/>
      <c r="D409" s="68"/>
      <c r="E409" s="35"/>
      <c r="F409" s="28"/>
      <c r="G409" s="28"/>
      <c r="H409" s="32" t="s">
        <v>1293</v>
      </c>
      <c r="I409" s="32">
        <v>750</v>
      </c>
      <c r="J409" s="32" t="s">
        <v>1212</v>
      </c>
      <c r="K409" s="32">
        <v>11051</v>
      </c>
      <c r="L409" s="32" t="s">
        <v>132</v>
      </c>
      <c r="M409" s="32">
        <v>305</v>
      </c>
      <c r="N409" s="32">
        <v>408</v>
      </c>
      <c r="O409" s="32">
        <v>1</v>
      </c>
    </row>
    <row r="410" spans="1:15">
      <c r="A410" s="67"/>
      <c r="B410" s="67"/>
      <c r="C410" s="67"/>
      <c r="D410" s="68"/>
      <c r="E410" s="35"/>
      <c r="F410" s="28"/>
      <c r="G410" s="28"/>
      <c r="H410" s="32" t="s">
        <v>1293</v>
      </c>
      <c r="I410" s="32">
        <v>750</v>
      </c>
      <c r="J410" s="32" t="s">
        <v>1206</v>
      </c>
      <c r="K410" s="32">
        <v>12215</v>
      </c>
      <c r="L410" s="32" t="s">
        <v>24</v>
      </c>
      <c r="M410" s="32">
        <v>245</v>
      </c>
      <c r="N410" s="32">
        <v>327</v>
      </c>
      <c r="O410" s="32">
        <v>1</v>
      </c>
    </row>
    <row r="411" spans="1:15">
      <c r="A411" s="67"/>
      <c r="B411" s="67"/>
      <c r="C411" s="67"/>
      <c r="D411" s="68"/>
      <c r="E411" s="35"/>
      <c r="F411" s="28"/>
      <c r="G411" s="28"/>
      <c r="H411" s="32" t="s">
        <v>1293</v>
      </c>
      <c r="I411" s="32">
        <v>750</v>
      </c>
      <c r="J411" s="32" t="s">
        <v>1296</v>
      </c>
      <c r="K411" s="32">
        <v>12254</v>
      </c>
      <c r="L411" s="32" t="s">
        <v>132</v>
      </c>
      <c r="M411" s="32">
        <v>245</v>
      </c>
      <c r="N411" s="32">
        <v>327</v>
      </c>
      <c r="O411" s="32">
        <v>1</v>
      </c>
    </row>
    <row r="412" spans="1:15">
      <c r="A412" s="67"/>
      <c r="B412" s="67"/>
      <c r="C412" s="67"/>
      <c r="D412" s="68"/>
      <c r="E412" s="35"/>
      <c r="F412" s="28"/>
      <c r="G412" s="28"/>
      <c r="H412" s="32" t="s">
        <v>1293</v>
      </c>
      <c r="I412" s="32">
        <v>750</v>
      </c>
      <c r="J412" s="32" t="s">
        <v>1297</v>
      </c>
      <c r="K412" s="32">
        <v>12474</v>
      </c>
      <c r="L412" s="32" t="s">
        <v>24</v>
      </c>
      <c r="M412" s="32">
        <v>214</v>
      </c>
      <c r="N412" s="32">
        <v>285</v>
      </c>
      <c r="O412" s="32">
        <v>1</v>
      </c>
    </row>
    <row r="413" spans="1:15">
      <c r="A413" s="67"/>
      <c r="B413" s="67"/>
      <c r="C413" s="67"/>
      <c r="D413" s="68"/>
      <c r="E413" s="35"/>
      <c r="F413" s="28"/>
      <c r="G413" s="28"/>
      <c r="H413" s="32" t="s">
        <v>1293</v>
      </c>
      <c r="I413" s="32">
        <v>750</v>
      </c>
      <c r="J413" s="32" t="s">
        <v>1298</v>
      </c>
      <c r="K413" s="32">
        <v>12478</v>
      </c>
      <c r="L413" s="32" t="s">
        <v>24</v>
      </c>
      <c r="M413" s="32">
        <v>214</v>
      </c>
      <c r="N413" s="32">
        <v>285</v>
      </c>
      <c r="O413" s="32">
        <v>1</v>
      </c>
    </row>
    <row r="414" spans="1:15">
      <c r="A414" s="67"/>
      <c r="B414" s="67"/>
      <c r="C414" s="67"/>
      <c r="D414" s="68"/>
      <c r="E414" s="35"/>
      <c r="F414" s="28"/>
      <c r="G414" s="28"/>
      <c r="H414" s="32" t="s">
        <v>1293</v>
      </c>
      <c r="I414" s="32">
        <v>750</v>
      </c>
      <c r="J414" s="32" t="s">
        <v>1299</v>
      </c>
      <c r="K414" s="32">
        <v>12757</v>
      </c>
      <c r="L414" s="32" t="s">
        <v>24</v>
      </c>
      <c r="M414" s="32">
        <v>67</v>
      </c>
      <c r="N414" s="32">
        <v>85</v>
      </c>
      <c r="O414" s="32">
        <v>1</v>
      </c>
    </row>
    <row r="415" spans="1:15">
      <c r="A415" s="59">
        <v>237</v>
      </c>
      <c r="B415" s="59" t="s">
        <v>18</v>
      </c>
      <c r="C415" s="59" t="s">
        <v>741</v>
      </c>
      <c r="D415" s="69" t="s">
        <v>741</v>
      </c>
      <c r="E415" s="59">
        <v>80</v>
      </c>
      <c r="F415" s="59" t="s">
        <v>1300</v>
      </c>
      <c r="G415" s="59" t="s">
        <v>1301</v>
      </c>
      <c r="H415" s="59" t="s">
        <v>1302</v>
      </c>
      <c r="I415" s="61">
        <v>103198</v>
      </c>
      <c r="J415" s="59" t="s">
        <v>1300</v>
      </c>
      <c r="K415" s="59" t="s">
        <v>1303</v>
      </c>
      <c r="L415" s="59" t="s">
        <v>79</v>
      </c>
      <c r="M415" s="62">
        <v>191</v>
      </c>
      <c r="N415" s="61">
        <v>263</v>
      </c>
      <c r="O415" s="59">
        <v>1</v>
      </c>
    </row>
    <row r="416" spans="1:15">
      <c r="A416" s="59">
        <v>295</v>
      </c>
      <c r="B416" s="59" t="s">
        <v>18</v>
      </c>
      <c r="C416" s="59" t="s">
        <v>1304</v>
      </c>
      <c r="D416" s="69" t="s">
        <v>1304</v>
      </c>
      <c r="E416" s="59">
        <v>106</v>
      </c>
      <c r="F416" s="59" t="s">
        <v>1305</v>
      </c>
      <c r="G416" s="59" t="s">
        <v>1301</v>
      </c>
      <c r="H416" s="59" t="s">
        <v>1306</v>
      </c>
      <c r="I416" s="61">
        <v>103198</v>
      </c>
      <c r="J416" s="59" t="s">
        <v>1305</v>
      </c>
      <c r="K416" s="59" t="s">
        <v>1307</v>
      </c>
      <c r="L416" s="59" t="s">
        <v>79</v>
      </c>
      <c r="M416" s="62">
        <v>159</v>
      </c>
      <c r="N416" s="61">
        <v>219</v>
      </c>
      <c r="O416" s="61">
        <v>1</v>
      </c>
    </row>
    <row r="417" spans="1:15">
      <c r="A417" s="59">
        <v>241</v>
      </c>
      <c r="B417" s="59" t="s">
        <v>18</v>
      </c>
      <c r="C417" s="59" t="s">
        <v>741</v>
      </c>
      <c r="D417" s="69" t="s">
        <v>741</v>
      </c>
      <c r="E417" s="59">
        <v>98</v>
      </c>
      <c r="F417" s="59" t="s">
        <v>1308</v>
      </c>
      <c r="G417" s="59" t="s">
        <v>1301</v>
      </c>
      <c r="H417" s="59" t="s">
        <v>1306</v>
      </c>
      <c r="I417" s="61">
        <v>103198</v>
      </c>
      <c r="J417" s="59" t="s">
        <v>1308</v>
      </c>
      <c r="K417" s="59" t="s">
        <v>1309</v>
      </c>
      <c r="L417" s="59" t="s">
        <v>79</v>
      </c>
      <c r="M417" s="62">
        <v>191</v>
      </c>
      <c r="N417" s="61">
        <v>263</v>
      </c>
      <c r="O417" s="59">
        <v>1</v>
      </c>
    </row>
    <row r="418" spans="1:15">
      <c r="A418" s="59">
        <v>235</v>
      </c>
      <c r="B418" s="59" t="s">
        <v>18</v>
      </c>
      <c r="C418" s="59" t="s">
        <v>475</v>
      </c>
      <c r="D418" s="69" t="s">
        <v>475</v>
      </c>
      <c r="E418" s="59">
        <v>13</v>
      </c>
      <c r="F418" s="59" t="s">
        <v>1310</v>
      </c>
      <c r="G418" s="59" t="s">
        <v>1301</v>
      </c>
      <c r="H418" s="59" t="s">
        <v>1306</v>
      </c>
      <c r="I418" s="61">
        <v>103198</v>
      </c>
      <c r="J418" s="59" t="s">
        <v>1310</v>
      </c>
      <c r="K418" s="59" t="s">
        <v>1311</v>
      </c>
      <c r="L418" s="59" t="s">
        <v>28</v>
      </c>
      <c r="M418" s="62">
        <v>287</v>
      </c>
      <c r="N418" s="61">
        <v>395</v>
      </c>
      <c r="O418" s="59">
        <v>1</v>
      </c>
    </row>
    <row r="419" spans="1:15">
      <c r="A419" s="70">
        <v>289</v>
      </c>
      <c r="B419" s="70" t="s">
        <v>18</v>
      </c>
      <c r="C419" s="70" t="s">
        <v>513</v>
      </c>
      <c r="D419" s="70" t="s">
        <v>513</v>
      </c>
      <c r="E419" s="59">
        <v>76</v>
      </c>
      <c r="F419" s="59" t="s">
        <v>1312</v>
      </c>
      <c r="G419" s="59" t="s">
        <v>1313</v>
      </c>
      <c r="H419" s="59" t="s">
        <v>1314</v>
      </c>
      <c r="I419" s="61">
        <v>517</v>
      </c>
      <c r="J419" s="59" t="s">
        <v>1312</v>
      </c>
      <c r="K419" s="59" t="s">
        <v>1315</v>
      </c>
      <c r="L419" s="59" t="s">
        <v>32</v>
      </c>
      <c r="M419" s="62">
        <v>183</v>
      </c>
      <c r="N419" s="61">
        <v>260</v>
      </c>
      <c r="O419" s="59">
        <v>2</v>
      </c>
    </row>
    <row r="420" spans="1:15">
      <c r="A420" s="70">
        <v>233</v>
      </c>
      <c r="B420" s="70" t="s">
        <v>18</v>
      </c>
      <c r="C420" s="70" t="s">
        <v>475</v>
      </c>
      <c r="D420" s="70" t="s">
        <v>475</v>
      </c>
      <c r="E420" s="59">
        <v>94</v>
      </c>
      <c r="F420" s="59" t="s">
        <v>1316</v>
      </c>
      <c r="G420" s="59" t="s">
        <v>1313</v>
      </c>
      <c r="H420" s="59" t="s">
        <v>1314</v>
      </c>
      <c r="I420" s="61">
        <v>517</v>
      </c>
      <c r="J420" s="59" t="s">
        <v>1316</v>
      </c>
      <c r="K420" s="59" t="s">
        <v>1317</v>
      </c>
      <c r="L420" s="59" t="s">
        <v>24</v>
      </c>
      <c r="M420" s="62">
        <v>183</v>
      </c>
      <c r="N420" s="61">
        <v>259</v>
      </c>
      <c r="O420" s="59">
        <v>2</v>
      </c>
    </row>
    <row r="421" spans="1:15">
      <c r="A421" s="70">
        <v>221</v>
      </c>
      <c r="B421" s="70" t="s">
        <v>18</v>
      </c>
      <c r="C421" s="70" t="s">
        <v>146</v>
      </c>
      <c r="D421" s="70" t="s">
        <v>146</v>
      </c>
      <c r="E421" s="59">
        <v>220</v>
      </c>
      <c r="F421" s="59" t="s">
        <v>1318</v>
      </c>
      <c r="G421" s="59" t="s">
        <v>1313</v>
      </c>
      <c r="H421" s="59" t="s">
        <v>1314</v>
      </c>
      <c r="I421" s="61">
        <v>517</v>
      </c>
      <c r="J421" s="59" t="s">
        <v>1318</v>
      </c>
      <c r="K421" s="59" t="s">
        <v>1319</v>
      </c>
      <c r="L421" s="59" t="s">
        <v>24</v>
      </c>
      <c r="M421" s="62">
        <v>183</v>
      </c>
      <c r="N421" s="61">
        <v>259</v>
      </c>
      <c r="O421" s="61">
        <v>2</v>
      </c>
    </row>
    <row r="422" spans="1:15">
      <c r="A422" s="70">
        <v>172</v>
      </c>
      <c r="B422" s="70" t="s">
        <v>18</v>
      </c>
      <c r="C422" s="70" t="s">
        <v>394</v>
      </c>
      <c r="D422" s="70" t="s">
        <v>394</v>
      </c>
      <c r="E422" s="59">
        <v>57</v>
      </c>
      <c r="F422" s="59" t="s">
        <v>1320</v>
      </c>
      <c r="G422" s="59" t="s">
        <v>1313</v>
      </c>
      <c r="H422" s="59" t="s">
        <v>1314</v>
      </c>
      <c r="I422" s="61">
        <v>517</v>
      </c>
      <c r="J422" s="59" t="s">
        <v>1320</v>
      </c>
      <c r="K422" s="59" t="s">
        <v>1321</v>
      </c>
      <c r="L422" s="59" t="s">
        <v>28</v>
      </c>
      <c r="M422" s="62">
        <v>183</v>
      </c>
      <c r="N422" s="61">
        <v>260</v>
      </c>
      <c r="O422" s="59">
        <v>2</v>
      </c>
    </row>
    <row r="423" spans="1:15">
      <c r="A423" s="70">
        <v>152</v>
      </c>
      <c r="B423" s="70" t="s">
        <v>18</v>
      </c>
      <c r="C423" s="70" t="s">
        <v>440</v>
      </c>
      <c r="D423" s="70" t="s">
        <v>440</v>
      </c>
      <c r="E423" s="59">
        <v>33</v>
      </c>
      <c r="F423" s="59" t="s">
        <v>1322</v>
      </c>
      <c r="G423" s="59" t="s">
        <v>1313</v>
      </c>
      <c r="H423" s="59" t="s">
        <v>1314</v>
      </c>
      <c r="I423" s="61">
        <v>517</v>
      </c>
      <c r="J423" s="59" t="s">
        <v>1323</v>
      </c>
      <c r="K423" s="59" t="s">
        <v>1324</v>
      </c>
      <c r="L423" s="59" t="s">
        <v>32</v>
      </c>
      <c r="M423" s="62">
        <v>184</v>
      </c>
      <c r="N423" s="61">
        <v>259</v>
      </c>
      <c r="O423" s="59">
        <v>2</v>
      </c>
    </row>
    <row r="424" spans="1:15">
      <c r="A424" s="70">
        <v>83</v>
      </c>
      <c r="B424" s="70" t="s">
        <v>18</v>
      </c>
      <c r="C424" s="70" t="s">
        <v>314</v>
      </c>
      <c r="D424" s="70" t="s">
        <v>314</v>
      </c>
      <c r="E424" s="59">
        <v>958</v>
      </c>
      <c r="F424" s="59" t="s">
        <v>1325</v>
      </c>
      <c r="G424" s="59" t="s">
        <v>1313</v>
      </c>
      <c r="H424" s="59" t="s">
        <v>1314</v>
      </c>
      <c r="I424" s="61">
        <v>517</v>
      </c>
      <c r="J424" s="59" t="s">
        <v>1325</v>
      </c>
      <c r="K424" s="59" t="s">
        <v>1326</v>
      </c>
      <c r="L424" s="59" t="s">
        <v>32</v>
      </c>
      <c r="M424" s="62">
        <v>183</v>
      </c>
      <c r="N424" s="61">
        <v>260</v>
      </c>
      <c r="O424" s="59">
        <v>2</v>
      </c>
    </row>
    <row r="425" spans="1:15">
      <c r="A425" s="70">
        <v>307</v>
      </c>
      <c r="B425" s="70" t="s">
        <v>18</v>
      </c>
      <c r="C425" s="70" t="s">
        <v>1193</v>
      </c>
      <c r="D425" s="70" t="s">
        <v>1193</v>
      </c>
      <c r="E425" s="59">
        <v>221</v>
      </c>
      <c r="F425" s="59" t="s">
        <v>1327</v>
      </c>
      <c r="G425" s="59" t="s">
        <v>1148</v>
      </c>
      <c r="H425" s="59" t="s">
        <v>1328</v>
      </c>
      <c r="I425" s="61">
        <v>110378</v>
      </c>
      <c r="J425" s="59" t="s">
        <v>1327</v>
      </c>
      <c r="K425" s="59" t="s">
        <v>1329</v>
      </c>
      <c r="L425" s="59" t="s">
        <v>73</v>
      </c>
      <c r="M425" s="62">
        <v>140</v>
      </c>
      <c r="N425" s="61">
        <v>199</v>
      </c>
      <c r="O425" s="59">
        <v>1</v>
      </c>
    </row>
    <row r="426" spans="1:15">
      <c r="A426" s="70">
        <v>216</v>
      </c>
      <c r="B426" s="70" t="s">
        <v>18</v>
      </c>
      <c r="C426" s="70" t="s">
        <v>19</v>
      </c>
      <c r="D426" s="70" t="s">
        <v>19</v>
      </c>
      <c r="E426" s="23">
        <v>301</v>
      </c>
      <c r="F426" s="23" t="s">
        <v>1330</v>
      </c>
      <c r="G426" s="23" t="s">
        <v>1148</v>
      </c>
      <c r="H426" s="23" t="s">
        <v>1328</v>
      </c>
      <c r="I426" s="27">
        <v>110378</v>
      </c>
      <c r="J426" s="23" t="s">
        <v>1330</v>
      </c>
      <c r="K426" s="23" t="s">
        <v>1331</v>
      </c>
      <c r="L426" s="23" t="s">
        <v>28</v>
      </c>
      <c r="M426" s="24">
        <v>191</v>
      </c>
      <c r="N426" s="27">
        <v>252</v>
      </c>
      <c r="O426" s="23">
        <v>1</v>
      </c>
    </row>
  </sheetData>
  <sortState ref="A2:O427">
    <sortCondition ref="H2" descending="1"/>
  </sortState>
  <conditionalFormatting sqref="I90">
    <cfRule type="duplicateValues" dxfId="0" priority="5"/>
  </conditionalFormatting>
  <conditionalFormatting sqref="I91">
    <cfRule type="duplicateValues" dxfId="0" priority="4"/>
  </conditionalFormatting>
  <conditionalFormatting sqref="I232">
    <cfRule type="duplicateValues" dxfId="0" priority="2"/>
  </conditionalFormatting>
  <conditionalFormatting sqref="I279">
    <cfRule type="duplicateValues" dxfId="0" priority="1"/>
  </conditionalFormatting>
  <conditionalFormatting sqref="I393">
    <cfRule type="duplicateValues" dxfId="0" priority="3"/>
  </conditionalFormatting>
  <conditionalFormatting sqref="I1:I89 I92:I231 I233:I278 I280:I392 I394:I1048576">
    <cfRule type="duplicateValues" dxfId="0" priority="6"/>
  </conditionalFormatting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opLeftCell="A34" workbookViewId="0">
      <selection activeCell="E46" sqref="E46"/>
    </sheetView>
  </sheetViews>
  <sheetFormatPr defaultColWidth="9" defaultRowHeight="13.5"/>
  <cols>
    <col min="2" max="2" width="9" style="38"/>
    <col min="3" max="3" width="21.625" style="39" customWidth="1"/>
    <col min="4" max="4" width="9" style="38"/>
    <col min="5" max="5" width="12.125" style="38" customWidth="1"/>
    <col min="6" max="6" width="9" style="38"/>
    <col min="7" max="7" width="12.5" style="40" customWidth="1"/>
  </cols>
  <sheetData>
    <row r="1" ht="25" customHeight="1" spans="1:9">
      <c r="A1" s="41" t="s">
        <v>1332</v>
      </c>
      <c r="B1" s="42"/>
      <c r="C1" s="42"/>
      <c r="D1" s="42"/>
      <c r="E1" s="42"/>
      <c r="F1" s="42"/>
      <c r="G1" s="42"/>
      <c r="H1" s="42"/>
      <c r="I1" s="53"/>
    </row>
    <row r="2" s="37" customFormat="1" ht="31" customHeight="1" spans="1:9">
      <c r="A2" s="43" t="s">
        <v>4</v>
      </c>
      <c r="B2" s="44" t="s">
        <v>0</v>
      </c>
      <c r="C2" s="44" t="s">
        <v>11</v>
      </c>
      <c r="D2" s="44" t="s">
        <v>1333</v>
      </c>
      <c r="E2" s="44" t="s">
        <v>1334</v>
      </c>
      <c r="F2" s="44" t="s">
        <v>1335</v>
      </c>
      <c r="G2" s="45" t="s">
        <v>1336</v>
      </c>
      <c r="H2" s="43" t="s">
        <v>1337</v>
      </c>
      <c r="I2" s="43" t="s">
        <v>1338</v>
      </c>
    </row>
    <row r="3" spans="1:9">
      <c r="A3" s="46">
        <v>1</v>
      </c>
      <c r="B3" s="4">
        <v>343</v>
      </c>
      <c r="C3" s="47" t="str">
        <f>VLOOKUP(B:B,[2]Sheet3!$B$1:$C$65536,2,0)</f>
        <v>青羊区光华药店</v>
      </c>
      <c r="D3" s="4" t="s">
        <v>1339</v>
      </c>
      <c r="E3" s="4">
        <v>4233</v>
      </c>
      <c r="F3" s="4">
        <v>1564</v>
      </c>
      <c r="G3" s="48">
        <f>F3/91</f>
        <v>17.1868131868132</v>
      </c>
      <c r="H3" s="49"/>
      <c r="I3" s="49"/>
    </row>
    <row r="4" spans="1:9">
      <c r="A4" s="46">
        <v>2</v>
      </c>
      <c r="B4" s="50">
        <v>582</v>
      </c>
      <c r="C4" s="51" t="str">
        <f>VLOOKUP(B:B,[2]Sheet3!$B$1:$C$65536,2,0)</f>
        <v>青羊区十二桥路药店</v>
      </c>
      <c r="D4" s="50" t="s">
        <v>1339</v>
      </c>
      <c r="E4" s="50">
        <v>2250</v>
      </c>
      <c r="F4" s="50">
        <v>1500</v>
      </c>
      <c r="G4" s="48">
        <f t="shared" ref="G4:G35" si="0">F4/91</f>
        <v>16.4835164835165</v>
      </c>
      <c r="H4" s="49"/>
      <c r="I4" s="49"/>
    </row>
    <row r="5" spans="1:9">
      <c r="A5" s="46">
        <v>3</v>
      </c>
      <c r="B5" s="4">
        <v>581</v>
      </c>
      <c r="C5" s="47" t="str">
        <f>VLOOKUP(B:B,[2]Sheet3!$B$1:$C$65536,2,0)</f>
        <v>成华区二环路北四段药店</v>
      </c>
      <c r="D5" s="4" t="s">
        <v>1339</v>
      </c>
      <c r="E5" s="4">
        <v>3849</v>
      </c>
      <c r="F5" s="4">
        <v>1368</v>
      </c>
      <c r="G5" s="48">
        <f t="shared" si="0"/>
        <v>15.032967032967</v>
      </c>
      <c r="H5" s="49"/>
      <c r="I5" s="49"/>
    </row>
    <row r="6" spans="1:9">
      <c r="A6" s="46">
        <v>4</v>
      </c>
      <c r="B6" s="50">
        <v>730</v>
      </c>
      <c r="C6" s="51" t="str">
        <f>VLOOKUP(B:B,[2]Sheet3!$B$1:$C$65536,2,0)</f>
        <v>新都区新繁繁江北路药店</v>
      </c>
      <c r="D6" s="50" t="s">
        <v>1339</v>
      </c>
      <c r="E6" s="50">
        <v>3508.5</v>
      </c>
      <c r="F6" s="50">
        <v>1274</v>
      </c>
      <c r="G6" s="48">
        <f t="shared" si="0"/>
        <v>14</v>
      </c>
      <c r="H6" s="49"/>
      <c r="I6" s="49"/>
    </row>
    <row r="7" spans="1:9">
      <c r="A7" s="46">
        <v>5</v>
      </c>
      <c r="B7" s="4">
        <v>102934</v>
      </c>
      <c r="C7" s="47" t="str">
        <f>VLOOKUP(B:B,[2]Sheet3!$B$1:$C$65536,2,0)</f>
        <v>银河北街店</v>
      </c>
      <c r="D7" s="4" t="s">
        <v>1339</v>
      </c>
      <c r="E7" s="4">
        <v>3576</v>
      </c>
      <c r="F7" s="4">
        <v>1192</v>
      </c>
      <c r="G7" s="48">
        <f t="shared" si="0"/>
        <v>13.0989010989011</v>
      </c>
      <c r="H7" s="49"/>
      <c r="I7" s="49"/>
    </row>
    <row r="8" spans="1:9">
      <c r="A8" s="46">
        <v>6</v>
      </c>
      <c r="B8" s="50">
        <v>585</v>
      </c>
      <c r="C8" s="51" t="str">
        <f>VLOOKUP(B:B,[2]Sheet3!$B$1:$C$65536,2,0)</f>
        <v>成华区羊子山西路药店 </v>
      </c>
      <c r="D8" s="50" t="s">
        <v>1339</v>
      </c>
      <c r="E8" s="50">
        <v>2281.5</v>
      </c>
      <c r="F8" s="50">
        <v>1192</v>
      </c>
      <c r="G8" s="48">
        <f t="shared" si="0"/>
        <v>13.0989010989011</v>
      </c>
      <c r="H8" s="49"/>
      <c r="I8" s="49"/>
    </row>
    <row r="9" spans="1:9">
      <c r="A9" s="46">
        <v>7</v>
      </c>
      <c r="B9" s="50">
        <v>709</v>
      </c>
      <c r="C9" s="51" t="str">
        <f>VLOOKUP(B:B,[2]Sheet3!$B$1:$C$65536,2,0)</f>
        <v>新都马超东路店</v>
      </c>
      <c r="D9" s="50" t="s">
        <v>1339</v>
      </c>
      <c r="E9" s="50">
        <v>1512</v>
      </c>
      <c r="F9" s="50">
        <v>1008</v>
      </c>
      <c r="G9" s="48">
        <f t="shared" si="0"/>
        <v>11.0769230769231</v>
      </c>
      <c r="H9" s="49"/>
      <c r="I9" s="49"/>
    </row>
    <row r="10" spans="1:9">
      <c r="A10" s="46">
        <v>8</v>
      </c>
      <c r="B10" s="50">
        <v>365</v>
      </c>
      <c r="C10" s="51" t="str">
        <f>VLOOKUP(B:B,[2]Sheet3!$B$1:$C$65536,2,0)</f>
        <v>青羊区光华村街药店</v>
      </c>
      <c r="D10" s="50" t="s">
        <v>1339</v>
      </c>
      <c r="E10" s="50">
        <v>1477.5</v>
      </c>
      <c r="F10" s="50">
        <v>985</v>
      </c>
      <c r="G10" s="48">
        <f t="shared" si="0"/>
        <v>10.8241758241758</v>
      </c>
      <c r="H10" s="49"/>
      <c r="I10" s="49"/>
    </row>
    <row r="11" spans="1:9">
      <c r="A11" s="46">
        <v>9</v>
      </c>
      <c r="B11" s="50">
        <v>106569</v>
      </c>
      <c r="C11" s="51" t="str">
        <f>VLOOKUP(B:B,[2]Sheet3!$B$1:$C$65536,2,0)</f>
        <v>四川太极武侯区大悦路药店</v>
      </c>
      <c r="D11" s="50" t="s">
        <v>1339</v>
      </c>
      <c r="E11" s="50">
        <v>2604</v>
      </c>
      <c r="F11" s="50">
        <v>868</v>
      </c>
      <c r="G11" s="48">
        <f t="shared" si="0"/>
        <v>9.53846153846154</v>
      </c>
      <c r="H11" s="49"/>
      <c r="I11" s="49"/>
    </row>
    <row r="12" spans="1:9">
      <c r="A12" s="46">
        <v>10</v>
      </c>
      <c r="B12" s="50">
        <v>513</v>
      </c>
      <c r="C12" s="51" t="str">
        <f>VLOOKUP(B:B,[2]Sheet3!$B$1:$C$65536,2,0)</f>
        <v>武侯区顺和街药店</v>
      </c>
      <c r="D12" s="50" t="s">
        <v>1339</v>
      </c>
      <c r="E12" s="50">
        <v>1242</v>
      </c>
      <c r="F12" s="50">
        <v>828</v>
      </c>
      <c r="G12" s="48">
        <f t="shared" si="0"/>
        <v>9.0989010989011</v>
      </c>
      <c r="H12" s="49"/>
      <c r="I12" s="49"/>
    </row>
    <row r="13" spans="1:9">
      <c r="A13" s="46">
        <v>11</v>
      </c>
      <c r="B13" s="50">
        <v>103198</v>
      </c>
      <c r="C13" s="51" t="str">
        <f>VLOOKUP(B:B,[2]Sheet3!$B$1:$C$65536,2,0)</f>
        <v>贝森路店</v>
      </c>
      <c r="D13" s="50" t="s">
        <v>1339</v>
      </c>
      <c r="E13" s="50">
        <v>1242</v>
      </c>
      <c r="F13" s="50">
        <v>828</v>
      </c>
      <c r="G13" s="48">
        <f t="shared" si="0"/>
        <v>9.0989010989011</v>
      </c>
      <c r="H13" s="49"/>
      <c r="I13" s="49"/>
    </row>
    <row r="14" spans="1:9">
      <c r="A14" s="46">
        <v>12</v>
      </c>
      <c r="B14" s="50">
        <v>339</v>
      </c>
      <c r="C14" s="51" t="str">
        <f>VLOOKUP(B:B,[2]Sheet3!$B$1:$C$65536,2,0)</f>
        <v>金牛区沙河源药店</v>
      </c>
      <c r="D14" s="50" t="s">
        <v>1339</v>
      </c>
      <c r="E14" s="50">
        <v>2385</v>
      </c>
      <c r="F14" s="50">
        <v>795</v>
      </c>
      <c r="G14" s="48">
        <f t="shared" si="0"/>
        <v>8.73626373626374</v>
      </c>
      <c r="H14" s="49"/>
      <c r="I14" s="49"/>
    </row>
    <row r="15" spans="1:9">
      <c r="A15" s="46">
        <v>13</v>
      </c>
      <c r="B15" s="50">
        <v>379</v>
      </c>
      <c r="C15" s="51" t="str">
        <f>VLOOKUP(B:B,[2]Sheet3!$B$1:$C$65536,2,0)</f>
        <v>高新区土龙路药店</v>
      </c>
      <c r="D15" s="50" t="s">
        <v>1339</v>
      </c>
      <c r="E15" s="50">
        <v>1137</v>
      </c>
      <c r="F15" s="50">
        <v>758</v>
      </c>
      <c r="G15" s="48">
        <f t="shared" si="0"/>
        <v>8.32967032967033</v>
      </c>
      <c r="H15" s="49"/>
      <c r="I15" s="49"/>
    </row>
    <row r="16" spans="1:9">
      <c r="A16" s="46">
        <v>14</v>
      </c>
      <c r="B16" s="50">
        <v>726</v>
      </c>
      <c r="C16" s="51" t="str">
        <f>VLOOKUP(B:B,[2]Sheet3!$B$1:$C$65536,2,0)</f>
        <v>金牛区交大路第三药店</v>
      </c>
      <c r="D16" s="50" t="s">
        <v>1339</v>
      </c>
      <c r="E16" s="50">
        <v>1137</v>
      </c>
      <c r="F16" s="50">
        <v>758</v>
      </c>
      <c r="G16" s="48">
        <f t="shared" si="0"/>
        <v>8.32967032967033</v>
      </c>
      <c r="H16" s="49"/>
      <c r="I16" s="49"/>
    </row>
    <row r="17" spans="1:9">
      <c r="A17" s="46">
        <v>15</v>
      </c>
      <c r="B17" s="50">
        <v>357</v>
      </c>
      <c r="C17" s="51" t="str">
        <f>VLOOKUP(B:B,[2]Sheet3!$B$1:$C$65536,2,0)</f>
        <v>青羊区清江东路药店</v>
      </c>
      <c r="D17" s="50" t="s">
        <v>1339</v>
      </c>
      <c r="E17" s="50">
        <v>1134</v>
      </c>
      <c r="F17" s="50">
        <v>756</v>
      </c>
      <c r="G17" s="48">
        <f t="shared" si="0"/>
        <v>8.30769230769231</v>
      </c>
      <c r="H17" s="49"/>
      <c r="I17" s="49"/>
    </row>
    <row r="18" spans="1:9">
      <c r="A18" s="46">
        <v>16</v>
      </c>
      <c r="B18" s="50">
        <v>102565</v>
      </c>
      <c r="C18" s="51" t="str">
        <f>VLOOKUP(B:B,[2]Sheet3!$B$1:$C$65536,2,0)</f>
        <v>佳灵路店</v>
      </c>
      <c r="D18" s="50" t="s">
        <v>1339</v>
      </c>
      <c r="E18" s="50">
        <v>1068</v>
      </c>
      <c r="F18" s="50">
        <v>712</v>
      </c>
      <c r="G18" s="48">
        <f t="shared" si="0"/>
        <v>7.82417582417582</v>
      </c>
      <c r="H18" s="49"/>
      <c r="I18" s="49"/>
    </row>
    <row r="19" spans="1:9">
      <c r="A19" s="46">
        <v>17</v>
      </c>
      <c r="B19" s="50">
        <v>359</v>
      </c>
      <c r="C19" s="51" t="str">
        <f>VLOOKUP(B:B,[2]Sheet3!$B$1:$C$65536,2,0)</f>
        <v>金牛区枣子巷药店</v>
      </c>
      <c r="D19" s="50" t="s">
        <v>1339</v>
      </c>
      <c r="E19" s="50">
        <v>1066.5</v>
      </c>
      <c r="F19" s="50">
        <v>711</v>
      </c>
      <c r="G19" s="48">
        <f t="shared" si="0"/>
        <v>7.81318681318681</v>
      </c>
      <c r="H19" s="49"/>
      <c r="I19" s="49"/>
    </row>
    <row r="20" spans="1:9">
      <c r="A20" s="46">
        <v>18</v>
      </c>
      <c r="B20" s="50">
        <v>105267</v>
      </c>
      <c r="C20" s="51" t="str">
        <f>VLOOKUP(B:B,[2]Sheet3!$B$1:$C$65536,2,0)</f>
        <v>蜀汉路</v>
      </c>
      <c r="D20" s="50" t="s">
        <v>1339</v>
      </c>
      <c r="E20" s="50">
        <v>1066.5</v>
      </c>
      <c r="F20" s="50">
        <v>711</v>
      </c>
      <c r="G20" s="48">
        <f t="shared" si="0"/>
        <v>7.81318681318681</v>
      </c>
      <c r="H20" s="49"/>
      <c r="I20" s="49"/>
    </row>
    <row r="21" spans="1:9">
      <c r="A21" s="46">
        <v>19</v>
      </c>
      <c r="B21" s="50">
        <v>103199</v>
      </c>
      <c r="C21" s="51" t="str">
        <f>VLOOKUP(B:B,[2]Sheet3!$B$1:$C$65536,2,0)</f>
        <v>西林一街店</v>
      </c>
      <c r="D21" s="50" t="s">
        <v>1339</v>
      </c>
      <c r="E21" s="50">
        <v>1062</v>
      </c>
      <c r="F21" s="50">
        <v>708</v>
      </c>
      <c r="G21" s="48">
        <f t="shared" si="0"/>
        <v>7.78021978021978</v>
      </c>
      <c r="H21" s="49"/>
      <c r="I21" s="49"/>
    </row>
    <row r="22" spans="1:9">
      <c r="A22" s="46">
        <v>20</v>
      </c>
      <c r="B22" s="50">
        <v>107658</v>
      </c>
      <c r="C22" s="51" t="str">
        <f>VLOOKUP(B:B,[2]Sheet3!$B$1:$C$65536,2,0)</f>
        <v>万和路店</v>
      </c>
      <c r="D22" s="50" t="s">
        <v>1339</v>
      </c>
      <c r="E22" s="50">
        <v>2121</v>
      </c>
      <c r="F22" s="50">
        <v>707</v>
      </c>
      <c r="G22" s="48">
        <f t="shared" si="0"/>
        <v>7.76923076923077</v>
      </c>
      <c r="H22" s="49"/>
      <c r="I22" s="49"/>
    </row>
    <row r="23" spans="1:9">
      <c r="A23" s="46">
        <v>21</v>
      </c>
      <c r="B23" s="50">
        <v>311</v>
      </c>
      <c r="C23" s="51" t="str">
        <f>VLOOKUP(B:B,[2]Sheet3!$B$1:$C$65536,2,0)</f>
        <v>金牛区蓉北商贸大道药店</v>
      </c>
      <c r="D23" s="50" t="s">
        <v>1339</v>
      </c>
      <c r="E23" s="50">
        <v>2112</v>
      </c>
      <c r="F23" s="50">
        <v>704</v>
      </c>
      <c r="G23" s="48">
        <f t="shared" si="0"/>
        <v>7.73626373626374</v>
      </c>
      <c r="H23" s="49"/>
      <c r="I23" s="49"/>
    </row>
    <row r="24" spans="1:9">
      <c r="A24" s="46">
        <v>22</v>
      </c>
      <c r="B24" s="50">
        <v>106399</v>
      </c>
      <c r="C24" s="51" t="str">
        <f>VLOOKUP(B:B,[2]Sheet3!$B$1:$C$65536,2,0)</f>
        <v>四川太极青羊区蜀辉路药店</v>
      </c>
      <c r="D24" s="50" t="s">
        <v>1339</v>
      </c>
      <c r="E24" s="50">
        <v>1815</v>
      </c>
      <c r="F24" s="50">
        <v>702</v>
      </c>
      <c r="G24" s="48">
        <f t="shared" si="0"/>
        <v>7.71428571428571</v>
      </c>
      <c r="H24" s="49"/>
      <c r="I24" s="49"/>
    </row>
    <row r="25" spans="1:9">
      <c r="A25" s="46">
        <v>23</v>
      </c>
      <c r="B25" s="50">
        <v>347</v>
      </c>
      <c r="C25" s="51" t="str">
        <f>VLOOKUP(B:B,[2]Sheet3!$B$1:$C$65536,2,0)</f>
        <v>青羊区清江东路二药房</v>
      </c>
      <c r="D25" s="50" t="s">
        <v>1339</v>
      </c>
      <c r="E25" s="50">
        <v>1008</v>
      </c>
      <c r="F25" s="50">
        <v>672</v>
      </c>
      <c r="G25" s="48">
        <f t="shared" si="0"/>
        <v>7.38461538461539</v>
      </c>
      <c r="H25" s="49"/>
      <c r="I25" s="49"/>
    </row>
    <row r="26" spans="1:9">
      <c r="A26" s="46">
        <v>24</v>
      </c>
      <c r="B26" s="50">
        <v>745</v>
      </c>
      <c r="C26" s="51" t="str">
        <f>VLOOKUP(B:B,[2]Sheet3!$B$1:$C$65536,2,0)</f>
        <v>金牛区金沙路药店</v>
      </c>
      <c r="D26" s="50" t="s">
        <v>1339</v>
      </c>
      <c r="E26" s="50">
        <v>1372.5</v>
      </c>
      <c r="F26" s="50">
        <v>637</v>
      </c>
      <c r="G26" s="48">
        <f t="shared" si="0"/>
        <v>7</v>
      </c>
      <c r="H26" s="49"/>
      <c r="I26" s="49"/>
    </row>
    <row r="27" spans="1:9">
      <c r="A27" s="46">
        <v>25</v>
      </c>
      <c r="B27" s="50">
        <v>741</v>
      </c>
      <c r="C27" s="51" t="str">
        <f>VLOOKUP(B:B,[2]Sheet3!$B$1:$C$65536,2,0)</f>
        <v>成华区新怡路药店</v>
      </c>
      <c r="D27" s="50" t="s">
        <v>1339</v>
      </c>
      <c r="E27" s="50">
        <v>1411.5</v>
      </c>
      <c r="F27" s="50">
        <v>574</v>
      </c>
      <c r="G27" s="48">
        <f t="shared" si="0"/>
        <v>6.30769230769231</v>
      </c>
      <c r="H27" s="49"/>
      <c r="I27" s="49"/>
    </row>
    <row r="28" spans="1:9">
      <c r="A28" s="46">
        <v>26</v>
      </c>
      <c r="B28" s="50">
        <v>727</v>
      </c>
      <c r="C28" s="51" t="str">
        <f>VLOOKUP(B:B,[2]Sheet3!$B$1:$C$65536,2,0)</f>
        <v>金牛区黄苑东街药店</v>
      </c>
      <c r="D28" s="50" t="s">
        <v>1339</v>
      </c>
      <c r="E28" s="50">
        <v>844.5</v>
      </c>
      <c r="F28" s="50">
        <v>563</v>
      </c>
      <c r="G28" s="48">
        <f t="shared" si="0"/>
        <v>6.18681318681319</v>
      </c>
      <c r="H28" s="49"/>
      <c r="I28" s="49"/>
    </row>
    <row r="29" spans="1:9">
      <c r="A29" s="46">
        <v>27</v>
      </c>
      <c r="B29" s="50">
        <v>752</v>
      </c>
      <c r="C29" s="51" t="str">
        <f>VLOOKUP(B:B,[2]Sheet3!$B$1:$C$65536,2,0)</f>
        <v>聚萃街店</v>
      </c>
      <c r="D29" s="50" t="s">
        <v>1339</v>
      </c>
      <c r="E29" s="50">
        <v>771</v>
      </c>
      <c r="F29" s="50">
        <v>514</v>
      </c>
      <c r="G29" s="48">
        <f t="shared" si="0"/>
        <v>5.64835164835165</v>
      </c>
      <c r="H29" s="49"/>
      <c r="I29" s="49"/>
    </row>
    <row r="30" spans="1:9">
      <c r="A30" s="46">
        <v>28</v>
      </c>
      <c r="B30" s="50">
        <v>104429</v>
      </c>
      <c r="C30" s="51" t="str">
        <f>VLOOKUP(B:B,[2]Sheet3!$B$1:$C$65536,2,0)</f>
        <v>大华街店</v>
      </c>
      <c r="D30" s="50" t="s">
        <v>1339</v>
      </c>
      <c r="E30" s="50">
        <v>768</v>
      </c>
      <c r="F30" s="50">
        <v>512</v>
      </c>
      <c r="G30" s="48">
        <f t="shared" si="0"/>
        <v>5.62637362637363</v>
      </c>
      <c r="H30" s="49"/>
      <c r="I30" s="49"/>
    </row>
    <row r="31" spans="1:9">
      <c r="A31" s="46">
        <v>29</v>
      </c>
      <c r="B31" s="50">
        <v>570</v>
      </c>
      <c r="C31" s="51" t="str">
        <f>VLOOKUP(B:B,[2]Sheet3!$B$1:$C$65536,2,0)</f>
        <v>青羊区浣花滨河路药店</v>
      </c>
      <c r="D31" s="50" t="s">
        <v>1339</v>
      </c>
      <c r="E31" s="50">
        <v>766.5</v>
      </c>
      <c r="F31" s="50">
        <v>511</v>
      </c>
      <c r="G31" s="48">
        <f t="shared" si="0"/>
        <v>5.61538461538461</v>
      </c>
      <c r="H31" s="49"/>
      <c r="I31" s="49"/>
    </row>
    <row r="32" spans="1:9">
      <c r="A32" s="46">
        <v>30</v>
      </c>
      <c r="B32" s="50">
        <v>108277</v>
      </c>
      <c r="C32" s="51" t="str">
        <f>VLOOKUP(B:B,[2]Sheet3!$B$1:$C$65536,2,0)</f>
        <v>四川太极金牛区银沙路药店</v>
      </c>
      <c r="D32" s="50" t="s">
        <v>1339</v>
      </c>
      <c r="E32" s="50">
        <v>709.5</v>
      </c>
      <c r="F32" s="50">
        <v>473</v>
      </c>
      <c r="G32" s="48">
        <f t="shared" si="0"/>
        <v>5.1978021978022</v>
      </c>
      <c r="H32" s="49"/>
      <c r="I32" s="49"/>
    </row>
    <row r="33" spans="1:9">
      <c r="A33" s="46">
        <v>31</v>
      </c>
      <c r="B33" s="50">
        <v>307</v>
      </c>
      <c r="C33" s="51" t="str">
        <f>VLOOKUP(B:B,[2]Sheet3!$B$1:$C$65536,2,0)</f>
        <v>锦江区东大街药店</v>
      </c>
      <c r="D33" s="50" t="s">
        <v>1340</v>
      </c>
      <c r="E33" s="50">
        <v>3537</v>
      </c>
      <c r="F33" s="50">
        <v>2358</v>
      </c>
      <c r="G33" s="48">
        <f t="shared" si="0"/>
        <v>25.9120879120879</v>
      </c>
      <c r="H33" s="49"/>
      <c r="I33" s="49"/>
    </row>
    <row r="34" spans="1:9">
      <c r="A34" s="46">
        <v>32</v>
      </c>
      <c r="B34" s="50">
        <v>106066</v>
      </c>
      <c r="C34" s="51" t="str">
        <f>VLOOKUP(B:B,[2]Sheet3!$B$1:$C$65536,2,0)</f>
        <v>梨花街店</v>
      </c>
      <c r="D34" s="50" t="s">
        <v>1340</v>
      </c>
      <c r="E34" s="50">
        <v>1026</v>
      </c>
      <c r="F34" s="50">
        <v>684</v>
      </c>
      <c r="G34" s="48">
        <f t="shared" si="0"/>
        <v>7.51648351648352</v>
      </c>
      <c r="H34" s="49"/>
      <c r="I34" s="49"/>
    </row>
    <row r="35" spans="1:9">
      <c r="A35" s="46">
        <v>33</v>
      </c>
      <c r="B35" s="4">
        <v>750</v>
      </c>
      <c r="C35" s="47" t="str">
        <f>VLOOKUP(B:B,[2]Sheet3!$B$1:$C$65536,2,0)</f>
        <v>成汉南路店</v>
      </c>
      <c r="D35" s="4" t="s">
        <v>1341</v>
      </c>
      <c r="E35" s="4">
        <v>2850</v>
      </c>
      <c r="F35" s="4">
        <v>1900</v>
      </c>
      <c r="G35" s="48">
        <f t="shared" si="0"/>
        <v>20.8791208791209</v>
      </c>
      <c r="H35" s="49"/>
      <c r="I35" s="49"/>
    </row>
    <row r="36" spans="1:9">
      <c r="A36" s="46">
        <v>34</v>
      </c>
      <c r="B36" s="4">
        <v>571</v>
      </c>
      <c r="C36" s="47" t="str">
        <f>VLOOKUP(B:B,[2]Sheet3!$B$1:$C$65536,2,0)</f>
        <v>高新区民丰大道药店</v>
      </c>
      <c r="D36" s="4" t="s">
        <v>1341</v>
      </c>
      <c r="E36" s="4">
        <v>3471</v>
      </c>
      <c r="F36" s="4">
        <v>1313</v>
      </c>
      <c r="G36" s="48">
        <f t="shared" ref="G36:G67" si="1">F36/91</f>
        <v>14.4285714285714</v>
      </c>
      <c r="H36" s="49"/>
      <c r="I36" s="49"/>
    </row>
    <row r="37" spans="1:9">
      <c r="A37" s="46">
        <v>35</v>
      </c>
      <c r="B37" s="4">
        <v>712</v>
      </c>
      <c r="C37" s="52" t="str">
        <f>VLOOKUP(B:B,[2]Sheet3!$B$1:$C$65536,2,0)</f>
        <v>成华区华泰路药店</v>
      </c>
      <c r="D37" s="4" t="s">
        <v>1341</v>
      </c>
      <c r="E37" s="4">
        <v>3100.5</v>
      </c>
      <c r="F37" s="4">
        <v>1235</v>
      </c>
      <c r="G37" s="48">
        <f t="shared" si="1"/>
        <v>13.5714285714286</v>
      </c>
      <c r="H37" s="49"/>
      <c r="I37" s="49"/>
    </row>
    <row r="38" spans="1:9">
      <c r="A38" s="46">
        <v>36</v>
      </c>
      <c r="B38" s="4">
        <v>377</v>
      </c>
      <c r="C38" s="52" t="str">
        <f>VLOOKUP(B:B,[2]Sheet3!$B$1:$C$65536,2,0)</f>
        <v>高新区新园大道药店</v>
      </c>
      <c r="D38" s="4" t="s">
        <v>1341</v>
      </c>
      <c r="E38" s="4">
        <v>3423</v>
      </c>
      <c r="F38" s="4">
        <v>1141</v>
      </c>
      <c r="G38" s="48">
        <f t="shared" si="1"/>
        <v>12.5384615384615</v>
      </c>
      <c r="H38" s="49"/>
      <c r="I38" s="49"/>
    </row>
    <row r="39" spans="1:9">
      <c r="A39" s="46">
        <v>37</v>
      </c>
      <c r="B39" s="50">
        <v>724</v>
      </c>
      <c r="C39" s="51" t="str">
        <f>VLOOKUP(B:B,[2]Sheet3!$B$1:$C$65536,2,0)</f>
        <v>锦江区观音桥街药店</v>
      </c>
      <c r="D39" s="50" t="s">
        <v>1341</v>
      </c>
      <c r="E39" s="50">
        <v>1596</v>
      </c>
      <c r="F39" s="50">
        <v>1064</v>
      </c>
      <c r="G39" s="48">
        <f t="shared" si="1"/>
        <v>11.6923076923077</v>
      </c>
      <c r="H39" s="49"/>
      <c r="I39" s="49"/>
    </row>
    <row r="40" spans="1:9">
      <c r="A40" s="46">
        <v>38</v>
      </c>
      <c r="B40" s="4">
        <v>707</v>
      </c>
      <c r="C40" s="47" t="str">
        <f>VLOOKUP(B:B,[2]Sheet3!$B$1:$C$65536,2,0)</f>
        <v>成华区万科路药店</v>
      </c>
      <c r="D40" s="4" t="s">
        <v>1341</v>
      </c>
      <c r="E40" s="4">
        <v>2946</v>
      </c>
      <c r="F40" s="4">
        <v>1026</v>
      </c>
      <c r="G40" s="48">
        <f t="shared" si="1"/>
        <v>11.2747252747253</v>
      </c>
      <c r="H40" s="49"/>
      <c r="I40" s="49"/>
    </row>
    <row r="41" spans="1:9">
      <c r="A41" s="46">
        <v>39</v>
      </c>
      <c r="B41" s="50">
        <v>546</v>
      </c>
      <c r="C41" s="51" t="str">
        <f>VLOOKUP(B:B,[2]Sheet3!$B$1:$C$65536,2,0)</f>
        <v>锦江区榕声路药店</v>
      </c>
      <c r="D41" s="50" t="s">
        <v>1341</v>
      </c>
      <c r="E41" s="50">
        <v>1479</v>
      </c>
      <c r="F41" s="50">
        <v>986</v>
      </c>
      <c r="G41" s="48">
        <f t="shared" si="1"/>
        <v>10.8351648351648</v>
      </c>
      <c r="H41" s="49"/>
      <c r="I41" s="49"/>
    </row>
    <row r="42" spans="1:9">
      <c r="A42" s="46">
        <v>40</v>
      </c>
      <c r="B42" s="50">
        <v>598</v>
      </c>
      <c r="C42" s="51" t="str">
        <f>VLOOKUP(B:B,[2]Sheet3!$B$1:$C$65536,2,0)</f>
        <v>锦江区水杉街药店</v>
      </c>
      <c r="D42" s="50" t="s">
        <v>1341</v>
      </c>
      <c r="E42" s="50">
        <v>2799</v>
      </c>
      <c r="F42" s="50">
        <v>933</v>
      </c>
      <c r="G42" s="48">
        <f t="shared" si="1"/>
        <v>10.2527472527473</v>
      </c>
      <c r="H42" s="49"/>
      <c r="I42" s="49"/>
    </row>
    <row r="43" spans="1:9">
      <c r="A43" s="46">
        <v>41</v>
      </c>
      <c r="B43" s="50">
        <v>737</v>
      </c>
      <c r="C43" s="51" t="str">
        <f>VLOOKUP(B:B,[2]Sheet3!$B$1:$C$65536,2,0)</f>
        <v>高新区大源三期药店</v>
      </c>
      <c r="D43" s="50" t="s">
        <v>1341</v>
      </c>
      <c r="E43" s="50">
        <v>1858.5</v>
      </c>
      <c r="F43" s="50">
        <v>856</v>
      </c>
      <c r="G43" s="48">
        <f t="shared" si="1"/>
        <v>9.40659340659341</v>
      </c>
      <c r="H43" s="49"/>
      <c r="I43" s="49"/>
    </row>
    <row r="44" spans="1:9">
      <c r="A44" s="46">
        <v>42</v>
      </c>
      <c r="B44" s="50">
        <v>103639</v>
      </c>
      <c r="C44" s="51" t="str">
        <f>VLOOKUP(B:B,[2]Sheet3!$B$1:$C$65536,2,0)</f>
        <v>金马河店</v>
      </c>
      <c r="D44" s="50" t="s">
        <v>1341</v>
      </c>
      <c r="E44" s="50">
        <v>1716</v>
      </c>
      <c r="F44" s="50">
        <v>834</v>
      </c>
      <c r="G44" s="48">
        <f t="shared" si="1"/>
        <v>9.16483516483516</v>
      </c>
      <c r="H44" s="49"/>
      <c r="I44" s="49"/>
    </row>
    <row r="45" spans="1:9">
      <c r="A45" s="46">
        <v>43</v>
      </c>
      <c r="B45" s="50">
        <v>105751</v>
      </c>
      <c r="C45" s="51" t="str">
        <f>VLOOKUP(B:B,[2]Sheet3!$B$1:$C$65536,2,0)</f>
        <v>高新区新下街药店</v>
      </c>
      <c r="D45" s="50" t="s">
        <v>1341</v>
      </c>
      <c r="E45" s="50">
        <v>2097</v>
      </c>
      <c r="F45" s="50">
        <v>829</v>
      </c>
      <c r="G45" s="48">
        <f t="shared" si="1"/>
        <v>9.10989010989011</v>
      </c>
      <c r="H45" s="49"/>
      <c r="I45" s="49"/>
    </row>
    <row r="46" spans="1:9">
      <c r="A46" s="46">
        <v>44</v>
      </c>
      <c r="B46" s="50">
        <v>743</v>
      </c>
      <c r="C46" s="51" t="str">
        <f>VLOOKUP(B:B,[2]Sheet3!$B$1:$C$65536,2,0)</f>
        <v>成华区万宇路药店</v>
      </c>
      <c r="D46" s="50" t="s">
        <v>1341</v>
      </c>
      <c r="E46" s="50">
        <v>2331</v>
      </c>
      <c r="F46" s="50">
        <v>777</v>
      </c>
      <c r="G46" s="48">
        <f t="shared" si="1"/>
        <v>8.53846153846154</v>
      </c>
      <c r="H46" s="49"/>
      <c r="I46" s="49"/>
    </row>
    <row r="47" spans="1:9">
      <c r="A47" s="46">
        <v>45</v>
      </c>
      <c r="B47" s="50">
        <v>387</v>
      </c>
      <c r="C47" s="51" t="str">
        <f>VLOOKUP(B:B,[2]Sheet3!$B$1:$C$65536,2,0)</f>
        <v>高新区新乐中街药店</v>
      </c>
      <c r="D47" s="50" t="s">
        <v>1341</v>
      </c>
      <c r="E47" s="50">
        <v>1140</v>
      </c>
      <c r="F47" s="50">
        <v>760</v>
      </c>
      <c r="G47" s="48">
        <f t="shared" si="1"/>
        <v>8.35164835164835</v>
      </c>
      <c r="H47" s="49"/>
      <c r="I47" s="49"/>
    </row>
    <row r="48" spans="1:9">
      <c r="A48" s="46">
        <v>46</v>
      </c>
      <c r="B48" s="50">
        <v>399</v>
      </c>
      <c r="C48" s="51" t="str">
        <f>VLOOKUP(B:B,[2]Sheet3!$B$1:$C$65536,2,0)</f>
        <v>高新区天久北巷药店</v>
      </c>
      <c r="D48" s="50" t="s">
        <v>1341</v>
      </c>
      <c r="E48" s="50">
        <v>1122</v>
      </c>
      <c r="F48" s="50">
        <v>748</v>
      </c>
      <c r="G48" s="48">
        <f t="shared" si="1"/>
        <v>8.21978021978022</v>
      </c>
      <c r="H48" s="49"/>
      <c r="I48" s="49"/>
    </row>
    <row r="49" spans="1:9">
      <c r="A49" s="46">
        <v>47</v>
      </c>
      <c r="B49" s="50">
        <v>104430</v>
      </c>
      <c r="C49" s="51" t="str">
        <f>VLOOKUP(B:B,[2]Sheet3!$B$1:$C$65536,2,0)</f>
        <v>中和大道</v>
      </c>
      <c r="D49" s="50" t="s">
        <v>1341</v>
      </c>
      <c r="E49" s="50">
        <v>2127</v>
      </c>
      <c r="F49" s="50">
        <v>709</v>
      </c>
      <c r="G49" s="48">
        <f t="shared" si="1"/>
        <v>7.79120879120879</v>
      </c>
      <c r="H49" s="49"/>
      <c r="I49" s="49"/>
    </row>
    <row r="50" spans="1:9">
      <c r="A50" s="46">
        <v>48</v>
      </c>
      <c r="B50" s="50">
        <v>106485</v>
      </c>
      <c r="C50" s="51" t="str">
        <f>VLOOKUP(B:B,[2]Sheet3!$B$1:$C$65536,2,0)</f>
        <v>四川太极成都高新区元华二巷药店</v>
      </c>
      <c r="D50" s="50" t="s">
        <v>1341</v>
      </c>
      <c r="E50" s="50">
        <v>1234.5</v>
      </c>
      <c r="F50" s="50">
        <v>573</v>
      </c>
      <c r="G50" s="48">
        <f t="shared" si="1"/>
        <v>6.2967032967033</v>
      </c>
      <c r="H50" s="49"/>
      <c r="I50" s="49"/>
    </row>
    <row r="51" spans="1:9">
      <c r="A51" s="46">
        <v>49</v>
      </c>
      <c r="B51" s="50">
        <v>106568</v>
      </c>
      <c r="C51" s="51" t="str">
        <f>VLOOKUP(B:B,[2]Sheet3!$B$1:$C$65536,2,0)</f>
        <v>四川太极高新区中和公济桥路药店</v>
      </c>
      <c r="D51" s="50" t="s">
        <v>1341</v>
      </c>
      <c r="E51" s="50">
        <v>1365</v>
      </c>
      <c r="F51" s="50">
        <v>567</v>
      </c>
      <c r="G51" s="48">
        <f t="shared" si="1"/>
        <v>6.23076923076923</v>
      </c>
      <c r="H51" s="49"/>
      <c r="I51" s="49"/>
    </row>
    <row r="52" spans="1:9">
      <c r="A52" s="46">
        <v>50</v>
      </c>
      <c r="B52" s="50">
        <v>740</v>
      </c>
      <c r="C52" s="51" t="str">
        <f>VLOOKUP(B:B,[2]Sheet3!$B$1:$C$65536,2,0)</f>
        <v>成华区华康路药店</v>
      </c>
      <c r="D52" s="50" t="s">
        <v>1341</v>
      </c>
      <c r="E52" s="50">
        <v>834</v>
      </c>
      <c r="F52" s="50">
        <v>556</v>
      </c>
      <c r="G52" s="48">
        <f t="shared" si="1"/>
        <v>6.10989010989011</v>
      </c>
      <c r="H52" s="49"/>
      <c r="I52" s="49"/>
    </row>
    <row r="53" spans="1:9">
      <c r="A53" s="46">
        <v>51</v>
      </c>
      <c r="B53" s="50">
        <v>573</v>
      </c>
      <c r="C53" s="51" t="str">
        <f>VLOOKUP(B:B,[2]Sheet3!$B$1:$C$65536,2,0)</f>
        <v>双流县西航港街道锦华路一段药店</v>
      </c>
      <c r="D53" s="50" t="s">
        <v>1341</v>
      </c>
      <c r="E53" s="50">
        <v>829.5</v>
      </c>
      <c r="F53" s="50">
        <v>553</v>
      </c>
      <c r="G53" s="48">
        <f t="shared" si="1"/>
        <v>6.07692307692308</v>
      </c>
      <c r="H53" s="49"/>
      <c r="I53" s="49"/>
    </row>
    <row r="54" spans="1:9">
      <c r="A54" s="46">
        <v>52</v>
      </c>
      <c r="B54" s="50">
        <v>545</v>
      </c>
      <c r="C54" s="51" t="str">
        <f>VLOOKUP(B:B,[2]Sheet3!$B$1:$C$65536,2,0)</f>
        <v>成华区龙潭寺西路药店</v>
      </c>
      <c r="D54" s="50" t="s">
        <v>1341</v>
      </c>
      <c r="E54" s="50">
        <v>1165.5</v>
      </c>
      <c r="F54" s="50">
        <v>550</v>
      </c>
      <c r="G54" s="48">
        <f t="shared" si="1"/>
        <v>6.04395604395604</v>
      </c>
      <c r="H54" s="49"/>
      <c r="I54" s="49"/>
    </row>
    <row r="55" spans="1:9">
      <c r="A55" s="46">
        <v>53</v>
      </c>
      <c r="B55" s="50">
        <v>733</v>
      </c>
      <c r="C55" s="51" t="str">
        <f>VLOOKUP(B:B,[2]Sheet3!$B$1:$C$65536,2,0)</f>
        <v>双流区东升街道三强西路药店</v>
      </c>
      <c r="D55" s="50" t="s">
        <v>1341</v>
      </c>
      <c r="E55" s="50">
        <v>774</v>
      </c>
      <c r="F55" s="50">
        <v>516</v>
      </c>
      <c r="G55" s="48">
        <f t="shared" si="1"/>
        <v>5.67032967032967</v>
      </c>
      <c r="H55" s="49"/>
      <c r="I55" s="49"/>
    </row>
    <row r="56" spans="1:9">
      <c r="A56" s="46">
        <v>54</v>
      </c>
      <c r="B56" s="50">
        <v>753</v>
      </c>
      <c r="C56" s="51" t="str">
        <f>VLOOKUP(B:B,[2]Sheet3!$B$1:$C$65536,2,0)</f>
        <v>合欢树店</v>
      </c>
      <c r="D56" s="50" t="s">
        <v>1341</v>
      </c>
      <c r="E56" s="50">
        <v>771</v>
      </c>
      <c r="F56" s="50">
        <v>514</v>
      </c>
      <c r="G56" s="48">
        <f t="shared" si="1"/>
        <v>5.64835164835165</v>
      </c>
      <c r="H56" s="49"/>
      <c r="I56" s="49"/>
    </row>
    <row r="57" spans="1:9">
      <c r="A57" s="46">
        <v>55</v>
      </c>
      <c r="B57" s="50">
        <v>105396</v>
      </c>
      <c r="C57" s="51" t="str">
        <f>VLOOKUP(B:B,[2]Sheet3!$B$1:$C$65536,2,0)</f>
        <v>航中街</v>
      </c>
      <c r="D57" s="50" t="s">
        <v>1341</v>
      </c>
      <c r="E57" s="50">
        <v>769.5</v>
      </c>
      <c r="F57" s="50">
        <v>513</v>
      </c>
      <c r="G57" s="48">
        <f t="shared" si="1"/>
        <v>5.63736263736264</v>
      </c>
      <c r="H57" s="49"/>
      <c r="I57" s="49"/>
    </row>
    <row r="58" spans="1:9">
      <c r="A58" s="46">
        <v>56</v>
      </c>
      <c r="B58" s="50">
        <v>105910</v>
      </c>
      <c r="C58" s="51" t="str">
        <f>VLOOKUP(B:B,[2]Sheet3!$B$1:$C$65536,2,0)</f>
        <v>四川太极高新区紫薇东路药店</v>
      </c>
      <c r="D58" s="50" t="s">
        <v>1341</v>
      </c>
      <c r="E58" s="50">
        <v>769.5</v>
      </c>
      <c r="F58" s="50">
        <v>513</v>
      </c>
      <c r="G58" s="48">
        <f t="shared" si="1"/>
        <v>5.63736263736264</v>
      </c>
      <c r="H58" s="49"/>
      <c r="I58" s="49"/>
    </row>
    <row r="59" spans="1:9">
      <c r="A59" s="46">
        <v>57</v>
      </c>
      <c r="B59" s="4">
        <v>337</v>
      </c>
      <c r="C59" s="47" t="str">
        <f>VLOOKUP(B:B,[2]Sheet3!$B$1:$C$65536,2,0)</f>
        <v>武侯区浆洗街药店</v>
      </c>
      <c r="D59" s="4" t="s">
        <v>1342</v>
      </c>
      <c r="E59" s="4">
        <v>5322</v>
      </c>
      <c r="F59" s="4">
        <v>1910</v>
      </c>
      <c r="G59" s="48">
        <f t="shared" si="1"/>
        <v>20.989010989011</v>
      </c>
      <c r="H59" s="49"/>
      <c r="I59" s="49"/>
    </row>
    <row r="60" spans="1:9">
      <c r="A60" s="46">
        <v>58</v>
      </c>
      <c r="B60" s="4">
        <v>517</v>
      </c>
      <c r="C60" s="47" t="str">
        <f>VLOOKUP(B:B,[2]Sheet3!$B$1:$C$65536,2,0)</f>
        <v>青羊区北东街药店</v>
      </c>
      <c r="D60" s="4" t="s">
        <v>1342</v>
      </c>
      <c r="E60" s="4">
        <v>4671</v>
      </c>
      <c r="F60" s="4">
        <v>1557</v>
      </c>
      <c r="G60" s="48">
        <f t="shared" si="1"/>
        <v>17.1098901098901</v>
      </c>
      <c r="H60" s="49"/>
      <c r="I60" s="49"/>
    </row>
    <row r="61" spans="1:9">
      <c r="A61" s="46">
        <v>59</v>
      </c>
      <c r="B61" s="4">
        <v>373</v>
      </c>
      <c r="C61" s="47" t="str">
        <f>VLOOKUP(B:B,[2]Sheet3!$B$1:$C$65536,2,0)</f>
        <v>锦江区通盈街药店</v>
      </c>
      <c r="D61" s="4" t="s">
        <v>1342</v>
      </c>
      <c r="E61" s="4">
        <v>3417</v>
      </c>
      <c r="F61" s="4">
        <v>1261</v>
      </c>
      <c r="G61" s="48">
        <f t="shared" si="1"/>
        <v>13.8571428571429</v>
      </c>
      <c r="H61" s="49"/>
      <c r="I61" s="49"/>
    </row>
    <row r="62" spans="1:9">
      <c r="A62" s="46">
        <v>60</v>
      </c>
      <c r="B62" s="4">
        <v>511</v>
      </c>
      <c r="C62" s="47" t="str">
        <f>VLOOKUP(B:B,[2]Sheet3!$B$1:$C$65536,2,0)</f>
        <v>成华区杉板桥南一路药店</v>
      </c>
      <c r="D62" s="4" t="s">
        <v>1342</v>
      </c>
      <c r="E62" s="4">
        <v>3576</v>
      </c>
      <c r="F62" s="4">
        <v>1192</v>
      </c>
      <c r="G62" s="48">
        <f t="shared" si="1"/>
        <v>13.0989010989011</v>
      </c>
      <c r="H62" s="49"/>
      <c r="I62" s="49"/>
    </row>
    <row r="63" spans="1:9">
      <c r="A63" s="46">
        <v>61</v>
      </c>
      <c r="B63" s="50">
        <v>355</v>
      </c>
      <c r="C63" s="51" t="str">
        <f>VLOOKUP(B:B,[2]Sheet3!$B$1:$C$65536,2,0)</f>
        <v>成华区双林路药店</v>
      </c>
      <c r="D63" s="50" t="s">
        <v>1342</v>
      </c>
      <c r="E63" s="50">
        <v>3423</v>
      </c>
      <c r="F63" s="50">
        <v>1141</v>
      </c>
      <c r="G63" s="48">
        <f t="shared" si="1"/>
        <v>12.5384615384615</v>
      </c>
      <c r="H63" s="49"/>
      <c r="I63" s="49"/>
    </row>
    <row r="64" spans="1:9">
      <c r="A64" s="46">
        <v>62</v>
      </c>
      <c r="B64" s="50">
        <v>391</v>
      </c>
      <c r="C64" s="51" t="str">
        <f>VLOOKUP(B:B,[2]Sheet3!$B$1:$C$65536,2,0)</f>
        <v>青羊区金丝街店</v>
      </c>
      <c r="D64" s="50" t="s">
        <v>1342</v>
      </c>
      <c r="E64" s="50">
        <v>2943</v>
      </c>
      <c r="F64" s="50">
        <v>1079</v>
      </c>
      <c r="G64" s="48">
        <f t="shared" si="1"/>
        <v>11.8571428571429</v>
      </c>
      <c r="H64" s="49"/>
      <c r="I64" s="49"/>
    </row>
    <row r="65" spans="1:9">
      <c r="A65" s="46">
        <v>63</v>
      </c>
      <c r="B65" s="50">
        <v>308</v>
      </c>
      <c r="C65" s="51" t="str">
        <f>VLOOKUP(B:B,[2]Sheet3!$B$1:$C$65536,2,0)</f>
        <v>青羊区红星路药店</v>
      </c>
      <c r="D65" s="50" t="s">
        <v>1342</v>
      </c>
      <c r="E65" s="50">
        <v>2607</v>
      </c>
      <c r="F65" s="50">
        <v>960</v>
      </c>
      <c r="G65" s="48">
        <f t="shared" si="1"/>
        <v>10.5494505494505</v>
      </c>
      <c r="H65" s="49"/>
      <c r="I65" s="49"/>
    </row>
    <row r="66" spans="1:9">
      <c r="A66" s="46">
        <v>64</v>
      </c>
      <c r="B66" s="50">
        <v>578</v>
      </c>
      <c r="C66" s="51" t="str">
        <f>VLOOKUP(B:B,[2]Sheet3!$B$1:$C$65536,2,0)</f>
        <v>成华区华油路药店</v>
      </c>
      <c r="D66" s="50" t="s">
        <v>1342</v>
      </c>
      <c r="E66" s="50">
        <v>1786.5</v>
      </c>
      <c r="F66" s="50">
        <v>906</v>
      </c>
      <c r="G66" s="48">
        <f t="shared" si="1"/>
        <v>9.95604395604396</v>
      </c>
      <c r="H66" s="49"/>
      <c r="I66" s="49"/>
    </row>
    <row r="67" spans="1:9">
      <c r="A67" s="46">
        <v>65</v>
      </c>
      <c r="B67" s="50">
        <v>102935</v>
      </c>
      <c r="C67" s="51" t="str">
        <f>VLOOKUP(B:B,[2]Sheet3!$B$1:$C$65536,2,0)</f>
        <v>童子街店</v>
      </c>
      <c r="D67" s="50" t="s">
        <v>1342</v>
      </c>
      <c r="E67" s="50">
        <v>2715</v>
      </c>
      <c r="F67" s="50">
        <v>905</v>
      </c>
      <c r="G67" s="48">
        <f t="shared" si="1"/>
        <v>9.94505494505495</v>
      </c>
      <c r="H67" s="49"/>
      <c r="I67" s="49"/>
    </row>
    <row r="68" spans="1:9">
      <c r="A68" s="46">
        <v>66</v>
      </c>
      <c r="B68" s="50">
        <v>515</v>
      </c>
      <c r="C68" s="51" t="str">
        <f>VLOOKUP(B:B,[2]Sheet3!$B$1:$C$65536,2,0)</f>
        <v>成华区崔家店路药店</v>
      </c>
      <c r="D68" s="50" t="s">
        <v>1342</v>
      </c>
      <c r="E68" s="50">
        <v>1993.5</v>
      </c>
      <c r="F68" s="50">
        <v>820</v>
      </c>
      <c r="G68" s="48">
        <f t="shared" ref="G68:G99" si="2">F68/91</f>
        <v>9.01098901098901</v>
      </c>
      <c r="H68" s="49"/>
      <c r="I68" s="49"/>
    </row>
    <row r="69" spans="1:9">
      <c r="A69" s="46">
        <v>67</v>
      </c>
      <c r="B69" s="50">
        <v>349</v>
      </c>
      <c r="C69" s="51" t="str">
        <f>VLOOKUP(B:B,[2]Sheet3!$B$1:$C$65536,2,0)</f>
        <v>青羊区人民中路药店</v>
      </c>
      <c r="D69" s="50" t="s">
        <v>1342</v>
      </c>
      <c r="E69" s="50">
        <v>1617</v>
      </c>
      <c r="F69" s="50">
        <v>787</v>
      </c>
      <c r="G69" s="48">
        <f t="shared" si="2"/>
        <v>8.64835164835165</v>
      </c>
      <c r="H69" s="49"/>
      <c r="I69" s="49"/>
    </row>
    <row r="70" spans="1:9">
      <c r="A70" s="46">
        <v>68</v>
      </c>
      <c r="B70" s="50">
        <v>744</v>
      </c>
      <c r="C70" s="51" t="str">
        <f>VLOOKUP(B:B,[2]Sheet3!$B$1:$C$65536,2,0)</f>
        <v>武侯区科华街药店</v>
      </c>
      <c r="D70" s="50" t="s">
        <v>1342</v>
      </c>
      <c r="E70" s="50">
        <v>1150.5</v>
      </c>
      <c r="F70" s="50">
        <v>767</v>
      </c>
      <c r="G70" s="48">
        <f t="shared" si="2"/>
        <v>8.42857142857143</v>
      </c>
      <c r="H70" s="49"/>
      <c r="I70" s="49"/>
    </row>
    <row r="71" spans="1:9">
      <c r="A71" s="46">
        <v>69</v>
      </c>
      <c r="B71" s="50">
        <v>102479</v>
      </c>
      <c r="C71" s="51" t="str">
        <f>VLOOKUP(B:B,[2]Sheet3!$B$1:$C$65536,2,0)</f>
        <v>劼人路店</v>
      </c>
      <c r="D71" s="50" t="s">
        <v>1342</v>
      </c>
      <c r="E71" s="50">
        <v>1531.5</v>
      </c>
      <c r="F71" s="50">
        <v>751</v>
      </c>
      <c r="G71" s="48">
        <f t="shared" si="2"/>
        <v>8.25274725274725</v>
      </c>
      <c r="H71" s="49"/>
      <c r="I71" s="49"/>
    </row>
    <row r="72" spans="1:9">
      <c r="A72" s="46">
        <v>70</v>
      </c>
      <c r="B72" s="50">
        <v>102478</v>
      </c>
      <c r="C72" s="51" t="str">
        <f>VLOOKUP(B:B,[2]Sheet3!$B$1:$C$65536,2,0)</f>
        <v>静明路店</v>
      </c>
      <c r="D72" s="50" t="s">
        <v>1342</v>
      </c>
      <c r="E72" s="50">
        <v>2121</v>
      </c>
      <c r="F72" s="50">
        <v>707</v>
      </c>
      <c r="G72" s="48">
        <f t="shared" si="2"/>
        <v>7.76923076923077</v>
      </c>
      <c r="H72" s="49"/>
      <c r="I72" s="49"/>
    </row>
    <row r="73" spans="1:9">
      <c r="A73" s="46">
        <v>71</v>
      </c>
      <c r="B73" s="50">
        <v>742</v>
      </c>
      <c r="C73" s="51" t="str">
        <f>VLOOKUP(B:B,[2]Sheet3!$B$1:$C$65536,2,0)</f>
        <v>锦江区庆云南街药店</v>
      </c>
      <c r="D73" s="50" t="s">
        <v>1342</v>
      </c>
      <c r="E73" s="50">
        <v>2112</v>
      </c>
      <c r="F73" s="50">
        <v>704</v>
      </c>
      <c r="G73" s="48">
        <f t="shared" si="2"/>
        <v>7.73626373626374</v>
      </c>
      <c r="H73" s="49"/>
      <c r="I73" s="49"/>
    </row>
    <row r="74" spans="1:9">
      <c r="A74" s="46">
        <v>72</v>
      </c>
      <c r="B74" s="50">
        <v>572</v>
      </c>
      <c r="C74" s="51" t="str">
        <f>VLOOKUP(B:B,[2]Sheet3!$B$1:$C$65536,2,0)</f>
        <v>郫县郫筒镇东大街药店</v>
      </c>
      <c r="D74" s="50" t="s">
        <v>1342</v>
      </c>
      <c r="E74" s="50">
        <v>1021.5</v>
      </c>
      <c r="F74" s="50">
        <v>681</v>
      </c>
      <c r="G74" s="48">
        <f t="shared" si="2"/>
        <v>7.48351648351648</v>
      </c>
      <c r="H74" s="49"/>
      <c r="I74" s="49"/>
    </row>
    <row r="75" spans="1:9">
      <c r="A75" s="46">
        <v>73</v>
      </c>
      <c r="B75" s="50">
        <v>747</v>
      </c>
      <c r="C75" s="51" t="str">
        <f>VLOOKUP(B:B,[2]Sheet3!$B$1:$C$65536,2,0)</f>
        <v>郫县一环路东南段店</v>
      </c>
      <c r="D75" s="50" t="s">
        <v>1342</v>
      </c>
      <c r="E75" s="50">
        <v>1003.5</v>
      </c>
      <c r="F75" s="50">
        <v>669</v>
      </c>
      <c r="G75" s="48">
        <f t="shared" si="2"/>
        <v>7.35164835164835</v>
      </c>
      <c r="H75" s="49"/>
      <c r="I75" s="49"/>
    </row>
    <row r="76" spans="1:9">
      <c r="A76" s="46">
        <v>74</v>
      </c>
      <c r="B76" s="50">
        <v>107829</v>
      </c>
      <c r="C76" s="51" t="str">
        <f>VLOOKUP(B:B,[2]Sheet3!$B$1:$C$65536,2,0)</f>
        <v>解放路</v>
      </c>
      <c r="D76" s="50" t="s">
        <v>1342</v>
      </c>
      <c r="E76" s="50">
        <v>1470</v>
      </c>
      <c r="F76" s="50">
        <v>612</v>
      </c>
      <c r="G76" s="48">
        <f t="shared" si="2"/>
        <v>6.72527472527473</v>
      </c>
      <c r="H76" s="49"/>
      <c r="I76" s="49"/>
    </row>
    <row r="77" spans="1:9">
      <c r="A77" s="46">
        <v>75</v>
      </c>
      <c r="B77" s="50">
        <v>723</v>
      </c>
      <c r="C77" s="51" t="str">
        <f>VLOOKUP(B:B,[2]Sheet3!$B$1:$C$65536,2,0)</f>
        <v>锦江区柳翠路药店</v>
      </c>
      <c r="D77" s="50" t="s">
        <v>1342</v>
      </c>
      <c r="E77" s="50">
        <v>868.5</v>
      </c>
      <c r="F77" s="50">
        <v>579</v>
      </c>
      <c r="G77" s="48">
        <f t="shared" si="2"/>
        <v>6.36263736263736</v>
      </c>
      <c r="H77" s="49"/>
      <c r="I77" s="49"/>
    </row>
    <row r="78" spans="1:9">
      <c r="A78" s="46">
        <v>76</v>
      </c>
      <c r="B78" s="50">
        <v>106865</v>
      </c>
      <c r="C78" s="51" t="str">
        <f>VLOOKUP(B:B,[2]Sheet3!$B$1:$C$65536,2,0)</f>
        <v>丝竹路</v>
      </c>
      <c r="D78" s="50" t="s">
        <v>1342</v>
      </c>
      <c r="E78" s="50">
        <v>709.5</v>
      </c>
      <c r="F78" s="50">
        <v>473</v>
      </c>
      <c r="G78" s="48">
        <f t="shared" si="2"/>
        <v>5.1978021978022</v>
      </c>
      <c r="H78" s="49"/>
      <c r="I78" s="49"/>
    </row>
    <row r="79" spans="1:9">
      <c r="A79" s="46">
        <v>77</v>
      </c>
      <c r="B79" s="50">
        <v>385</v>
      </c>
      <c r="C79" s="51" t="str">
        <f>VLOOKUP(B:B,[2]Sheet3!$B$1:$C$65536,2,0)</f>
        <v>新津县五津镇五津西路药店</v>
      </c>
      <c r="D79" s="50" t="s">
        <v>1343</v>
      </c>
      <c r="E79" s="50">
        <v>3726</v>
      </c>
      <c r="F79" s="50">
        <v>1242</v>
      </c>
      <c r="G79" s="48">
        <f t="shared" si="2"/>
        <v>13.6483516483516</v>
      </c>
      <c r="H79" s="49"/>
      <c r="I79" s="49"/>
    </row>
    <row r="80" spans="1:9">
      <c r="A80" s="46">
        <v>78</v>
      </c>
      <c r="B80" s="50">
        <v>514</v>
      </c>
      <c r="C80" s="51" t="str">
        <f>VLOOKUP(B:B,[2]Sheet3!$B$1:$C$65536,2,0)</f>
        <v>新津县邓双镇飞雪路药店</v>
      </c>
      <c r="D80" s="50" t="s">
        <v>1343</v>
      </c>
      <c r="E80" s="50">
        <v>3417</v>
      </c>
      <c r="F80" s="50">
        <v>1139</v>
      </c>
      <c r="G80" s="48">
        <f t="shared" si="2"/>
        <v>12.5164835164835</v>
      </c>
      <c r="H80" s="49"/>
      <c r="I80" s="49"/>
    </row>
    <row r="81" spans="1:9">
      <c r="A81" s="46">
        <v>79</v>
      </c>
      <c r="B81" s="50">
        <v>108656</v>
      </c>
      <c r="C81" s="51" t="str">
        <f>VLOOKUP(B:B,[2]Sheet3!$B$1:$C$65536,2,0)</f>
        <v>五津西路2店</v>
      </c>
      <c r="D81" s="50" t="s">
        <v>1343</v>
      </c>
      <c r="E81" s="50">
        <v>1542</v>
      </c>
      <c r="F81" s="50">
        <v>561</v>
      </c>
      <c r="G81" s="48">
        <f t="shared" si="2"/>
        <v>6.16483516483517</v>
      </c>
      <c r="H81" s="49"/>
      <c r="I81" s="49"/>
    </row>
    <row r="82" spans="1:9">
      <c r="A82" s="46">
        <v>80</v>
      </c>
      <c r="B82" s="50">
        <v>371</v>
      </c>
      <c r="C82" s="51" t="str">
        <f>VLOOKUP(B:B,[2]Sheet3!$B$1:$C$65536,2,0)</f>
        <v>新津县兴义镇万兴路药店</v>
      </c>
      <c r="D82" s="50" t="s">
        <v>1343</v>
      </c>
      <c r="E82" s="50">
        <v>769.5</v>
      </c>
      <c r="F82" s="50">
        <v>513</v>
      </c>
      <c r="G82" s="48">
        <f t="shared" si="2"/>
        <v>5.63736263736264</v>
      </c>
      <c r="H82" s="49"/>
      <c r="I82" s="49"/>
    </row>
    <row r="83" spans="1:9">
      <c r="A83" s="46">
        <v>81</v>
      </c>
      <c r="B83" s="50">
        <v>102567</v>
      </c>
      <c r="C83" s="51" t="str">
        <f>VLOOKUP(B:B,[2]Sheet3!$B$1:$C$65536,2,0)</f>
        <v>新津武阳西路店</v>
      </c>
      <c r="D83" s="50" t="s">
        <v>1343</v>
      </c>
      <c r="E83" s="50">
        <v>708</v>
      </c>
      <c r="F83" s="50">
        <v>472</v>
      </c>
      <c r="G83" s="48">
        <f t="shared" si="2"/>
        <v>5.18681318681319</v>
      </c>
      <c r="H83" s="49"/>
      <c r="I83" s="49"/>
    </row>
    <row r="84" spans="1:9">
      <c r="A84" s="46">
        <v>82</v>
      </c>
      <c r="B84" s="50">
        <v>341</v>
      </c>
      <c r="C84" s="51" t="str">
        <f>VLOOKUP(B:B,[2]Sheet3!$B$1:$C$65536,2,0)</f>
        <v>邛崃市中心药店</v>
      </c>
      <c r="D84" s="50" t="s">
        <v>1344</v>
      </c>
      <c r="E84" s="50">
        <v>2020.5</v>
      </c>
      <c r="F84" s="50">
        <v>1148</v>
      </c>
      <c r="G84" s="48">
        <f t="shared" si="2"/>
        <v>12.6153846153846</v>
      </c>
      <c r="H84" s="49"/>
      <c r="I84" s="49"/>
    </row>
    <row r="85" spans="1:9">
      <c r="A85" s="46">
        <v>83</v>
      </c>
      <c r="B85" s="50">
        <v>721</v>
      </c>
      <c r="C85" s="51" t="str">
        <f>VLOOKUP(B:B,[2]Sheet3!$B$1:$C$65536,2,0)</f>
        <v>邛崃市临邛镇洪川小区药店</v>
      </c>
      <c r="D85" s="50" t="s">
        <v>1344</v>
      </c>
      <c r="E85" s="50">
        <v>1066.5</v>
      </c>
      <c r="F85" s="50">
        <v>711</v>
      </c>
      <c r="G85" s="48">
        <f t="shared" si="2"/>
        <v>7.81318681318681</v>
      </c>
      <c r="H85" s="49"/>
      <c r="I85" s="49"/>
    </row>
    <row r="86" spans="1:9">
      <c r="A86" s="46">
        <v>84</v>
      </c>
      <c r="B86" s="50">
        <v>102564</v>
      </c>
      <c r="C86" s="51" t="str">
        <f>VLOOKUP(B:B,[2]Sheet3!$B$1:$C$65536,2,0)</f>
        <v>邛崃翠荫街店</v>
      </c>
      <c r="D86" s="50" t="s">
        <v>1344</v>
      </c>
      <c r="E86" s="50">
        <v>838.5</v>
      </c>
      <c r="F86" s="50">
        <v>559</v>
      </c>
      <c r="G86" s="48">
        <f t="shared" si="2"/>
        <v>6.14285714285714</v>
      </c>
      <c r="H86" s="49"/>
      <c r="I86" s="49"/>
    </row>
    <row r="87" spans="1:9">
      <c r="A87" s="46">
        <v>85</v>
      </c>
      <c r="B87" s="50">
        <v>591</v>
      </c>
      <c r="C87" s="51" t="str">
        <f>VLOOKUP(B:B,[2]Sheet3!$B$1:$C$65536,2,0)</f>
        <v>邛崃市临邛镇长安大道药店</v>
      </c>
      <c r="D87" s="50" t="s">
        <v>1344</v>
      </c>
      <c r="E87" s="50">
        <v>771</v>
      </c>
      <c r="F87" s="50">
        <v>514</v>
      </c>
      <c r="G87" s="48">
        <f t="shared" si="2"/>
        <v>5.64835164835165</v>
      </c>
      <c r="H87" s="49"/>
      <c r="I87" s="49"/>
    </row>
    <row r="88" spans="1:9">
      <c r="A88" s="46">
        <v>86</v>
      </c>
      <c r="B88" s="50">
        <v>732</v>
      </c>
      <c r="C88" s="51" t="str">
        <f>VLOOKUP(B:B,[2]Sheet3!$B$1:$C$65536,2,0)</f>
        <v>邛崃市羊安镇永康大道药店</v>
      </c>
      <c r="D88" s="50" t="s">
        <v>1344</v>
      </c>
      <c r="E88" s="50">
        <v>768</v>
      </c>
      <c r="F88" s="50">
        <v>512</v>
      </c>
      <c r="G88" s="48">
        <f t="shared" si="2"/>
        <v>5.62637362637363</v>
      </c>
      <c r="H88" s="49"/>
      <c r="I88" s="49"/>
    </row>
    <row r="89" spans="1:9">
      <c r="A89" s="46">
        <v>87</v>
      </c>
      <c r="B89" s="50">
        <v>716</v>
      </c>
      <c r="C89" s="51" t="str">
        <f>VLOOKUP(B:B,[2]Sheet3!$B$1:$C$65536,2,0)</f>
        <v>大邑县沙渠镇利民街药店</v>
      </c>
      <c r="D89" s="50" t="s">
        <v>1345</v>
      </c>
      <c r="E89" s="50">
        <v>2595</v>
      </c>
      <c r="F89" s="50">
        <v>865</v>
      </c>
      <c r="G89" s="48">
        <f t="shared" si="2"/>
        <v>9.50549450549451</v>
      </c>
      <c r="H89" s="49"/>
      <c r="I89" s="49"/>
    </row>
    <row r="90" spans="1:9">
      <c r="A90" s="46">
        <v>88</v>
      </c>
      <c r="B90" s="50">
        <v>746</v>
      </c>
      <c r="C90" s="51" t="str">
        <f>VLOOKUP(B:B,[2]Sheet3!$B$1:$C$65536,2,0)</f>
        <v>大邑县晋原镇内蒙古桃源药店</v>
      </c>
      <c r="D90" s="50" t="s">
        <v>1345</v>
      </c>
      <c r="E90" s="50">
        <v>1122</v>
      </c>
      <c r="F90" s="50">
        <v>748</v>
      </c>
      <c r="G90" s="48">
        <f t="shared" si="2"/>
        <v>8.21978021978022</v>
      </c>
      <c r="H90" s="49"/>
      <c r="I90" s="49"/>
    </row>
    <row r="91" spans="1:9">
      <c r="A91" s="46">
        <v>89</v>
      </c>
      <c r="B91" s="50">
        <v>717</v>
      </c>
      <c r="C91" s="51" t="str">
        <f>VLOOKUP(B:B,[2]Sheet3!$B$1:$C$65536,2,0)</f>
        <v>大邑县晋原 通达东路五段药店</v>
      </c>
      <c r="D91" s="50" t="s">
        <v>1345</v>
      </c>
      <c r="E91" s="50">
        <v>1066.5</v>
      </c>
      <c r="F91" s="50">
        <v>711</v>
      </c>
      <c r="G91" s="48">
        <f t="shared" si="2"/>
        <v>7.81318681318681</v>
      </c>
      <c r="H91" s="49"/>
      <c r="I91" s="49"/>
    </row>
    <row r="92" spans="1:9">
      <c r="A92" s="46">
        <v>90</v>
      </c>
      <c r="B92" s="50">
        <v>748</v>
      </c>
      <c r="C92" s="51" t="str">
        <f>VLOOKUP(B:B,[2]Sheet3!$B$1:$C$65536,2,0)</f>
        <v>大邑东街店</v>
      </c>
      <c r="D92" s="50" t="s">
        <v>1345</v>
      </c>
      <c r="E92" s="50">
        <v>1024.5</v>
      </c>
      <c r="F92" s="50">
        <v>683</v>
      </c>
      <c r="G92" s="48">
        <f t="shared" si="2"/>
        <v>7.50549450549451</v>
      </c>
      <c r="H92" s="49"/>
      <c r="I92" s="49"/>
    </row>
    <row r="93" spans="1:9">
      <c r="A93" s="46">
        <v>91</v>
      </c>
      <c r="B93" s="50">
        <v>594</v>
      </c>
      <c r="C93" s="51" t="str">
        <f>VLOOKUP(B:B,[2]Sheet3!$B$1:$C$65536,2,0)</f>
        <v>大邑县安仁镇千禧街药店</v>
      </c>
      <c r="D93" s="50" t="s">
        <v>1345</v>
      </c>
      <c r="E93" s="50">
        <v>1959</v>
      </c>
      <c r="F93" s="50">
        <v>653</v>
      </c>
      <c r="G93" s="48">
        <f t="shared" si="2"/>
        <v>7.17582417582418</v>
      </c>
      <c r="H93" s="49"/>
      <c r="I93" s="49"/>
    </row>
    <row r="94" spans="1:9">
      <c r="A94" s="46">
        <v>92</v>
      </c>
      <c r="B94" s="50">
        <v>107728</v>
      </c>
      <c r="C94" s="51" t="str">
        <f>VLOOKUP(B:B,[2]Sheet3!$B$1:$C$65536,2,0)</f>
        <v>大邑北街</v>
      </c>
      <c r="D94" s="50" t="s">
        <v>1345</v>
      </c>
      <c r="E94" s="50">
        <v>1438.5</v>
      </c>
      <c r="F94" s="50">
        <v>578</v>
      </c>
      <c r="G94" s="48">
        <f t="shared" si="2"/>
        <v>6.35164835164835</v>
      </c>
      <c r="H94" s="49"/>
      <c r="I94" s="49"/>
    </row>
    <row r="95" spans="1:9">
      <c r="A95" s="46">
        <v>93</v>
      </c>
      <c r="B95" s="50">
        <v>539</v>
      </c>
      <c r="C95" s="51" t="str">
        <f>VLOOKUP(B:B,[2]Sheet3!$B$1:$C$65536,2,0)</f>
        <v>大邑县晋原镇子龙街药店</v>
      </c>
      <c r="D95" s="50" t="s">
        <v>1345</v>
      </c>
      <c r="E95" s="50">
        <v>846</v>
      </c>
      <c r="F95" s="50">
        <v>564</v>
      </c>
      <c r="G95" s="48">
        <f t="shared" si="2"/>
        <v>6.1978021978022</v>
      </c>
      <c r="H95" s="49"/>
      <c r="I95" s="49"/>
    </row>
    <row r="96" spans="1:9">
      <c r="A96" s="46">
        <v>94</v>
      </c>
      <c r="B96" s="50">
        <v>549</v>
      </c>
      <c r="C96" s="51" t="str">
        <f>VLOOKUP(B:B,[2]Sheet3!$B$1:$C$65536,2,0)</f>
        <v>大邑县晋原镇东壕沟北段药店</v>
      </c>
      <c r="D96" s="50" t="s">
        <v>1345</v>
      </c>
      <c r="E96" s="50">
        <v>846</v>
      </c>
      <c r="F96" s="50">
        <v>564</v>
      </c>
      <c r="G96" s="48">
        <f t="shared" si="2"/>
        <v>6.1978021978022</v>
      </c>
      <c r="H96" s="49"/>
      <c r="I96" s="49"/>
    </row>
    <row r="97" spans="1:9">
      <c r="A97" s="46">
        <v>95</v>
      </c>
      <c r="B97" s="50">
        <v>720</v>
      </c>
      <c r="C97" s="51" t="str">
        <f>VLOOKUP(B:B,[2]Sheet3!$B$1:$C$65536,2,0)</f>
        <v>大邑县新场镇文昌街药店</v>
      </c>
      <c r="D97" s="50" t="s">
        <v>1345</v>
      </c>
      <c r="E97" s="50">
        <v>1098</v>
      </c>
      <c r="F97" s="50">
        <v>529</v>
      </c>
      <c r="G97" s="48">
        <f t="shared" si="2"/>
        <v>5.81318681318681</v>
      </c>
      <c r="H97" s="49"/>
      <c r="I97" s="49"/>
    </row>
    <row r="98" spans="1:9">
      <c r="A98" s="46">
        <v>96</v>
      </c>
      <c r="B98" s="50">
        <v>104533</v>
      </c>
      <c r="C98" s="51" t="str">
        <f>VLOOKUP(B:B,[2]Sheet3!$B$1:$C$65536,2,0)</f>
        <v>潘家街四段店</v>
      </c>
      <c r="D98" s="50" t="s">
        <v>1345</v>
      </c>
      <c r="E98" s="50">
        <v>769.5</v>
      </c>
      <c r="F98" s="50">
        <v>513</v>
      </c>
      <c r="G98" s="48">
        <f t="shared" si="2"/>
        <v>5.63736263736264</v>
      </c>
      <c r="H98" s="49"/>
      <c r="I98" s="49"/>
    </row>
    <row r="99" spans="1:9">
      <c r="A99" s="46">
        <v>97</v>
      </c>
      <c r="B99" s="50">
        <v>54</v>
      </c>
      <c r="C99" s="51" t="str">
        <f>VLOOKUP(B:B,[2]Sheet3!$B$1:$C$65536,2,0)</f>
        <v>崇州市怀远镇新正东街药店</v>
      </c>
      <c r="D99" s="50" t="s">
        <v>1346</v>
      </c>
      <c r="E99" s="50">
        <v>2326.5</v>
      </c>
      <c r="F99" s="50">
        <v>982</v>
      </c>
      <c r="G99" s="48">
        <f t="shared" si="2"/>
        <v>10.7912087912088</v>
      </c>
      <c r="H99" s="49"/>
      <c r="I99" s="49"/>
    </row>
    <row r="100" spans="1:9">
      <c r="A100" s="46">
        <v>98</v>
      </c>
      <c r="B100" s="50">
        <v>754</v>
      </c>
      <c r="C100" s="51" t="str">
        <f>VLOOKUP(B:B,[2]Sheet3!$B$1:$C$65536,2,0)</f>
        <v>尚贤坊街药店</v>
      </c>
      <c r="D100" s="50" t="s">
        <v>1346</v>
      </c>
      <c r="E100" s="50">
        <v>2760</v>
      </c>
      <c r="F100" s="50">
        <v>920</v>
      </c>
      <c r="G100" s="48">
        <f t="shared" ref="G100:G116" si="3">F100/91</f>
        <v>10.1098901098901</v>
      </c>
      <c r="H100" s="49"/>
      <c r="I100" s="49"/>
    </row>
    <row r="101" spans="1:9">
      <c r="A101" s="46">
        <v>99</v>
      </c>
      <c r="B101" s="50">
        <v>104428</v>
      </c>
      <c r="C101" s="51" t="str">
        <f>VLOOKUP(B:B,[2]Sheet3!$B$1:$C$65536,2,0)</f>
        <v>崇州永康东路店</v>
      </c>
      <c r="D101" s="50" t="s">
        <v>1346</v>
      </c>
      <c r="E101" s="50">
        <v>2355</v>
      </c>
      <c r="F101" s="50">
        <v>880</v>
      </c>
      <c r="G101" s="48">
        <f t="shared" si="3"/>
        <v>9.67032967032967</v>
      </c>
      <c r="H101" s="49"/>
      <c r="I101" s="49"/>
    </row>
    <row r="102" spans="1:9">
      <c r="A102" s="46">
        <v>100</v>
      </c>
      <c r="B102" s="50">
        <v>329</v>
      </c>
      <c r="C102" s="51" t="str">
        <f>VLOOKUP(B:B,[2]Sheet3!$B$1:$C$65536,2,0)</f>
        <v>温江区柳城凤溪药店</v>
      </c>
      <c r="D102" s="50" t="s">
        <v>1346</v>
      </c>
      <c r="E102" s="50">
        <v>2436</v>
      </c>
      <c r="F102" s="50">
        <v>812</v>
      </c>
      <c r="G102" s="48">
        <f t="shared" si="3"/>
        <v>8.92307692307692</v>
      </c>
      <c r="H102" s="49"/>
      <c r="I102" s="49"/>
    </row>
    <row r="103" spans="1:9">
      <c r="A103" s="46">
        <v>101</v>
      </c>
      <c r="B103" s="50">
        <v>101453</v>
      </c>
      <c r="C103" s="51" t="str">
        <f>VLOOKUP(B:B,[2]Sheet3!$B$1:$C$65536,2,0)</f>
        <v>江安路店</v>
      </c>
      <c r="D103" s="50" t="s">
        <v>1346</v>
      </c>
      <c r="E103" s="50">
        <v>1152</v>
      </c>
      <c r="F103" s="50">
        <v>768</v>
      </c>
      <c r="G103" s="48">
        <f t="shared" si="3"/>
        <v>8.43956043956044</v>
      </c>
      <c r="H103" s="49"/>
      <c r="I103" s="49"/>
    </row>
    <row r="104" spans="1:9">
      <c r="A104" s="46">
        <v>102</v>
      </c>
      <c r="B104" s="50">
        <v>351</v>
      </c>
      <c r="C104" s="51" t="str">
        <f>VLOOKUP(B:B,[2]Sheet3!$B$1:$C$65536,2,0)</f>
        <v>都江堰市幸福镇都江堰大道药店</v>
      </c>
      <c r="D104" s="50" t="s">
        <v>1346</v>
      </c>
      <c r="E104" s="50">
        <v>2277</v>
      </c>
      <c r="F104" s="50">
        <v>759</v>
      </c>
      <c r="G104" s="48">
        <f t="shared" si="3"/>
        <v>8.34065934065934</v>
      </c>
      <c r="H104" s="49"/>
      <c r="I104" s="49"/>
    </row>
    <row r="105" spans="1:9">
      <c r="A105" s="46">
        <v>103</v>
      </c>
      <c r="B105" s="50">
        <v>52</v>
      </c>
      <c r="C105" s="51" t="str">
        <f>VLOOKUP(B:B,[2]Sheet3!$B$1:$C$65536,2,0)</f>
        <v>崇州中心药店</v>
      </c>
      <c r="D105" s="50" t="s">
        <v>1346</v>
      </c>
      <c r="E105" s="50">
        <v>1954.5</v>
      </c>
      <c r="F105" s="50">
        <v>724</v>
      </c>
      <c r="G105" s="48">
        <f t="shared" si="3"/>
        <v>7.95604395604396</v>
      </c>
      <c r="H105" s="49"/>
      <c r="I105" s="49"/>
    </row>
    <row r="106" spans="1:9">
      <c r="A106" s="46">
        <v>104</v>
      </c>
      <c r="B106" s="50">
        <v>587</v>
      </c>
      <c r="C106" s="51" t="str">
        <f>VLOOKUP(B:B,[2]Sheet3!$B$1:$C$65536,2,0)</f>
        <v>都江堰幸福镇景中路药店</v>
      </c>
      <c r="D106" s="50" t="s">
        <v>1346</v>
      </c>
      <c r="E106" s="50">
        <v>1030.5</v>
      </c>
      <c r="F106" s="50">
        <v>687</v>
      </c>
      <c r="G106" s="48">
        <f t="shared" si="3"/>
        <v>7.54945054945055</v>
      </c>
      <c r="H106" s="49"/>
      <c r="I106" s="49"/>
    </row>
    <row r="107" spans="1:9">
      <c r="A107" s="46">
        <v>105</v>
      </c>
      <c r="B107" s="50">
        <v>367</v>
      </c>
      <c r="C107" s="51" t="str">
        <f>VLOOKUP(B:B,[2]Sheet3!$B$1:$C$65536,2,0)</f>
        <v>崇州市金带街药店</v>
      </c>
      <c r="D107" s="50" t="s">
        <v>1346</v>
      </c>
      <c r="E107" s="50">
        <v>1027.5</v>
      </c>
      <c r="F107" s="50">
        <v>685</v>
      </c>
      <c r="G107" s="48">
        <f t="shared" si="3"/>
        <v>7.52747252747253</v>
      </c>
      <c r="H107" s="49"/>
      <c r="I107" s="49"/>
    </row>
    <row r="108" spans="1:9">
      <c r="A108" s="46">
        <v>106</v>
      </c>
      <c r="B108" s="50">
        <v>56</v>
      </c>
      <c r="C108" s="51" t="str">
        <f>VLOOKUP(B:B,[2]Sheet3!$B$1:$C$65536,2,0)</f>
        <v>崇州市三江镇崇新路药店</v>
      </c>
      <c r="D108" s="50" t="s">
        <v>1346</v>
      </c>
      <c r="E108" s="50">
        <v>1959</v>
      </c>
      <c r="F108" s="50">
        <v>653</v>
      </c>
      <c r="G108" s="48">
        <f t="shared" si="3"/>
        <v>7.17582417582418</v>
      </c>
      <c r="H108" s="49"/>
      <c r="I108" s="49"/>
    </row>
    <row r="109" spans="1:9">
      <c r="A109" s="46">
        <v>107</v>
      </c>
      <c r="B109" s="50">
        <v>738</v>
      </c>
      <c r="C109" s="51" t="str">
        <f>VLOOKUP(B:B,[2]Sheet3!$B$1:$C$65536,2,0)</f>
        <v>都江堰市灌口镇蒲阳路药店</v>
      </c>
      <c r="D109" s="50" t="s">
        <v>1346</v>
      </c>
      <c r="E109" s="50">
        <v>1791</v>
      </c>
      <c r="F109" s="50">
        <v>597</v>
      </c>
      <c r="G109" s="48">
        <f t="shared" si="3"/>
        <v>6.56043956043956</v>
      </c>
      <c r="H109" s="49"/>
      <c r="I109" s="49"/>
    </row>
    <row r="110" spans="1:9">
      <c r="A110" s="46">
        <v>108</v>
      </c>
      <c r="B110" s="50">
        <v>704</v>
      </c>
      <c r="C110" s="51" t="str">
        <f>VLOOKUP(B:B,[2]Sheet3!$B$1:$C$65536,2,0)</f>
        <v>都江堰市幸福镇奎光路药店</v>
      </c>
      <c r="D110" s="50" t="s">
        <v>1346</v>
      </c>
      <c r="E110" s="50">
        <v>879</v>
      </c>
      <c r="F110" s="50">
        <v>586</v>
      </c>
      <c r="G110" s="48">
        <f t="shared" si="3"/>
        <v>6.43956043956044</v>
      </c>
      <c r="H110" s="49"/>
      <c r="I110" s="49"/>
    </row>
    <row r="111" spans="1:9">
      <c r="A111" s="46">
        <v>109</v>
      </c>
      <c r="B111" s="50">
        <v>710</v>
      </c>
      <c r="C111" s="51" t="str">
        <f>VLOOKUP(B:B,[2]Sheet3!$B$1:$C$65536,2,0)</f>
        <v>都江堰市蒲阳镇问道西路药店</v>
      </c>
      <c r="D111" s="50" t="s">
        <v>1346</v>
      </c>
      <c r="E111" s="50">
        <v>1629</v>
      </c>
      <c r="F111" s="50">
        <v>543</v>
      </c>
      <c r="G111" s="48">
        <f t="shared" si="3"/>
        <v>5.96703296703297</v>
      </c>
      <c r="H111" s="49"/>
      <c r="I111" s="49"/>
    </row>
    <row r="112" spans="1:9">
      <c r="A112" s="46">
        <v>110</v>
      </c>
      <c r="B112" s="50">
        <v>706</v>
      </c>
      <c r="C112" s="51" t="str">
        <f>VLOOKUP(B:B,[2]Sheet3!$B$1:$C$65536,2,0)</f>
        <v>都江堰市幸福镇翔凤路药店</v>
      </c>
      <c r="D112" s="50" t="s">
        <v>1346</v>
      </c>
      <c r="E112" s="50">
        <v>769.5</v>
      </c>
      <c r="F112" s="50">
        <v>513</v>
      </c>
      <c r="G112" s="48">
        <f t="shared" si="3"/>
        <v>5.63736263736264</v>
      </c>
      <c r="H112" s="49"/>
      <c r="I112" s="49"/>
    </row>
    <row r="113" spans="1:9">
      <c r="A113" s="46">
        <v>111</v>
      </c>
      <c r="B113" s="54">
        <v>104838</v>
      </c>
      <c r="C113" s="51" t="str">
        <f>VLOOKUP(B:B,[2]Sheet3!$B$1:$C$65536,2,0)</f>
        <v>蜀州中路店</v>
      </c>
      <c r="D113" s="50" t="s">
        <v>1346</v>
      </c>
      <c r="E113" s="54">
        <v>768</v>
      </c>
      <c r="F113" s="54">
        <v>512</v>
      </c>
      <c r="G113" s="48">
        <f t="shared" si="3"/>
        <v>5.62637362637363</v>
      </c>
      <c r="H113" s="49"/>
      <c r="I113" s="49"/>
    </row>
    <row r="114" spans="1:9">
      <c r="A114" s="46">
        <v>112</v>
      </c>
      <c r="B114" s="50">
        <v>713</v>
      </c>
      <c r="C114" s="51" t="str">
        <f>VLOOKUP(B:B,[2]Sheet3!$B$1:$C$65536,2,0)</f>
        <v>都江堰市聚源镇联建房药店</v>
      </c>
      <c r="D114" s="50" t="s">
        <v>1346</v>
      </c>
      <c r="E114" s="50">
        <v>711</v>
      </c>
      <c r="F114" s="50">
        <v>474</v>
      </c>
      <c r="G114" s="48">
        <f t="shared" si="3"/>
        <v>5.20879120879121</v>
      </c>
      <c r="H114" s="49"/>
      <c r="I114" s="49"/>
    </row>
    <row r="115" spans="1:9">
      <c r="A115" s="49">
        <v>113</v>
      </c>
      <c r="B115" s="50">
        <v>110378</v>
      </c>
      <c r="C115" s="51" t="str">
        <f>VLOOKUP(B:B,[2]Sheet3!$B$1:$C$65536,2,0)</f>
        <v>四川太极都江堰市永丰街道宝莲路药店</v>
      </c>
      <c r="D115" s="50" t="s">
        <v>1346</v>
      </c>
      <c r="E115" s="50">
        <v>706.5</v>
      </c>
      <c r="F115" s="50">
        <v>471</v>
      </c>
      <c r="G115" s="48">
        <f t="shared" si="3"/>
        <v>5.17582417582418</v>
      </c>
      <c r="H115" s="49"/>
      <c r="I115" s="49"/>
    </row>
    <row r="116" spans="1:9">
      <c r="A116" s="55"/>
      <c r="B116" s="54"/>
      <c r="C116" s="56" t="s">
        <v>1347</v>
      </c>
      <c r="D116" s="54"/>
      <c r="E116" s="54">
        <f>SUM(E3:E115)</f>
        <v>199645.5</v>
      </c>
      <c r="F116" s="54">
        <f>SUM(F3:F115)</f>
        <v>91899</v>
      </c>
      <c r="G116" s="48">
        <f t="shared" si="3"/>
        <v>1009.87912087912</v>
      </c>
      <c r="H116" s="54">
        <f>SUM(H3:H115)</f>
        <v>0</v>
      </c>
      <c r="I116" s="54">
        <f>SUM(I3:I115)</f>
        <v>0</v>
      </c>
    </row>
  </sheetData>
  <sortState ref="B2:F114">
    <sortCondition ref="D2" descending="1"/>
  </sortState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1"/>
  <sheetViews>
    <sheetView tabSelected="1" workbookViewId="0">
      <pane xSplit="3" ySplit="2" topLeftCell="D140" activePane="bottomRight" state="frozen"/>
      <selection/>
      <selection pane="topRight"/>
      <selection pane="bottomLeft"/>
      <selection pane="bottomRight" activeCell="J151" sqref="J151"/>
    </sheetView>
  </sheetViews>
  <sheetFormatPr defaultColWidth="9" defaultRowHeight="19" customHeight="1"/>
  <cols>
    <col min="2" max="2" width="11.75" style="17" customWidth="1"/>
    <col min="3" max="4" width="19.125" style="18" customWidth="1"/>
    <col min="5" max="5" width="11" style="18" customWidth="1"/>
    <col min="6" max="7" width="9" style="18"/>
    <col min="8" max="8" width="12.75" style="17" customWidth="1"/>
    <col min="9" max="9" width="12.75" style="18" customWidth="1"/>
    <col min="10" max="10" width="13.125" style="18" customWidth="1"/>
    <col min="11" max="11" width="9" style="18"/>
    <col min="12" max="12" width="9.375" style="18"/>
  </cols>
  <sheetData>
    <row r="1" ht="41" customHeight="1" spans="1:12">
      <c r="A1" s="19" t="s">
        <v>1348</v>
      </c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="15" customFormat="1" ht="45" customHeight="1" spans="1:13">
      <c r="A2" s="21" t="s">
        <v>4</v>
      </c>
      <c r="B2" s="22" t="s">
        <v>0</v>
      </c>
      <c r="C2" s="21" t="s">
        <v>11</v>
      </c>
      <c r="D2" s="21" t="s">
        <v>1333</v>
      </c>
      <c r="E2" s="21" t="s">
        <v>12</v>
      </c>
      <c r="F2" s="21" t="s">
        <v>13</v>
      </c>
      <c r="G2" s="21" t="s">
        <v>14</v>
      </c>
      <c r="H2" s="22" t="s">
        <v>1349</v>
      </c>
      <c r="I2" s="21" t="s">
        <v>1350</v>
      </c>
      <c r="J2" s="21" t="s">
        <v>1351</v>
      </c>
      <c r="K2" s="21" t="s">
        <v>1352</v>
      </c>
      <c r="L2" s="21" t="s">
        <v>1334</v>
      </c>
      <c r="M2" s="26"/>
    </row>
    <row r="3" customHeight="1" spans="1:12">
      <c r="A3" s="23">
        <v>1</v>
      </c>
      <c r="B3" s="24">
        <v>359</v>
      </c>
      <c r="C3" s="23" t="s">
        <v>48</v>
      </c>
      <c r="D3" s="23" t="str">
        <f>VLOOKUP(B:B,[1]Sheet1!$B:$D,3,0)</f>
        <v>西北片区</v>
      </c>
      <c r="E3" s="23" t="s">
        <v>46</v>
      </c>
      <c r="F3" s="23" t="s">
        <v>49</v>
      </c>
      <c r="G3" s="23" t="s">
        <v>28</v>
      </c>
      <c r="H3" s="24">
        <v>185</v>
      </c>
      <c r="I3" s="27">
        <v>255</v>
      </c>
      <c r="J3" s="23">
        <v>1</v>
      </c>
      <c r="K3" s="23">
        <f t="shared" ref="K3:K9" si="0">H3</f>
        <v>185</v>
      </c>
      <c r="L3" s="23">
        <f t="shared" ref="L3:L9" si="1">H3*1.5</f>
        <v>277.5</v>
      </c>
    </row>
    <row r="4" customHeight="1" spans="1:12">
      <c r="A4" s="23">
        <v>2</v>
      </c>
      <c r="B4" s="24">
        <v>359</v>
      </c>
      <c r="C4" s="23" t="s">
        <v>48</v>
      </c>
      <c r="D4" s="23" t="str">
        <f>VLOOKUP(B:B,[1]Sheet1!$B:$D,3,0)</f>
        <v>西北片区</v>
      </c>
      <c r="E4" s="23" t="s">
        <v>50</v>
      </c>
      <c r="F4" s="23" t="s">
        <v>51</v>
      </c>
      <c r="G4" s="23" t="s">
        <v>24</v>
      </c>
      <c r="H4" s="24">
        <v>179</v>
      </c>
      <c r="I4" s="27">
        <v>245</v>
      </c>
      <c r="J4" s="23">
        <v>1</v>
      </c>
      <c r="K4" s="23">
        <f t="shared" si="0"/>
        <v>179</v>
      </c>
      <c r="L4" s="23">
        <f t="shared" si="1"/>
        <v>268.5</v>
      </c>
    </row>
    <row r="5" customHeight="1" spans="1:12">
      <c r="A5" s="23">
        <v>3</v>
      </c>
      <c r="B5" s="24">
        <v>359</v>
      </c>
      <c r="C5" s="23" t="s">
        <v>53</v>
      </c>
      <c r="D5" s="23" t="str">
        <f>VLOOKUP(B:B,[1]Sheet1!$B:$D,3,0)</f>
        <v>西北片区</v>
      </c>
      <c r="E5" s="23" t="s">
        <v>52</v>
      </c>
      <c r="F5" s="23" t="s">
        <v>54</v>
      </c>
      <c r="G5" s="23" t="s">
        <v>32</v>
      </c>
      <c r="H5" s="24">
        <v>168</v>
      </c>
      <c r="I5" s="27">
        <v>234</v>
      </c>
      <c r="J5" s="23">
        <v>1</v>
      </c>
      <c r="K5" s="23">
        <f t="shared" si="0"/>
        <v>168</v>
      </c>
      <c r="L5" s="23">
        <f t="shared" si="1"/>
        <v>252</v>
      </c>
    </row>
    <row r="6" customHeight="1" spans="1:12">
      <c r="A6" s="23">
        <v>4</v>
      </c>
      <c r="B6" s="24">
        <v>359</v>
      </c>
      <c r="C6" s="23" t="s">
        <v>53</v>
      </c>
      <c r="D6" s="23" t="str">
        <f>VLOOKUP(B:B,[1]Sheet1!$B:$D,3,0)</f>
        <v>西北片区</v>
      </c>
      <c r="E6" s="23" t="s">
        <v>55</v>
      </c>
      <c r="F6" s="23" t="s">
        <v>56</v>
      </c>
      <c r="G6" s="23" t="s">
        <v>32</v>
      </c>
      <c r="H6" s="24">
        <v>179</v>
      </c>
      <c r="I6" s="27">
        <v>245</v>
      </c>
      <c r="J6" s="23">
        <v>1</v>
      </c>
      <c r="K6" s="23">
        <f t="shared" si="0"/>
        <v>179</v>
      </c>
      <c r="L6" s="23">
        <f t="shared" si="1"/>
        <v>268.5</v>
      </c>
    </row>
    <row r="7" customHeight="1" spans="1:12">
      <c r="A7" s="23">
        <v>5</v>
      </c>
      <c r="B7" s="24">
        <v>108277</v>
      </c>
      <c r="C7" s="23" t="s">
        <v>83</v>
      </c>
      <c r="D7" s="23" t="str">
        <f>VLOOKUP(B:B,[1]Sheet1!$B:$D,3,0)</f>
        <v>西北片区</v>
      </c>
      <c r="E7" s="23" t="s">
        <v>81</v>
      </c>
      <c r="F7" s="23" t="s">
        <v>84</v>
      </c>
      <c r="G7" s="23" t="s">
        <v>28</v>
      </c>
      <c r="H7" s="24">
        <v>189</v>
      </c>
      <c r="I7" s="27">
        <v>260</v>
      </c>
      <c r="J7" s="23">
        <v>1</v>
      </c>
      <c r="K7" s="23">
        <f t="shared" si="0"/>
        <v>189</v>
      </c>
      <c r="L7" s="23">
        <f t="shared" si="1"/>
        <v>283.5</v>
      </c>
    </row>
    <row r="8" customHeight="1" spans="1:12">
      <c r="A8" s="23">
        <v>6</v>
      </c>
      <c r="B8" s="24">
        <v>108277</v>
      </c>
      <c r="C8" s="23" t="s">
        <v>87</v>
      </c>
      <c r="D8" s="23" t="str">
        <f>VLOOKUP(B:B,[1]Sheet1!$B:$D,3,0)</f>
        <v>西北片区</v>
      </c>
      <c r="E8" s="23" t="s">
        <v>86</v>
      </c>
      <c r="F8" s="23" t="s">
        <v>88</v>
      </c>
      <c r="G8" s="23" t="s">
        <v>24</v>
      </c>
      <c r="H8" s="24">
        <v>94</v>
      </c>
      <c r="I8" s="27">
        <v>132</v>
      </c>
      <c r="J8" s="23">
        <v>1</v>
      </c>
      <c r="K8" s="23">
        <f t="shared" si="0"/>
        <v>94</v>
      </c>
      <c r="L8" s="23">
        <f t="shared" si="1"/>
        <v>141</v>
      </c>
    </row>
    <row r="9" customHeight="1" spans="1:12">
      <c r="A9" s="23">
        <v>7</v>
      </c>
      <c r="B9" s="24">
        <v>108277</v>
      </c>
      <c r="C9" s="23" t="s">
        <v>91</v>
      </c>
      <c r="D9" s="23" t="str">
        <f>VLOOKUP(B:B,[1]Sheet1!$B:$D,3,0)</f>
        <v>西北片区</v>
      </c>
      <c r="E9" s="23" t="s">
        <v>90</v>
      </c>
      <c r="F9" s="23" t="s">
        <v>92</v>
      </c>
      <c r="G9" s="23" t="s">
        <v>32</v>
      </c>
      <c r="H9" s="24">
        <v>190</v>
      </c>
      <c r="I9" s="27">
        <v>260</v>
      </c>
      <c r="J9" s="23">
        <v>1</v>
      </c>
      <c r="K9" s="23">
        <f t="shared" si="0"/>
        <v>190</v>
      </c>
      <c r="L9" s="23">
        <f t="shared" si="1"/>
        <v>285</v>
      </c>
    </row>
    <row r="10" customHeight="1" spans="1:12">
      <c r="A10" s="23">
        <v>8</v>
      </c>
      <c r="B10" s="24">
        <v>102934</v>
      </c>
      <c r="C10" s="23" t="s">
        <v>96</v>
      </c>
      <c r="D10" s="23" t="str">
        <f>VLOOKUP(B:B,[1]Sheet1!$B:$D,3,0)</f>
        <v>西北片区</v>
      </c>
      <c r="E10" s="23" t="s">
        <v>94</v>
      </c>
      <c r="F10" s="23" t="s">
        <v>97</v>
      </c>
      <c r="G10" s="23" t="s">
        <v>24</v>
      </c>
      <c r="H10" s="24">
        <v>124</v>
      </c>
      <c r="I10" s="27">
        <v>171</v>
      </c>
      <c r="J10" s="27">
        <v>2</v>
      </c>
      <c r="K10" s="28">
        <f t="shared" ref="K10:K15" si="2">I10</f>
        <v>171</v>
      </c>
      <c r="L10" s="28">
        <f t="shared" ref="L10:L15" si="3">K10*3</f>
        <v>513</v>
      </c>
    </row>
    <row r="11" customHeight="1" spans="1:12">
      <c r="A11" s="23">
        <v>9</v>
      </c>
      <c r="B11" s="24">
        <v>102934</v>
      </c>
      <c r="C11" s="23" t="s">
        <v>96</v>
      </c>
      <c r="D11" s="23" t="str">
        <f>VLOOKUP(B:B,[1]Sheet1!$B:$D,3,0)</f>
        <v>西北片区</v>
      </c>
      <c r="E11" s="23" t="s">
        <v>99</v>
      </c>
      <c r="F11" s="23" t="s">
        <v>100</v>
      </c>
      <c r="G11" s="23" t="s">
        <v>79</v>
      </c>
      <c r="H11" s="24">
        <v>124</v>
      </c>
      <c r="I11" s="27">
        <v>172</v>
      </c>
      <c r="J11" s="23">
        <v>2</v>
      </c>
      <c r="K11" s="28">
        <f t="shared" si="2"/>
        <v>172</v>
      </c>
      <c r="L11" s="28">
        <f t="shared" si="3"/>
        <v>516</v>
      </c>
    </row>
    <row r="12" customHeight="1" spans="1:12">
      <c r="A12" s="23">
        <v>10</v>
      </c>
      <c r="B12" s="24">
        <v>102934</v>
      </c>
      <c r="C12" s="23" t="s">
        <v>103</v>
      </c>
      <c r="D12" s="23" t="str">
        <f>VLOOKUP(B:B,[1]Sheet1!$B:$D,3,0)</f>
        <v>西北片区</v>
      </c>
      <c r="E12" s="23" t="s">
        <v>102</v>
      </c>
      <c r="F12" s="23" t="s">
        <v>104</v>
      </c>
      <c r="G12" s="23" t="s">
        <v>32</v>
      </c>
      <c r="H12" s="24">
        <v>206</v>
      </c>
      <c r="I12" s="27">
        <v>283</v>
      </c>
      <c r="J12" s="27">
        <v>2</v>
      </c>
      <c r="K12" s="28">
        <f t="shared" si="2"/>
        <v>283</v>
      </c>
      <c r="L12" s="28">
        <f t="shared" si="3"/>
        <v>849</v>
      </c>
    </row>
    <row r="13" customHeight="1" spans="1:12">
      <c r="A13" s="23">
        <v>11</v>
      </c>
      <c r="B13" s="24">
        <v>102934</v>
      </c>
      <c r="C13" s="23" t="s">
        <v>103</v>
      </c>
      <c r="D13" s="23" t="str">
        <f>VLOOKUP(B:B,[1]Sheet1!$B:$D,3,0)</f>
        <v>西北片区</v>
      </c>
      <c r="E13" s="23" t="s">
        <v>106</v>
      </c>
      <c r="F13" s="23" t="s">
        <v>107</v>
      </c>
      <c r="G13" s="23" t="s">
        <v>73</v>
      </c>
      <c r="H13" s="24">
        <v>206</v>
      </c>
      <c r="I13" s="27">
        <v>283</v>
      </c>
      <c r="J13" s="23">
        <v>2</v>
      </c>
      <c r="K13" s="28">
        <f t="shared" si="2"/>
        <v>283</v>
      </c>
      <c r="L13" s="28">
        <f t="shared" si="3"/>
        <v>849</v>
      </c>
    </row>
    <row r="14" customHeight="1" spans="1:12">
      <c r="A14" s="23">
        <v>12</v>
      </c>
      <c r="B14" s="24">
        <v>102934</v>
      </c>
      <c r="C14" s="23" t="s">
        <v>103</v>
      </c>
      <c r="D14" s="23" t="str">
        <f>VLOOKUP(B:B,[1]Sheet1!$B:$D,3,0)</f>
        <v>西北片区</v>
      </c>
      <c r="E14" s="23" t="s">
        <v>109</v>
      </c>
      <c r="F14" s="23" t="s">
        <v>110</v>
      </c>
      <c r="G14" s="23" t="s">
        <v>28</v>
      </c>
      <c r="H14" s="24">
        <v>206</v>
      </c>
      <c r="I14" s="27">
        <v>283</v>
      </c>
      <c r="J14" s="27">
        <v>2</v>
      </c>
      <c r="K14" s="28">
        <f t="shared" si="2"/>
        <v>283</v>
      </c>
      <c r="L14" s="28">
        <f t="shared" si="3"/>
        <v>849</v>
      </c>
    </row>
    <row r="15" customHeight="1" spans="1:12">
      <c r="A15" s="23">
        <v>13</v>
      </c>
      <c r="B15" s="24">
        <v>585</v>
      </c>
      <c r="C15" s="23" t="s">
        <v>114</v>
      </c>
      <c r="D15" s="23" t="str">
        <f>VLOOKUP(B:B,[1]Sheet1!$B:$D,3,0)</f>
        <v>西北片区</v>
      </c>
      <c r="E15" s="23" t="s">
        <v>112</v>
      </c>
      <c r="F15" s="23" t="s">
        <v>115</v>
      </c>
      <c r="G15" s="23" t="s">
        <v>79</v>
      </c>
      <c r="H15" s="24">
        <v>239</v>
      </c>
      <c r="I15" s="27">
        <v>329</v>
      </c>
      <c r="J15" s="23">
        <v>2</v>
      </c>
      <c r="K15" s="28">
        <f t="shared" si="2"/>
        <v>329</v>
      </c>
      <c r="L15" s="28">
        <f t="shared" si="3"/>
        <v>987</v>
      </c>
    </row>
    <row r="16" customHeight="1" spans="1:12">
      <c r="A16" s="23">
        <v>14</v>
      </c>
      <c r="B16" s="24">
        <v>585</v>
      </c>
      <c r="C16" s="23" t="s">
        <v>118</v>
      </c>
      <c r="D16" s="23" t="str">
        <f>VLOOKUP(B:B,[1]Sheet1!$B:$D,3,0)</f>
        <v>西北片区</v>
      </c>
      <c r="E16" s="23" t="s">
        <v>117</v>
      </c>
      <c r="F16" s="23" t="s">
        <v>119</v>
      </c>
      <c r="G16" s="23" t="s">
        <v>28</v>
      </c>
      <c r="H16" s="24">
        <v>269</v>
      </c>
      <c r="I16" s="27">
        <v>369</v>
      </c>
      <c r="J16" s="23">
        <v>1</v>
      </c>
      <c r="K16" s="23">
        <f>H16</f>
        <v>269</v>
      </c>
      <c r="L16" s="23">
        <f>H16*1.5</f>
        <v>403.5</v>
      </c>
    </row>
    <row r="17" customHeight="1" spans="1:12">
      <c r="A17" s="23">
        <v>15</v>
      </c>
      <c r="B17" s="24">
        <v>741</v>
      </c>
      <c r="C17" s="23" t="s">
        <v>153</v>
      </c>
      <c r="D17" s="23" t="str">
        <f>VLOOKUP(B:B,[1]Sheet1!$B:$D,3,0)</f>
        <v>西北片区</v>
      </c>
      <c r="E17" s="23" t="s">
        <v>151</v>
      </c>
      <c r="F17" s="23" t="s">
        <v>154</v>
      </c>
      <c r="G17" s="23" t="s">
        <v>32</v>
      </c>
      <c r="H17" s="24">
        <v>266</v>
      </c>
      <c r="I17" s="27">
        <v>367</v>
      </c>
      <c r="J17" s="23">
        <v>2</v>
      </c>
      <c r="K17" s="28">
        <f>I17</f>
        <v>367</v>
      </c>
      <c r="L17" s="28">
        <f>K17*3</f>
        <v>1101</v>
      </c>
    </row>
    <row r="18" customHeight="1" spans="1:12">
      <c r="A18" s="23">
        <v>16</v>
      </c>
      <c r="B18" s="24">
        <v>741</v>
      </c>
      <c r="C18" s="23" t="s">
        <v>153</v>
      </c>
      <c r="D18" s="23" t="str">
        <f>VLOOKUP(B:B,[1]Sheet1!$B:$D,3,0)</f>
        <v>西北片区</v>
      </c>
      <c r="E18" s="23" t="s">
        <v>156</v>
      </c>
      <c r="F18" s="23" t="s">
        <v>157</v>
      </c>
      <c r="G18" s="23" t="s">
        <v>79</v>
      </c>
      <c r="H18" s="24">
        <v>207</v>
      </c>
      <c r="I18" s="27">
        <v>286</v>
      </c>
      <c r="J18" s="23">
        <v>1</v>
      </c>
      <c r="K18" s="23">
        <f>H18</f>
        <v>207</v>
      </c>
      <c r="L18" s="23">
        <f>H18*1.5</f>
        <v>310.5</v>
      </c>
    </row>
    <row r="19" customHeight="1" spans="1:12">
      <c r="A19" s="23">
        <v>17</v>
      </c>
      <c r="B19" s="24">
        <v>730</v>
      </c>
      <c r="C19" s="23" t="s">
        <v>215</v>
      </c>
      <c r="D19" s="23" t="str">
        <f>VLOOKUP(B:B,[1]Sheet1!$B:$D,3,0)</f>
        <v>西北片区</v>
      </c>
      <c r="E19" s="23" t="s">
        <v>213</v>
      </c>
      <c r="F19" s="23" t="s">
        <v>216</v>
      </c>
      <c r="G19" s="23" t="s">
        <v>28</v>
      </c>
      <c r="H19" s="24">
        <v>189</v>
      </c>
      <c r="I19" s="27">
        <v>259</v>
      </c>
      <c r="J19" s="23">
        <v>2</v>
      </c>
      <c r="K19" s="28">
        <f>I19</f>
        <v>259</v>
      </c>
      <c r="L19" s="28">
        <f>K19*3</f>
        <v>777</v>
      </c>
    </row>
    <row r="20" customHeight="1" spans="1:12">
      <c r="A20" s="23">
        <v>18</v>
      </c>
      <c r="B20" s="24">
        <v>730</v>
      </c>
      <c r="C20" s="23" t="s">
        <v>215</v>
      </c>
      <c r="D20" s="23" t="str">
        <f>VLOOKUP(B:B,[1]Sheet1!$B:$D,3,0)</f>
        <v>西北片区</v>
      </c>
      <c r="E20" s="23" t="s">
        <v>218</v>
      </c>
      <c r="F20" s="23" t="s">
        <v>219</v>
      </c>
      <c r="G20" s="23" t="s">
        <v>32</v>
      </c>
      <c r="H20" s="24">
        <v>125</v>
      </c>
      <c r="I20" s="27">
        <v>172</v>
      </c>
      <c r="J20" s="23">
        <v>2</v>
      </c>
      <c r="K20" s="28">
        <f>I20</f>
        <v>172</v>
      </c>
      <c r="L20" s="28">
        <f>K20*3</f>
        <v>516</v>
      </c>
    </row>
    <row r="21" customHeight="1" spans="1:12">
      <c r="A21" s="23">
        <v>19</v>
      </c>
      <c r="B21" s="24">
        <v>730</v>
      </c>
      <c r="C21" s="23" t="s">
        <v>215</v>
      </c>
      <c r="D21" s="23" t="str">
        <f>VLOOKUP(B:B,[1]Sheet1!$B:$D,3,0)</f>
        <v>西北片区</v>
      </c>
      <c r="E21" s="23" t="s">
        <v>221</v>
      </c>
      <c r="F21" s="23" t="s">
        <v>222</v>
      </c>
      <c r="G21" s="23" t="s">
        <v>32</v>
      </c>
      <c r="H21" s="24">
        <v>209</v>
      </c>
      <c r="I21" s="27">
        <v>288</v>
      </c>
      <c r="J21" s="23">
        <v>2</v>
      </c>
      <c r="K21" s="28">
        <f>I21</f>
        <v>288</v>
      </c>
      <c r="L21" s="28">
        <f>K21*3</f>
        <v>864</v>
      </c>
    </row>
    <row r="22" customHeight="1" spans="1:12">
      <c r="A22" s="23">
        <v>20</v>
      </c>
      <c r="B22" s="24">
        <v>730</v>
      </c>
      <c r="C22" s="23" t="s">
        <v>215</v>
      </c>
      <c r="D22" s="23" t="str">
        <f>VLOOKUP(B:B,[1]Sheet1!$B:$D,3,0)</f>
        <v>西北片区</v>
      </c>
      <c r="E22" s="23" t="s">
        <v>223</v>
      </c>
      <c r="F22" s="23" t="s">
        <v>224</v>
      </c>
      <c r="G22" s="23" t="s">
        <v>209</v>
      </c>
      <c r="H22" s="24">
        <v>251</v>
      </c>
      <c r="I22" s="27">
        <v>346</v>
      </c>
      <c r="J22" s="23">
        <v>2</v>
      </c>
      <c r="K22" s="28">
        <f>I22</f>
        <v>346</v>
      </c>
      <c r="L22" s="28">
        <f>K22*3</f>
        <v>1038</v>
      </c>
    </row>
    <row r="23" customHeight="1" spans="1:12">
      <c r="A23" s="23">
        <v>21</v>
      </c>
      <c r="B23" s="24">
        <v>103199</v>
      </c>
      <c r="C23" s="23" t="s">
        <v>243</v>
      </c>
      <c r="D23" s="23" t="str">
        <f>VLOOKUP(B:B,[1]Sheet1!$B:$D,3,0)</f>
        <v>西北片区</v>
      </c>
      <c r="E23" s="23" t="s">
        <v>241</v>
      </c>
      <c r="F23" s="23" t="s">
        <v>244</v>
      </c>
      <c r="G23" s="23" t="s">
        <v>28</v>
      </c>
      <c r="H23" s="24">
        <v>275</v>
      </c>
      <c r="I23" s="27">
        <v>365</v>
      </c>
      <c r="J23" s="23">
        <v>1</v>
      </c>
      <c r="K23" s="23">
        <f>H23</f>
        <v>275</v>
      </c>
      <c r="L23" s="23">
        <f>H23*1.5</f>
        <v>412.5</v>
      </c>
    </row>
    <row r="24" customHeight="1" spans="1:12">
      <c r="A24" s="23">
        <v>22</v>
      </c>
      <c r="B24" s="24">
        <v>103199</v>
      </c>
      <c r="C24" s="23" t="s">
        <v>246</v>
      </c>
      <c r="D24" s="23" t="str">
        <f>VLOOKUP(B:B,[1]Sheet1!$B:$D,3,0)</f>
        <v>西北片区</v>
      </c>
      <c r="E24" s="23" t="s">
        <v>245</v>
      </c>
      <c r="F24" s="23" t="s">
        <v>247</v>
      </c>
      <c r="G24" s="23" t="s">
        <v>32</v>
      </c>
      <c r="H24" s="24">
        <v>275</v>
      </c>
      <c r="I24" s="27">
        <v>365</v>
      </c>
      <c r="J24" s="23">
        <v>1</v>
      </c>
      <c r="K24" s="23">
        <f>H24</f>
        <v>275</v>
      </c>
      <c r="L24" s="23">
        <f>H24*1.5</f>
        <v>412.5</v>
      </c>
    </row>
    <row r="25" customHeight="1" spans="1:12">
      <c r="A25" s="23">
        <v>23</v>
      </c>
      <c r="B25" s="24">
        <v>103199</v>
      </c>
      <c r="C25" s="23" t="s">
        <v>246</v>
      </c>
      <c r="D25" s="23" t="str">
        <f>VLOOKUP(B:B,[1]Sheet1!$B:$D,3,0)</f>
        <v>西北片区</v>
      </c>
      <c r="E25" s="23" t="s">
        <v>248</v>
      </c>
      <c r="F25" s="23" t="s">
        <v>249</v>
      </c>
      <c r="G25" s="23" t="s">
        <v>24</v>
      </c>
      <c r="H25" s="24">
        <v>158</v>
      </c>
      <c r="I25" s="27">
        <v>244</v>
      </c>
      <c r="J25" s="23">
        <v>1</v>
      </c>
      <c r="K25" s="23">
        <f>H25</f>
        <v>158</v>
      </c>
      <c r="L25" s="23">
        <f>H25*1.5</f>
        <v>237</v>
      </c>
    </row>
    <row r="26" customHeight="1" spans="1:12">
      <c r="A26" s="23">
        <v>24</v>
      </c>
      <c r="B26" s="24">
        <v>311</v>
      </c>
      <c r="C26" s="23" t="s">
        <v>253</v>
      </c>
      <c r="D26" s="23" t="str">
        <f>VLOOKUP(B:B,[1]Sheet1!$B:$D,3,0)</f>
        <v>西北片区</v>
      </c>
      <c r="E26" s="23" t="s">
        <v>251</v>
      </c>
      <c r="F26" s="23" t="s">
        <v>254</v>
      </c>
      <c r="G26" s="23" t="s">
        <v>28</v>
      </c>
      <c r="H26" s="24">
        <v>242</v>
      </c>
      <c r="I26" s="27">
        <v>334</v>
      </c>
      <c r="J26" s="23">
        <v>2</v>
      </c>
      <c r="K26" s="28">
        <f t="shared" ref="K26:K31" si="4">I26</f>
        <v>334</v>
      </c>
      <c r="L26" s="28">
        <f t="shared" ref="L26:L31" si="5">K26*3</f>
        <v>1002</v>
      </c>
    </row>
    <row r="27" customHeight="1" spans="1:12">
      <c r="A27" s="23">
        <v>25</v>
      </c>
      <c r="B27" s="24">
        <v>311</v>
      </c>
      <c r="C27" s="23" t="s">
        <v>253</v>
      </c>
      <c r="D27" s="23" t="str">
        <f>VLOOKUP(B:B,[1]Sheet1!$B:$D,3,0)</f>
        <v>西北片区</v>
      </c>
      <c r="E27" s="23" t="s">
        <v>256</v>
      </c>
      <c r="F27" s="23" t="s">
        <v>257</v>
      </c>
      <c r="G27" s="23" t="s">
        <v>32</v>
      </c>
      <c r="H27" s="24">
        <v>269</v>
      </c>
      <c r="I27" s="27">
        <v>370</v>
      </c>
      <c r="J27" s="27">
        <v>2</v>
      </c>
      <c r="K27" s="28">
        <f t="shared" si="4"/>
        <v>370</v>
      </c>
      <c r="L27" s="28">
        <f t="shared" si="5"/>
        <v>1110</v>
      </c>
    </row>
    <row r="28" customHeight="1" spans="1:12">
      <c r="A28" s="23">
        <v>26</v>
      </c>
      <c r="B28" s="24">
        <v>107658</v>
      </c>
      <c r="C28" s="23" t="s">
        <v>332</v>
      </c>
      <c r="D28" s="23" t="str">
        <f>VLOOKUP(B:B,[1]Sheet1!$B:$D,3,0)</f>
        <v>西北片区</v>
      </c>
      <c r="E28" s="23" t="s">
        <v>330</v>
      </c>
      <c r="F28" s="23" t="s">
        <v>333</v>
      </c>
      <c r="G28" s="23" t="s">
        <v>79</v>
      </c>
      <c r="H28" s="24">
        <v>99</v>
      </c>
      <c r="I28" s="27">
        <v>137</v>
      </c>
      <c r="J28" s="23">
        <v>2</v>
      </c>
      <c r="K28" s="28">
        <f t="shared" si="4"/>
        <v>137</v>
      </c>
      <c r="L28" s="28">
        <f t="shared" si="5"/>
        <v>411</v>
      </c>
    </row>
    <row r="29" customHeight="1" spans="1:12">
      <c r="A29" s="23">
        <v>27</v>
      </c>
      <c r="B29" s="24">
        <v>107658</v>
      </c>
      <c r="C29" s="23" t="s">
        <v>335</v>
      </c>
      <c r="D29" s="23" t="str">
        <f>VLOOKUP(B:B,[1]Sheet1!$B:$D,3,0)</f>
        <v>西北片区</v>
      </c>
      <c r="E29" s="23" t="s">
        <v>334</v>
      </c>
      <c r="F29" s="23" t="s">
        <v>336</v>
      </c>
      <c r="G29" s="23" t="s">
        <v>32</v>
      </c>
      <c r="H29" s="24">
        <v>99</v>
      </c>
      <c r="I29" s="27">
        <v>137</v>
      </c>
      <c r="J29" s="23">
        <v>2</v>
      </c>
      <c r="K29" s="28">
        <f t="shared" si="4"/>
        <v>137</v>
      </c>
      <c r="L29" s="28">
        <f t="shared" si="5"/>
        <v>411</v>
      </c>
    </row>
    <row r="30" customHeight="1" spans="1:12">
      <c r="A30" s="23">
        <v>28</v>
      </c>
      <c r="B30" s="24">
        <v>107658</v>
      </c>
      <c r="C30" s="23" t="s">
        <v>335</v>
      </c>
      <c r="D30" s="23" t="str">
        <f>VLOOKUP(B:B,[1]Sheet1!$B:$D,3,0)</f>
        <v>西北片区</v>
      </c>
      <c r="E30" s="23" t="s">
        <v>337</v>
      </c>
      <c r="F30" s="23" t="s">
        <v>338</v>
      </c>
      <c r="G30" s="23" t="s">
        <v>73</v>
      </c>
      <c r="H30" s="24">
        <v>167</v>
      </c>
      <c r="I30" s="27">
        <v>227</v>
      </c>
      <c r="J30" s="27">
        <v>2</v>
      </c>
      <c r="K30" s="28">
        <f t="shared" si="4"/>
        <v>227</v>
      </c>
      <c r="L30" s="28">
        <f t="shared" si="5"/>
        <v>681</v>
      </c>
    </row>
    <row r="31" customHeight="1" spans="1:12">
      <c r="A31" s="23">
        <v>29</v>
      </c>
      <c r="B31" s="24">
        <v>107658</v>
      </c>
      <c r="C31" s="23" t="s">
        <v>335</v>
      </c>
      <c r="D31" s="23" t="str">
        <f>VLOOKUP(B:B,[1]Sheet1!$B:$D,3,0)</f>
        <v>西北片区</v>
      </c>
      <c r="E31" s="23" t="s">
        <v>339</v>
      </c>
      <c r="F31" s="23" t="s">
        <v>340</v>
      </c>
      <c r="G31" s="23" t="s">
        <v>28</v>
      </c>
      <c r="H31" s="24">
        <v>148</v>
      </c>
      <c r="I31" s="27">
        <v>206</v>
      </c>
      <c r="J31" s="27">
        <v>2</v>
      </c>
      <c r="K31" s="28">
        <f t="shared" si="4"/>
        <v>206</v>
      </c>
      <c r="L31" s="28">
        <f t="shared" si="5"/>
        <v>618</v>
      </c>
    </row>
    <row r="32" customHeight="1" spans="1:12">
      <c r="A32" s="23">
        <v>30</v>
      </c>
      <c r="B32" s="24">
        <v>379</v>
      </c>
      <c r="C32" s="23" t="s">
        <v>343</v>
      </c>
      <c r="D32" s="23" t="str">
        <f>VLOOKUP(B:B,[1]Sheet1!$B:$D,3,0)</f>
        <v>西北片区</v>
      </c>
      <c r="E32" s="23" t="s">
        <v>341</v>
      </c>
      <c r="F32" s="23" t="s">
        <v>344</v>
      </c>
      <c r="G32" s="23" t="s">
        <v>28</v>
      </c>
      <c r="H32" s="24">
        <v>253</v>
      </c>
      <c r="I32" s="27">
        <v>348</v>
      </c>
      <c r="J32" s="23">
        <v>1</v>
      </c>
      <c r="K32" s="23">
        <f t="shared" ref="K32:K42" si="6">H32</f>
        <v>253</v>
      </c>
      <c r="L32" s="23">
        <f t="shared" ref="L32:L42" si="7">H32*1.5</f>
        <v>379.5</v>
      </c>
    </row>
    <row r="33" customHeight="1" spans="1:12">
      <c r="A33" s="23">
        <v>31</v>
      </c>
      <c r="B33" s="24">
        <v>379</v>
      </c>
      <c r="C33" s="23" t="s">
        <v>343</v>
      </c>
      <c r="D33" s="23" t="str">
        <f>VLOOKUP(B:B,[1]Sheet1!$B:$D,3,0)</f>
        <v>西北片区</v>
      </c>
      <c r="E33" s="23" t="s">
        <v>345</v>
      </c>
      <c r="F33" s="23">
        <v>6831</v>
      </c>
      <c r="G33" s="23" t="s">
        <v>32</v>
      </c>
      <c r="H33" s="24">
        <v>253</v>
      </c>
      <c r="I33" s="27">
        <v>347</v>
      </c>
      <c r="J33" s="23">
        <v>1</v>
      </c>
      <c r="K33" s="23">
        <f t="shared" si="6"/>
        <v>253</v>
      </c>
      <c r="L33" s="23">
        <f t="shared" si="7"/>
        <v>379.5</v>
      </c>
    </row>
    <row r="34" customHeight="1" spans="1:12">
      <c r="A34" s="23">
        <v>32</v>
      </c>
      <c r="B34" s="24">
        <v>379</v>
      </c>
      <c r="C34" s="23" t="s">
        <v>343</v>
      </c>
      <c r="D34" s="23" t="str">
        <f>VLOOKUP(B:B,[1]Sheet1!$B:$D,3,0)</f>
        <v>西北片区</v>
      </c>
      <c r="E34" s="23" t="s">
        <v>346</v>
      </c>
      <c r="F34" s="23">
        <v>5344</v>
      </c>
      <c r="G34" s="23" t="s">
        <v>32</v>
      </c>
      <c r="H34" s="24">
        <v>252</v>
      </c>
      <c r="I34" s="27">
        <v>347</v>
      </c>
      <c r="J34" s="23">
        <v>1</v>
      </c>
      <c r="K34" s="23">
        <f t="shared" si="6"/>
        <v>252</v>
      </c>
      <c r="L34" s="23">
        <f t="shared" si="7"/>
        <v>378</v>
      </c>
    </row>
    <row r="35" customHeight="1" spans="1:12">
      <c r="A35" s="23">
        <v>33</v>
      </c>
      <c r="B35" s="24">
        <v>585</v>
      </c>
      <c r="C35" s="23" t="s">
        <v>418</v>
      </c>
      <c r="D35" s="23" t="str">
        <f>VLOOKUP(B:B,[1]Sheet1!$B:$D,3,0)</f>
        <v>西北片区</v>
      </c>
      <c r="E35" s="23" t="s">
        <v>417</v>
      </c>
      <c r="F35" s="23" t="s">
        <v>419</v>
      </c>
      <c r="G35" s="23" t="s">
        <v>132</v>
      </c>
      <c r="H35" s="24">
        <v>297</v>
      </c>
      <c r="I35" s="27">
        <v>409</v>
      </c>
      <c r="J35" s="23">
        <v>1</v>
      </c>
      <c r="K35" s="23">
        <f t="shared" si="6"/>
        <v>297</v>
      </c>
      <c r="L35" s="23">
        <f t="shared" si="7"/>
        <v>445.5</v>
      </c>
    </row>
    <row r="36" customHeight="1" spans="1:12">
      <c r="A36" s="23">
        <v>34</v>
      </c>
      <c r="B36" s="24">
        <v>585</v>
      </c>
      <c r="C36" s="23" t="s">
        <v>421</v>
      </c>
      <c r="D36" s="23" t="str">
        <f>VLOOKUP(B:B,[1]Sheet1!$B:$D,3,0)</f>
        <v>西北片区</v>
      </c>
      <c r="E36" s="23" t="s">
        <v>420</v>
      </c>
      <c r="F36" s="23" t="s">
        <v>422</v>
      </c>
      <c r="G36" s="23" t="s">
        <v>132</v>
      </c>
      <c r="H36" s="24">
        <v>297</v>
      </c>
      <c r="I36" s="27">
        <v>409</v>
      </c>
      <c r="J36" s="23">
        <v>1</v>
      </c>
      <c r="K36" s="23">
        <f t="shared" si="6"/>
        <v>297</v>
      </c>
      <c r="L36" s="23">
        <f t="shared" si="7"/>
        <v>445.5</v>
      </c>
    </row>
    <row r="37" customHeight="1" spans="1:12">
      <c r="A37" s="23">
        <v>35</v>
      </c>
      <c r="B37" s="24">
        <v>104429</v>
      </c>
      <c r="C37" s="23" t="s">
        <v>430</v>
      </c>
      <c r="D37" s="23" t="str">
        <f>VLOOKUP(B:B,[1]Sheet1!$B:$D,3,0)</f>
        <v>西北片区</v>
      </c>
      <c r="E37" s="23" t="s">
        <v>428</v>
      </c>
      <c r="F37" s="23" t="s">
        <v>431</v>
      </c>
      <c r="G37" s="23" t="s">
        <v>269</v>
      </c>
      <c r="H37" s="24">
        <v>134</v>
      </c>
      <c r="I37" s="27">
        <v>185</v>
      </c>
      <c r="J37" s="23">
        <v>1</v>
      </c>
      <c r="K37" s="23">
        <f t="shared" si="6"/>
        <v>134</v>
      </c>
      <c r="L37" s="23">
        <f t="shared" si="7"/>
        <v>201</v>
      </c>
    </row>
    <row r="38" customHeight="1" spans="1:12">
      <c r="A38" s="23">
        <v>36</v>
      </c>
      <c r="B38" s="24">
        <v>104429</v>
      </c>
      <c r="C38" s="23" t="s">
        <v>430</v>
      </c>
      <c r="D38" s="23" t="str">
        <f>VLOOKUP(B:B,[1]Sheet1!$B:$D,3,0)</f>
        <v>西北片区</v>
      </c>
      <c r="E38" s="23" t="s">
        <v>432</v>
      </c>
      <c r="F38" s="23" t="s">
        <v>433</v>
      </c>
      <c r="G38" s="23" t="s">
        <v>269</v>
      </c>
      <c r="H38" s="24">
        <v>179</v>
      </c>
      <c r="I38" s="27">
        <v>246</v>
      </c>
      <c r="J38" s="23">
        <v>1</v>
      </c>
      <c r="K38" s="23">
        <f t="shared" si="6"/>
        <v>179</v>
      </c>
      <c r="L38" s="23">
        <f t="shared" si="7"/>
        <v>268.5</v>
      </c>
    </row>
    <row r="39" customHeight="1" spans="1:12">
      <c r="A39" s="23">
        <v>37</v>
      </c>
      <c r="B39" s="24">
        <v>513</v>
      </c>
      <c r="C39" s="23" t="s">
        <v>448</v>
      </c>
      <c r="D39" s="23" t="str">
        <f>VLOOKUP(B:B,[1]Sheet1!$B:$D,3,0)</f>
        <v>西北片区</v>
      </c>
      <c r="E39" s="23" t="s">
        <v>446</v>
      </c>
      <c r="F39" s="23" t="s">
        <v>449</v>
      </c>
      <c r="G39" s="23" t="s">
        <v>32</v>
      </c>
      <c r="H39" s="24">
        <v>286</v>
      </c>
      <c r="I39" s="27">
        <v>393</v>
      </c>
      <c r="J39" s="27">
        <v>1</v>
      </c>
      <c r="K39" s="23">
        <f t="shared" si="6"/>
        <v>286</v>
      </c>
      <c r="L39" s="23">
        <f t="shared" si="7"/>
        <v>429</v>
      </c>
    </row>
    <row r="40" customHeight="1" spans="1:12">
      <c r="A40" s="23">
        <v>38</v>
      </c>
      <c r="B40" s="24">
        <v>513</v>
      </c>
      <c r="C40" s="23" t="s">
        <v>448</v>
      </c>
      <c r="D40" s="23" t="str">
        <f>VLOOKUP(B:B,[1]Sheet1!$B:$D,3,0)</f>
        <v>西北片区</v>
      </c>
      <c r="E40" s="23" t="s">
        <v>451</v>
      </c>
      <c r="F40" s="23" t="s">
        <v>452</v>
      </c>
      <c r="G40" s="23" t="s">
        <v>28</v>
      </c>
      <c r="H40" s="24">
        <v>256</v>
      </c>
      <c r="I40" s="27">
        <v>353</v>
      </c>
      <c r="J40" s="23">
        <v>1</v>
      </c>
      <c r="K40" s="23">
        <f t="shared" si="6"/>
        <v>256</v>
      </c>
      <c r="L40" s="23">
        <f t="shared" si="7"/>
        <v>384</v>
      </c>
    </row>
    <row r="41" customHeight="1" spans="1:12">
      <c r="A41" s="23">
        <v>39</v>
      </c>
      <c r="B41" s="24">
        <v>513</v>
      </c>
      <c r="C41" s="23" t="s">
        <v>448</v>
      </c>
      <c r="D41" s="23" t="str">
        <f>VLOOKUP(B:B,[1]Sheet1!$B:$D,3,0)</f>
        <v>西北片区</v>
      </c>
      <c r="E41" s="23" t="s">
        <v>453</v>
      </c>
      <c r="F41" s="23" t="s">
        <v>454</v>
      </c>
      <c r="G41" s="23" t="s">
        <v>32</v>
      </c>
      <c r="H41" s="24">
        <v>286</v>
      </c>
      <c r="I41" s="27">
        <v>393</v>
      </c>
      <c r="J41" s="23">
        <v>1</v>
      </c>
      <c r="K41" s="23">
        <f t="shared" si="6"/>
        <v>286</v>
      </c>
      <c r="L41" s="23">
        <f t="shared" si="7"/>
        <v>429</v>
      </c>
    </row>
    <row r="42" customHeight="1" spans="1:12">
      <c r="A42" s="23">
        <v>40</v>
      </c>
      <c r="B42" s="24">
        <v>106399</v>
      </c>
      <c r="C42" s="23" t="s">
        <v>500</v>
      </c>
      <c r="D42" s="23" t="str">
        <f>VLOOKUP(B:B,[1]Sheet1!$B:$D,3,0)</f>
        <v>西北片区</v>
      </c>
      <c r="E42" s="23" t="s">
        <v>498</v>
      </c>
      <c r="F42" s="23" t="s">
        <v>501</v>
      </c>
      <c r="G42" s="23" t="s">
        <v>32</v>
      </c>
      <c r="H42" s="24">
        <v>194</v>
      </c>
      <c r="I42" s="27">
        <v>267</v>
      </c>
      <c r="J42" s="23">
        <v>1</v>
      </c>
      <c r="K42" s="23">
        <f t="shared" si="6"/>
        <v>194</v>
      </c>
      <c r="L42" s="23">
        <f t="shared" si="7"/>
        <v>291</v>
      </c>
    </row>
    <row r="43" customHeight="1" spans="1:12">
      <c r="A43" s="23">
        <v>41</v>
      </c>
      <c r="B43" s="24">
        <v>106399</v>
      </c>
      <c r="C43" s="23" t="s">
        <v>500</v>
      </c>
      <c r="D43" s="23" t="str">
        <f>VLOOKUP(B:B,[1]Sheet1!$B:$D,3,0)</f>
        <v>西北片区</v>
      </c>
      <c r="E43" s="23" t="s">
        <v>503</v>
      </c>
      <c r="F43" s="23" t="s">
        <v>504</v>
      </c>
      <c r="G43" s="23" t="s">
        <v>132</v>
      </c>
      <c r="H43" s="24">
        <v>194</v>
      </c>
      <c r="I43" s="27">
        <v>267</v>
      </c>
      <c r="J43" s="23">
        <v>2</v>
      </c>
      <c r="K43" s="28">
        <f>I43</f>
        <v>267</v>
      </c>
      <c r="L43" s="28">
        <f>K43*3</f>
        <v>801</v>
      </c>
    </row>
    <row r="44" customHeight="1" spans="1:12">
      <c r="A44" s="23">
        <v>42</v>
      </c>
      <c r="B44" s="24">
        <v>106399</v>
      </c>
      <c r="C44" s="23" t="s">
        <v>500</v>
      </c>
      <c r="D44" s="23" t="str">
        <f>VLOOKUP(B:B,[1]Sheet1!$B:$D,3,0)</f>
        <v>西北片区</v>
      </c>
      <c r="E44" s="23" t="s">
        <v>505</v>
      </c>
      <c r="F44" s="23" t="s">
        <v>506</v>
      </c>
      <c r="G44" s="23" t="s">
        <v>28</v>
      </c>
      <c r="H44" s="24">
        <v>175</v>
      </c>
      <c r="I44" s="27">
        <v>241</v>
      </c>
      <c r="J44" s="27">
        <v>2</v>
      </c>
      <c r="K44" s="28">
        <f>I44</f>
        <v>241</v>
      </c>
      <c r="L44" s="28">
        <f>K44*3</f>
        <v>723</v>
      </c>
    </row>
    <row r="45" customHeight="1" spans="1:12">
      <c r="A45" s="23">
        <v>43</v>
      </c>
      <c r="B45" s="24">
        <v>105267</v>
      </c>
      <c r="C45" s="23" t="s">
        <v>509</v>
      </c>
      <c r="D45" s="23" t="str">
        <f>VLOOKUP(B:B,[1]Sheet1!$B:$D,3,0)</f>
        <v>西北片区</v>
      </c>
      <c r="E45" s="23" t="s">
        <v>507</v>
      </c>
      <c r="F45" s="23" t="s">
        <v>510</v>
      </c>
      <c r="G45" s="23" t="s">
        <v>32</v>
      </c>
      <c r="H45" s="24">
        <v>296</v>
      </c>
      <c r="I45" s="27">
        <v>407</v>
      </c>
      <c r="J45" s="23">
        <v>1</v>
      </c>
      <c r="K45" s="23">
        <f t="shared" ref="K45:K54" si="8">H45</f>
        <v>296</v>
      </c>
      <c r="L45" s="23">
        <f t="shared" ref="L45:L54" si="9">H45*1.5</f>
        <v>444</v>
      </c>
    </row>
    <row r="46" customHeight="1" spans="1:12">
      <c r="A46" s="23">
        <v>44</v>
      </c>
      <c r="B46" s="24">
        <v>105267</v>
      </c>
      <c r="C46" s="23" t="s">
        <v>509</v>
      </c>
      <c r="D46" s="23" t="str">
        <f>VLOOKUP(B:B,[1]Sheet1!$B:$D,3,0)</f>
        <v>西北片区</v>
      </c>
      <c r="E46" s="23" t="s">
        <v>511</v>
      </c>
      <c r="F46" s="23" t="s">
        <v>512</v>
      </c>
      <c r="G46" s="23" t="s">
        <v>79</v>
      </c>
      <c r="H46" s="24">
        <v>149</v>
      </c>
      <c r="I46" s="27">
        <v>205</v>
      </c>
      <c r="J46" s="23">
        <v>1</v>
      </c>
      <c r="K46" s="23">
        <f t="shared" si="8"/>
        <v>149</v>
      </c>
      <c r="L46" s="23">
        <f t="shared" si="9"/>
        <v>223.5</v>
      </c>
    </row>
    <row r="47" customHeight="1" spans="1:12">
      <c r="A47" s="23">
        <v>45</v>
      </c>
      <c r="B47" s="24">
        <v>105267</v>
      </c>
      <c r="C47" s="23" t="s">
        <v>515</v>
      </c>
      <c r="D47" s="23" t="str">
        <f>VLOOKUP(B:B,[1]Sheet1!$B:$D,3,0)</f>
        <v>西北片区</v>
      </c>
      <c r="E47" s="23" t="s">
        <v>514</v>
      </c>
      <c r="F47" s="23" t="s">
        <v>516</v>
      </c>
      <c r="G47" s="23" t="s">
        <v>28</v>
      </c>
      <c r="H47" s="24">
        <v>266</v>
      </c>
      <c r="I47" s="27">
        <v>366</v>
      </c>
      <c r="J47" s="23">
        <v>1</v>
      </c>
      <c r="K47" s="23">
        <f t="shared" si="8"/>
        <v>266</v>
      </c>
      <c r="L47" s="23">
        <f t="shared" si="9"/>
        <v>399</v>
      </c>
    </row>
    <row r="48" customHeight="1" spans="1:12">
      <c r="A48" s="23">
        <v>46</v>
      </c>
      <c r="B48" s="24">
        <v>582</v>
      </c>
      <c r="C48" s="23" t="s">
        <v>518</v>
      </c>
      <c r="D48" s="23" t="str">
        <f>VLOOKUP(B:B,[1]Sheet1!$B:$D,3,0)</f>
        <v>西北片区</v>
      </c>
      <c r="E48" s="23" t="s">
        <v>519</v>
      </c>
      <c r="F48" s="23" t="s">
        <v>520</v>
      </c>
      <c r="G48" s="23" t="s">
        <v>404</v>
      </c>
      <c r="H48" s="25">
        <v>250</v>
      </c>
      <c r="I48" s="23">
        <v>333</v>
      </c>
      <c r="J48" s="23">
        <v>1</v>
      </c>
      <c r="K48" s="23">
        <f t="shared" si="8"/>
        <v>250</v>
      </c>
      <c r="L48" s="23">
        <f t="shared" si="9"/>
        <v>375</v>
      </c>
    </row>
    <row r="49" customHeight="1" spans="1:12">
      <c r="A49" s="23">
        <v>47</v>
      </c>
      <c r="B49" s="24">
        <v>582</v>
      </c>
      <c r="C49" s="23" t="s">
        <v>518</v>
      </c>
      <c r="D49" s="23" t="str">
        <f>VLOOKUP(B:B,[1]Sheet1!$B:$D,3,0)</f>
        <v>西北片区</v>
      </c>
      <c r="E49" s="23" t="s">
        <v>521</v>
      </c>
      <c r="F49" s="23" t="s">
        <v>523</v>
      </c>
      <c r="G49" s="23" t="s">
        <v>32</v>
      </c>
      <c r="H49" s="24">
        <v>250</v>
      </c>
      <c r="I49" s="27">
        <v>333</v>
      </c>
      <c r="J49" s="23">
        <v>1</v>
      </c>
      <c r="K49" s="23">
        <f t="shared" si="8"/>
        <v>250</v>
      </c>
      <c r="L49" s="23">
        <f t="shared" si="9"/>
        <v>375</v>
      </c>
    </row>
    <row r="50" customHeight="1" spans="1:12">
      <c r="A50" s="23">
        <v>48</v>
      </c>
      <c r="B50" s="24">
        <v>582</v>
      </c>
      <c r="C50" s="23" t="s">
        <v>518</v>
      </c>
      <c r="D50" s="23" t="str">
        <f>VLOOKUP(B:B,[1]Sheet1!$B:$D,3,0)</f>
        <v>西北片区</v>
      </c>
      <c r="E50" s="23" t="s">
        <v>524</v>
      </c>
      <c r="F50" s="23" t="s">
        <v>525</v>
      </c>
      <c r="G50" s="23" t="s">
        <v>79</v>
      </c>
      <c r="H50" s="24">
        <v>125</v>
      </c>
      <c r="I50" s="27">
        <v>166</v>
      </c>
      <c r="J50" s="23">
        <v>1</v>
      </c>
      <c r="K50" s="23">
        <f t="shared" si="8"/>
        <v>125</v>
      </c>
      <c r="L50" s="23">
        <f t="shared" si="9"/>
        <v>187.5</v>
      </c>
    </row>
    <row r="51" customHeight="1" spans="1:12">
      <c r="A51" s="23">
        <v>49</v>
      </c>
      <c r="B51" s="24">
        <v>582</v>
      </c>
      <c r="C51" s="23" t="s">
        <v>518</v>
      </c>
      <c r="D51" s="23" t="str">
        <f>VLOOKUP(B:B,[1]Sheet1!$B:$D,3,0)</f>
        <v>西北片区</v>
      </c>
      <c r="E51" s="23" t="s">
        <v>526</v>
      </c>
      <c r="F51" s="23" t="s">
        <v>527</v>
      </c>
      <c r="G51" s="23" t="s">
        <v>79</v>
      </c>
      <c r="H51" s="24">
        <v>125</v>
      </c>
      <c r="I51" s="27">
        <v>166</v>
      </c>
      <c r="J51" s="23">
        <v>1</v>
      </c>
      <c r="K51" s="23">
        <f t="shared" si="8"/>
        <v>125</v>
      </c>
      <c r="L51" s="23">
        <f t="shared" si="9"/>
        <v>187.5</v>
      </c>
    </row>
    <row r="52" customHeight="1" spans="1:12">
      <c r="A52" s="23">
        <v>50</v>
      </c>
      <c r="B52" s="24">
        <v>582</v>
      </c>
      <c r="C52" s="23" t="s">
        <v>518</v>
      </c>
      <c r="D52" s="23" t="str">
        <f>VLOOKUP(B:B,[1]Sheet1!$B:$D,3,0)</f>
        <v>西北片区</v>
      </c>
      <c r="E52" s="23" t="s">
        <v>528</v>
      </c>
      <c r="F52" s="23" t="s">
        <v>529</v>
      </c>
      <c r="G52" s="23" t="s">
        <v>32</v>
      </c>
      <c r="H52" s="24">
        <v>250</v>
      </c>
      <c r="I52" s="27">
        <v>334</v>
      </c>
      <c r="J52" s="23">
        <v>1</v>
      </c>
      <c r="K52" s="23">
        <f t="shared" si="8"/>
        <v>250</v>
      </c>
      <c r="L52" s="23">
        <f t="shared" si="9"/>
        <v>375</v>
      </c>
    </row>
    <row r="53" customHeight="1" spans="1:12">
      <c r="A53" s="23">
        <v>51</v>
      </c>
      <c r="B53" s="24">
        <v>582</v>
      </c>
      <c r="C53" s="23" t="s">
        <v>518</v>
      </c>
      <c r="D53" s="23" t="str">
        <f>VLOOKUP(B:B,[1]Sheet1!$B:$D,3,0)</f>
        <v>西北片区</v>
      </c>
      <c r="E53" s="23" t="s">
        <v>531</v>
      </c>
      <c r="F53" s="23" t="s">
        <v>532</v>
      </c>
      <c r="G53" s="23" t="s">
        <v>28</v>
      </c>
      <c r="H53" s="24">
        <v>250</v>
      </c>
      <c r="I53" s="29">
        <v>334</v>
      </c>
      <c r="J53" s="23">
        <v>1</v>
      </c>
      <c r="K53" s="23">
        <f t="shared" si="8"/>
        <v>250</v>
      </c>
      <c r="L53" s="23">
        <f t="shared" si="9"/>
        <v>375</v>
      </c>
    </row>
    <row r="54" customHeight="1" spans="1:12">
      <c r="A54" s="23">
        <v>52</v>
      </c>
      <c r="B54" s="24">
        <v>582</v>
      </c>
      <c r="C54" s="23" t="s">
        <v>534</v>
      </c>
      <c r="D54" s="23" t="str">
        <f>VLOOKUP(B:B,[1]Sheet1!$B:$D,3,0)</f>
        <v>西北片区</v>
      </c>
      <c r="E54" s="23" t="s">
        <v>533</v>
      </c>
      <c r="F54" s="23" t="s">
        <v>535</v>
      </c>
      <c r="G54" s="23" t="s">
        <v>32</v>
      </c>
      <c r="H54" s="24">
        <v>250</v>
      </c>
      <c r="I54" s="27">
        <v>334</v>
      </c>
      <c r="J54" s="23">
        <v>1</v>
      </c>
      <c r="K54" s="23">
        <f t="shared" si="8"/>
        <v>250</v>
      </c>
      <c r="L54" s="23">
        <f t="shared" si="9"/>
        <v>375</v>
      </c>
    </row>
    <row r="55" customHeight="1" spans="1:12">
      <c r="A55" s="23">
        <v>53</v>
      </c>
      <c r="B55" s="24">
        <v>339</v>
      </c>
      <c r="C55" s="23" t="s">
        <v>564</v>
      </c>
      <c r="D55" s="23" t="str">
        <f>VLOOKUP(B:B,[1]Sheet1!$B:$D,3,0)</f>
        <v>西北片区</v>
      </c>
      <c r="E55" s="23" t="s">
        <v>563</v>
      </c>
      <c r="F55" s="23" t="s">
        <v>565</v>
      </c>
      <c r="G55" s="23" t="s">
        <v>32</v>
      </c>
      <c r="H55" s="24">
        <v>192</v>
      </c>
      <c r="I55" s="27">
        <v>265</v>
      </c>
      <c r="J55" s="23">
        <v>2</v>
      </c>
      <c r="K55" s="28">
        <f>I55</f>
        <v>265</v>
      </c>
      <c r="L55" s="28">
        <f>K55*3</f>
        <v>795</v>
      </c>
    </row>
    <row r="56" customHeight="1" spans="1:12">
      <c r="A56" s="23">
        <v>54</v>
      </c>
      <c r="B56" s="24">
        <v>339</v>
      </c>
      <c r="C56" s="23" t="s">
        <v>567</v>
      </c>
      <c r="D56" s="23" t="str">
        <f>VLOOKUP(B:B,[1]Sheet1!$B:$D,3,0)</f>
        <v>西北片区</v>
      </c>
      <c r="E56" s="23" t="s">
        <v>566</v>
      </c>
      <c r="F56" s="23" t="s">
        <v>568</v>
      </c>
      <c r="G56" s="23" t="s">
        <v>73</v>
      </c>
      <c r="H56" s="24">
        <v>192</v>
      </c>
      <c r="I56" s="27">
        <v>265</v>
      </c>
      <c r="J56" s="27">
        <v>2</v>
      </c>
      <c r="K56" s="28">
        <f>I56</f>
        <v>265</v>
      </c>
      <c r="L56" s="28">
        <f>K56*3</f>
        <v>795</v>
      </c>
    </row>
    <row r="57" customHeight="1" spans="1:12">
      <c r="A57" s="23">
        <v>55</v>
      </c>
      <c r="B57" s="24">
        <v>339</v>
      </c>
      <c r="C57" s="23" t="s">
        <v>567</v>
      </c>
      <c r="D57" s="23" t="str">
        <f>VLOOKUP(B:B,[1]Sheet1!$B:$D,3,0)</f>
        <v>西北片区</v>
      </c>
      <c r="E57" s="23" t="s">
        <v>251</v>
      </c>
      <c r="F57" s="23" t="s">
        <v>571</v>
      </c>
      <c r="G57" s="23" t="s">
        <v>28</v>
      </c>
      <c r="H57" s="24">
        <v>78</v>
      </c>
      <c r="I57" s="27">
        <v>106</v>
      </c>
      <c r="J57" s="23">
        <v>2</v>
      </c>
      <c r="K57" s="28">
        <f>I57</f>
        <v>106</v>
      </c>
      <c r="L57" s="28">
        <f>K57*3</f>
        <v>318</v>
      </c>
    </row>
    <row r="58" customHeight="1" spans="1:12">
      <c r="A58" s="23">
        <v>56</v>
      </c>
      <c r="B58" s="24">
        <v>339</v>
      </c>
      <c r="C58" s="23" t="s">
        <v>567</v>
      </c>
      <c r="D58" s="23" t="str">
        <f>VLOOKUP(B:B,[1]Sheet1!$B:$D,3,0)</f>
        <v>西北片区</v>
      </c>
      <c r="E58" s="23" t="s">
        <v>573</v>
      </c>
      <c r="F58" s="23" t="s">
        <v>574</v>
      </c>
      <c r="G58" s="23" t="s">
        <v>79</v>
      </c>
      <c r="H58" s="24">
        <v>115</v>
      </c>
      <c r="I58" s="27">
        <v>159</v>
      </c>
      <c r="J58" s="23">
        <v>2</v>
      </c>
      <c r="K58" s="28">
        <f>I58</f>
        <v>159</v>
      </c>
      <c r="L58" s="28">
        <f>K58*3</f>
        <v>477</v>
      </c>
    </row>
    <row r="59" customHeight="1" spans="1:12">
      <c r="A59" s="23">
        <v>57</v>
      </c>
      <c r="B59" s="24">
        <v>347</v>
      </c>
      <c r="C59" s="23" t="s">
        <v>692</v>
      </c>
      <c r="D59" s="23" t="str">
        <f>VLOOKUP(B:B,[1]Sheet1!$B:$D,3,0)</f>
        <v>西北片区</v>
      </c>
      <c r="E59" s="23" t="s">
        <v>690</v>
      </c>
      <c r="F59" s="23" t="s">
        <v>693</v>
      </c>
      <c r="G59" s="23" t="s">
        <v>28</v>
      </c>
      <c r="H59" s="24">
        <v>224</v>
      </c>
      <c r="I59" s="30">
        <v>309</v>
      </c>
      <c r="J59" s="23">
        <v>1</v>
      </c>
      <c r="K59" s="23">
        <f t="shared" ref="K59:K72" si="10">H59</f>
        <v>224</v>
      </c>
      <c r="L59" s="23">
        <f t="shared" ref="L59:L72" si="11">H59*1.5</f>
        <v>336</v>
      </c>
    </row>
    <row r="60" customHeight="1" spans="1:12">
      <c r="A60" s="23">
        <v>58</v>
      </c>
      <c r="B60" s="24">
        <v>347</v>
      </c>
      <c r="C60" s="23" t="s">
        <v>692</v>
      </c>
      <c r="D60" s="23" t="str">
        <f>VLOOKUP(B:B,[1]Sheet1!$B:$D,3,0)</f>
        <v>西北片区</v>
      </c>
      <c r="E60" s="23" t="s">
        <v>694</v>
      </c>
      <c r="F60" s="23" t="s">
        <v>695</v>
      </c>
      <c r="G60" s="23" t="s">
        <v>132</v>
      </c>
      <c r="H60" s="24">
        <v>224</v>
      </c>
      <c r="I60" s="30">
        <v>308</v>
      </c>
      <c r="J60" s="23">
        <v>1</v>
      </c>
      <c r="K60" s="23">
        <f t="shared" si="10"/>
        <v>224</v>
      </c>
      <c r="L60" s="23">
        <f t="shared" si="11"/>
        <v>336</v>
      </c>
    </row>
    <row r="61" customHeight="1" spans="1:12">
      <c r="A61" s="23">
        <v>59</v>
      </c>
      <c r="B61" s="24">
        <v>347</v>
      </c>
      <c r="C61" s="23" t="s">
        <v>692</v>
      </c>
      <c r="D61" s="23" t="str">
        <f>VLOOKUP(B:B,[1]Sheet1!$B:$D,3,0)</f>
        <v>西北片区</v>
      </c>
      <c r="E61" s="23" t="s">
        <v>669</v>
      </c>
      <c r="F61" s="23" t="s">
        <v>696</v>
      </c>
      <c r="G61" s="23" t="s">
        <v>132</v>
      </c>
      <c r="H61" s="24">
        <v>224</v>
      </c>
      <c r="I61" s="30">
        <v>308</v>
      </c>
      <c r="J61" s="23">
        <v>1</v>
      </c>
      <c r="K61" s="23">
        <f t="shared" si="10"/>
        <v>224</v>
      </c>
      <c r="L61" s="23">
        <f t="shared" si="11"/>
        <v>336</v>
      </c>
    </row>
    <row r="62" customHeight="1" spans="1:12">
      <c r="A62" s="23">
        <v>60</v>
      </c>
      <c r="B62" s="24">
        <v>357</v>
      </c>
      <c r="C62" s="23" t="s">
        <v>700</v>
      </c>
      <c r="D62" s="23" t="str">
        <f>VLOOKUP(B:B,[1]Sheet1!$B:$D,3,0)</f>
        <v>西北片区</v>
      </c>
      <c r="E62" s="23" t="s">
        <v>698</v>
      </c>
      <c r="F62" s="23" t="s">
        <v>701</v>
      </c>
      <c r="G62" s="23" t="s">
        <v>32</v>
      </c>
      <c r="H62" s="24">
        <v>283</v>
      </c>
      <c r="I62" s="27">
        <v>390</v>
      </c>
      <c r="J62" s="23">
        <v>1</v>
      </c>
      <c r="K62" s="23">
        <f t="shared" si="10"/>
        <v>283</v>
      </c>
      <c r="L62" s="23">
        <f t="shared" si="11"/>
        <v>424.5</v>
      </c>
    </row>
    <row r="63" customHeight="1" spans="1:12">
      <c r="A63" s="23">
        <v>61</v>
      </c>
      <c r="B63" s="24">
        <v>357</v>
      </c>
      <c r="C63" s="23" t="s">
        <v>700</v>
      </c>
      <c r="D63" s="23" t="str">
        <f>VLOOKUP(B:B,[1]Sheet1!$B:$D,3,0)</f>
        <v>西北片区</v>
      </c>
      <c r="E63" s="23" t="s">
        <v>702</v>
      </c>
      <c r="F63" s="23" t="s">
        <v>703</v>
      </c>
      <c r="G63" s="23" t="s">
        <v>79</v>
      </c>
      <c r="H63" s="24">
        <v>171</v>
      </c>
      <c r="I63" s="27">
        <v>235</v>
      </c>
      <c r="J63" s="23">
        <v>1</v>
      </c>
      <c r="K63" s="23">
        <f t="shared" si="10"/>
        <v>171</v>
      </c>
      <c r="L63" s="23">
        <f t="shared" si="11"/>
        <v>256.5</v>
      </c>
    </row>
    <row r="64" customHeight="1" spans="1:12">
      <c r="A64" s="23">
        <v>62</v>
      </c>
      <c r="B64" s="24">
        <v>357</v>
      </c>
      <c r="C64" s="23" t="s">
        <v>700</v>
      </c>
      <c r="D64" s="23" t="str">
        <f>VLOOKUP(B:B,[1]Sheet1!$B:$D,3,0)</f>
        <v>西北片区</v>
      </c>
      <c r="E64" s="23" t="s">
        <v>705</v>
      </c>
      <c r="F64" s="23" t="s">
        <v>706</v>
      </c>
      <c r="G64" s="23" t="s">
        <v>28</v>
      </c>
      <c r="H64" s="24">
        <v>256</v>
      </c>
      <c r="I64" s="27">
        <v>351</v>
      </c>
      <c r="J64" s="23">
        <v>1</v>
      </c>
      <c r="K64" s="23">
        <f t="shared" si="10"/>
        <v>256</v>
      </c>
      <c r="L64" s="23">
        <f t="shared" si="11"/>
        <v>384</v>
      </c>
    </row>
    <row r="65" customHeight="1" spans="1:12">
      <c r="A65" s="23">
        <v>63</v>
      </c>
      <c r="B65" s="24">
        <v>357</v>
      </c>
      <c r="C65" s="23" t="s">
        <v>700</v>
      </c>
      <c r="D65" s="23" t="str">
        <f>VLOOKUP(B:B,[1]Sheet1!$B:$D,3,0)</f>
        <v>西北片区</v>
      </c>
      <c r="E65" s="23" t="s">
        <v>707</v>
      </c>
      <c r="F65" s="31"/>
      <c r="G65" s="23" t="s">
        <v>24</v>
      </c>
      <c r="H65" s="24">
        <v>46</v>
      </c>
      <c r="I65" s="27">
        <v>63</v>
      </c>
      <c r="J65" s="23">
        <v>1</v>
      </c>
      <c r="K65" s="23">
        <f t="shared" si="10"/>
        <v>46</v>
      </c>
      <c r="L65" s="23">
        <f t="shared" si="11"/>
        <v>69</v>
      </c>
    </row>
    <row r="66" customHeight="1" spans="1:12">
      <c r="A66" s="23">
        <v>64</v>
      </c>
      <c r="B66" s="24">
        <v>709</v>
      </c>
      <c r="C66" s="23" t="s">
        <v>771</v>
      </c>
      <c r="D66" s="23" t="str">
        <f>VLOOKUP(B:B,[1]Sheet1!$B:$D,3,0)</f>
        <v>西北片区</v>
      </c>
      <c r="E66" s="23" t="s">
        <v>769</v>
      </c>
      <c r="F66" s="23" t="s">
        <v>772</v>
      </c>
      <c r="G66" s="23" t="s">
        <v>32</v>
      </c>
      <c r="H66" s="24">
        <v>258</v>
      </c>
      <c r="I66" s="27">
        <v>356</v>
      </c>
      <c r="J66" s="27">
        <v>1</v>
      </c>
      <c r="K66" s="23">
        <f t="shared" si="10"/>
        <v>258</v>
      </c>
      <c r="L66" s="23">
        <f t="shared" si="11"/>
        <v>387</v>
      </c>
    </row>
    <row r="67" customHeight="1" spans="1:12">
      <c r="A67" s="23">
        <v>65</v>
      </c>
      <c r="B67" s="24">
        <v>709</v>
      </c>
      <c r="C67" s="23" t="s">
        <v>774</v>
      </c>
      <c r="D67" s="23" t="str">
        <f>VLOOKUP(B:B,[1]Sheet1!$B:$D,3,0)</f>
        <v>西北片区</v>
      </c>
      <c r="E67" s="23" t="s">
        <v>773</v>
      </c>
      <c r="F67" s="23" t="s">
        <v>644</v>
      </c>
      <c r="G67" s="23" t="s">
        <v>32</v>
      </c>
      <c r="H67" s="24">
        <v>258</v>
      </c>
      <c r="I67" s="27">
        <v>356</v>
      </c>
      <c r="J67" s="23">
        <v>1</v>
      </c>
      <c r="K67" s="23">
        <f t="shared" si="10"/>
        <v>258</v>
      </c>
      <c r="L67" s="23">
        <f t="shared" si="11"/>
        <v>387</v>
      </c>
    </row>
    <row r="68" customHeight="1" spans="1:12">
      <c r="A68" s="23">
        <v>66</v>
      </c>
      <c r="B68" s="24">
        <v>709</v>
      </c>
      <c r="C68" s="23" t="s">
        <v>774</v>
      </c>
      <c r="D68" s="23" t="str">
        <f>VLOOKUP(B:B,[1]Sheet1!$B:$D,3,0)</f>
        <v>西北片区</v>
      </c>
      <c r="E68" s="23" t="s">
        <v>776</v>
      </c>
      <c r="F68" s="23" t="s">
        <v>777</v>
      </c>
      <c r="G68" s="23" t="s">
        <v>28</v>
      </c>
      <c r="H68" s="24">
        <v>234</v>
      </c>
      <c r="I68" s="27">
        <v>319</v>
      </c>
      <c r="J68" s="23">
        <v>1</v>
      </c>
      <c r="K68" s="23">
        <f t="shared" si="10"/>
        <v>234</v>
      </c>
      <c r="L68" s="23">
        <f t="shared" si="11"/>
        <v>351</v>
      </c>
    </row>
    <row r="69" customHeight="1" spans="1:12">
      <c r="A69" s="23">
        <v>67</v>
      </c>
      <c r="B69" s="24">
        <v>709</v>
      </c>
      <c r="C69" s="23" t="s">
        <v>774</v>
      </c>
      <c r="D69" s="23" t="str">
        <f>VLOOKUP(B:B,[1]Sheet1!$B:$D,3,0)</f>
        <v>西北片区</v>
      </c>
      <c r="E69" s="23" t="s">
        <v>778</v>
      </c>
      <c r="F69" s="23" t="s">
        <v>779</v>
      </c>
      <c r="G69" s="23" t="s">
        <v>32</v>
      </c>
      <c r="H69" s="24">
        <v>258</v>
      </c>
      <c r="I69" s="27">
        <v>356</v>
      </c>
      <c r="J69" s="23">
        <v>1</v>
      </c>
      <c r="K69" s="23">
        <f t="shared" si="10"/>
        <v>258</v>
      </c>
      <c r="L69" s="23">
        <f t="shared" si="11"/>
        <v>387</v>
      </c>
    </row>
    <row r="70" customHeight="1" spans="1:12">
      <c r="A70" s="23">
        <v>68</v>
      </c>
      <c r="B70" s="24">
        <v>752</v>
      </c>
      <c r="C70" s="23" t="s">
        <v>831</v>
      </c>
      <c r="D70" s="23" t="str">
        <f>VLOOKUP(B:B,[1]Sheet1!$B:$D,3,0)</f>
        <v>西北片区</v>
      </c>
      <c r="E70" s="23" t="s">
        <v>829</v>
      </c>
      <c r="F70" s="23" t="s">
        <v>832</v>
      </c>
      <c r="G70" s="23" t="s">
        <v>32</v>
      </c>
      <c r="H70" s="24">
        <v>187</v>
      </c>
      <c r="I70" s="27">
        <v>258</v>
      </c>
      <c r="J70" s="23">
        <v>1</v>
      </c>
      <c r="K70" s="23">
        <f t="shared" si="10"/>
        <v>187</v>
      </c>
      <c r="L70" s="23">
        <f t="shared" si="11"/>
        <v>280.5</v>
      </c>
    </row>
    <row r="71" customHeight="1" spans="1:12">
      <c r="A71" s="23">
        <v>69</v>
      </c>
      <c r="B71" s="24">
        <v>752</v>
      </c>
      <c r="C71" s="23" t="s">
        <v>831</v>
      </c>
      <c r="D71" s="23" t="str">
        <f>VLOOKUP(B:B,[1]Sheet1!$B:$D,3,0)</f>
        <v>西北片区</v>
      </c>
      <c r="E71" s="23" t="s">
        <v>833</v>
      </c>
      <c r="F71" s="23" t="s">
        <v>834</v>
      </c>
      <c r="G71" s="23" t="s">
        <v>28</v>
      </c>
      <c r="H71" s="24">
        <v>187</v>
      </c>
      <c r="I71" s="27">
        <v>258</v>
      </c>
      <c r="J71" s="23">
        <v>1</v>
      </c>
      <c r="K71" s="23">
        <f t="shared" si="10"/>
        <v>187</v>
      </c>
      <c r="L71" s="23">
        <f t="shared" si="11"/>
        <v>280.5</v>
      </c>
    </row>
    <row r="72" customHeight="1" spans="1:12">
      <c r="A72" s="23">
        <v>70</v>
      </c>
      <c r="B72" s="24">
        <v>752</v>
      </c>
      <c r="C72" s="23" t="s">
        <v>831</v>
      </c>
      <c r="D72" s="23" t="str">
        <f>VLOOKUP(B:B,[1]Sheet1!$B:$D,3,0)</f>
        <v>西北片区</v>
      </c>
      <c r="E72" s="23" t="s">
        <v>835</v>
      </c>
      <c r="F72" s="23" t="s">
        <v>836</v>
      </c>
      <c r="G72" s="23" t="s">
        <v>79</v>
      </c>
      <c r="H72" s="24">
        <v>140</v>
      </c>
      <c r="I72" s="27">
        <v>193</v>
      </c>
      <c r="J72" s="23">
        <v>1</v>
      </c>
      <c r="K72" s="23">
        <f t="shared" si="10"/>
        <v>140</v>
      </c>
      <c r="L72" s="23">
        <f t="shared" si="11"/>
        <v>210</v>
      </c>
    </row>
    <row r="73" customHeight="1" spans="1:12">
      <c r="A73" s="23">
        <v>71</v>
      </c>
      <c r="B73" s="24">
        <v>745</v>
      </c>
      <c r="C73" s="23" t="s">
        <v>880</v>
      </c>
      <c r="D73" s="23" t="str">
        <f>VLOOKUP(B:B,[1]Sheet1!$B:$D,3,0)</f>
        <v>西北片区</v>
      </c>
      <c r="E73" s="23" t="s">
        <v>878</v>
      </c>
      <c r="F73" s="23" t="s">
        <v>881</v>
      </c>
      <c r="G73" s="23" t="s">
        <v>28</v>
      </c>
      <c r="H73" s="24">
        <v>202</v>
      </c>
      <c r="I73" s="27">
        <v>278</v>
      </c>
      <c r="J73" s="27">
        <v>2</v>
      </c>
      <c r="K73" s="28">
        <f>I73</f>
        <v>278</v>
      </c>
      <c r="L73" s="28">
        <f>K73*3</f>
        <v>834</v>
      </c>
    </row>
    <row r="74" customHeight="1" spans="1:12">
      <c r="A74" s="23">
        <v>72</v>
      </c>
      <c r="B74" s="24">
        <v>745</v>
      </c>
      <c r="C74" s="23" t="s">
        <v>880</v>
      </c>
      <c r="D74" s="23" t="str">
        <f>VLOOKUP(B:B,[1]Sheet1!$B:$D,3,0)</f>
        <v>西北片区</v>
      </c>
      <c r="E74" s="23" t="s">
        <v>882</v>
      </c>
      <c r="F74" s="23" t="s">
        <v>883</v>
      </c>
      <c r="G74" s="23" t="s">
        <v>32</v>
      </c>
      <c r="H74" s="24">
        <v>224</v>
      </c>
      <c r="I74" s="27">
        <v>309</v>
      </c>
      <c r="J74" s="23">
        <v>1</v>
      </c>
      <c r="K74" s="23">
        <f t="shared" ref="K74:K84" si="12">H74</f>
        <v>224</v>
      </c>
      <c r="L74" s="23">
        <f t="shared" ref="L74:L84" si="13">H74*1.5</f>
        <v>336</v>
      </c>
    </row>
    <row r="75" customHeight="1" spans="1:12">
      <c r="A75" s="23">
        <v>73</v>
      </c>
      <c r="B75" s="24">
        <v>745</v>
      </c>
      <c r="C75" s="23" t="s">
        <v>880</v>
      </c>
      <c r="D75" s="23" t="str">
        <f>VLOOKUP(B:B,[1]Sheet1!$B:$D,3,0)</f>
        <v>西北片区</v>
      </c>
      <c r="E75" s="23" t="s">
        <v>884</v>
      </c>
      <c r="F75" s="23" t="s">
        <v>885</v>
      </c>
      <c r="G75" s="23" t="s">
        <v>24</v>
      </c>
      <c r="H75" s="24">
        <v>135</v>
      </c>
      <c r="I75" s="27">
        <v>186</v>
      </c>
      <c r="J75" s="23">
        <v>1</v>
      </c>
      <c r="K75" s="23">
        <f t="shared" si="12"/>
        <v>135</v>
      </c>
      <c r="L75" s="23">
        <f t="shared" si="13"/>
        <v>202.5</v>
      </c>
    </row>
    <row r="76" customHeight="1" spans="1:12">
      <c r="A76" s="23">
        <v>74</v>
      </c>
      <c r="B76" s="24">
        <v>726</v>
      </c>
      <c r="C76" s="23" t="s">
        <v>930</v>
      </c>
      <c r="D76" s="23" t="str">
        <f>VLOOKUP(B:B,[1]Sheet1!$B:$D,3,0)</f>
        <v>西北片区</v>
      </c>
      <c r="E76" s="23" t="s">
        <v>928</v>
      </c>
      <c r="F76" s="23" t="s">
        <v>931</v>
      </c>
      <c r="G76" s="23" t="s">
        <v>32</v>
      </c>
      <c r="H76" s="25">
        <v>194</v>
      </c>
      <c r="I76" s="23">
        <v>267</v>
      </c>
      <c r="J76" s="23">
        <v>1</v>
      </c>
      <c r="K76" s="23">
        <f t="shared" si="12"/>
        <v>194</v>
      </c>
      <c r="L76" s="23">
        <f t="shared" si="13"/>
        <v>291</v>
      </c>
    </row>
    <row r="77" customHeight="1" spans="1:12">
      <c r="A77" s="23">
        <v>75</v>
      </c>
      <c r="B77" s="24">
        <v>726</v>
      </c>
      <c r="C77" s="23" t="s">
        <v>930</v>
      </c>
      <c r="D77" s="23" t="str">
        <f>VLOOKUP(B:B,[1]Sheet1!$B:$D,3,0)</f>
        <v>西北片区</v>
      </c>
      <c r="E77" s="23" t="s">
        <v>932</v>
      </c>
      <c r="F77" s="23" t="s">
        <v>933</v>
      </c>
      <c r="G77" s="23" t="s">
        <v>132</v>
      </c>
      <c r="H77" s="24">
        <v>194</v>
      </c>
      <c r="I77" s="27">
        <v>267</v>
      </c>
      <c r="J77" s="23">
        <v>1</v>
      </c>
      <c r="K77" s="23">
        <f t="shared" si="12"/>
        <v>194</v>
      </c>
      <c r="L77" s="23">
        <f t="shared" si="13"/>
        <v>291</v>
      </c>
    </row>
    <row r="78" customHeight="1" spans="1:12">
      <c r="A78" s="23">
        <v>76</v>
      </c>
      <c r="B78" s="24">
        <v>726</v>
      </c>
      <c r="C78" s="23" t="s">
        <v>930</v>
      </c>
      <c r="D78" s="23" t="str">
        <f>VLOOKUP(B:B,[1]Sheet1!$B:$D,3,0)</f>
        <v>西北片区</v>
      </c>
      <c r="E78" s="23" t="s">
        <v>935</v>
      </c>
      <c r="F78" s="23" t="s">
        <v>936</v>
      </c>
      <c r="G78" s="23" t="s">
        <v>132</v>
      </c>
      <c r="H78" s="25">
        <v>194</v>
      </c>
      <c r="I78" s="23">
        <v>267</v>
      </c>
      <c r="J78" s="23">
        <v>1</v>
      </c>
      <c r="K78" s="23">
        <f t="shared" si="12"/>
        <v>194</v>
      </c>
      <c r="L78" s="23">
        <f t="shared" si="13"/>
        <v>291</v>
      </c>
    </row>
    <row r="79" customHeight="1" spans="1:12">
      <c r="A79" s="23">
        <v>77</v>
      </c>
      <c r="B79" s="24">
        <v>726</v>
      </c>
      <c r="C79" s="23" t="s">
        <v>930</v>
      </c>
      <c r="D79" s="23" t="str">
        <f>VLOOKUP(B:B,[1]Sheet1!$B:$D,3,0)</f>
        <v>西北片区</v>
      </c>
      <c r="E79" s="23" t="s">
        <v>938</v>
      </c>
      <c r="F79" s="23" t="s">
        <v>939</v>
      </c>
      <c r="G79" s="23" t="s">
        <v>28</v>
      </c>
      <c r="H79" s="24">
        <v>176</v>
      </c>
      <c r="I79" s="27">
        <v>242</v>
      </c>
      <c r="J79" s="23">
        <v>1</v>
      </c>
      <c r="K79" s="23">
        <f t="shared" si="12"/>
        <v>176</v>
      </c>
      <c r="L79" s="23">
        <f t="shared" si="13"/>
        <v>264</v>
      </c>
    </row>
    <row r="80" customHeight="1" spans="1:12">
      <c r="A80" s="23">
        <v>78</v>
      </c>
      <c r="B80" s="24">
        <v>102565</v>
      </c>
      <c r="C80" s="23" t="s">
        <v>980</v>
      </c>
      <c r="D80" s="23" t="str">
        <f>VLOOKUP(B:B,[1]Sheet1!$B:$D,3,0)</f>
        <v>西北片区</v>
      </c>
      <c r="E80" s="23" t="s">
        <v>978</v>
      </c>
      <c r="F80" s="23" t="s">
        <v>981</v>
      </c>
      <c r="G80" s="23" t="s">
        <v>32</v>
      </c>
      <c r="H80" s="24">
        <v>209</v>
      </c>
      <c r="I80" s="27">
        <v>288</v>
      </c>
      <c r="J80" s="23">
        <v>1</v>
      </c>
      <c r="K80" s="23">
        <f t="shared" si="12"/>
        <v>209</v>
      </c>
      <c r="L80" s="23">
        <f t="shared" si="13"/>
        <v>313.5</v>
      </c>
    </row>
    <row r="81" customHeight="1" spans="1:12">
      <c r="A81" s="23">
        <v>79</v>
      </c>
      <c r="B81" s="24">
        <v>102565</v>
      </c>
      <c r="C81" s="23" t="s">
        <v>980</v>
      </c>
      <c r="D81" s="23" t="str">
        <f>VLOOKUP(B:B,[1]Sheet1!$B:$D,3,0)</f>
        <v>西北片区</v>
      </c>
      <c r="E81" s="23" t="s">
        <v>982</v>
      </c>
      <c r="F81" s="23" t="s">
        <v>983</v>
      </c>
      <c r="G81" s="23" t="s">
        <v>984</v>
      </c>
      <c r="H81" s="24">
        <v>189</v>
      </c>
      <c r="I81" s="27">
        <v>260</v>
      </c>
      <c r="J81" s="23">
        <v>1</v>
      </c>
      <c r="K81" s="23">
        <f t="shared" si="12"/>
        <v>189</v>
      </c>
      <c r="L81" s="23">
        <f t="shared" si="13"/>
        <v>283.5</v>
      </c>
    </row>
    <row r="82" customHeight="1" spans="1:12">
      <c r="A82" s="23">
        <v>80</v>
      </c>
      <c r="B82" s="24">
        <v>102565</v>
      </c>
      <c r="C82" s="23" t="s">
        <v>980</v>
      </c>
      <c r="D82" s="23" t="str">
        <f>VLOOKUP(B:B,[1]Sheet1!$B:$D,3,0)</f>
        <v>西北片区</v>
      </c>
      <c r="E82" s="23" t="s">
        <v>986</v>
      </c>
      <c r="F82" s="23" t="s">
        <v>987</v>
      </c>
      <c r="G82" s="23" t="s">
        <v>79</v>
      </c>
      <c r="H82" s="24">
        <v>105</v>
      </c>
      <c r="I82" s="27">
        <v>144</v>
      </c>
      <c r="J82" s="23">
        <v>1</v>
      </c>
      <c r="K82" s="23">
        <f t="shared" si="12"/>
        <v>105</v>
      </c>
      <c r="L82" s="23">
        <f t="shared" si="13"/>
        <v>157.5</v>
      </c>
    </row>
    <row r="83" customHeight="1" spans="1:12">
      <c r="A83" s="23">
        <v>81</v>
      </c>
      <c r="B83" s="24">
        <v>102565</v>
      </c>
      <c r="C83" s="23" t="s">
        <v>980</v>
      </c>
      <c r="D83" s="23" t="str">
        <f>VLOOKUP(B:B,[1]Sheet1!$B:$D,3,0)</f>
        <v>西北片区</v>
      </c>
      <c r="E83" s="23" t="s">
        <v>988</v>
      </c>
      <c r="F83" s="23" t="s">
        <v>989</v>
      </c>
      <c r="G83" s="23" t="s">
        <v>32</v>
      </c>
      <c r="H83" s="24">
        <v>209</v>
      </c>
      <c r="I83" s="27">
        <v>288</v>
      </c>
      <c r="J83" s="23">
        <v>1</v>
      </c>
      <c r="K83" s="23">
        <f t="shared" si="12"/>
        <v>209</v>
      </c>
      <c r="L83" s="23">
        <f t="shared" si="13"/>
        <v>313.5</v>
      </c>
    </row>
    <row r="84" customHeight="1" spans="1:12">
      <c r="A84" s="23">
        <v>82</v>
      </c>
      <c r="B84" s="24">
        <v>581</v>
      </c>
      <c r="C84" s="23" t="s">
        <v>992</v>
      </c>
      <c r="D84" s="23" t="str">
        <f>VLOOKUP(B:B,[1]Sheet1!$B:$D,3,0)</f>
        <v>西北片区</v>
      </c>
      <c r="E84" s="23" t="s">
        <v>990</v>
      </c>
      <c r="F84" s="23" t="s">
        <v>993</v>
      </c>
      <c r="G84" s="23" t="s">
        <v>79</v>
      </c>
      <c r="H84" s="24">
        <v>170</v>
      </c>
      <c r="I84" s="27">
        <v>232</v>
      </c>
      <c r="J84" s="23">
        <v>1</v>
      </c>
      <c r="K84" s="23">
        <f t="shared" si="12"/>
        <v>170</v>
      </c>
      <c r="L84" s="23">
        <f t="shared" si="13"/>
        <v>255</v>
      </c>
    </row>
    <row r="85" customHeight="1" spans="1:12">
      <c r="A85" s="23">
        <v>83</v>
      </c>
      <c r="B85" s="24">
        <v>581</v>
      </c>
      <c r="C85" s="23" t="s">
        <v>992</v>
      </c>
      <c r="D85" s="23" t="str">
        <f>VLOOKUP(B:B,[1]Sheet1!$B:$D,3,0)</f>
        <v>西北片区</v>
      </c>
      <c r="E85" s="23" t="s">
        <v>994</v>
      </c>
      <c r="F85" s="23" t="s">
        <v>995</v>
      </c>
      <c r="G85" s="23" t="s">
        <v>28</v>
      </c>
      <c r="H85" s="24">
        <v>280</v>
      </c>
      <c r="I85" s="27">
        <v>387</v>
      </c>
      <c r="J85" s="27">
        <v>2</v>
      </c>
      <c r="K85" s="28">
        <f>I85</f>
        <v>387</v>
      </c>
      <c r="L85" s="28">
        <f>K85*3</f>
        <v>1161</v>
      </c>
    </row>
    <row r="86" customHeight="1" spans="1:12">
      <c r="A86" s="23">
        <v>84</v>
      </c>
      <c r="B86" s="24">
        <v>581</v>
      </c>
      <c r="C86" s="23" t="s">
        <v>997</v>
      </c>
      <c r="D86" s="23" t="str">
        <f>VLOOKUP(B:B,[1]Sheet1!$B:$D,3,0)</f>
        <v>西北片区</v>
      </c>
      <c r="E86" s="23" t="s">
        <v>998</v>
      </c>
      <c r="F86" s="23" t="s">
        <v>999</v>
      </c>
      <c r="G86" s="23" t="s">
        <v>479</v>
      </c>
      <c r="H86" s="24">
        <v>309</v>
      </c>
      <c r="I86" s="27">
        <v>424</v>
      </c>
      <c r="J86" s="23">
        <v>2</v>
      </c>
      <c r="K86" s="28">
        <f>I86</f>
        <v>424</v>
      </c>
      <c r="L86" s="28">
        <f>K86*3</f>
        <v>1272</v>
      </c>
    </row>
    <row r="87" customHeight="1" spans="1:12">
      <c r="A87" s="23">
        <v>85</v>
      </c>
      <c r="B87" s="24">
        <v>581</v>
      </c>
      <c r="C87" s="23" t="s">
        <v>997</v>
      </c>
      <c r="D87" s="23" t="str">
        <f>VLOOKUP(B:B,[1]Sheet1!$B:$D,3,0)</f>
        <v>西北片区</v>
      </c>
      <c r="E87" s="23" t="s">
        <v>1001</v>
      </c>
      <c r="F87" s="23" t="s">
        <v>1002</v>
      </c>
      <c r="G87" s="23" t="s">
        <v>32</v>
      </c>
      <c r="H87" s="24">
        <v>280</v>
      </c>
      <c r="I87" s="27">
        <v>387</v>
      </c>
      <c r="J87" s="27">
        <v>2</v>
      </c>
      <c r="K87" s="28">
        <f>I87</f>
        <v>387</v>
      </c>
      <c r="L87" s="28">
        <f>K87*3</f>
        <v>1161</v>
      </c>
    </row>
    <row r="88" customHeight="1" spans="1:12">
      <c r="A88" s="23">
        <v>86</v>
      </c>
      <c r="B88" s="24">
        <v>727</v>
      </c>
      <c r="C88" s="23" t="s">
        <v>1005</v>
      </c>
      <c r="D88" s="23" t="str">
        <f>VLOOKUP(B:B,[1]Sheet1!$B:$D,3,0)</f>
        <v>西北片区</v>
      </c>
      <c r="E88" s="23" t="s">
        <v>1003</v>
      </c>
      <c r="F88" s="23" t="s">
        <v>1006</v>
      </c>
      <c r="G88" s="23" t="s">
        <v>32</v>
      </c>
      <c r="H88" s="24">
        <v>225</v>
      </c>
      <c r="I88" s="27">
        <v>310</v>
      </c>
      <c r="J88" s="23">
        <v>1</v>
      </c>
      <c r="K88" s="23">
        <f>H88</f>
        <v>225</v>
      </c>
      <c r="L88" s="23">
        <f>H88*1.5</f>
        <v>337.5</v>
      </c>
    </row>
    <row r="89" customHeight="1" spans="1:12">
      <c r="A89" s="23">
        <v>87</v>
      </c>
      <c r="B89" s="24">
        <v>727</v>
      </c>
      <c r="C89" s="23" t="s">
        <v>1005</v>
      </c>
      <c r="D89" s="23" t="str">
        <f>VLOOKUP(B:B,[1]Sheet1!$B:$D,3,0)</f>
        <v>西北片区</v>
      </c>
      <c r="E89" s="23" t="s">
        <v>1007</v>
      </c>
      <c r="F89" s="23" t="s">
        <v>1008</v>
      </c>
      <c r="G89" s="23" t="s">
        <v>79</v>
      </c>
      <c r="H89" s="24">
        <v>135</v>
      </c>
      <c r="I89" s="30">
        <v>186</v>
      </c>
      <c r="J89" s="23">
        <v>1</v>
      </c>
      <c r="K89" s="23">
        <f>H89</f>
        <v>135</v>
      </c>
      <c r="L89" s="23">
        <f>H89*1.5</f>
        <v>202.5</v>
      </c>
    </row>
    <row r="90" customHeight="1" spans="1:12">
      <c r="A90" s="23">
        <v>88</v>
      </c>
      <c r="B90" s="24">
        <v>727</v>
      </c>
      <c r="C90" s="23" t="s">
        <v>1005</v>
      </c>
      <c r="D90" s="23" t="str">
        <f>VLOOKUP(B:B,[1]Sheet1!$B:$D,3,0)</f>
        <v>西北片区</v>
      </c>
      <c r="E90" s="23" t="s">
        <v>1009</v>
      </c>
      <c r="F90" s="23" t="s">
        <v>1010</v>
      </c>
      <c r="G90" s="23" t="s">
        <v>28</v>
      </c>
      <c r="H90" s="24">
        <v>203</v>
      </c>
      <c r="I90" s="27">
        <v>279</v>
      </c>
      <c r="J90" s="23">
        <v>1</v>
      </c>
      <c r="K90" s="23">
        <f>H90</f>
        <v>203</v>
      </c>
      <c r="L90" s="23">
        <f>H90*1.5</f>
        <v>304.5</v>
      </c>
    </row>
    <row r="91" customHeight="1" spans="1:12">
      <c r="A91" s="23">
        <v>89</v>
      </c>
      <c r="B91" s="24">
        <v>343</v>
      </c>
      <c r="C91" s="23" t="s">
        <v>1094</v>
      </c>
      <c r="D91" s="23" t="str">
        <f>VLOOKUP(B:B,[1]Sheet1!$B:$D,3,0)</f>
        <v>西北片区</v>
      </c>
      <c r="E91" s="23" t="s">
        <v>1092</v>
      </c>
      <c r="F91" s="23" t="s">
        <v>1095</v>
      </c>
      <c r="G91" s="23" t="s">
        <v>132</v>
      </c>
      <c r="H91" s="24">
        <v>304</v>
      </c>
      <c r="I91" s="27">
        <v>417</v>
      </c>
      <c r="J91" s="23">
        <v>2</v>
      </c>
      <c r="K91" s="28">
        <f>I91</f>
        <v>417</v>
      </c>
      <c r="L91" s="28">
        <f>K91*3</f>
        <v>1251</v>
      </c>
    </row>
    <row r="92" customHeight="1" spans="1:12">
      <c r="A92" s="23">
        <v>90</v>
      </c>
      <c r="B92" s="24">
        <v>343</v>
      </c>
      <c r="C92" s="23" t="s">
        <v>1094</v>
      </c>
      <c r="D92" s="23" t="str">
        <f>VLOOKUP(B:B,[1]Sheet1!$B:$D,3,0)</f>
        <v>西北片区</v>
      </c>
      <c r="E92" s="23" t="s">
        <v>1097</v>
      </c>
      <c r="F92" s="23" t="s">
        <v>1098</v>
      </c>
      <c r="G92" s="23" t="s">
        <v>24</v>
      </c>
      <c r="H92" s="24">
        <v>153</v>
      </c>
      <c r="I92" s="27">
        <v>209</v>
      </c>
      <c r="J92" s="23">
        <v>1</v>
      </c>
      <c r="K92" s="23">
        <f>H92</f>
        <v>153</v>
      </c>
      <c r="L92" s="23">
        <f>H92*1.5</f>
        <v>229.5</v>
      </c>
    </row>
    <row r="93" customHeight="1" spans="1:12">
      <c r="A93" s="23">
        <v>91</v>
      </c>
      <c r="B93" s="24">
        <v>343</v>
      </c>
      <c r="C93" s="23" t="s">
        <v>1094</v>
      </c>
      <c r="D93" s="23" t="str">
        <f>VLOOKUP(B:B,[1]Sheet1!$B:$D,3,0)</f>
        <v>西北片区</v>
      </c>
      <c r="E93" s="23" t="s">
        <v>1100</v>
      </c>
      <c r="F93" s="23" t="s">
        <v>1101</v>
      </c>
      <c r="G93" s="23" t="s">
        <v>73</v>
      </c>
      <c r="H93" s="24">
        <v>304</v>
      </c>
      <c r="I93" s="27">
        <v>417</v>
      </c>
      <c r="J93" s="23">
        <v>2</v>
      </c>
      <c r="K93" s="28">
        <f>I93</f>
        <v>417</v>
      </c>
      <c r="L93" s="28">
        <f>K93*3</f>
        <v>1251</v>
      </c>
    </row>
    <row r="94" customHeight="1" spans="1:12">
      <c r="A94" s="23">
        <v>92</v>
      </c>
      <c r="B94" s="25">
        <v>343</v>
      </c>
      <c r="C94" s="23" t="s">
        <v>1094</v>
      </c>
      <c r="D94" s="23" t="str">
        <f>VLOOKUP(B:B,[1]Sheet1!$B:$D,3,0)</f>
        <v>西北片区</v>
      </c>
      <c r="E94" s="23" t="s">
        <v>1102</v>
      </c>
      <c r="F94" s="23" t="s">
        <v>1103</v>
      </c>
      <c r="G94" s="23" t="s">
        <v>28</v>
      </c>
      <c r="H94" s="24">
        <v>304</v>
      </c>
      <c r="I94" s="27">
        <v>424</v>
      </c>
      <c r="J94" s="27">
        <v>2</v>
      </c>
      <c r="K94" s="28">
        <f>I94</f>
        <v>424</v>
      </c>
      <c r="L94" s="28">
        <f>K94*3</f>
        <v>1272</v>
      </c>
    </row>
    <row r="95" customHeight="1" spans="1:12">
      <c r="A95" s="23">
        <v>93</v>
      </c>
      <c r="B95" s="24">
        <v>365</v>
      </c>
      <c r="C95" s="23" t="s">
        <v>1106</v>
      </c>
      <c r="D95" s="23" t="str">
        <f>VLOOKUP(B:B,[1]Sheet1!$B:$D,3,0)</f>
        <v>西北片区</v>
      </c>
      <c r="E95" s="23" t="s">
        <v>1104</v>
      </c>
      <c r="F95" s="23" t="s">
        <v>1107</v>
      </c>
      <c r="G95" s="23" t="s">
        <v>73</v>
      </c>
      <c r="H95" s="24">
        <v>297</v>
      </c>
      <c r="I95" s="27">
        <v>423</v>
      </c>
      <c r="J95" s="23">
        <v>1</v>
      </c>
      <c r="K95" s="23">
        <f t="shared" ref="K95:K100" si="14">H95</f>
        <v>297</v>
      </c>
      <c r="L95" s="23">
        <f t="shared" ref="L95:L100" si="15">H95*1.5</f>
        <v>445.5</v>
      </c>
    </row>
    <row r="96" customHeight="1" spans="1:12">
      <c r="A96" s="23">
        <v>94</v>
      </c>
      <c r="B96" s="24">
        <v>365</v>
      </c>
      <c r="C96" s="23" t="s">
        <v>1109</v>
      </c>
      <c r="D96" s="23" t="str">
        <f>VLOOKUP(B:B,[1]Sheet1!$B:$D,3,0)</f>
        <v>西北片区</v>
      </c>
      <c r="E96" s="23" t="s">
        <v>1108</v>
      </c>
      <c r="F96" s="23" t="s">
        <v>1110</v>
      </c>
      <c r="G96" s="23" t="s">
        <v>24</v>
      </c>
      <c r="H96" s="24">
        <v>195</v>
      </c>
      <c r="I96" s="27">
        <v>255</v>
      </c>
      <c r="J96" s="23">
        <v>1</v>
      </c>
      <c r="K96" s="23">
        <f t="shared" si="14"/>
        <v>195</v>
      </c>
      <c r="L96" s="23">
        <f t="shared" si="15"/>
        <v>292.5</v>
      </c>
    </row>
    <row r="97" customHeight="1" spans="1:12">
      <c r="A97" s="23">
        <v>95</v>
      </c>
      <c r="B97" s="24">
        <v>365</v>
      </c>
      <c r="C97" s="23" t="s">
        <v>1109</v>
      </c>
      <c r="D97" s="23" t="str">
        <f>VLOOKUP(B:B,[1]Sheet1!$B:$D,3,0)</f>
        <v>西北片区</v>
      </c>
      <c r="E97" s="23" t="s">
        <v>1111</v>
      </c>
      <c r="F97" s="23" t="s">
        <v>1112</v>
      </c>
      <c r="G97" s="23" t="s">
        <v>32</v>
      </c>
      <c r="H97" s="24">
        <v>196</v>
      </c>
      <c r="I97" s="27">
        <v>254</v>
      </c>
      <c r="J97" s="23">
        <v>1</v>
      </c>
      <c r="K97" s="23">
        <f t="shared" si="14"/>
        <v>196</v>
      </c>
      <c r="L97" s="23">
        <f t="shared" si="15"/>
        <v>294</v>
      </c>
    </row>
    <row r="98" customHeight="1" spans="1:12">
      <c r="A98" s="23">
        <v>96</v>
      </c>
      <c r="B98" s="24">
        <v>365</v>
      </c>
      <c r="C98" s="23" t="s">
        <v>1109</v>
      </c>
      <c r="D98" s="23" t="str">
        <f>VLOOKUP(B:B,[1]Sheet1!$B:$D,3,0)</f>
        <v>西北片区</v>
      </c>
      <c r="E98" s="23" t="s">
        <v>1113</v>
      </c>
      <c r="F98" s="23" t="s">
        <v>1114</v>
      </c>
      <c r="G98" s="23" t="s">
        <v>28</v>
      </c>
      <c r="H98" s="24">
        <v>297</v>
      </c>
      <c r="I98" s="27">
        <v>423</v>
      </c>
      <c r="J98" s="23">
        <v>1</v>
      </c>
      <c r="K98" s="23">
        <f t="shared" si="14"/>
        <v>297</v>
      </c>
      <c r="L98" s="23">
        <f t="shared" si="15"/>
        <v>445.5</v>
      </c>
    </row>
    <row r="99" customHeight="1" spans="1:12">
      <c r="A99" s="23">
        <v>97</v>
      </c>
      <c r="B99" s="24">
        <v>343</v>
      </c>
      <c r="C99" s="23" t="s">
        <v>1117</v>
      </c>
      <c r="D99" s="23" t="str">
        <f>VLOOKUP(B:B,[1]Sheet1!$B:$D,3,0)</f>
        <v>西北片区</v>
      </c>
      <c r="E99" s="23" t="s">
        <v>1116</v>
      </c>
      <c r="F99" s="23" t="s">
        <v>1118</v>
      </c>
      <c r="G99" s="23" t="s">
        <v>24</v>
      </c>
      <c r="H99" s="24">
        <v>153</v>
      </c>
      <c r="I99" s="27">
        <v>209</v>
      </c>
      <c r="J99" s="23">
        <v>1</v>
      </c>
      <c r="K99" s="23">
        <f t="shared" si="14"/>
        <v>153</v>
      </c>
      <c r="L99" s="23">
        <f t="shared" si="15"/>
        <v>229.5</v>
      </c>
    </row>
    <row r="100" customHeight="1" spans="1:12">
      <c r="A100" s="23">
        <v>98</v>
      </c>
      <c r="B100" s="24">
        <v>730</v>
      </c>
      <c r="C100" s="23" t="s">
        <v>1130</v>
      </c>
      <c r="D100" s="23" t="str">
        <f>VLOOKUP(B:B,[1]Sheet1!$B:$D,3,0)</f>
        <v>西北片区</v>
      </c>
      <c r="E100" s="23" t="s">
        <v>1130</v>
      </c>
      <c r="F100" s="23" t="s">
        <v>1131</v>
      </c>
      <c r="G100" s="23" t="s">
        <v>32</v>
      </c>
      <c r="H100" s="24">
        <v>209</v>
      </c>
      <c r="I100" s="27">
        <v>288</v>
      </c>
      <c r="J100" s="23">
        <v>1</v>
      </c>
      <c r="K100" s="23">
        <f t="shared" si="14"/>
        <v>209</v>
      </c>
      <c r="L100" s="23">
        <f t="shared" si="15"/>
        <v>313.5</v>
      </c>
    </row>
    <row r="101" customHeight="1" spans="1:12">
      <c r="A101" s="23">
        <v>99</v>
      </c>
      <c r="B101" s="24">
        <v>106569</v>
      </c>
      <c r="C101" s="23" t="s">
        <v>1158</v>
      </c>
      <c r="D101" s="23" t="str">
        <f>VLOOKUP(B:B,[1]Sheet1!$B:$D,3,0)</f>
        <v>西北片区</v>
      </c>
      <c r="E101" s="23" t="s">
        <v>1156</v>
      </c>
      <c r="F101" s="23" t="s">
        <v>1159</v>
      </c>
      <c r="G101" s="23" t="s">
        <v>28</v>
      </c>
      <c r="H101" s="24">
        <v>242</v>
      </c>
      <c r="I101" s="27">
        <v>333</v>
      </c>
      <c r="J101" s="27">
        <v>2</v>
      </c>
      <c r="K101" s="28">
        <f>I101</f>
        <v>333</v>
      </c>
      <c r="L101" s="28">
        <f>K101*3</f>
        <v>999</v>
      </c>
    </row>
    <row r="102" customHeight="1" spans="1:12">
      <c r="A102" s="23">
        <v>100</v>
      </c>
      <c r="B102" s="24">
        <v>106569</v>
      </c>
      <c r="C102" s="23" t="s">
        <v>1158</v>
      </c>
      <c r="D102" s="23" t="str">
        <f>VLOOKUP(B:B,[1]Sheet1!$B:$D,3,0)</f>
        <v>西北片区</v>
      </c>
      <c r="E102" s="23" t="s">
        <v>1160</v>
      </c>
      <c r="F102" s="23" t="s">
        <v>1161</v>
      </c>
      <c r="G102" s="23" t="s">
        <v>79</v>
      </c>
      <c r="H102" s="24">
        <v>147</v>
      </c>
      <c r="I102" s="27">
        <v>202</v>
      </c>
      <c r="J102" s="23">
        <v>2</v>
      </c>
      <c r="K102" s="28">
        <f>I102</f>
        <v>202</v>
      </c>
      <c r="L102" s="28">
        <f>K102*3</f>
        <v>606</v>
      </c>
    </row>
    <row r="103" customHeight="1" spans="1:12">
      <c r="A103" s="23">
        <v>101</v>
      </c>
      <c r="B103" s="24">
        <v>106569</v>
      </c>
      <c r="C103" s="23" t="s">
        <v>1158</v>
      </c>
      <c r="D103" s="23" t="str">
        <f>VLOOKUP(B:B,[1]Sheet1!$B:$D,3,0)</f>
        <v>西北片区</v>
      </c>
      <c r="E103" s="23" t="s">
        <v>1162</v>
      </c>
      <c r="F103" s="23" t="s">
        <v>1163</v>
      </c>
      <c r="G103" s="23" t="s">
        <v>32</v>
      </c>
      <c r="H103" s="24">
        <v>242</v>
      </c>
      <c r="I103" s="27">
        <v>333</v>
      </c>
      <c r="J103" s="23">
        <v>2</v>
      </c>
      <c r="K103" s="28">
        <f>I103</f>
        <v>333</v>
      </c>
      <c r="L103" s="28">
        <f>K103*3</f>
        <v>999</v>
      </c>
    </row>
    <row r="104" customHeight="1" spans="1:12">
      <c r="A104" s="23">
        <v>102</v>
      </c>
      <c r="B104" s="24">
        <v>570</v>
      </c>
      <c r="C104" s="23" t="s">
        <v>1253</v>
      </c>
      <c r="D104" s="23" t="str">
        <f>VLOOKUP(B:B,[1]Sheet1!$B:$D,3,0)</f>
        <v>西北片区</v>
      </c>
      <c r="E104" s="23" t="s">
        <v>1251</v>
      </c>
      <c r="F104" s="23" t="s">
        <v>1254</v>
      </c>
      <c r="G104" s="23" t="s">
        <v>32</v>
      </c>
      <c r="H104" s="25">
        <v>184</v>
      </c>
      <c r="I104" s="23">
        <v>253</v>
      </c>
      <c r="J104" s="23">
        <v>1</v>
      </c>
      <c r="K104" s="23">
        <f t="shared" ref="K104:K132" si="16">H104</f>
        <v>184</v>
      </c>
      <c r="L104" s="23">
        <f t="shared" ref="L104:L132" si="17">H104*1.5</f>
        <v>276</v>
      </c>
    </row>
    <row r="105" customHeight="1" spans="1:12">
      <c r="A105" s="23">
        <v>103</v>
      </c>
      <c r="B105" s="24">
        <v>570</v>
      </c>
      <c r="C105" s="23" t="s">
        <v>1253</v>
      </c>
      <c r="D105" s="23" t="str">
        <f>VLOOKUP(B:B,[1]Sheet1!$B:$D,3,0)</f>
        <v>西北片区</v>
      </c>
      <c r="E105" s="23" t="s">
        <v>1255</v>
      </c>
      <c r="F105" s="23">
        <v>1451</v>
      </c>
      <c r="G105" s="23" t="s">
        <v>32</v>
      </c>
      <c r="H105" s="25">
        <v>143</v>
      </c>
      <c r="I105" s="23">
        <v>198</v>
      </c>
      <c r="J105" s="23">
        <v>1</v>
      </c>
      <c r="K105" s="23">
        <f t="shared" si="16"/>
        <v>143</v>
      </c>
      <c r="L105" s="23">
        <f t="shared" si="17"/>
        <v>214.5</v>
      </c>
    </row>
    <row r="106" customHeight="1" spans="1:12">
      <c r="A106" s="23">
        <v>104</v>
      </c>
      <c r="B106" s="24">
        <v>570</v>
      </c>
      <c r="C106" s="23" t="s">
        <v>1257</v>
      </c>
      <c r="D106" s="23" t="str">
        <f>VLOOKUP(B:B,[1]Sheet1!$B:$D,3,0)</f>
        <v>西北片区</v>
      </c>
      <c r="E106" s="23" t="s">
        <v>1256</v>
      </c>
      <c r="F106" s="23" t="s">
        <v>1258</v>
      </c>
      <c r="G106" s="23" t="s">
        <v>28</v>
      </c>
      <c r="H106" s="24">
        <v>184</v>
      </c>
      <c r="I106" s="27">
        <v>253</v>
      </c>
      <c r="J106" s="23">
        <v>1</v>
      </c>
      <c r="K106" s="23">
        <f t="shared" si="16"/>
        <v>184</v>
      </c>
      <c r="L106" s="23">
        <f t="shared" si="17"/>
        <v>276</v>
      </c>
    </row>
    <row r="107" customHeight="1" spans="1:12">
      <c r="A107" s="23">
        <v>105</v>
      </c>
      <c r="B107" s="25">
        <v>104429</v>
      </c>
      <c r="C107" s="23" t="s">
        <v>1260</v>
      </c>
      <c r="D107" s="23" t="str">
        <f>VLOOKUP(B:B,[1]Sheet1!$B:$D,3,0)</f>
        <v>西北片区</v>
      </c>
      <c r="E107" s="23" t="s">
        <v>1259</v>
      </c>
      <c r="F107" s="23" t="s">
        <v>1261</v>
      </c>
      <c r="G107" s="23" t="s">
        <v>28</v>
      </c>
      <c r="H107" s="24">
        <v>199</v>
      </c>
      <c r="I107" s="27">
        <v>275</v>
      </c>
      <c r="J107" s="23">
        <v>1</v>
      </c>
      <c r="K107" s="23">
        <f t="shared" si="16"/>
        <v>199</v>
      </c>
      <c r="L107" s="23">
        <f t="shared" si="17"/>
        <v>298.5</v>
      </c>
    </row>
    <row r="108" customHeight="1" spans="1:12">
      <c r="A108" s="23">
        <v>106</v>
      </c>
      <c r="B108" s="24">
        <v>103198</v>
      </c>
      <c r="C108" s="23" t="s">
        <v>1302</v>
      </c>
      <c r="D108" s="23" t="str">
        <f>VLOOKUP(B:B,[1]Sheet1!$B:$D,3,0)</f>
        <v>西北片区</v>
      </c>
      <c r="E108" s="23" t="s">
        <v>1300</v>
      </c>
      <c r="F108" s="23" t="s">
        <v>1303</v>
      </c>
      <c r="G108" s="23" t="s">
        <v>79</v>
      </c>
      <c r="H108" s="24">
        <v>191</v>
      </c>
      <c r="I108" s="27">
        <v>263</v>
      </c>
      <c r="J108" s="23">
        <v>1</v>
      </c>
      <c r="K108" s="23">
        <f t="shared" si="16"/>
        <v>191</v>
      </c>
      <c r="L108" s="23">
        <f t="shared" si="17"/>
        <v>286.5</v>
      </c>
    </row>
    <row r="109" customHeight="1" spans="1:12">
      <c r="A109" s="23">
        <v>107</v>
      </c>
      <c r="B109" s="24">
        <v>103198</v>
      </c>
      <c r="C109" s="23" t="s">
        <v>1306</v>
      </c>
      <c r="D109" s="23" t="str">
        <f>VLOOKUP(B:B,[1]Sheet1!$B:$D,3,0)</f>
        <v>西北片区</v>
      </c>
      <c r="E109" s="23" t="s">
        <v>1305</v>
      </c>
      <c r="F109" s="23" t="s">
        <v>1307</v>
      </c>
      <c r="G109" s="23" t="s">
        <v>79</v>
      </c>
      <c r="H109" s="24">
        <v>159</v>
      </c>
      <c r="I109" s="27">
        <v>219</v>
      </c>
      <c r="J109" s="27">
        <v>1</v>
      </c>
      <c r="K109" s="23">
        <f t="shared" si="16"/>
        <v>159</v>
      </c>
      <c r="L109" s="23">
        <f t="shared" si="17"/>
        <v>238.5</v>
      </c>
    </row>
    <row r="110" customHeight="1" spans="1:12">
      <c r="A110" s="23">
        <v>108</v>
      </c>
      <c r="B110" s="24">
        <v>103198</v>
      </c>
      <c r="C110" s="23" t="s">
        <v>1306</v>
      </c>
      <c r="D110" s="23" t="str">
        <f>VLOOKUP(B:B,[1]Sheet1!$B:$D,3,0)</f>
        <v>西北片区</v>
      </c>
      <c r="E110" s="23" t="s">
        <v>1308</v>
      </c>
      <c r="F110" s="23" t="s">
        <v>1309</v>
      </c>
      <c r="G110" s="23" t="s">
        <v>79</v>
      </c>
      <c r="H110" s="24">
        <v>191</v>
      </c>
      <c r="I110" s="27">
        <v>263</v>
      </c>
      <c r="J110" s="23">
        <v>1</v>
      </c>
      <c r="K110" s="23">
        <f t="shared" si="16"/>
        <v>191</v>
      </c>
      <c r="L110" s="23">
        <f t="shared" si="17"/>
        <v>286.5</v>
      </c>
    </row>
    <row r="111" customHeight="1" spans="1:12">
      <c r="A111" s="23">
        <v>109</v>
      </c>
      <c r="B111" s="24">
        <v>103198</v>
      </c>
      <c r="C111" s="23" t="s">
        <v>1306</v>
      </c>
      <c r="D111" s="23" t="str">
        <f>VLOOKUP(B:B,[1]Sheet1!$B:$D,3,0)</f>
        <v>西北片区</v>
      </c>
      <c r="E111" s="23" t="s">
        <v>1310</v>
      </c>
      <c r="F111" s="23" t="s">
        <v>1311</v>
      </c>
      <c r="G111" s="23" t="s">
        <v>28</v>
      </c>
      <c r="H111" s="24">
        <v>287</v>
      </c>
      <c r="I111" s="27">
        <v>395</v>
      </c>
      <c r="J111" s="23">
        <v>1</v>
      </c>
      <c r="K111" s="23">
        <f t="shared" si="16"/>
        <v>287</v>
      </c>
      <c r="L111" s="23">
        <f t="shared" si="17"/>
        <v>430.5</v>
      </c>
    </row>
    <row r="112" customHeight="1" spans="1:12">
      <c r="A112" s="23">
        <v>110</v>
      </c>
      <c r="B112" s="24">
        <v>307</v>
      </c>
      <c r="C112" s="23" t="s">
        <v>401</v>
      </c>
      <c r="D112" s="23" t="str">
        <f>VLOOKUP(B:B,[1]Sheet1!$B:$D,3,0)</f>
        <v>旗舰片区</v>
      </c>
      <c r="E112" s="23" t="s">
        <v>402</v>
      </c>
      <c r="F112" s="23" t="s">
        <v>403</v>
      </c>
      <c r="G112" s="23" t="s">
        <v>404</v>
      </c>
      <c r="H112" s="24">
        <v>262</v>
      </c>
      <c r="I112" s="23">
        <v>344</v>
      </c>
      <c r="J112" s="23">
        <v>1</v>
      </c>
      <c r="K112" s="23">
        <f t="shared" si="16"/>
        <v>262</v>
      </c>
      <c r="L112" s="23">
        <f t="shared" si="17"/>
        <v>393</v>
      </c>
    </row>
    <row r="113" customHeight="1" spans="1:12">
      <c r="A113" s="23">
        <v>111</v>
      </c>
      <c r="B113" s="24">
        <v>307</v>
      </c>
      <c r="C113" s="23" t="s">
        <v>401</v>
      </c>
      <c r="D113" s="23" t="str">
        <f>VLOOKUP(B:B,[1]Sheet1!$B:$D,3,0)</f>
        <v>旗舰片区</v>
      </c>
      <c r="E113" s="23" t="s">
        <v>406</v>
      </c>
      <c r="F113" s="23" t="s">
        <v>407</v>
      </c>
      <c r="G113" s="23" t="s">
        <v>408</v>
      </c>
      <c r="H113" s="24">
        <v>262</v>
      </c>
      <c r="I113" s="23">
        <v>344</v>
      </c>
      <c r="J113" s="23">
        <v>1</v>
      </c>
      <c r="K113" s="23">
        <f t="shared" si="16"/>
        <v>262</v>
      </c>
      <c r="L113" s="23">
        <f t="shared" si="17"/>
        <v>393</v>
      </c>
    </row>
    <row r="114" customHeight="1" spans="1:12">
      <c r="A114" s="23">
        <v>112</v>
      </c>
      <c r="B114" s="24">
        <v>307</v>
      </c>
      <c r="C114" s="23" t="s">
        <v>709</v>
      </c>
      <c r="D114" s="23" t="str">
        <f>VLOOKUP(B:B,[1]Sheet1!$B:$D,3,0)</f>
        <v>旗舰片区</v>
      </c>
      <c r="E114" s="23" t="s">
        <v>708</v>
      </c>
      <c r="F114" s="23" t="s">
        <v>710</v>
      </c>
      <c r="G114" s="23" t="s">
        <v>32</v>
      </c>
      <c r="H114" s="24">
        <v>262</v>
      </c>
      <c r="I114" s="23">
        <v>344</v>
      </c>
      <c r="J114" s="23">
        <v>1</v>
      </c>
      <c r="K114" s="23">
        <f t="shared" si="16"/>
        <v>262</v>
      </c>
      <c r="L114" s="23">
        <f t="shared" si="17"/>
        <v>393</v>
      </c>
    </row>
    <row r="115" customHeight="1" spans="1:12">
      <c r="A115" s="23">
        <v>113</v>
      </c>
      <c r="B115" s="24">
        <v>307</v>
      </c>
      <c r="C115" s="23" t="s">
        <v>709</v>
      </c>
      <c r="D115" s="23" t="str">
        <f>VLOOKUP(B:B,[1]Sheet1!$B:$D,3,0)</f>
        <v>旗舰片区</v>
      </c>
      <c r="E115" s="23" t="s">
        <v>712</v>
      </c>
      <c r="F115" s="23" t="s">
        <v>713</v>
      </c>
      <c r="G115" s="23" t="s">
        <v>32</v>
      </c>
      <c r="H115" s="24">
        <v>262</v>
      </c>
      <c r="I115" s="23">
        <v>344</v>
      </c>
      <c r="J115" s="23">
        <v>1</v>
      </c>
      <c r="K115" s="23">
        <f t="shared" si="16"/>
        <v>262</v>
      </c>
      <c r="L115" s="23">
        <f t="shared" si="17"/>
        <v>393</v>
      </c>
    </row>
    <row r="116" customHeight="1" spans="1:12">
      <c r="A116" s="23">
        <v>114</v>
      </c>
      <c r="B116" s="24">
        <v>307</v>
      </c>
      <c r="C116" s="23" t="s">
        <v>709</v>
      </c>
      <c r="D116" s="23" t="str">
        <f>VLOOKUP(B:B,[1]Sheet1!$B:$D,3,0)</f>
        <v>旗舰片区</v>
      </c>
      <c r="E116" s="23" t="s">
        <v>715</v>
      </c>
      <c r="F116" s="23" t="s">
        <v>716</v>
      </c>
      <c r="G116" s="23" t="s">
        <v>32</v>
      </c>
      <c r="H116" s="24">
        <v>262</v>
      </c>
      <c r="I116" s="23">
        <v>344</v>
      </c>
      <c r="J116" s="23">
        <v>1</v>
      </c>
      <c r="K116" s="23">
        <f t="shared" si="16"/>
        <v>262</v>
      </c>
      <c r="L116" s="23">
        <f t="shared" si="17"/>
        <v>393</v>
      </c>
    </row>
    <row r="117" customHeight="1" spans="1:12">
      <c r="A117" s="23">
        <v>115</v>
      </c>
      <c r="B117" s="24">
        <v>307</v>
      </c>
      <c r="C117" s="23" t="s">
        <v>709</v>
      </c>
      <c r="D117" s="23" t="str">
        <f>VLOOKUP(B:B,[1]Sheet1!$B:$D,3,0)</f>
        <v>旗舰片区</v>
      </c>
      <c r="E117" s="23" t="s">
        <v>718</v>
      </c>
      <c r="F117" s="23" t="s">
        <v>719</v>
      </c>
      <c r="G117" s="23" t="s">
        <v>32</v>
      </c>
      <c r="H117" s="24">
        <v>262</v>
      </c>
      <c r="I117" s="23">
        <v>344</v>
      </c>
      <c r="J117" s="23">
        <v>1</v>
      </c>
      <c r="K117" s="23">
        <f t="shared" si="16"/>
        <v>262</v>
      </c>
      <c r="L117" s="23">
        <f t="shared" si="17"/>
        <v>393</v>
      </c>
    </row>
    <row r="118" customHeight="1" spans="1:12">
      <c r="A118" s="23">
        <v>116</v>
      </c>
      <c r="B118" s="24">
        <v>307</v>
      </c>
      <c r="C118" s="23" t="s">
        <v>709</v>
      </c>
      <c r="D118" s="23" t="str">
        <f>VLOOKUP(B:B,[1]Sheet1!$B:$D,3,0)</f>
        <v>旗舰片区</v>
      </c>
      <c r="E118" s="23" t="s">
        <v>721</v>
      </c>
      <c r="F118" s="23" t="s">
        <v>722</v>
      </c>
      <c r="G118" s="23" t="s">
        <v>32</v>
      </c>
      <c r="H118" s="24">
        <v>262</v>
      </c>
      <c r="I118" s="23">
        <v>344</v>
      </c>
      <c r="J118" s="23">
        <v>1</v>
      </c>
      <c r="K118" s="23">
        <f t="shared" si="16"/>
        <v>262</v>
      </c>
      <c r="L118" s="23">
        <f t="shared" si="17"/>
        <v>393</v>
      </c>
    </row>
    <row r="119" customHeight="1" spans="1:12">
      <c r="A119" s="23">
        <v>117</v>
      </c>
      <c r="B119" s="24">
        <v>307</v>
      </c>
      <c r="C119" s="23" t="s">
        <v>709</v>
      </c>
      <c r="D119" s="23" t="str">
        <f>VLOOKUP(B:B,[1]Sheet1!$B:$D,3,0)</f>
        <v>旗舰片区</v>
      </c>
      <c r="E119" s="23" t="s">
        <v>724</v>
      </c>
      <c r="F119" s="23" t="s">
        <v>725</v>
      </c>
      <c r="G119" s="23" t="s">
        <v>32</v>
      </c>
      <c r="H119" s="24">
        <v>262</v>
      </c>
      <c r="I119" s="23">
        <v>344</v>
      </c>
      <c r="J119" s="23">
        <v>1</v>
      </c>
      <c r="K119" s="23">
        <f t="shared" si="16"/>
        <v>262</v>
      </c>
      <c r="L119" s="23">
        <f t="shared" si="17"/>
        <v>393</v>
      </c>
    </row>
    <row r="120" customHeight="1" spans="1:12">
      <c r="A120" s="23">
        <v>118</v>
      </c>
      <c r="B120" s="24">
        <v>307</v>
      </c>
      <c r="C120" s="23" t="s">
        <v>709</v>
      </c>
      <c r="D120" s="23" t="str">
        <f>VLOOKUP(B:B,[1]Sheet1!$B:$D,3,0)</f>
        <v>旗舰片区</v>
      </c>
      <c r="E120" s="23" t="s">
        <v>728</v>
      </c>
      <c r="F120" s="23" t="s">
        <v>729</v>
      </c>
      <c r="G120" s="23" t="s">
        <v>627</v>
      </c>
      <c r="H120" s="24">
        <v>262</v>
      </c>
      <c r="I120" s="23">
        <v>344</v>
      </c>
      <c r="J120" s="23">
        <v>1</v>
      </c>
      <c r="K120" s="23">
        <f t="shared" si="16"/>
        <v>262</v>
      </c>
      <c r="L120" s="23">
        <f t="shared" si="17"/>
        <v>393</v>
      </c>
    </row>
    <row r="121" customHeight="1" spans="1:12">
      <c r="A121" s="23">
        <v>119</v>
      </c>
      <c r="B121" s="32">
        <v>106066</v>
      </c>
      <c r="C121" s="32" t="s">
        <v>799</v>
      </c>
      <c r="D121" s="23" t="str">
        <f>VLOOKUP(B:B,[1]Sheet1!$B:$D,3,0)</f>
        <v>旗舰片区</v>
      </c>
      <c r="E121" s="32" t="s">
        <v>712</v>
      </c>
      <c r="F121" s="32">
        <v>7107</v>
      </c>
      <c r="G121" s="23" t="s">
        <v>32</v>
      </c>
      <c r="H121" s="33">
        <v>76</v>
      </c>
      <c r="I121" s="33">
        <v>105</v>
      </c>
      <c r="J121" s="23">
        <v>1</v>
      </c>
      <c r="K121" s="23">
        <f t="shared" si="16"/>
        <v>76</v>
      </c>
      <c r="L121" s="23">
        <f t="shared" si="17"/>
        <v>114</v>
      </c>
    </row>
    <row r="122" customHeight="1" spans="1:12">
      <c r="A122" s="23">
        <v>120</v>
      </c>
      <c r="B122" s="32">
        <v>106066</v>
      </c>
      <c r="C122" s="32" t="s">
        <v>799</v>
      </c>
      <c r="D122" s="23" t="str">
        <f>VLOOKUP(B:B,[1]Sheet1!$B:$D,3,0)</f>
        <v>旗舰片区</v>
      </c>
      <c r="E122" s="32" t="s">
        <v>724</v>
      </c>
      <c r="F122" s="32">
        <v>9563</v>
      </c>
      <c r="G122" s="23" t="s">
        <v>32</v>
      </c>
      <c r="H122" s="33">
        <v>76</v>
      </c>
      <c r="I122" s="33">
        <v>105</v>
      </c>
      <c r="J122" s="23">
        <v>1</v>
      </c>
      <c r="K122" s="23">
        <f t="shared" si="16"/>
        <v>76</v>
      </c>
      <c r="L122" s="23">
        <f t="shared" si="17"/>
        <v>114</v>
      </c>
    </row>
    <row r="123" customHeight="1" spans="1:12">
      <c r="A123" s="23">
        <v>121</v>
      </c>
      <c r="B123" s="32">
        <v>106066</v>
      </c>
      <c r="C123" s="32" t="s">
        <v>799</v>
      </c>
      <c r="D123" s="23" t="str">
        <f>VLOOKUP(B:B,[1]Sheet1!$B:$D,3,0)</f>
        <v>旗舰片区</v>
      </c>
      <c r="E123" s="32" t="s">
        <v>406</v>
      </c>
      <c r="F123" s="32">
        <v>9669</v>
      </c>
      <c r="G123" s="23" t="s">
        <v>32</v>
      </c>
      <c r="H123" s="33">
        <v>76</v>
      </c>
      <c r="I123" s="33">
        <v>105</v>
      </c>
      <c r="J123" s="23">
        <v>1</v>
      </c>
      <c r="K123" s="23">
        <f t="shared" si="16"/>
        <v>76</v>
      </c>
      <c r="L123" s="23">
        <f t="shared" si="17"/>
        <v>114</v>
      </c>
    </row>
    <row r="124" customHeight="1" spans="1:12">
      <c r="A124" s="23">
        <v>122</v>
      </c>
      <c r="B124" s="32">
        <v>106066</v>
      </c>
      <c r="C124" s="32" t="s">
        <v>799</v>
      </c>
      <c r="D124" s="23" t="str">
        <f>VLOOKUP(B:B,[1]Sheet1!$B:$D,3,0)</f>
        <v>旗舰片区</v>
      </c>
      <c r="E124" s="32" t="s">
        <v>721</v>
      </c>
      <c r="F124" s="32">
        <v>5880</v>
      </c>
      <c r="G124" s="23" t="s">
        <v>32</v>
      </c>
      <c r="H124" s="33">
        <v>76</v>
      </c>
      <c r="I124" s="33">
        <v>105</v>
      </c>
      <c r="J124" s="23">
        <v>1</v>
      </c>
      <c r="K124" s="23">
        <f t="shared" si="16"/>
        <v>76</v>
      </c>
      <c r="L124" s="23">
        <f t="shared" si="17"/>
        <v>114</v>
      </c>
    </row>
    <row r="125" customHeight="1" spans="1:12">
      <c r="A125" s="23">
        <v>123</v>
      </c>
      <c r="B125" s="32">
        <v>106066</v>
      </c>
      <c r="C125" s="32" t="s">
        <v>799</v>
      </c>
      <c r="D125" s="23" t="str">
        <f>VLOOKUP(B:B,[1]Sheet1!$B:$D,3,0)</f>
        <v>旗舰片区</v>
      </c>
      <c r="E125" s="32" t="s">
        <v>708</v>
      </c>
      <c r="F125" s="32">
        <v>10886</v>
      </c>
      <c r="G125" s="23" t="s">
        <v>32</v>
      </c>
      <c r="H125" s="33">
        <v>76</v>
      </c>
      <c r="I125" s="33">
        <v>105</v>
      </c>
      <c r="J125" s="23">
        <v>1</v>
      </c>
      <c r="K125" s="23">
        <f t="shared" si="16"/>
        <v>76</v>
      </c>
      <c r="L125" s="23">
        <f t="shared" si="17"/>
        <v>114</v>
      </c>
    </row>
    <row r="126" customHeight="1" spans="1:12">
      <c r="A126" s="23">
        <v>124</v>
      </c>
      <c r="B126" s="32">
        <v>106066</v>
      </c>
      <c r="C126" s="32" t="s">
        <v>799</v>
      </c>
      <c r="D126" s="23" t="str">
        <f>VLOOKUP(B:B,[1]Sheet1!$B:$D,3,0)</f>
        <v>旗舰片区</v>
      </c>
      <c r="E126" s="32" t="s">
        <v>715</v>
      </c>
      <c r="F126" s="32">
        <v>10613</v>
      </c>
      <c r="G126" s="23" t="s">
        <v>32</v>
      </c>
      <c r="H126" s="33">
        <v>76</v>
      </c>
      <c r="I126" s="33">
        <v>105</v>
      </c>
      <c r="J126" s="23">
        <v>1</v>
      </c>
      <c r="K126" s="23">
        <f t="shared" si="16"/>
        <v>76</v>
      </c>
      <c r="L126" s="23">
        <f t="shared" si="17"/>
        <v>114</v>
      </c>
    </row>
    <row r="127" customHeight="1" spans="1:12">
      <c r="A127" s="23">
        <v>125</v>
      </c>
      <c r="B127" s="32">
        <v>106066</v>
      </c>
      <c r="C127" s="32" t="s">
        <v>799</v>
      </c>
      <c r="D127" s="23" t="str">
        <f>VLOOKUP(B:B,[1]Sheet1!$B:$D,3,0)</f>
        <v>旗舰片区</v>
      </c>
      <c r="E127" s="32" t="s">
        <v>718</v>
      </c>
      <c r="F127" s="32">
        <v>10989</v>
      </c>
      <c r="G127" s="23" t="s">
        <v>32</v>
      </c>
      <c r="H127" s="33">
        <v>76</v>
      </c>
      <c r="I127" s="33">
        <v>105</v>
      </c>
      <c r="J127" s="23">
        <v>1</v>
      </c>
      <c r="K127" s="23">
        <f t="shared" si="16"/>
        <v>76</v>
      </c>
      <c r="L127" s="23">
        <f t="shared" si="17"/>
        <v>114</v>
      </c>
    </row>
    <row r="128" customHeight="1" spans="1:12">
      <c r="A128" s="23">
        <v>126</v>
      </c>
      <c r="B128" s="32">
        <v>106066</v>
      </c>
      <c r="C128" s="32" t="s">
        <v>799</v>
      </c>
      <c r="D128" s="23" t="str">
        <f>VLOOKUP(B:B,[1]Sheet1!$B:$D,3,0)</f>
        <v>旗舰片区</v>
      </c>
      <c r="E128" s="25" t="s">
        <v>402</v>
      </c>
      <c r="F128" s="25">
        <v>991137</v>
      </c>
      <c r="G128" s="23" t="s">
        <v>32</v>
      </c>
      <c r="H128" s="33">
        <v>76</v>
      </c>
      <c r="I128" s="33">
        <v>105</v>
      </c>
      <c r="J128" s="23">
        <v>1</v>
      </c>
      <c r="K128" s="23">
        <f t="shared" si="16"/>
        <v>76</v>
      </c>
      <c r="L128" s="23">
        <f t="shared" si="17"/>
        <v>114</v>
      </c>
    </row>
    <row r="129" customHeight="1" spans="1:12">
      <c r="A129" s="23">
        <v>127</v>
      </c>
      <c r="B129" s="32">
        <v>106066</v>
      </c>
      <c r="C129" s="32" t="s">
        <v>799</v>
      </c>
      <c r="D129" s="23" t="str">
        <f>VLOOKUP(B:B,[1]Sheet1!$B:$D,3,0)</f>
        <v>旗舰片区</v>
      </c>
      <c r="E129" s="25" t="s">
        <v>728</v>
      </c>
      <c r="F129" s="25">
        <v>993501</v>
      </c>
      <c r="G129" s="23" t="s">
        <v>32</v>
      </c>
      <c r="H129" s="33">
        <v>76</v>
      </c>
      <c r="I129" s="33">
        <v>105</v>
      </c>
      <c r="J129" s="23">
        <v>1</v>
      </c>
      <c r="K129" s="23">
        <f t="shared" si="16"/>
        <v>76</v>
      </c>
      <c r="L129" s="23">
        <f t="shared" si="17"/>
        <v>114</v>
      </c>
    </row>
    <row r="130" customHeight="1" spans="1:12">
      <c r="A130" s="23">
        <v>128</v>
      </c>
      <c r="B130" s="24">
        <v>105910</v>
      </c>
      <c r="C130" s="23" t="s">
        <v>22</v>
      </c>
      <c r="D130" s="23" t="str">
        <f>VLOOKUP(B:B,[1]Sheet1!$B:$D,3,0)</f>
        <v>东南片区</v>
      </c>
      <c r="E130" s="23" t="s">
        <v>20</v>
      </c>
      <c r="F130" s="23" t="s">
        <v>23</v>
      </c>
      <c r="G130" s="23" t="s">
        <v>24</v>
      </c>
      <c r="H130" s="24">
        <v>171</v>
      </c>
      <c r="I130" s="27">
        <v>235</v>
      </c>
      <c r="J130" s="23">
        <v>1</v>
      </c>
      <c r="K130" s="23">
        <f t="shared" si="16"/>
        <v>171</v>
      </c>
      <c r="L130" s="23">
        <f t="shared" si="17"/>
        <v>256.5</v>
      </c>
    </row>
    <row r="131" customHeight="1" spans="1:12">
      <c r="A131" s="23">
        <v>129</v>
      </c>
      <c r="B131" s="24">
        <v>105910</v>
      </c>
      <c r="C131" s="23" t="s">
        <v>22</v>
      </c>
      <c r="D131" s="23" t="str">
        <f>VLOOKUP(B:B,[1]Sheet1!$B:$D,3,0)</f>
        <v>东南片区</v>
      </c>
      <c r="E131" s="23" t="s">
        <v>26</v>
      </c>
      <c r="F131" s="23" t="s">
        <v>27</v>
      </c>
      <c r="G131" s="23" t="s">
        <v>28</v>
      </c>
      <c r="H131" s="24">
        <v>171</v>
      </c>
      <c r="I131" s="27">
        <v>236</v>
      </c>
      <c r="J131" s="23">
        <v>1</v>
      </c>
      <c r="K131" s="23">
        <f t="shared" si="16"/>
        <v>171</v>
      </c>
      <c r="L131" s="23">
        <f t="shared" si="17"/>
        <v>256.5</v>
      </c>
    </row>
    <row r="132" customHeight="1" spans="1:12">
      <c r="A132" s="23">
        <v>130</v>
      </c>
      <c r="B132" s="24">
        <v>105910</v>
      </c>
      <c r="C132" s="23" t="s">
        <v>30</v>
      </c>
      <c r="D132" s="23" t="str">
        <f>VLOOKUP(B:B,[1]Sheet1!$B:$D,3,0)</f>
        <v>东南片区</v>
      </c>
      <c r="E132" s="23" t="s">
        <v>29</v>
      </c>
      <c r="F132" s="23" t="s">
        <v>31</v>
      </c>
      <c r="G132" s="23" t="s">
        <v>32</v>
      </c>
      <c r="H132" s="24">
        <v>171</v>
      </c>
      <c r="I132" s="27">
        <v>236</v>
      </c>
      <c r="J132" s="23">
        <v>1</v>
      </c>
      <c r="K132" s="23">
        <f t="shared" si="16"/>
        <v>171</v>
      </c>
      <c r="L132" s="23">
        <f t="shared" si="17"/>
        <v>256.5</v>
      </c>
    </row>
    <row r="133" customHeight="1" spans="1:12">
      <c r="A133" s="23">
        <v>131</v>
      </c>
      <c r="B133" s="24">
        <v>106568</v>
      </c>
      <c r="C133" s="23" t="s">
        <v>36</v>
      </c>
      <c r="D133" s="23" t="str">
        <f>VLOOKUP(B:B,[1]Sheet1!$B:$D,3,0)</f>
        <v>东南片区</v>
      </c>
      <c r="E133" s="23" t="s">
        <v>34</v>
      </c>
      <c r="F133" s="23" t="s">
        <v>37</v>
      </c>
      <c r="G133" s="23" t="s">
        <v>32</v>
      </c>
      <c r="H133" s="24">
        <v>249</v>
      </c>
      <c r="I133" s="27">
        <v>343</v>
      </c>
      <c r="J133" s="27">
        <v>2</v>
      </c>
      <c r="K133" s="28">
        <f>I133</f>
        <v>343</v>
      </c>
      <c r="L133" s="28">
        <f>K133*3</f>
        <v>1029</v>
      </c>
    </row>
    <row r="134" customHeight="1" spans="1:12">
      <c r="A134" s="23">
        <v>132</v>
      </c>
      <c r="B134" s="24">
        <v>104430</v>
      </c>
      <c r="C134" s="23" t="s">
        <v>40</v>
      </c>
      <c r="D134" s="23" t="str">
        <f>VLOOKUP(B:B,[1]Sheet1!$B:$D,3,0)</f>
        <v>东南片区</v>
      </c>
      <c r="E134" s="23" t="s">
        <v>38</v>
      </c>
      <c r="F134" s="23" t="s">
        <v>41</v>
      </c>
      <c r="G134" s="23" t="s">
        <v>24</v>
      </c>
      <c r="H134" s="24">
        <v>152</v>
      </c>
      <c r="I134" s="27">
        <v>154</v>
      </c>
      <c r="J134" s="27">
        <v>2</v>
      </c>
      <c r="K134" s="28">
        <f>I134</f>
        <v>154</v>
      </c>
      <c r="L134" s="28">
        <f>K134*3</f>
        <v>462</v>
      </c>
    </row>
    <row r="135" customHeight="1" spans="1:12">
      <c r="A135" s="23">
        <v>133</v>
      </c>
      <c r="B135" s="24">
        <v>104430</v>
      </c>
      <c r="C135" s="23" t="s">
        <v>40</v>
      </c>
      <c r="D135" s="23" t="str">
        <f>VLOOKUP(B:B,[1]Sheet1!$B:$D,3,0)</f>
        <v>东南片区</v>
      </c>
      <c r="E135" s="23" t="s">
        <v>43</v>
      </c>
      <c r="F135" s="23" t="s">
        <v>44</v>
      </c>
      <c r="G135" s="23" t="s">
        <v>28</v>
      </c>
      <c r="H135" s="24">
        <v>201</v>
      </c>
      <c r="I135" s="27">
        <v>309</v>
      </c>
      <c r="J135" s="27">
        <v>2</v>
      </c>
      <c r="K135" s="28">
        <f>I135</f>
        <v>309</v>
      </c>
      <c r="L135" s="28">
        <f>K135*3</f>
        <v>927</v>
      </c>
    </row>
    <row r="136" customHeight="1" spans="1:12">
      <c r="A136" s="23">
        <v>134</v>
      </c>
      <c r="B136" s="24">
        <v>106485</v>
      </c>
      <c r="C136" s="23" t="s">
        <v>59</v>
      </c>
      <c r="D136" s="23" t="str">
        <f>VLOOKUP(B:B,[1]Sheet1!$B:$D,3,0)</f>
        <v>东南片区</v>
      </c>
      <c r="E136" s="23" t="s">
        <v>57</v>
      </c>
      <c r="F136" s="23" t="s">
        <v>60</v>
      </c>
      <c r="G136" s="23" t="s">
        <v>24</v>
      </c>
      <c r="H136" s="24">
        <v>133</v>
      </c>
      <c r="I136" s="27">
        <v>206</v>
      </c>
      <c r="J136" s="23">
        <v>1</v>
      </c>
      <c r="K136" s="23">
        <f>H136</f>
        <v>133</v>
      </c>
      <c r="L136" s="23">
        <f>H136*1.5</f>
        <v>199.5</v>
      </c>
    </row>
    <row r="137" customHeight="1" spans="1:12">
      <c r="A137" s="23">
        <v>135</v>
      </c>
      <c r="B137" s="24">
        <v>106485</v>
      </c>
      <c r="C137" s="23" t="s">
        <v>63</v>
      </c>
      <c r="D137" s="23" t="str">
        <f>VLOOKUP(B:B,[1]Sheet1!$B:$D,3,0)</f>
        <v>东南片区</v>
      </c>
      <c r="E137" s="23" t="s">
        <v>62</v>
      </c>
      <c r="F137" s="23" t="s">
        <v>64</v>
      </c>
      <c r="G137" s="23" t="s">
        <v>32</v>
      </c>
      <c r="H137" s="24">
        <v>190</v>
      </c>
      <c r="I137" s="27">
        <v>250</v>
      </c>
      <c r="J137" s="23">
        <v>2</v>
      </c>
      <c r="K137" s="28">
        <f>I137</f>
        <v>250</v>
      </c>
      <c r="L137" s="28">
        <f>K137*3</f>
        <v>750</v>
      </c>
    </row>
    <row r="138" customHeight="1" spans="1:12">
      <c r="A138" s="23">
        <v>136</v>
      </c>
      <c r="B138" s="24">
        <v>106485</v>
      </c>
      <c r="C138" s="23" t="s">
        <v>63</v>
      </c>
      <c r="D138" s="23" t="str">
        <f>VLOOKUP(B:B,[1]Sheet1!$B:$D,3,0)</f>
        <v>东南片区</v>
      </c>
      <c r="E138" s="23" t="s">
        <v>66</v>
      </c>
      <c r="F138" s="23" t="s">
        <v>67</v>
      </c>
      <c r="G138" s="23" t="s">
        <v>28</v>
      </c>
      <c r="H138" s="24">
        <v>190</v>
      </c>
      <c r="I138" s="27">
        <v>250</v>
      </c>
      <c r="J138" s="23">
        <v>1</v>
      </c>
      <c r="K138" s="23">
        <f>H138</f>
        <v>190</v>
      </c>
      <c r="L138" s="23">
        <f>H138*1.5</f>
        <v>285</v>
      </c>
    </row>
    <row r="139" customHeight="1" spans="1:12">
      <c r="A139" s="23">
        <v>137</v>
      </c>
      <c r="B139" s="24">
        <v>377</v>
      </c>
      <c r="C139" s="23" t="s">
        <v>139</v>
      </c>
      <c r="D139" s="23" t="str">
        <f>VLOOKUP(B:B,[1]Sheet1!$B:$D,3,0)</f>
        <v>东南片区</v>
      </c>
      <c r="E139" s="23" t="s">
        <v>137</v>
      </c>
      <c r="F139" s="23" t="s">
        <v>140</v>
      </c>
      <c r="G139" s="23" t="s">
        <v>24</v>
      </c>
      <c r="H139" s="24">
        <v>176</v>
      </c>
      <c r="I139" s="27">
        <v>242</v>
      </c>
      <c r="J139" s="27">
        <v>2</v>
      </c>
      <c r="K139" s="28">
        <f>I139</f>
        <v>242</v>
      </c>
      <c r="L139" s="28">
        <f>K139*3</f>
        <v>726</v>
      </c>
    </row>
    <row r="140" customHeight="1" spans="1:12">
      <c r="A140" s="23">
        <v>138</v>
      </c>
      <c r="B140" s="24">
        <v>377</v>
      </c>
      <c r="C140" s="23" t="s">
        <v>139</v>
      </c>
      <c r="D140" s="23" t="str">
        <f>VLOOKUP(B:B,[1]Sheet1!$B:$D,3,0)</f>
        <v>东南片区</v>
      </c>
      <c r="E140" s="23" t="s">
        <v>141</v>
      </c>
      <c r="F140" s="23">
        <v>11323</v>
      </c>
      <c r="G140" s="23"/>
      <c r="H140" s="24">
        <v>251</v>
      </c>
      <c r="I140" s="27">
        <v>346</v>
      </c>
      <c r="J140" s="27">
        <v>2</v>
      </c>
      <c r="K140" s="28">
        <f>I140</f>
        <v>346</v>
      </c>
      <c r="L140" s="28">
        <f>K140*3</f>
        <v>1038</v>
      </c>
    </row>
    <row r="141" customHeight="1" spans="1:12">
      <c r="A141" s="23">
        <v>139</v>
      </c>
      <c r="B141" s="24">
        <v>377</v>
      </c>
      <c r="C141" s="23" t="s">
        <v>143</v>
      </c>
      <c r="D141" s="23" t="str">
        <f>VLOOKUP(B:B,[1]Sheet1!$B:$D,3,0)</f>
        <v>东南片区</v>
      </c>
      <c r="E141" s="23" t="s">
        <v>142</v>
      </c>
      <c r="F141" s="23" t="s">
        <v>144</v>
      </c>
      <c r="G141" s="23" t="s">
        <v>145</v>
      </c>
      <c r="H141" s="24">
        <v>176</v>
      </c>
      <c r="I141" s="27">
        <v>242</v>
      </c>
      <c r="J141" s="23">
        <v>2</v>
      </c>
      <c r="K141" s="28">
        <f>I141</f>
        <v>242</v>
      </c>
      <c r="L141" s="28">
        <f>K141*3</f>
        <v>726</v>
      </c>
    </row>
    <row r="142" customHeight="1" spans="1:12">
      <c r="A142" s="23">
        <v>140</v>
      </c>
      <c r="B142" s="24">
        <v>377</v>
      </c>
      <c r="C142" s="23" t="s">
        <v>148</v>
      </c>
      <c r="D142" s="23" t="str">
        <f>VLOOKUP(B:B,[1]Sheet1!$B:$D,3,0)</f>
        <v>东南片区</v>
      </c>
      <c r="E142" s="23" t="s">
        <v>147</v>
      </c>
      <c r="F142" s="23" t="s">
        <v>149</v>
      </c>
      <c r="G142" s="23" t="s">
        <v>28</v>
      </c>
      <c r="H142" s="24">
        <v>226</v>
      </c>
      <c r="I142" s="27">
        <v>311</v>
      </c>
      <c r="J142" s="27">
        <v>2</v>
      </c>
      <c r="K142" s="28">
        <f>I142</f>
        <v>311</v>
      </c>
      <c r="L142" s="28">
        <f>K142*3</f>
        <v>933</v>
      </c>
    </row>
    <row r="143" customHeight="1" spans="1:12">
      <c r="A143" s="23">
        <v>141</v>
      </c>
      <c r="B143" s="24">
        <v>105751</v>
      </c>
      <c r="C143" s="23" t="s">
        <v>161</v>
      </c>
      <c r="D143" s="23" t="str">
        <f>VLOOKUP(B:B,[1]Sheet1!$B:$D,3,0)</f>
        <v>东南片区</v>
      </c>
      <c r="E143" s="23" t="s">
        <v>159</v>
      </c>
      <c r="F143" s="23" t="s">
        <v>162</v>
      </c>
      <c r="G143" s="23" t="s">
        <v>132</v>
      </c>
      <c r="H143" s="24">
        <v>130</v>
      </c>
      <c r="I143" s="27">
        <v>179</v>
      </c>
      <c r="J143" s="23">
        <v>1</v>
      </c>
      <c r="K143" s="23">
        <f>H143</f>
        <v>130</v>
      </c>
      <c r="L143" s="23">
        <f>H143*1.5</f>
        <v>195</v>
      </c>
    </row>
    <row r="144" customHeight="1" spans="1:12">
      <c r="A144" s="23">
        <v>142</v>
      </c>
      <c r="B144" s="24">
        <v>105751</v>
      </c>
      <c r="C144" s="23" t="s">
        <v>161</v>
      </c>
      <c r="D144" s="23" t="str">
        <f>VLOOKUP(B:B,[1]Sheet1!$B:$D,3,0)</f>
        <v>东南片区</v>
      </c>
      <c r="E144" s="23" t="s">
        <v>164</v>
      </c>
      <c r="F144" s="23" t="s">
        <v>165</v>
      </c>
      <c r="G144" s="23" t="s">
        <v>28</v>
      </c>
      <c r="H144" s="24">
        <v>196</v>
      </c>
      <c r="I144" s="27">
        <v>270</v>
      </c>
      <c r="J144" s="27">
        <v>2</v>
      </c>
      <c r="K144" s="28">
        <f>I144</f>
        <v>270</v>
      </c>
      <c r="L144" s="28">
        <f>K144*3</f>
        <v>810</v>
      </c>
    </row>
    <row r="145" customHeight="1" spans="1:12">
      <c r="A145" s="23">
        <v>143</v>
      </c>
      <c r="B145" s="24">
        <v>105751</v>
      </c>
      <c r="C145" s="23" t="s">
        <v>168</v>
      </c>
      <c r="D145" s="23" t="str">
        <f>VLOOKUP(B:B,[1]Sheet1!$B:$D,3,0)</f>
        <v>东南片区</v>
      </c>
      <c r="E145" s="23" t="s">
        <v>167</v>
      </c>
      <c r="F145" s="23" t="s">
        <v>169</v>
      </c>
      <c r="G145" s="23" t="s">
        <v>170</v>
      </c>
      <c r="H145" s="24">
        <v>130</v>
      </c>
      <c r="I145" s="27">
        <v>179</v>
      </c>
      <c r="J145" s="23">
        <v>1</v>
      </c>
      <c r="K145" s="23">
        <f>H145</f>
        <v>130</v>
      </c>
      <c r="L145" s="23">
        <f>H145*1.5</f>
        <v>195</v>
      </c>
    </row>
    <row r="146" customHeight="1" spans="1:12">
      <c r="A146" s="23">
        <v>144</v>
      </c>
      <c r="B146" s="24">
        <v>105751</v>
      </c>
      <c r="C146" s="23" t="s">
        <v>168</v>
      </c>
      <c r="D146" s="23" t="str">
        <f>VLOOKUP(B:B,[1]Sheet1!$B:$D,3,0)</f>
        <v>东南片区</v>
      </c>
      <c r="E146" s="23" t="s">
        <v>171</v>
      </c>
      <c r="F146" s="23" t="s">
        <v>172</v>
      </c>
      <c r="G146" s="23" t="s">
        <v>32</v>
      </c>
      <c r="H146" s="24">
        <v>217</v>
      </c>
      <c r="I146" s="27">
        <v>299</v>
      </c>
      <c r="J146" s="23">
        <v>2</v>
      </c>
      <c r="K146" s="28">
        <f>I146</f>
        <v>299</v>
      </c>
      <c r="L146" s="28">
        <f>K146*3</f>
        <v>897</v>
      </c>
    </row>
    <row r="147" customHeight="1" spans="1:12">
      <c r="A147" s="23">
        <v>145</v>
      </c>
      <c r="B147" s="24">
        <v>387</v>
      </c>
      <c r="C147" s="23" t="s">
        <v>176</v>
      </c>
      <c r="D147" s="23" t="str">
        <f>VLOOKUP(B:B,[1]Sheet1!$B:$D,3,0)</f>
        <v>东南片区</v>
      </c>
      <c r="E147" s="23" t="s">
        <v>174</v>
      </c>
      <c r="F147" s="23" t="s">
        <v>177</v>
      </c>
      <c r="G147" s="23" t="s">
        <v>24</v>
      </c>
      <c r="H147" s="24">
        <v>127</v>
      </c>
      <c r="I147" s="27">
        <v>175</v>
      </c>
      <c r="J147" s="23">
        <v>1</v>
      </c>
      <c r="K147" s="23">
        <f>H147</f>
        <v>127</v>
      </c>
      <c r="L147" s="23">
        <f>H147*1.5</f>
        <v>190.5</v>
      </c>
    </row>
    <row r="148" customHeight="1" spans="1:12">
      <c r="A148" s="23">
        <v>146</v>
      </c>
      <c r="B148" s="24">
        <v>387</v>
      </c>
      <c r="C148" s="23" t="s">
        <v>180</v>
      </c>
      <c r="D148" s="23" t="str">
        <f>VLOOKUP(B:B,[1]Sheet1!$B:$D,3,0)</f>
        <v>东南片区</v>
      </c>
      <c r="E148" s="23" t="s">
        <v>179</v>
      </c>
      <c r="F148" s="23" t="s">
        <v>181</v>
      </c>
      <c r="G148" s="23" t="s">
        <v>24</v>
      </c>
      <c r="H148" s="24">
        <v>127</v>
      </c>
      <c r="I148" s="27">
        <v>175</v>
      </c>
      <c r="J148" s="23">
        <v>1</v>
      </c>
      <c r="K148" s="23">
        <f>H148</f>
        <v>127</v>
      </c>
      <c r="L148" s="23">
        <f>H148*1.5</f>
        <v>190.5</v>
      </c>
    </row>
    <row r="149" customHeight="1" spans="1:12">
      <c r="A149" s="23">
        <v>147</v>
      </c>
      <c r="B149" s="24">
        <v>387</v>
      </c>
      <c r="C149" s="23" t="s">
        <v>180</v>
      </c>
      <c r="D149" s="23" t="str">
        <f>VLOOKUP(B:B,[1]Sheet1!$B:$D,3,0)</f>
        <v>东南片区</v>
      </c>
      <c r="E149" s="23" t="s">
        <v>182</v>
      </c>
      <c r="F149" s="23" t="s">
        <v>183</v>
      </c>
      <c r="G149" s="23" t="s">
        <v>28</v>
      </c>
      <c r="H149" s="24">
        <v>253</v>
      </c>
      <c r="I149" s="27">
        <v>348</v>
      </c>
      <c r="J149" s="23">
        <v>1</v>
      </c>
      <c r="K149" s="23">
        <f>H149</f>
        <v>253</v>
      </c>
      <c r="L149" s="23">
        <f>H149*1.5</f>
        <v>379.5</v>
      </c>
    </row>
    <row r="150" customHeight="1" spans="1:12">
      <c r="A150" s="23">
        <v>148</v>
      </c>
      <c r="B150" s="24">
        <v>743</v>
      </c>
      <c r="C150" s="23" t="s">
        <v>304</v>
      </c>
      <c r="D150" s="23" t="str">
        <f>VLOOKUP(B:B,[1]Sheet1!$B:$D,3,0)</f>
        <v>东南片区</v>
      </c>
      <c r="E150" s="23" t="s">
        <v>302</v>
      </c>
      <c r="F150" s="23" t="s">
        <v>305</v>
      </c>
      <c r="G150" s="23" t="s">
        <v>306</v>
      </c>
      <c r="H150" s="24">
        <v>149</v>
      </c>
      <c r="I150" s="27">
        <v>207</v>
      </c>
      <c r="J150" s="23">
        <v>2</v>
      </c>
      <c r="K150" s="28">
        <f>I150</f>
        <v>207</v>
      </c>
      <c r="L150" s="28">
        <f>K150*3</f>
        <v>621</v>
      </c>
    </row>
    <row r="151" customHeight="1" spans="1:12">
      <c r="A151" s="23">
        <v>149</v>
      </c>
      <c r="B151" s="24">
        <v>743</v>
      </c>
      <c r="C151" s="23" t="s">
        <v>304</v>
      </c>
      <c r="D151" s="23" t="str">
        <f>VLOOKUP(B:B,[1]Sheet1!$B:$D,3,0)</f>
        <v>东南片区</v>
      </c>
      <c r="E151" s="23" t="s">
        <v>307</v>
      </c>
      <c r="F151" s="23" t="s">
        <v>308</v>
      </c>
      <c r="G151" s="23" t="s">
        <v>28</v>
      </c>
      <c r="H151" s="24">
        <v>209</v>
      </c>
      <c r="I151" s="27">
        <v>285</v>
      </c>
      <c r="J151" s="23">
        <v>2</v>
      </c>
      <c r="K151" s="28">
        <f>I151</f>
        <v>285</v>
      </c>
      <c r="L151" s="28">
        <f>K151*3</f>
        <v>855</v>
      </c>
    </row>
    <row r="152" customHeight="1" spans="1:12">
      <c r="A152" s="23">
        <v>150</v>
      </c>
      <c r="B152" s="24">
        <v>743</v>
      </c>
      <c r="C152" s="23" t="s">
        <v>304</v>
      </c>
      <c r="D152" s="23" t="str">
        <f>VLOOKUP(B:B,[1]Sheet1!$B:$D,3,0)</f>
        <v>东南片区</v>
      </c>
      <c r="E152" s="23" t="s">
        <v>310</v>
      </c>
      <c r="F152" s="23" t="s">
        <v>312</v>
      </c>
      <c r="G152" s="23" t="s">
        <v>313</v>
      </c>
      <c r="H152" s="24">
        <v>206</v>
      </c>
      <c r="I152" s="27">
        <v>285</v>
      </c>
      <c r="J152" s="23">
        <v>2</v>
      </c>
      <c r="K152" s="28">
        <f>I152</f>
        <v>285</v>
      </c>
      <c r="L152" s="28">
        <f>K152*3</f>
        <v>855</v>
      </c>
    </row>
    <row r="153" customHeight="1" spans="1:12">
      <c r="A153" s="23">
        <v>151</v>
      </c>
      <c r="B153" s="24">
        <v>707</v>
      </c>
      <c r="C153" s="23" t="s">
        <v>317</v>
      </c>
      <c r="D153" s="23" t="str">
        <f>VLOOKUP(B:B,[1]Sheet1!$B:$D,3,0)</f>
        <v>东南片区</v>
      </c>
      <c r="E153" s="23" t="s">
        <v>315</v>
      </c>
      <c r="F153" s="23" t="s">
        <v>318</v>
      </c>
      <c r="G153" s="23" t="s">
        <v>132</v>
      </c>
      <c r="H153" s="24">
        <v>88</v>
      </c>
      <c r="I153" s="27">
        <v>121</v>
      </c>
      <c r="J153" s="23">
        <v>1</v>
      </c>
      <c r="K153" s="23">
        <f>H153</f>
        <v>88</v>
      </c>
      <c r="L153" s="23">
        <f>H153*1.5</f>
        <v>132</v>
      </c>
    </row>
    <row r="154" customHeight="1" spans="1:12">
      <c r="A154" s="23">
        <v>152</v>
      </c>
      <c r="B154" s="24">
        <v>707</v>
      </c>
      <c r="C154" s="23" t="s">
        <v>320</v>
      </c>
      <c r="D154" s="23" t="str">
        <f>VLOOKUP(B:B,[1]Sheet1!$B:$D,3,0)</f>
        <v>东南片区</v>
      </c>
      <c r="E154" s="23" t="s">
        <v>319</v>
      </c>
      <c r="F154" s="23" t="s">
        <v>321</v>
      </c>
      <c r="G154" s="23" t="s">
        <v>28</v>
      </c>
      <c r="H154" s="24">
        <v>159</v>
      </c>
      <c r="I154" s="27">
        <v>218</v>
      </c>
      <c r="J154" s="23">
        <v>2</v>
      </c>
      <c r="K154" s="28">
        <f>I154</f>
        <v>218</v>
      </c>
      <c r="L154" s="28">
        <f>K154*3</f>
        <v>654</v>
      </c>
    </row>
    <row r="155" customHeight="1" spans="1:12">
      <c r="A155" s="23">
        <v>153</v>
      </c>
      <c r="B155" s="24">
        <v>707</v>
      </c>
      <c r="C155" s="23" t="s">
        <v>320</v>
      </c>
      <c r="D155" s="23" t="str">
        <f>VLOOKUP(B:B,[1]Sheet1!$B:$D,3,0)</f>
        <v>东南片区</v>
      </c>
      <c r="E155" s="23" t="s">
        <v>323</v>
      </c>
      <c r="F155" s="23" t="s">
        <v>324</v>
      </c>
      <c r="G155" s="23" t="s">
        <v>132</v>
      </c>
      <c r="H155" s="24">
        <v>174</v>
      </c>
      <c r="I155" s="27">
        <v>240</v>
      </c>
      <c r="J155" s="23">
        <v>2</v>
      </c>
      <c r="K155" s="28">
        <f>I155</f>
        <v>240</v>
      </c>
      <c r="L155" s="28">
        <f>K155*3</f>
        <v>720</v>
      </c>
    </row>
    <row r="156" customHeight="1" spans="1:12">
      <c r="A156" s="23">
        <v>154</v>
      </c>
      <c r="B156" s="24">
        <v>707</v>
      </c>
      <c r="C156" s="23" t="s">
        <v>320</v>
      </c>
      <c r="D156" s="23" t="str">
        <f>VLOOKUP(B:B,[1]Sheet1!$B:$D,3,0)</f>
        <v>东南片区</v>
      </c>
      <c r="E156" s="23" t="s">
        <v>325</v>
      </c>
      <c r="F156" s="23" t="s">
        <v>326</v>
      </c>
      <c r="G156" s="23" t="s">
        <v>132</v>
      </c>
      <c r="H156" s="24">
        <v>174</v>
      </c>
      <c r="I156" s="27">
        <v>240</v>
      </c>
      <c r="J156" s="23">
        <v>2</v>
      </c>
      <c r="K156" s="28">
        <f>I156</f>
        <v>240</v>
      </c>
      <c r="L156" s="28">
        <f>K156*3</f>
        <v>720</v>
      </c>
    </row>
    <row r="157" customHeight="1" spans="1:12">
      <c r="A157" s="23">
        <v>155</v>
      </c>
      <c r="B157" s="24">
        <v>707</v>
      </c>
      <c r="C157" s="23" t="s">
        <v>328</v>
      </c>
      <c r="D157" s="23" t="str">
        <f>VLOOKUP(B:B,[1]Sheet1!$B:$D,3,0)</f>
        <v>东南片区</v>
      </c>
      <c r="E157" s="23" t="s">
        <v>327</v>
      </c>
      <c r="F157" s="23" t="s">
        <v>329</v>
      </c>
      <c r="G157" s="23" t="s">
        <v>73</v>
      </c>
      <c r="H157" s="24">
        <v>174</v>
      </c>
      <c r="I157" s="27">
        <v>240</v>
      </c>
      <c r="J157" s="23">
        <v>2</v>
      </c>
      <c r="K157" s="28">
        <f>I157</f>
        <v>240</v>
      </c>
      <c r="L157" s="28">
        <f>K157*3</f>
        <v>720</v>
      </c>
    </row>
    <row r="158" customHeight="1" spans="1:12">
      <c r="A158" s="23">
        <v>156</v>
      </c>
      <c r="B158" s="24">
        <v>399</v>
      </c>
      <c r="C158" s="23" t="s">
        <v>379</v>
      </c>
      <c r="D158" s="23" t="str">
        <f>VLOOKUP(B:B,[1]Sheet1!$B:$D,3,0)</f>
        <v>东南片区</v>
      </c>
      <c r="E158" s="23" t="s">
        <v>377</v>
      </c>
      <c r="F158" s="23" t="s">
        <v>380</v>
      </c>
      <c r="G158" s="23" t="s">
        <v>28</v>
      </c>
      <c r="H158" s="24">
        <v>224</v>
      </c>
      <c r="I158" s="27">
        <v>309</v>
      </c>
      <c r="J158" s="23">
        <v>1</v>
      </c>
      <c r="K158" s="23">
        <f t="shared" ref="K158:K163" si="18">H158</f>
        <v>224</v>
      </c>
      <c r="L158" s="23">
        <f t="shared" ref="L158:L163" si="19">H158*1.5</f>
        <v>336</v>
      </c>
    </row>
    <row r="159" customHeight="1" spans="1:12">
      <c r="A159" s="23">
        <v>157</v>
      </c>
      <c r="B159" s="24">
        <v>399</v>
      </c>
      <c r="C159" s="23" t="s">
        <v>379</v>
      </c>
      <c r="D159" s="23" t="str">
        <f>VLOOKUP(B:B,[1]Sheet1!$B:$D,3,0)</f>
        <v>东南片区</v>
      </c>
      <c r="E159" s="23" t="s">
        <v>381</v>
      </c>
      <c r="F159" s="23" t="s">
        <v>382</v>
      </c>
      <c r="G159" s="23" t="s">
        <v>32</v>
      </c>
      <c r="H159" s="25">
        <v>249</v>
      </c>
      <c r="I159" s="23">
        <v>343</v>
      </c>
      <c r="J159" s="23">
        <v>1</v>
      </c>
      <c r="K159" s="23">
        <f t="shared" si="18"/>
        <v>249</v>
      </c>
      <c r="L159" s="23">
        <f t="shared" si="19"/>
        <v>373.5</v>
      </c>
    </row>
    <row r="160" customHeight="1" spans="1:12">
      <c r="A160" s="23">
        <v>158</v>
      </c>
      <c r="B160" s="24">
        <v>399</v>
      </c>
      <c r="C160" s="23" t="s">
        <v>379</v>
      </c>
      <c r="D160" s="23" t="str">
        <f>VLOOKUP(B:B,[1]Sheet1!$B:$D,3,0)</f>
        <v>东南片区</v>
      </c>
      <c r="E160" s="23" t="s">
        <v>383</v>
      </c>
      <c r="F160" s="23" t="s">
        <v>384</v>
      </c>
      <c r="G160" s="23" t="s">
        <v>385</v>
      </c>
      <c r="H160" s="24">
        <v>150</v>
      </c>
      <c r="I160" s="27">
        <v>206</v>
      </c>
      <c r="J160" s="23">
        <v>1</v>
      </c>
      <c r="K160" s="23">
        <f t="shared" si="18"/>
        <v>150</v>
      </c>
      <c r="L160" s="23">
        <f t="shared" si="19"/>
        <v>225</v>
      </c>
    </row>
    <row r="161" customHeight="1" spans="1:12">
      <c r="A161" s="23">
        <v>159</v>
      </c>
      <c r="B161" s="24">
        <v>399</v>
      </c>
      <c r="C161" s="23" t="s">
        <v>387</v>
      </c>
      <c r="D161" s="23" t="str">
        <f>VLOOKUP(B:B,[1]Sheet1!$B:$D,3,0)</f>
        <v>东南片区</v>
      </c>
      <c r="E161" s="23" t="s">
        <v>386</v>
      </c>
      <c r="F161" s="23" t="s">
        <v>388</v>
      </c>
      <c r="G161" s="23" t="s">
        <v>32</v>
      </c>
      <c r="H161" s="24">
        <v>125</v>
      </c>
      <c r="I161" s="27">
        <v>172</v>
      </c>
      <c r="J161" s="23">
        <v>1</v>
      </c>
      <c r="K161" s="23">
        <f t="shared" si="18"/>
        <v>125</v>
      </c>
      <c r="L161" s="23">
        <f t="shared" si="19"/>
        <v>187.5</v>
      </c>
    </row>
    <row r="162" customHeight="1" spans="1:12">
      <c r="A162" s="23">
        <v>160</v>
      </c>
      <c r="B162" s="24">
        <v>387</v>
      </c>
      <c r="C162" s="23" t="s">
        <v>396</v>
      </c>
      <c r="D162" s="23" t="str">
        <f>VLOOKUP(B:B,[1]Sheet1!$B:$D,3,0)</f>
        <v>东南片区</v>
      </c>
      <c r="E162" s="23" t="s">
        <v>395</v>
      </c>
      <c r="F162" s="23" t="s">
        <v>397</v>
      </c>
      <c r="G162" s="23" t="s">
        <v>32</v>
      </c>
      <c r="H162" s="24">
        <v>253</v>
      </c>
      <c r="I162" s="27">
        <v>348</v>
      </c>
      <c r="J162" s="23">
        <v>1</v>
      </c>
      <c r="K162" s="23">
        <f t="shared" si="18"/>
        <v>253</v>
      </c>
      <c r="L162" s="23">
        <f t="shared" si="19"/>
        <v>379.5</v>
      </c>
    </row>
    <row r="163" customHeight="1" spans="1:12">
      <c r="A163" s="23">
        <v>161</v>
      </c>
      <c r="B163" s="24">
        <v>724</v>
      </c>
      <c r="C163" s="23" t="s">
        <v>411</v>
      </c>
      <c r="D163" s="23" t="str">
        <f>VLOOKUP(B:B,[1]Sheet1!$B:$D,3,0)</f>
        <v>东南片区</v>
      </c>
      <c r="E163" s="23" t="s">
        <v>409</v>
      </c>
      <c r="F163" s="23" t="s">
        <v>412</v>
      </c>
      <c r="G163" s="23" t="s">
        <v>132</v>
      </c>
      <c r="H163" s="24">
        <v>322</v>
      </c>
      <c r="I163" s="27">
        <v>444</v>
      </c>
      <c r="J163" s="23">
        <v>1</v>
      </c>
      <c r="K163" s="23">
        <f t="shared" si="18"/>
        <v>322</v>
      </c>
      <c r="L163" s="23">
        <f t="shared" si="19"/>
        <v>483</v>
      </c>
    </row>
    <row r="164" customHeight="1" spans="1:12">
      <c r="A164" s="23">
        <v>162</v>
      </c>
      <c r="B164" s="24">
        <v>104430</v>
      </c>
      <c r="C164" s="23" t="s">
        <v>415</v>
      </c>
      <c r="D164" s="23" t="str">
        <f>VLOOKUP(B:B,[1]Sheet1!$B:$D,3,0)</f>
        <v>东南片区</v>
      </c>
      <c r="E164" s="23" t="s">
        <v>414</v>
      </c>
      <c r="F164" s="23" t="s">
        <v>416</v>
      </c>
      <c r="G164" s="23" t="s">
        <v>32</v>
      </c>
      <c r="H164" s="24">
        <v>161</v>
      </c>
      <c r="I164" s="27">
        <v>246</v>
      </c>
      <c r="J164" s="23">
        <v>2</v>
      </c>
      <c r="K164" s="28">
        <f>I164</f>
        <v>246</v>
      </c>
      <c r="L164" s="28">
        <f>K164*3</f>
        <v>738</v>
      </c>
    </row>
    <row r="165" customHeight="1" spans="1:12">
      <c r="A165" s="23">
        <v>163</v>
      </c>
      <c r="B165" s="24">
        <v>598</v>
      </c>
      <c r="C165" s="23" t="s">
        <v>458</v>
      </c>
      <c r="D165" s="23" t="str">
        <f>VLOOKUP(B:B,[1]Sheet1!$B:$D,3,0)</f>
        <v>东南片区</v>
      </c>
      <c r="E165" s="23" t="s">
        <v>456</v>
      </c>
      <c r="F165" s="23" t="s">
        <v>459</v>
      </c>
      <c r="G165" s="23" t="s">
        <v>32</v>
      </c>
      <c r="H165" s="24">
        <v>170</v>
      </c>
      <c r="I165" s="27">
        <v>234</v>
      </c>
      <c r="J165" s="23">
        <v>2</v>
      </c>
      <c r="K165" s="28">
        <f>I165</f>
        <v>234</v>
      </c>
      <c r="L165" s="28">
        <f>K165*3</f>
        <v>702</v>
      </c>
    </row>
    <row r="166" customHeight="1" spans="1:12">
      <c r="A166" s="23">
        <v>164</v>
      </c>
      <c r="B166" s="24">
        <v>598</v>
      </c>
      <c r="C166" s="23" t="s">
        <v>461</v>
      </c>
      <c r="D166" s="23" t="str">
        <f>VLOOKUP(B:B,[1]Sheet1!$B:$D,3,0)</f>
        <v>东南片区</v>
      </c>
      <c r="E166" s="23" t="s">
        <v>460</v>
      </c>
      <c r="F166" s="23" t="s">
        <v>462</v>
      </c>
      <c r="G166" s="23" t="s">
        <v>73</v>
      </c>
      <c r="H166" s="24">
        <v>168</v>
      </c>
      <c r="I166" s="27">
        <v>231</v>
      </c>
      <c r="J166" s="23">
        <v>2</v>
      </c>
      <c r="K166" s="28">
        <f>I166</f>
        <v>231</v>
      </c>
      <c r="L166" s="28">
        <f>K166*3</f>
        <v>693</v>
      </c>
    </row>
    <row r="167" customHeight="1" spans="1:12">
      <c r="A167" s="23">
        <v>165</v>
      </c>
      <c r="B167" s="24">
        <v>598</v>
      </c>
      <c r="C167" s="23" t="s">
        <v>464</v>
      </c>
      <c r="D167" s="23" t="str">
        <f>VLOOKUP(B:B,[1]Sheet1!$B:$D,3,0)</f>
        <v>东南片区</v>
      </c>
      <c r="E167" s="23" t="s">
        <v>463</v>
      </c>
      <c r="F167" s="23" t="s">
        <v>465</v>
      </c>
      <c r="G167" s="23" t="s">
        <v>73</v>
      </c>
      <c r="H167" s="24">
        <v>170</v>
      </c>
      <c r="I167" s="27">
        <v>234</v>
      </c>
      <c r="J167" s="23">
        <v>2</v>
      </c>
      <c r="K167" s="28">
        <f>I167</f>
        <v>234</v>
      </c>
      <c r="L167" s="28">
        <f>K167*3</f>
        <v>702</v>
      </c>
    </row>
    <row r="168" customHeight="1" spans="1:12">
      <c r="A168" s="23">
        <v>166</v>
      </c>
      <c r="B168" s="24">
        <v>598</v>
      </c>
      <c r="C168" s="23" t="s">
        <v>468</v>
      </c>
      <c r="D168" s="23" t="str">
        <f>VLOOKUP(B:B,[1]Sheet1!$B:$D,3,0)</f>
        <v>东南片区</v>
      </c>
      <c r="E168" s="23" t="s">
        <v>467</v>
      </c>
      <c r="F168" s="23" t="s">
        <v>469</v>
      </c>
      <c r="G168" s="23" t="s">
        <v>28</v>
      </c>
      <c r="H168" s="24">
        <v>170</v>
      </c>
      <c r="I168" s="27">
        <v>234</v>
      </c>
      <c r="J168" s="27">
        <v>2</v>
      </c>
      <c r="K168" s="28">
        <f>I168</f>
        <v>234</v>
      </c>
      <c r="L168" s="28">
        <f>K168*3</f>
        <v>702</v>
      </c>
    </row>
    <row r="169" customHeight="1" spans="1:12">
      <c r="A169" s="23">
        <v>167</v>
      </c>
      <c r="B169" s="24">
        <v>733</v>
      </c>
      <c r="C169" s="23" t="s">
        <v>578</v>
      </c>
      <c r="D169" s="23" t="str">
        <f>VLOOKUP(B:B,[1]Sheet1!$B:$D,3,0)</f>
        <v>东南片区</v>
      </c>
      <c r="E169" s="23" t="s">
        <v>576</v>
      </c>
      <c r="F169" s="23" t="s">
        <v>579</v>
      </c>
      <c r="G169" s="23" t="s">
        <v>32</v>
      </c>
      <c r="H169" s="24">
        <v>129</v>
      </c>
      <c r="I169" s="27">
        <v>177</v>
      </c>
      <c r="J169" s="23">
        <v>1</v>
      </c>
      <c r="K169" s="23">
        <f t="shared" ref="K169:K176" si="20">H169</f>
        <v>129</v>
      </c>
      <c r="L169" s="23">
        <f t="shared" ref="L169:L176" si="21">H169*1.5</f>
        <v>193.5</v>
      </c>
    </row>
    <row r="170" customHeight="1" spans="1:12">
      <c r="A170" s="23">
        <v>168</v>
      </c>
      <c r="B170" s="24">
        <v>733</v>
      </c>
      <c r="C170" s="23" t="s">
        <v>578</v>
      </c>
      <c r="D170" s="23" t="str">
        <f>VLOOKUP(B:B,[1]Sheet1!$B:$D,3,0)</f>
        <v>东南片区</v>
      </c>
      <c r="E170" s="23" t="s">
        <v>580</v>
      </c>
      <c r="F170" s="23" t="s">
        <v>581</v>
      </c>
      <c r="G170" s="23" t="s">
        <v>28</v>
      </c>
      <c r="H170" s="24">
        <v>129</v>
      </c>
      <c r="I170" s="27">
        <v>178</v>
      </c>
      <c r="J170" s="23">
        <v>1</v>
      </c>
      <c r="K170" s="23">
        <f t="shared" si="20"/>
        <v>129</v>
      </c>
      <c r="L170" s="23">
        <f t="shared" si="21"/>
        <v>193.5</v>
      </c>
    </row>
    <row r="171" customHeight="1" spans="1:12">
      <c r="A171" s="23">
        <v>169</v>
      </c>
      <c r="B171" s="24">
        <v>733</v>
      </c>
      <c r="C171" s="23" t="s">
        <v>578</v>
      </c>
      <c r="D171" s="23" t="str">
        <f>VLOOKUP(B:B,[1]Sheet1!$B:$D,3,0)</f>
        <v>东南片区</v>
      </c>
      <c r="E171" s="23" t="s">
        <v>582</v>
      </c>
      <c r="F171" s="23" t="s">
        <v>583</v>
      </c>
      <c r="G171" s="23" t="s">
        <v>32</v>
      </c>
      <c r="H171" s="24">
        <v>129</v>
      </c>
      <c r="I171" s="27">
        <v>178</v>
      </c>
      <c r="J171" s="23">
        <v>1</v>
      </c>
      <c r="K171" s="23">
        <f t="shared" si="20"/>
        <v>129</v>
      </c>
      <c r="L171" s="23">
        <f t="shared" si="21"/>
        <v>193.5</v>
      </c>
    </row>
    <row r="172" customHeight="1" spans="1:12">
      <c r="A172" s="23">
        <v>170</v>
      </c>
      <c r="B172" s="24">
        <v>733</v>
      </c>
      <c r="C172" s="23" t="s">
        <v>578</v>
      </c>
      <c r="D172" s="23" t="str">
        <f>VLOOKUP(B:B,[1]Sheet1!$B:$D,3,0)</f>
        <v>东南片区</v>
      </c>
      <c r="E172" s="23" t="s">
        <v>584</v>
      </c>
      <c r="F172" s="23" t="s">
        <v>585</v>
      </c>
      <c r="G172" s="23" t="s">
        <v>385</v>
      </c>
      <c r="H172" s="24">
        <v>129</v>
      </c>
      <c r="I172" s="27">
        <v>178</v>
      </c>
      <c r="J172" s="23">
        <v>1</v>
      </c>
      <c r="K172" s="23">
        <f t="shared" si="20"/>
        <v>129</v>
      </c>
      <c r="L172" s="23">
        <f t="shared" si="21"/>
        <v>193.5</v>
      </c>
    </row>
    <row r="173" customHeight="1" spans="1:12">
      <c r="A173" s="23">
        <v>171</v>
      </c>
      <c r="B173" s="24">
        <v>546</v>
      </c>
      <c r="C173" s="23" t="s">
        <v>596</v>
      </c>
      <c r="D173" s="23" t="str">
        <f>VLOOKUP(B:B,[1]Sheet1!$B:$D,3,0)</f>
        <v>东南片区</v>
      </c>
      <c r="E173" s="23" t="s">
        <v>594</v>
      </c>
      <c r="F173" s="23" t="s">
        <v>597</v>
      </c>
      <c r="G173" s="23" t="s">
        <v>28</v>
      </c>
      <c r="H173" s="24">
        <v>253</v>
      </c>
      <c r="I173" s="27">
        <v>348</v>
      </c>
      <c r="J173" s="27">
        <v>1</v>
      </c>
      <c r="K173" s="23">
        <f t="shared" si="20"/>
        <v>253</v>
      </c>
      <c r="L173" s="23">
        <f t="shared" si="21"/>
        <v>379.5</v>
      </c>
    </row>
    <row r="174" customHeight="1" spans="1:12">
      <c r="A174" s="23">
        <v>172</v>
      </c>
      <c r="B174" s="24">
        <v>546</v>
      </c>
      <c r="C174" s="23" t="s">
        <v>599</v>
      </c>
      <c r="D174" s="23" t="str">
        <f>VLOOKUP(B:B,[1]Sheet1!$B:$D,3,0)</f>
        <v>东南片区</v>
      </c>
      <c r="E174" s="23" t="s">
        <v>598</v>
      </c>
      <c r="F174" s="23" t="s">
        <v>600</v>
      </c>
      <c r="G174" s="23" t="s">
        <v>32</v>
      </c>
      <c r="H174" s="24">
        <v>281</v>
      </c>
      <c r="I174" s="27">
        <v>387</v>
      </c>
      <c r="J174" s="23">
        <v>1</v>
      </c>
      <c r="K174" s="23">
        <f t="shared" si="20"/>
        <v>281</v>
      </c>
      <c r="L174" s="23">
        <f t="shared" si="21"/>
        <v>421.5</v>
      </c>
    </row>
    <row r="175" customHeight="1" spans="1:12">
      <c r="A175" s="23">
        <v>173</v>
      </c>
      <c r="B175" s="24">
        <v>546</v>
      </c>
      <c r="C175" s="23" t="s">
        <v>599</v>
      </c>
      <c r="D175" s="23" t="str">
        <f>VLOOKUP(B:B,[1]Sheet1!$B:$D,3,0)</f>
        <v>东南片区</v>
      </c>
      <c r="E175" s="23" t="s">
        <v>601</v>
      </c>
      <c r="F175" s="23" t="s">
        <v>602</v>
      </c>
      <c r="G175" s="23" t="s">
        <v>32</v>
      </c>
      <c r="H175" s="24">
        <v>281</v>
      </c>
      <c r="I175" s="27">
        <v>387</v>
      </c>
      <c r="J175" s="23">
        <v>1</v>
      </c>
      <c r="K175" s="23">
        <f t="shared" si="20"/>
        <v>281</v>
      </c>
      <c r="L175" s="23">
        <f t="shared" si="21"/>
        <v>421.5</v>
      </c>
    </row>
    <row r="176" customHeight="1" spans="1:12">
      <c r="A176" s="23">
        <v>174</v>
      </c>
      <c r="B176" s="24">
        <v>546</v>
      </c>
      <c r="C176" s="23" t="s">
        <v>599</v>
      </c>
      <c r="D176" s="23" t="str">
        <f>VLOOKUP(B:B,[1]Sheet1!$B:$D,3,0)</f>
        <v>东南片区</v>
      </c>
      <c r="E176" s="23" t="s">
        <v>603</v>
      </c>
      <c r="F176" s="23" t="s">
        <v>605</v>
      </c>
      <c r="G176" s="23" t="s">
        <v>385</v>
      </c>
      <c r="H176" s="24">
        <v>171</v>
      </c>
      <c r="I176" s="27">
        <v>235</v>
      </c>
      <c r="J176" s="23">
        <v>1</v>
      </c>
      <c r="K176" s="23">
        <f t="shared" si="20"/>
        <v>171</v>
      </c>
      <c r="L176" s="23">
        <f t="shared" si="21"/>
        <v>256.5</v>
      </c>
    </row>
    <row r="177" customHeight="1" spans="1:12">
      <c r="A177" s="23">
        <v>175</v>
      </c>
      <c r="B177" s="24">
        <v>571</v>
      </c>
      <c r="C177" s="23" t="s">
        <v>767</v>
      </c>
      <c r="D177" s="23" t="str">
        <f>VLOOKUP(B:B,[1]Sheet1!$B:$D,3,0)</f>
        <v>东南片区</v>
      </c>
      <c r="E177" s="23" t="s">
        <v>765</v>
      </c>
      <c r="F177" s="23" t="s">
        <v>768</v>
      </c>
      <c r="G177" s="23" t="s">
        <v>24</v>
      </c>
      <c r="H177" s="24">
        <v>182</v>
      </c>
      <c r="I177" s="27">
        <v>250</v>
      </c>
      <c r="J177" s="27">
        <v>2</v>
      </c>
      <c r="K177" s="28">
        <f>I177</f>
        <v>250</v>
      </c>
      <c r="L177" s="28">
        <f>K177*3</f>
        <v>750</v>
      </c>
    </row>
    <row r="178" customHeight="1" spans="1:12">
      <c r="A178" s="23">
        <v>176</v>
      </c>
      <c r="B178" s="24">
        <v>545</v>
      </c>
      <c r="C178" s="23" t="s">
        <v>783</v>
      </c>
      <c r="D178" s="23" t="str">
        <f>VLOOKUP(B:B,[1]Sheet1!$B:$D,3,0)</f>
        <v>东南片区</v>
      </c>
      <c r="E178" s="23" t="s">
        <v>781</v>
      </c>
      <c r="F178" s="23" t="s">
        <v>784</v>
      </c>
      <c r="G178" s="23" t="s">
        <v>32</v>
      </c>
      <c r="H178" s="24">
        <v>190</v>
      </c>
      <c r="I178" s="27">
        <v>227</v>
      </c>
      <c r="J178" s="23">
        <v>2</v>
      </c>
      <c r="K178" s="28">
        <f>I178</f>
        <v>227</v>
      </c>
      <c r="L178" s="28">
        <f>K178*3</f>
        <v>681</v>
      </c>
    </row>
    <row r="179" customHeight="1" spans="1:12">
      <c r="A179" s="23">
        <v>177</v>
      </c>
      <c r="B179" s="24">
        <v>545</v>
      </c>
      <c r="C179" s="23" t="s">
        <v>786</v>
      </c>
      <c r="D179" s="23" t="str">
        <f>VLOOKUP(B:B,[1]Sheet1!$B:$D,3,0)</f>
        <v>东南片区</v>
      </c>
      <c r="E179" s="23" t="s">
        <v>785</v>
      </c>
      <c r="F179" s="23" t="s">
        <v>787</v>
      </c>
      <c r="G179" s="23" t="s">
        <v>32</v>
      </c>
      <c r="H179" s="24">
        <v>152</v>
      </c>
      <c r="I179" s="27">
        <v>227</v>
      </c>
      <c r="J179" s="27">
        <v>1</v>
      </c>
      <c r="K179" s="23">
        <f>H179</f>
        <v>152</v>
      </c>
      <c r="L179" s="23">
        <f>H179*1.5</f>
        <v>228</v>
      </c>
    </row>
    <row r="180" customHeight="1" spans="1:12">
      <c r="A180" s="23">
        <v>178</v>
      </c>
      <c r="B180" s="24">
        <v>545</v>
      </c>
      <c r="C180" s="23" t="s">
        <v>786</v>
      </c>
      <c r="D180" s="23" t="str">
        <f>VLOOKUP(B:B,[1]Sheet1!$B:$D,3,0)</f>
        <v>东南片区</v>
      </c>
      <c r="E180" s="23" t="s">
        <v>788</v>
      </c>
      <c r="F180" s="23" t="s">
        <v>789</v>
      </c>
      <c r="G180" s="23" t="s">
        <v>28</v>
      </c>
      <c r="H180" s="24">
        <v>171</v>
      </c>
      <c r="I180" s="27">
        <v>253</v>
      </c>
      <c r="J180" s="27">
        <v>1</v>
      </c>
      <c r="K180" s="23">
        <f>H180</f>
        <v>171</v>
      </c>
      <c r="L180" s="23">
        <f>H180*1.5</f>
        <v>256.5</v>
      </c>
    </row>
    <row r="181" customHeight="1" spans="1:12">
      <c r="A181" s="23">
        <v>179</v>
      </c>
      <c r="B181" s="24">
        <v>571</v>
      </c>
      <c r="C181" s="23" t="s">
        <v>856</v>
      </c>
      <c r="D181" s="23" t="str">
        <f>VLOOKUP(B:B,[1]Sheet1!$B:$D,3,0)</f>
        <v>东南片区</v>
      </c>
      <c r="E181" s="23" t="s">
        <v>857</v>
      </c>
      <c r="F181" s="23" t="s">
        <v>858</v>
      </c>
      <c r="G181" s="23" t="s">
        <v>479</v>
      </c>
      <c r="H181" s="24">
        <v>312</v>
      </c>
      <c r="I181" s="27">
        <v>429</v>
      </c>
      <c r="J181" s="23">
        <v>1</v>
      </c>
      <c r="K181" s="23">
        <f>H181</f>
        <v>312</v>
      </c>
      <c r="L181" s="23">
        <f>H181*1.5</f>
        <v>468</v>
      </c>
    </row>
    <row r="182" customHeight="1" spans="1:12">
      <c r="A182" s="23">
        <v>180</v>
      </c>
      <c r="B182" s="24">
        <v>571</v>
      </c>
      <c r="C182" s="23" t="s">
        <v>860</v>
      </c>
      <c r="D182" s="23" t="str">
        <f>VLOOKUP(B:B,[1]Sheet1!$B:$D,3,0)</f>
        <v>东南片区</v>
      </c>
      <c r="E182" s="23" t="s">
        <v>859</v>
      </c>
      <c r="F182" s="23" t="s">
        <v>861</v>
      </c>
      <c r="G182" s="23" t="s">
        <v>32</v>
      </c>
      <c r="H182" s="24">
        <v>312</v>
      </c>
      <c r="I182" s="27">
        <v>429</v>
      </c>
      <c r="J182" s="27">
        <v>2</v>
      </c>
      <c r="K182" s="28">
        <f>I182</f>
        <v>429</v>
      </c>
      <c r="L182" s="28">
        <f>K182*3</f>
        <v>1287</v>
      </c>
    </row>
    <row r="183" customHeight="1" spans="1:12">
      <c r="A183" s="23">
        <v>181</v>
      </c>
      <c r="B183" s="24">
        <v>571</v>
      </c>
      <c r="C183" s="23" t="s">
        <v>860</v>
      </c>
      <c r="D183" s="23" t="str">
        <f>VLOOKUP(B:B,[1]Sheet1!$B:$D,3,0)</f>
        <v>东南片区</v>
      </c>
      <c r="E183" s="23" t="s">
        <v>863</v>
      </c>
      <c r="F183" s="23" t="s">
        <v>864</v>
      </c>
      <c r="G183" s="23" t="s">
        <v>28</v>
      </c>
      <c r="H183" s="24">
        <v>233</v>
      </c>
      <c r="I183" s="27">
        <v>322</v>
      </c>
      <c r="J183" s="27">
        <v>2</v>
      </c>
      <c r="K183" s="28">
        <f>I183</f>
        <v>322</v>
      </c>
      <c r="L183" s="28">
        <f>K183*3</f>
        <v>966</v>
      </c>
    </row>
    <row r="184" customHeight="1" spans="1:12">
      <c r="A184" s="23">
        <v>182</v>
      </c>
      <c r="B184" s="24">
        <v>103639</v>
      </c>
      <c r="C184" s="23" t="s">
        <v>888</v>
      </c>
      <c r="D184" s="23" t="str">
        <f>VLOOKUP(B:B,[1]Sheet1!$B:$D,3,0)</f>
        <v>东南片区</v>
      </c>
      <c r="E184" s="23" t="s">
        <v>886</v>
      </c>
      <c r="F184" s="23" t="s">
        <v>889</v>
      </c>
      <c r="G184" s="23" t="s">
        <v>32</v>
      </c>
      <c r="H184" s="24">
        <v>228</v>
      </c>
      <c r="I184" s="27">
        <v>310</v>
      </c>
      <c r="J184" s="23">
        <v>1</v>
      </c>
      <c r="K184" s="23">
        <f>H184</f>
        <v>228</v>
      </c>
      <c r="L184" s="23">
        <f>H184*1.5</f>
        <v>342</v>
      </c>
    </row>
    <row r="185" customHeight="1" spans="1:12">
      <c r="A185" s="23">
        <v>183</v>
      </c>
      <c r="B185" s="24">
        <v>103639</v>
      </c>
      <c r="C185" s="23" t="s">
        <v>888</v>
      </c>
      <c r="D185" s="23" t="str">
        <f>VLOOKUP(B:B,[1]Sheet1!$B:$D,3,0)</f>
        <v>东南片区</v>
      </c>
      <c r="E185" s="23" t="s">
        <v>890</v>
      </c>
      <c r="F185" s="23" t="s">
        <v>891</v>
      </c>
      <c r="G185" s="23" t="s">
        <v>28</v>
      </c>
      <c r="H185" s="24">
        <v>205</v>
      </c>
      <c r="I185" s="27">
        <v>279</v>
      </c>
      <c r="J185" s="23">
        <v>1</v>
      </c>
      <c r="K185" s="23">
        <f>H185</f>
        <v>205</v>
      </c>
      <c r="L185" s="23">
        <f>H185*1.5</f>
        <v>307.5</v>
      </c>
    </row>
    <row r="186" customHeight="1" spans="1:12">
      <c r="A186" s="23">
        <v>184</v>
      </c>
      <c r="B186" s="24">
        <v>103639</v>
      </c>
      <c r="C186" s="23" t="s">
        <v>893</v>
      </c>
      <c r="D186" s="23" t="str">
        <f>VLOOKUP(B:B,[1]Sheet1!$B:$D,3,0)</f>
        <v>东南片区</v>
      </c>
      <c r="E186" s="23" t="s">
        <v>892</v>
      </c>
      <c r="F186" s="23" t="s">
        <v>894</v>
      </c>
      <c r="G186" s="23" t="s">
        <v>132</v>
      </c>
      <c r="H186" s="24">
        <v>91</v>
      </c>
      <c r="I186" s="27">
        <v>136</v>
      </c>
      <c r="J186" s="23">
        <v>1</v>
      </c>
      <c r="K186" s="23">
        <f>H186</f>
        <v>91</v>
      </c>
      <c r="L186" s="23">
        <f>H186*1.5</f>
        <v>136.5</v>
      </c>
    </row>
    <row r="187" customHeight="1" spans="1:12">
      <c r="A187" s="23">
        <v>185</v>
      </c>
      <c r="B187" s="24">
        <v>103639</v>
      </c>
      <c r="C187" s="23" t="s">
        <v>893</v>
      </c>
      <c r="D187" s="23" t="str">
        <f>VLOOKUP(B:B,[1]Sheet1!$B:$D,3,0)</f>
        <v>东南片区</v>
      </c>
      <c r="E187" s="23" t="s">
        <v>895</v>
      </c>
      <c r="F187" s="23" t="s">
        <v>896</v>
      </c>
      <c r="G187" s="23" t="s">
        <v>32</v>
      </c>
      <c r="H187" s="24">
        <v>228</v>
      </c>
      <c r="I187" s="27">
        <v>310</v>
      </c>
      <c r="J187" s="23">
        <v>2</v>
      </c>
      <c r="K187" s="28">
        <f>I187</f>
        <v>310</v>
      </c>
      <c r="L187" s="28">
        <f>K187*3</f>
        <v>930</v>
      </c>
    </row>
    <row r="188" customHeight="1" spans="1:12">
      <c r="A188" s="23">
        <v>186</v>
      </c>
      <c r="B188" s="24">
        <v>712</v>
      </c>
      <c r="C188" s="23" t="s">
        <v>1037</v>
      </c>
      <c r="D188" s="23" t="str">
        <f>VLOOKUP(B:B,[1]Sheet1!$B:$D,3,0)</f>
        <v>东南片区</v>
      </c>
      <c r="E188" s="23" t="s">
        <v>1035</v>
      </c>
      <c r="F188" s="23" t="s">
        <v>1038</v>
      </c>
      <c r="G188" s="23" t="s">
        <v>32</v>
      </c>
      <c r="H188" s="24">
        <v>201</v>
      </c>
      <c r="I188" s="27">
        <v>278</v>
      </c>
      <c r="J188" s="23">
        <v>2</v>
      </c>
      <c r="K188" s="28">
        <f>I188</f>
        <v>278</v>
      </c>
      <c r="L188" s="28">
        <f>K188*3</f>
        <v>834</v>
      </c>
    </row>
    <row r="189" customHeight="1" spans="1:12">
      <c r="A189" s="23">
        <v>187</v>
      </c>
      <c r="B189" s="24">
        <v>712</v>
      </c>
      <c r="C189" s="23" t="s">
        <v>1037</v>
      </c>
      <c r="D189" s="23" t="str">
        <f>VLOOKUP(B:B,[1]Sheet1!$B:$D,3,0)</f>
        <v>东南片区</v>
      </c>
      <c r="E189" s="23" t="s">
        <v>1039</v>
      </c>
      <c r="F189" s="23" t="s">
        <v>1040</v>
      </c>
      <c r="G189" s="23" t="s">
        <v>32</v>
      </c>
      <c r="H189" s="24">
        <v>202</v>
      </c>
      <c r="I189" s="27">
        <v>277</v>
      </c>
      <c r="J189" s="23">
        <v>2</v>
      </c>
      <c r="K189" s="28">
        <f>I189</f>
        <v>277</v>
      </c>
      <c r="L189" s="28">
        <f>K189*3</f>
        <v>831</v>
      </c>
    </row>
    <row r="190" customHeight="1" spans="1:12">
      <c r="A190" s="23">
        <v>188</v>
      </c>
      <c r="B190" s="24">
        <v>712</v>
      </c>
      <c r="C190" s="23" t="s">
        <v>1037</v>
      </c>
      <c r="D190" s="23" t="str">
        <f>VLOOKUP(B:B,[1]Sheet1!$B:$D,3,0)</f>
        <v>东南片区</v>
      </c>
      <c r="E190" s="23" t="s">
        <v>1041</v>
      </c>
      <c r="F190" s="23" t="s">
        <v>1042</v>
      </c>
      <c r="G190" s="23" t="s">
        <v>32</v>
      </c>
      <c r="H190" s="24">
        <v>201</v>
      </c>
      <c r="I190" s="27">
        <v>278</v>
      </c>
      <c r="J190" s="23">
        <v>1</v>
      </c>
      <c r="K190" s="23">
        <f>H190</f>
        <v>201</v>
      </c>
      <c r="L190" s="23">
        <f>H190*1.5</f>
        <v>301.5</v>
      </c>
    </row>
    <row r="191" customHeight="1" spans="1:12">
      <c r="A191" s="23">
        <v>189</v>
      </c>
      <c r="B191" s="24">
        <v>712</v>
      </c>
      <c r="C191" s="23" t="s">
        <v>1037</v>
      </c>
      <c r="D191" s="23" t="str">
        <f>VLOOKUP(B:B,[1]Sheet1!$B:$D,3,0)</f>
        <v>东南片区</v>
      </c>
      <c r="E191" s="23" t="s">
        <v>1043</v>
      </c>
      <c r="F191" s="23" t="s">
        <v>1044</v>
      </c>
      <c r="G191" s="23" t="s">
        <v>32</v>
      </c>
      <c r="H191" s="24">
        <v>202</v>
      </c>
      <c r="I191" s="27">
        <v>277</v>
      </c>
      <c r="J191" s="23">
        <v>1</v>
      </c>
      <c r="K191" s="23">
        <f>H191</f>
        <v>202</v>
      </c>
      <c r="L191" s="23">
        <f>H191*1.5</f>
        <v>303</v>
      </c>
    </row>
    <row r="192" customHeight="1" spans="1:12">
      <c r="A192" s="23">
        <v>190</v>
      </c>
      <c r="B192" s="24">
        <v>712</v>
      </c>
      <c r="C192" s="23" t="s">
        <v>1037</v>
      </c>
      <c r="D192" s="23" t="str">
        <f>VLOOKUP(B:B,[1]Sheet1!$B:$D,3,0)</f>
        <v>东南片区</v>
      </c>
      <c r="E192" s="23" t="s">
        <v>1045</v>
      </c>
      <c r="F192" s="23" t="s">
        <v>1046</v>
      </c>
      <c r="G192" s="23" t="s">
        <v>28</v>
      </c>
      <c r="H192" s="24">
        <v>202</v>
      </c>
      <c r="I192" s="27">
        <v>277</v>
      </c>
      <c r="J192" s="27">
        <v>2</v>
      </c>
      <c r="K192" s="28">
        <f>I192</f>
        <v>277</v>
      </c>
      <c r="L192" s="28">
        <f>K192*3</f>
        <v>831</v>
      </c>
    </row>
    <row r="193" customHeight="1" spans="1:12">
      <c r="A193" s="23">
        <v>191</v>
      </c>
      <c r="B193" s="24">
        <v>740</v>
      </c>
      <c r="C193" s="23" t="s">
        <v>1049</v>
      </c>
      <c r="D193" s="23" t="str">
        <f>VLOOKUP(B:B,[1]Sheet1!$B:$D,3,0)</f>
        <v>东南片区</v>
      </c>
      <c r="E193" s="23" t="s">
        <v>1047</v>
      </c>
      <c r="F193" s="23" t="s">
        <v>1050</v>
      </c>
      <c r="G193" s="23" t="s">
        <v>28</v>
      </c>
      <c r="H193" s="24">
        <v>278</v>
      </c>
      <c r="I193" s="30">
        <v>382</v>
      </c>
      <c r="J193" s="23">
        <v>1</v>
      </c>
      <c r="K193" s="23">
        <f t="shared" ref="K193:K204" si="22">H193</f>
        <v>278</v>
      </c>
      <c r="L193" s="23">
        <f t="shared" ref="L193:L204" si="23">H193*1.5</f>
        <v>417</v>
      </c>
    </row>
    <row r="194" customHeight="1" spans="1:12">
      <c r="A194" s="23">
        <v>192</v>
      </c>
      <c r="B194" s="24">
        <v>740</v>
      </c>
      <c r="C194" s="23" t="s">
        <v>1052</v>
      </c>
      <c r="D194" s="23" t="str">
        <f>VLOOKUP(B:B,[1]Sheet1!$B:$D,3,0)</f>
        <v>东南片区</v>
      </c>
      <c r="E194" s="23" t="s">
        <v>1051</v>
      </c>
      <c r="F194" s="23" t="s">
        <v>1053</v>
      </c>
      <c r="G194" s="23" t="s">
        <v>32</v>
      </c>
      <c r="H194" s="25">
        <v>278</v>
      </c>
      <c r="I194" s="27">
        <v>383</v>
      </c>
      <c r="J194" s="23">
        <v>1</v>
      </c>
      <c r="K194" s="23">
        <f t="shared" si="22"/>
        <v>278</v>
      </c>
      <c r="L194" s="23">
        <f t="shared" si="23"/>
        <v>417</v>
      </c>
    </row>
    <row r="195" customHeight="1" spans="1:12">
      <c r="A195" s="23">
        <v>193</v>
      </c>
      <c r="B195" s="24">
        <v>753</v>
      </c>
      <c r="C195" s="23" t="s">
        <v>1074</v>
      </c>
      <c r="D195" s="23" t="str">
        <f>VLOOKUP(B:B,[1]Sheet1!$B:$D,3,0)</f>
        <v>东南片区</v>
      </c>
      <c r="E195" s="23" t="s">
        <v>1072</v>
      </c>
      <c r="F195" s="23" t="s">
        <v>1075</v>
      </c>
      <c r="G195" s="23" t="s">
        <v>73</v>
      </c>
      <c r="H195" s="24">
        <v>257</v>
      </c>
      <c r="I195" s="27">
        <v>355</v>
      </c>
      <c r="J195" s="23">
        <v>1</v>
      </c>
      <c r="K195" s="23">
        <f t="shared" si="22"/>
        <v>257</v>
      </c>
      <c r="L195" s="23">
        <f t="shared" si="23"/>
        <v>385.5</v>
      </c>
    </row>
    <row r="196" customHeight="1" spans="1:12">
      <c r="A196" s="23">
        <v>194</v>
      </c>
      <c r="B196" s="24">
        <v>753</v>
      </c>
      <c r="C196" s="23" t="s">
        <v>1074</v>
      </c>
      <c r="D196" s="23" t="str">
        <f>VLOOKUP(B:B,[1]Sheet1!$B:$D,3,0)</f>
        <v>东南片区</v>
      </c>
      <c r="E196" s="23" t="s">
        <v>1076</v>
      </c>
      <c r="F196" s="23" t="s">
        <v>1077</v>
      </c>
      <c r="G196" s="23" t="s">
        <v>28</v>
      </c>
      <c r="H196" s="24">
        <v>257</v>
      </c>
      <c r="I196" s="27">
        <v>354</v>
      </c>
      <c r="J196" s="23">
        <v>1</v>
      </c>
      <c r="K196" s="23">
        <f t="shared" si="22"/>
        <v>257</v>
      </c>
      <c r="L196" s="23">
        <f t="shared" si="23"/>
        <v>385.5</v>
      </c>
    </row>
    <row r="197" customHeight="1" spans="1:12">
      <c r="A197" s="23">
        <v>195</v>
      </c>
      <c r="B197" s="24">
        <v>105396</v>
      </c>
      <c r="C197" s="23" t="s">
        <v>1080</v>
      </c>
      <c r="D197" s="23" t="str">
        <f>VLOOKUP(B:B,[1]Sheet1!$B:$D,3,0)</f>
        <v>东南片区</v>
      </c>
      <c r="E197" s="23" t="s">
        <v>1078</v>
      </c>
      <c r="F197" s="23" t="s">
        <v>1081</v>
      </c>
      <c r="G197" s="23" t="s">
        <v>1082</v>
      </c>
      <c r="H197" s="24">
        <v>116</v>
      </c>
      <c r="I197" s="27">
        <v>160</v>
      </c>
      <c r="J197" s="23">
        <v>1</v>
      </c>
      <c r="K197" s="23">
        <f t="shared" si="22"/>
        <v>116</v>
      </c>
      <c r="L197" s="23">
        <f t="shared" si="23"/>
        <v>174</v>
      </c>
    </row>
    <row r="198" customHeight="1" spans="1:12">
      <c r="A198" s="23">
        <v>196</v>
      </c>
      <c r="B198" s="24">
        <v>105396</v>
      </c>
      <c r="C198" s="23" t="s">
        <v>1084</v>
      </c>
      <c r="D198" s="23" t="str">
        <f>VLOOKUP(B:B,[1]Sheet1!$B:$D,3,0)</f>
        <v>东南片区</v>
      </c>
      <c r="E198" s="23" t="s">
        <v>1083</v>
      </c>
      <c r="F198" s="23" t="s">
        <v>1085</v>
      </c>
      <c r="G198" s="23" t="s">
        <v>32</v>
      </c>
      <c r="H198" s="24">
        <v>165</v>
      </c>
      <c r="I198" s="27">
        <v>228</v>
      </c>
      <c r="J198" s="23">
        <v>1</v>
      </c>
      <c r="K198" s="23">
        <f t="shared" si="22"/>
        <v>165</v>
      </c>
      <c r="L198" s="23">
        <f t="shared" si="23"/>
        <v>247.5</v>
      </c>
    </row>
    <row r="199" customHeight="1" spans="1:12">
      <c r="A199" s="23">
        <v>197</v>
      </c>
      <c r="B199" s="24">
        <v>105396</v>
      </c>
      <c r="C199" s="23" t="s">
        <v>1087</v>
      </c>
      <c r="D199" s="23" t="str">
        <f>VLOOKUP(B:B,[1]Sheet1!$B:$D,3,0)</f>
        <v>东南片区</v>
      </c>
      <c r="E199" s="23" t="s">
        <v>1086</v>
      </c>
      <c r="F199" s="23" t="s">
        <v>1088</v>
      </c>
      <c r="G199" s="23" t="s">
        <v>79</v>
      </c>
      <c r="H199" s="24">
        <v>84</v>
      </c>
      <c r="I199" s="27">
        <v>114</v>
      </c>
      <c r="J199" s="23">
        <v>1</v>
      </c>
      <c r="K199" s="23">
        <f t="shared" si="22"/>
        <v>84</v>
      </c>
      <c r="L199" s="23">
        <f t="shared" si="23"/>
        <v>126</v>
      </c>
    </row>
    <row r="200" customHeight="1" spans="1:12">
      <c r="A200" s="23">
        <v>198</v>
      </c>
      <c r="B200" s="24">
        <v>105396</v>
      </c>
      <c r="C200" s="23" t="s">
        <v>1087</v>
      </c>
      <c r="D200" s="23" t="str">
        <f>VLOOKUP(B:B,[1]Sheet1!$B:$D,3,0)</f>
        <v>东南片区</v>
      </c>
      <c r="E200" s="23" t="s">
        <v>1090</v>
      </c>
      <c r="F200" s="23" t="s">
        <v>1091</v>
      </c>
      <c r="G200" s="23" t="s">
        <v>28</v>
      </c>
      <c r="H200" s="24">
        <v>148</v>
      </c>
      <c r="I200" s="27">
        <v>205</v>
      </c>
      <c r="J200" s="23">
        <v>1</v>
      </c>
      <c r="K200" s="23">
        <f t="shared" si="22"/>
        <v>148</v>
      </c>
      <c r="L200" s="23">
        <f t="shared" si="23"/>
        <v>222</v>
      </c>
    </row>
    <row r="201" customHeight="1" spans="1:12">
      <c r="A201" s="23">
        <v>199</v>
      </c>
      <c r="B201" s="24">
        <v>724</v>
      </c>
      <c r="C201" s="23" t="s">
        <v>1120</v>
      </c>
      <c r="D201" s="23" t="str">
        <f>VLOOKUP(B:B,[1]Sheet1!$B:$D,3,0)</f>
        <v>东南片区</v>
      </c>
      <c r="E201" s="23" t="s">
        <v>1119</v>
      </c>
      <c r="F201" s="23" t="s">
        <v>1121</v>
      </c>
      <c r="G201" s="23" t="s">
        <v>32</v>
      </c>
      <c r="H201" s="24">
        <v>193</v>
      </c>
      <c r="I201" s="27">
        <v>266</v>
      </c>
      <c r="J201" s="23">
        <v>1</v>
      </c>
      <c r="K201" s="23">
        <f t="shared" si="22"/>
        <v>193</v>
      </c>
      <c r="L201" s="23">
        <f t="shared" si="23"/>
        <v>289.5</v>
      </c>
    </row>
    <row r="202" customHeight="1" spans="1:12">
      <c r="A202" s="23">
        <v>200</v>
      </c>
      <c r="B202" s="24">
        <v>724</v>
      </c>
      <c r="C202" s="23" t="s">
        <v>1120</v>
      </c>
      <c r="D202" s="23" t="str">
        <f>VLOOKUP(B:B,[1]Sheet1!$B:$D,3,0)</f>
        <v>东南片区</v>
      </c>
      <c r="E202" s="23" t="s">
        <v>1122</v>
      </c>
      <c r="F202" s="23" t="s">
        <v>1123</v>
      </c>
      <c r="G202" s="23" t="s">
        <v>24</v>
      </c>
      <c r="H202" s="24">
        <v>258</v>
      </c>
      <c r="I202" s="27">
        <v>355</v>
      </c>
      <c r="J202" s="23">
        <v>1</v>
      </c>
      <c r="K202" s="23">
        <f t="shared" si="22"/>
        <v>258</v>
      </c>
      <c r="L202" s="23">
        <f t="shared" si="23"/>
        <v>387</v>
      </c>
    </row>
    <row r="203" customHeight="1" spans="1:12">
      <c r="A203" s="23">
        <v>201</v>
      </c>
      <c r="B203" s="24">
        <v>724</v>
      </c>
      <c r="C203" s="23" t="s">
        <v>1125</v>
      </c>
      <c r="D203" s="23" t="str">
        <f>VLOOKUP(B:B,[1]Sheet1!$B:$D,3,0)</f>
        <v>东南片区</v>
      </c>
      <c r="E203" s="23" t="s">
        <v>1124</v>
      </c>
      <c r="F203" s="23" t="s">
        <v>1126</v>
      </c>
      <c r="G203" s="23" t="s">
        <v>28</v>
      </c>
      <c r="H203" s="24">
        <v>291</v>
      </c>
      <c r="I203" s="27">
        <v>399</v>
      </c>
      <c r="J203" s="23">
        <v>1</v>
      </c>
      <c r="K203" s="23">
        <f t="shared" si="22"/>
        <v>291</v>
      </c>
      <c r="L203" s="23">
        <f t="shared" si="23"/>
        <v>436.5</v>
      </c>
    </row>
    <row r="204" customHeight="1" spans="1:12">
      <c r="A204" s="23">
        <v>202</v>
      </c>
      <c r="B204" s="24">
        <v>106568</v>
      </c>
      <c r="C204" s="23" t="s">
        <v>1128</v>
      </c>
      <c r="D204" s="23" t="str">
        <f>VLOOKUP(B:B,[1]Sheet1!$B:$D,3,0)</f>
        <v>东南片区</v>
      </c>
      <c r="E204" s="23" t="s">
        <v>1127</v>
      </c>
      <c r="F204" s="23" t="s">
        <v>1129</v>
      </c>
      <c r="G204" s="23" t="s">
        <v>28</v>
      </c>
      <c r="H204" s="24">
        <v>224</v>
      </c>
      <c r="I204" s="27">
        <v>309</v>
      </c>
      <c r="J204" s="23">
        <v>1</v>
      </c>
      <c r="K204" s="23">
        <f t="shared" si="22"/>
        <v>224</v>
      </c>
      <c r="L204" s="23">
        <f t="shared" si="23"/>
        <v>336</v>
      </c>
    </row>
    <row r="205" customHeight="1" spans="1:12">
      <c r="A205" s="23">
        <v>203</v>
      </c>
      <c r="B205" s="24">
        <v>737</v>
      </c>
      <c r="C205" s="23" t="s">
        <v>1166</v>
      </c>
      <c r="D205" s="23" t="str">
        <f>VLOOKUP(B:B,[1]Sheet1!$B:$D,3,0)</f>
        <v>东南片区</v>
      </c>
      <c r="E205" s="23" t="s">
        <v>1165</v>
      </c>
      <c r="F205" s="23" t="s">
        <v>1167</v>
      </c>
      <c r="G205" s="23" t="s">
        <v>73</v>
      </c>
      <c r="H205" s="24">
        <v>278</v>
      </c>
      <c r="I205" s="27">
        <v>383</v>
      </c>
      <c r="J205" s="23">
        <v>2</v>
      </c>
      <c r="K205" s="28">
        <f>I205</f>
        <v>383</v>
      </c>
      <c r="L205" s="28">
        <f>K205*3</f>
        <v>1149</v>
      </c>
    </row>
    <row r="206" customHeight="1" spans="1:12">
      <c r="A206" s="23">
        <v>204</v>
      </c>
      <c r="B206" s="24">
        <v>737</v>
      </c>
      <c r="C206" s="23" t="s">
        <v>1170</v>
      </c>
      <c r="D206" s="23" t="str">
        <f>VLOOKUP(B:B,[1]Sheet1!$B:$D,3,0)</f>
        <v>东南片区</v>
      </c>
      <c r="E206" s="23" t="s">
        <v>1169</v>
      </c>
      <c r="F206" s="23" t="s">
        <v>1171</v>
      </c>
      <c r="G206" s="23" t="s">
        <v>79</v>
      </c>
      <c r="H206" s="24">
        <v>223</v>
      </c>
      <c r="I206" s="27">
        <v>306</v>
      </c>
      <c r="J206" s="23">
        <v>1</v>
      </c>
      <c r="K206" s="23">
        <f t="shared" ref="K206:K218" si="24">H206</f>
        <v>223</v>
      </c>
      <c r="L206" s="23">
        <f t="shared" ref="L206:L218" si="25">H206*1.5</f>
        <v>334.5</v>
      </c>
    </row>
    <row r="207" customHeight="1" spans="1:12">
      <c r="A207" s="23">
        <v>205</v>
      </c>
      <c r="B207" s="24">
        <v>737</v>
      </c>
      <c r="C207" s="23" t="s">
        <v>1170</v>
      </c>
      <c r="D207" s="23" t="str">
        <f>VLOOKUP(B:B,[1]Sheet1!$B:$D,3,0)</f>
        <v>东南片区</v>
      </c>
      <c r="E207" s="23" t="s">
        <v>1173</v>
      </c>
      <c r="F207" s="23" t="s">
        <v>1174</v>
      </c>
      <c r="G207" s="23" t="s">
        <v>28</v>
      </c>
      <c r="H207" s="24">
        <v>250</v>
      </c>
      <c r="I207" s="27">
        <v>344</v>
      </c>
      <c r="J207" s="23">
        <v>1</v>
      </c>
      <c r="K207" s="23">
        <f t="shared" si="24"/>
        <v>250</v>
      </c>
      <c r="L207" s="23">
        <f t="shared" si="25"/>
        <v>375</v>
      </c>
    </row>
    <row r="208" customHeight="1" spans="1:12">
      <c r="A208" s="23">
        <v>206</v>
      </c>
      <c r="B208" s="32">
        <v>750</v>
      </c>
      <c r="C208" s="32" t="s">
        <v>1293</v>
      </c>
      <c r="D208" s="23" t="str">
        <f>VLOOKUP(B:B,[1]Sheet1!$B:$D,3,0)</f>
        <v>东南片区</v>
      </c>
      <c r="E208" s="32" t="s">
        <v>1294</v>
      </c>
      <c r="F208" s="32">
        <v>4033</v>
      </c>
      <c r="G208" s="32" t="s">
        <v>28</v>
      </c>
      <c r="H208" s="32">
        <v>305</v>
      </c>
      <c r="I208" s="32">
        <v>408</v>
      </c>
      <c r="J208" s="32">
        <v>1</v>
      </c>
      <c r="K208" s="23">
        <f t="shared" si="24"/>
        <v>305</v>
      </c>
      <c r="L208" s="23">
        <f t="shared" si="25"/>
        <v>457.5</v>
      </c>
    </row>
    <row r="209" customHeight="1" spans="1:12">
      <c r="A209" s="23">
        <v>207</v>
      </c>
      <c r="B209" s="32">
        <v>750</v>
      </c>
      <c r="C209" s="32" t="s">
        <v>1293</v>
      </c>
      <c r="D209" s="23" t="str">
        <f>VLOOKUP(B:B,[1]Sheet1!$B:$D,3,0)</f>
        <v>东南片区</v>
      </c>
      <c r="E209" s="32" t="s">
        <v>1295</v>
      </c>
      <c r="F209" s="32">
        <v>11463</v>
      </c>
      <c r="G209" s="32" t="s">
        <v>132</v>
      </c>
      <c r="H209" s="32">
        <v>305</v>
      </c>
      <c r="I209" s="32">
        <v>408</v>
      </c>
      <c r="J209" s="32">
        <v>1</v>
      </c>
      <c r="K209" s="23">
        <f t="shared" si="24"/>
        <v>305</v>
      </c>
      <c r="L209" s="23">
        <f t="shared" si="25"/>
        <v>457.5</v>
      </c>
    </row>
    <row r="210" customHeight="1" spans="1:12">
      <c r="A210" s="23">
        <v>208</v>
      </c>
      <c r="B210" s="32">
        <v>750</v>
      </c>
      <c r="C210" s="32" t="s">
        <v>1293</v>
      </c>
      <c r="D210" s="23" t="str">
        <f>VLOOKUP(B:B,[1]Sheet1!$B:$D,3,0)</f>
        <v>东南片区</v>
      </c>
      <c r="E210" s="32" t="s">
        <v>1212</v>
      </c>
      <c r="F210" s="32">
        <v>11051</v>
      </c>
      <c r="G210" s="32" t="s">
        <v>132</v>
      </c>
      <c r="H210" s="32">
        <v>305</v>
      </c>
      <c r="I210" s="32">
        <v>408</v>
      </c>
      <c r="J210" s="32">
        <v>1</v>
      </c>
      <c r="K210" s="23">
        <f t="shared" si="24"/>
        <v>305</v>
      </c>
      <c r="L210" s="23">
        <f t="shared" si="25"/>
        <v>457.5</v>
      </c>
    </row>
    <row r="211" customHeight="1" spans="1:12">
      <c r="A211" s="23">
        <v>209</v>
      </c>
      <c r="B211" s="32">
        <v>750</v>
      </c>
      <c r="C211" s="32" t="s">
        <v>1293</v>
      </c>
      <c r="D211" s="23" t="str">
        <f>VLOOKUP(B:B,[1]Sheet1!$B:$D,3,0)</f>
        <v>东南片区</v>
      </c>
      <c r="E211" s="32" t="s">
        <v>1206</v>
      </c>
      <c r="F211" s="32">
        <v>12215</v>
      </c>
      <c r="G211" s="32" t="s">
        <v>24</v>
      </c>
      <c r="H211" s="32">
        <v>245</v>
      </c>
      <c r="I211" s="32">
        <v>327</v>
      </c>
      <c r="J211" s="32">
        <v>1</v>
      </c>
      <c r="K211" s="23">
        <f t="shared" si="24"/>
        <v>245</v>
      </c>
      <c r="L211" s="23">
        <f t="shared" si="25"/>
        <v>367.5</v>
      </c>
    </row>
    <row r="212" customHeight="1" spans="1:12">
      <c r="A212" s="23">
        <v>210</v>
      </c>
      <c r="B212" s="32">
        <v>750</v>
      </c>
      <c r="C212" s="32" t="s">
        <v>1293</v>
      </c>
      <c r="D212" s="23" t="str">
        <f>VLOOKUP(B:B,[1]Sheet1!$B:$D,3,0)</f>
        <v>东南片区</v>
      </c>
      <c r="E212" s="32" t="s">
        <v>1296</v>
      </c>
      <c r="F212" s="32">
        <v>12254</v>
      </c>
      <c r="G212" s="32" t="s">
        <v>132</v>
      </c>
      <c r="H212" s="32">
        <v>245</v>
      </c>
      <c r="I212" s="32">
        <v>327</v>
      </c>
      <c r="J212" s="32">
        <v>1</v>
      </c>
      <c r="K212" s="23">
        <f t="shared" si="24"/>
        <v>245</v>
      </c>
      <c r="L212" s="23">
        <f t="shared" si="25"/>
        <v>367.5</v>
      </c>
    </row>
    <row r="213" customHeight="1" spans="1:12">
      <c r="A213" s="23">
        <v>211</v>
      </c>
      <c r="B213" s="32">
        <v>750</v>
      </c>
      <c r="C213" s="32" t="s">
        <v>1293</v>
      </c>
      <c r="D213" s="23" t="str">
        <f>VLOOKUP(B:B,[1]Sheet1!$B:$D,3,0)</f>
        <v>东南片区</v>
      </c>
      <c r="E213" s="32" t="s">
        <v>1297</v>
      </c>
      <c r="F213" s="32">
        <v>12474</v>
      </c>
      <c r="G213" s="32" t="s">
        <v>24</v>
      </c>
      <c r="H213" s="32">
        <v>214</v>
      </c>
      <c r="I213" s="32">
        <v>285</v>
      </c>
      <c r="J213" s="32">
        <v>1</v>
      </c>
      <c r="K213" s="23">
        <f t="shared" si="24"/>
        <v>214</v>
      </c>
      <c r="L213" s="23">
        <f t="shared" si="25"/>
        <v>321</v>
      </c>
    </row>
    <row r="214" customHeight="1" spans="1:12">
      <c r="A214" s="23">
        <v>212</v>
      </c>
      <c r="B214" s="32">
        <v>750</v>
      </c>
      <c r="C214" s="32" t="s">
        <v>1293</v>
      </c>
      <c r="D214" s="23" t="str">
        <f>VLOOKUP(B:B,[1]Sheet1!$B:$D,3,0)</f>
        <v>东南片区</v>
      </c>
      <c r="E214" s="32" t="s">
        <v>1298</v>
      </c>
      <c r="F214" s="32">
        <v>12478</v>
      </c>
      <c r="G214" s="32" t="s">
        <v>24</v>
      </c>
      <c r="H214" s="32">
        <v>214</v>
      </c>
      <c r="I214" s="32">
        <v>285</v>
      </c>
      <c r="J214" s="32">
        <v>1</v>
      </c>
      <c r="K214" s="23">
        <f t="shared" si="24"/>
        <v>214</v>
      </c>
      <c r="L214" s="23">
        <f t="shared" si="25"/>
        <v>321</v>
      </c>
    </row>
    <row r="215" customHeight="1" spans="1:12">
      <c r="A215" s="23">
        <v>213</v>
      </c>
      <c r="B215" s="32">
        <v>750</v>
      </c>
      <c r="C215" s="32" t="s">
        <v>1293</v>
      </c>
      <c r="D215" s="23" t="str">
        <f>VLOOKUP(B:B,[1]Sheet1!$B:$D,3,0)</f>
        <v>东南片区</v>
      </c>
      <c r="E215" s="32" t="s">
        <v>1299</v>
      </c>
      <c r="F215" s="32">
        <v>12757</v>
      </c>
      <c r="G215" s="32" t="s">
        <v>24</v>
      </c>
      <c r="H215" s="32">
        <v>67</v>
      </c>
      <c r="I215" s="32">
        <v>85</v>
      </c>
      <c r="J215" s="32">
        <v>1</v>
      </c>
      <c r="K215" s="23">
        <f t="shared" si="24"/>
        <v>67</v>
      </c>
      <c r="L215" s="23">
        <f t="shared" si="25"/>
        <v>100.5</v>
      </c>
    </row>
    <row r="216" customHeight="1" spans="1:12">
      <c r="A216" s="23">
        <v>214</v>
      </c>
      <c r="B216" s="32">
        <v>573</v>
      </c>
      <c r="C216" s="34" t="s">
        <v>1353</v>
      </c>
      <c r="D216" s="23" t="str">
        <f>VLOOKUP(B:B,[1]Sheet1!$B:$D,3,0)</f>
        <v>东南片区</v>
      </c>
      <c r="E216" s="23" t="s">
        <v>1354</v>
      </c>
      <c r="F216" s="23">
        <v>5501</v>
      </c>
      <c r="G216" s="23" t="s">
        <v>28</v>
      </c>
      <c r="H216" s="25">
        <v>200</v>
      </c>
      <c r="I216" s="23">
        <v>270</v>
      </c>
      <c r="J216" s="23">
        <v>1</v>
      </c>
      <c r="K216" s="23">
        <f t="shared" si="24"/>
        <v>200</v>
      </c>
      <c r="L216" s="23">
        <f t="shared" si="25"/>
        <v>300</v>
      </c>
    </row>
    <row r="217" customHeight="1" spans="1:12">
      <c r="A217" s="23">
        <v>215</v>
      </c>
      <c r="B217" s="32">
        <v>573</v>
      </c>
      <c r="C217" s="34" t="s">
        <v>1353</v>
      </c>
      <c r="D217" s="23" t="str">
        <f>VLOOKUP(B:B,[1]Sheet1!$B:$D,3,0)</f>
        <v>东南片区</v>
      </c>
      <c r="E217" s="23" t="s">
        <v>1355</v>
      </c>
      <c r="F217" s="23">
        <v>12108</v>
      </c>
      <c r="G217" s="23" t="s">
        <v>32</v>
      </c>
      <c r="H217" s="25">
        <v>190</v>
      </c>
      <c r="I217" s="23">
        <v>260</v>
      </c>
      <c r="J217" s="23">
        <v>1</v>
      </c>
      <c r="K217" s="23">
        <f t="shared" si="24"/>
        <v>190</v>
      </c>
      <c r="L217" s="23">
        <f t="shared" si="25"/>
        <v>285</v>
      </c>
    </row>
    <row r="218" customHeight="1" spans="1:12">
      <c r="A218" s="23">
        <v>216</v>
      </c>
      <c r="B218" s="32">
        <v>573</v>
      </c>
      <c r="C218" s="34" t="s">
        <v>1353</v>
      </c>
      <c r="D218" s="23" t="str">
        <f>VLOOKUP(B:B,[1]Sheet1!$B:$D,3,0)</f>
        <v>东南片区</v>
      </c>
      <c r="E218" s="23" t="s">
        <v>1356</v>
      </c>
      <c r="F218" s="23">
        <v>12446</v>
      </c>
      <c r="G218" s="23" t="s">
        <v>32</v>
      </c>
      <c r="H218" s="25">
        <v>163</v>
      </c>
      <c r="I218" s="23">
        <v>232</v>
      </c>
      <c r="J218" s="23">
        <v>1</v>
      </c>
      <c r="K218" s="23">
        <f t="shared" si="24"/>
        <v>163</v>
      </c>
      <c r="L218" s="23">
        <f t="shared" si="25"/>
        <v>244.5</v>
      </c>
    </row>
    <row r="219" customHeight="1" spans="1:12">
      <c r="A219" s="23">
        <v>217</v>
      </c>
      <c r="B219" s="24">
        <v>102935</v>
      </c>
      <c r="C219" s="23" t="s">
        <v>349</v>
      </c>
      <c r="D219" s="23" t="str">
        <f>VLOOKUP(B:B,[1]Sheet1!$B:$D,3,0)</f>
        <v>城中片区</v>
      </c>
      <c r="E219" s="23" t="s">
        <v>347</v>
      </c>
      <c r="F219" s="23" t="s">
        <v>350</v>
      </c>
      <c r="G219" s="23" t="s">
        <v>73</v>
      </c>
      <c r="H219" s="24">
        <v>188</v>
      </c>
      <c r="I219" s="27">
        <v>258</v>
      </c>
      <c r="J219" s="27">
        <v>2</v>
      </c>
      <c r="K219" s="28">
        <f>I219</f>
        <v>258</v>
      </c>
      <c r="L219" s="28">
        <f>K219*3</f>
        <v>774</v>
      </c>
    </row>
    <row r="220" customHeight="1" spans="1:12">
      <c r="A220" s="23">
        <v>218</v>
      </c>
      <c r="B220" s="24">
        <v>102935</v>
      </c>
      <c r="C220" s="23" t="s">
        <v>349</v>
      </c>
      <c r="D220" s="23" t="str">
        <f>VLOOKUP(B:B,[1]Sheet1!$B:$D,3,0)</f>
        <v>城中片区</v>
      </c>
      <c r="E220" s="23" t="s">
        <v>351</v>
      </c>
      <c r="F220" s="23" t="s">
        <v>352</v>
      </c>
      <c r="G220" s="23" t="s">
        <v>28</v>
      </c>
      <c r="H220" s="24">
        <v>169</v>
      </c>
      <c r="I220" s="27">
        <v>232</v>
      </c>
      <c r="J220" s="23">
        <v>2</v>
      </c>
      <c r="K220" s="28">
        <f>I220</f>
        <v>232</v>
      </c>
      <c r="L220" s="28">
        <f>K220*3</f>
        <v>696</v>
      </c>
    </row>
    <row r="221" customHeight="1" spans="1:12">
      <c r="A221" s="23">
        <v>219</v>
      </c>
      <c r="B221" s="24">
        <v>102935</v>
      </c>
      <c r="C221" s="23" t="s">
        <v>349</v>
      </c>
      <c r="D221" s="23" t="str">
        <f>VLOOKUP(B:B,[1]Sheet1!$B:$D,3,0)</f>
        <v>城中片区</v>
      </c>
      <c r="E221" s="23" t="s">
        <v>353</v>
      </c>
      <c r="F221" s="23" t="s">
        <v>354</v>
      </c>
      <c r="G221" s="23" t="s">
        <v>79</v>
      </c>
      <c r="H221" s="24">
        <v>112</v>
      </c>
      <c r="I221" s="27">
        <v>157</v>
      </c>
      <c r="J221" s="23">
        <v>2</v>
      </c>
      <c r="K221" s="28">
        <f>I221</f>
        <v>157</v>
      </c>
      <c r="L221" s="28">
        <f>K221*3</f>
        <v>471</v>
      </c>
    </row>
    <row r="222" customHeight="1" spans="1:12">
      <c r="A222" s="23">
        <v>220</v>
      </c>
      <c r="B222" s="24">
        <v>102935</v>
      </c>
      <c r="C222" s="23" t="s">
        <v>356</v>
      </c>
      <c r="D222" s="23" t="str">
        <f>VLOOKUP(B:B,[1]Sheet1!$B:$D,3,0)</f>
        <v>城中片区</v>
      </c>
      <c r="E222" s="23" t="s">
        <v>355</v>
      </c>
      <c r="F222" s="23" t="s">
        <v>357</v>
      </c>
      <c r="G222" s="23" t="s">
        <v>73</v>
      </c>
      <c r="H222" s="24">
        <v>188</v>
      </c>
      <c r="I222" s="27">
        <v>258</v>
      </c>
      <c r="J222" s="23">
        <v>2</v>
      </c>
      <c r="K222" s="28">
        <f>I222</f>
        <v>258</v>
      </c>
      <c r="L222" s="28">
        <f>K222*3</f>
        <v>774</v>
      </c>
    </row>
    <row r="223" customHeight="1" spans="1:12">
      <c r="A223" s="23">
        <v>221</v>
      </c>
      <c r="B223" s="24">
        <v>373</v>
      </c>
      <c r="C223" s="23" t="s">
        <v>360</v>
      </c>
      <c r="D223" s="23" t="str">
        <f>VLOOKUP(B:B,[1]Sheet1!$B:$D,3,0)</f>
        <v>城中片区</v>
      </c>
      <c r="E223" s="23" t="s">
        <v>358</v>
      </c>
      <c r="F223" s="23" t="s">
        <v>361</v>
      </c>
      <c r="G223" s="23" t="s">
        <v>79</v>
      </c>
      <c r="H223" s="24">
        <v>244</v>
      </c>
      <c r="I223" s="27">
        <v>338</v>
      </c>
      <c r="J223" s="23">
        <v>1</v>
      </c>
      <c r="K223" s="23">
        <f>H223</f>
        <v>244</v>
      </c>
      <c r="L223" s="23">
        <f>H223*1.5</f>
        <v>366</v>
      </c>
    </row>
    <row r="224" customHeight="1" spans="1:12">
      <c r="A224" s="23">
        <v>222</v>
      </c>
      <c r="B224" s="24">
        <v>373</v>
      </c>
      <c r="C224" s="23" t="s">
        <v>360</v>
      </c>
      <c r="D224" s="23" t="str">
        <f>VLOOKUP(B:B,[1]Sheet1!$B:$D,3,0)</f>
        <v>城中片区</v>
      </c>
      <c r="E224" s="23" t="s">
        <v>363</v>
      </c>
      <c r="F224" s="23" t="s">
        <v>364</v>
      </c>
      <c r="G224" s="23" t="s">
        <v>73</v>
      </c>
      <c r="H224" s="25">
        <v>247</v>
      </c>
      <c r="I224" s="23">
        <v>339</v>
      </c>
      <c r="J224" s="23">
        <v>2</v>
      </c>
      <c r="K224" s="28">
        <f>I224</f>
        <v>339</v>
      </c>
      <c r="L224" s="28">
        <f>K224*3</f>
        <v>1017</v>
      </c>
    </row>
    <row r="225" customHeight="1" spans="1:12">
      <c r="A225" s="23">
        <v>223</v>
      </c>
      <c r="B225" s="24">
        <v>373</v>
      </c>
      <c r="C225" s="23" t="s">
        <v>366</v>
      </c>
      <c r="D225" s="23" t="str">
        <f>VLOOKUP(B:B,[1]Sheet1!$B:$D,3,0)</f>
        <v>城中片区</v>
      </c>
      <c r="E225" s="23" t="s">
        <v>365</v>
      </c>
      <c r="F225" s="23" t="s">
        <v>367</v>
      </c>
      <c r="G225" s="23" t="s">
        <v>73</v>
      </c>
      <c r="H225" s="24">
        <v>247</v>
      </c>
      <c r="I225" s="27">
        <v>339</v>
      </c>
      <c r="J225" s="23">
        <v>2</v>
      </c>
      <c r="K225" s="28">
        <f>I225</f>
        <v>339</v>
      </c>
      <c r="L225" s="28">
        <f>K225*3</f>
        <v>1017</v>
      </c>
    </row>
    <row r="226" customHeight="1" spans="1:12">
      <c r="A226" s="23">
        <v>224</v>
      </c>
      <c r="B226" s="24">
        <v>373</v>
      </c>
      <c r="C226" s="23" t="s">
        <v>370</v>
      </c>
      <c r="D226" s="23" t="str">
        <f>VLOOKUP(B:B,[1]Sheet1!$B:$D,3,0)</f>
        <v>城中片区</v>
      </c>
      <c r="E226" s="23" t="s">
        <v>369</v>
      </c>
      <c r="F226" s="23" t="s">
        <v>371</v>
      </c>
      <c r="G226" s="23" t="s">
        <v>28</v>
      </c>
      <c r="H226" s="24">
        <v>247</v>
      </c>
      <c r="I226" s="27">
        <v>339</v>
      </c>
      <c r="J226" s="27">
        <v>2</v>
      </c>
      <c r="K226" s="28">
        <f>I226</f>
        <v>339</v>
      </c>
      <c r="L226" s="28">
        <f>K226*3</f>
        <v>1017</v>
      </c>
    </row>
    <row r="227" customHeight="1" spans="1:12">
      <c r="A227" s="23">
        <v>225</v>
      </c>
      <c r="B227" s="24">
        <v>106865</v>
      </c>
      <c r="C227" s="23" t="s">
        <v>436</v>
      </c>
      <c r="D227" s="23" t="str">
        <f>VLOOKUP(B:B,[1]Sheet1!$B:$D,3,0)</f>
        <v>城中片区</v>
      </c>
      <c r="E227" s="23" t="s">
        <v>434</v>
      </c>
      <c r="F227" s="23" t="s">
        <v>437</v>
      </c>
      <c r="G227" s="23" t="s">
        <v>79</v>
      </c>
      <c r="H227" s="24">
        <v>107</v>
      </c>
      <c r="I227" s="27">
        <v>147</v>
      </c>
      <c r="J227" s="23">
        <v>1</v>
      </c>
      <c r="K227" s="23">
        <f>H227</f>
        <v>107</v>
      </c>
      <c r="L227" s="23">
        <f>H227*1.5</f>
        <v>160.5</v>
      </c>
    </row>
    <row r="228" customHeight="1" spans="1:12">
      <c r="A228" s="23">
        <v>226</v>
      </c>
      <c r="B228" s="24">
        <v>106865</v>
      </c>
      <c r="C228" s="23" t="s">
        <v>436</v>
      </c>
      <c r="D228" s="23" t="str">
        <f>VLOOKUP(B:B,[1]Sheet1!$B:$D,3,0)</f>
        <v>城中片区</v>
      </c>
      <c r="E228" s="23" t="s">
        <v>438</v>
      </c>
      <c r="F228" s="23" t="s">
        <v>439</v>
      </c>
      <c r="G228" s="23" t="s">
        <v>28</v>
      </c>
      <c r="H228" s="24">
        <v>137</v>
      </c>
      <c r="I228" s="27">
        <v>190</v>
      </c>
      <c r="J228" s="23">
        <v>1</v>
      </c>
      <c r="K228" s="23">
        <f>H228</f>
        <v>137</v>
      </c>
      <c r="L228" s="23">
        <f>H228*1.5</f>
        <v>205.5</v>
      </c>
    </row>
    <row r="229" customHeight="1" spans="1:12">
      <c r="A229" s="23">
        <v>227</v>
      </c>
      <c r="B229" s="24">
        <v>106865</v>
      </c>
      <c r="C229" s="23" t="s">
        <v>436</v>
      </c>
      <c r="D229" s="23" t="str">
        <f>VLOOKUP(B:B,[1]Sheet1!$B:$D,3,0)</f>
        <v>城中片区</v>
      </c>
      <c r="E229" s="23" t="s">
        <v>441</v>
      </c>
      <c r="F229" s="23" t="s">
        <v>442</v>
      </c>
      <c r="G229" s="23" t="s">
        <v>73</v>
      </c>
      <c r="H229" s="24">
        <v>153</v>
      </c>
      <c r="I229" s="27">
        <v>211</v>
      </c>
      <c r="J229" s="23">
        <v>1</v>
      </c>
      <c r="K229" s="23">
        <f>H229</f>
        <v>153</v>
      </c>
      <c r="L229" s="23">
        <f>H229*1.5</f>
        <v>229.5</v>
      </c>
    </row>
    <row r="230" customHeight="1" spans="1:12">
      <c r="A230" s="23">
        <v>228</v>
      </c>
      <c r="B230" s="24">
        <v>106865</v>
      </c>
      <c r="C230" s="23" t="s">
        <v>436</v>
      </c>
      <c r="D230" s="23" t="str">
        <f>VLOOKUP(B:B,[1]Sheet1!$B:$D,3,0)</f>
        <v>城中片区</v>
      </c>
      <c r="E230" s="23" t="s">
        <v>443</v>
      </c>
      <c r="F230" s="23" t="s">
        <v>444</v>
      </c>
      <c r="G230" s="23" t="s">
        <v>79</v>
      </c>
      <c r="H230" s="24">
        <v>76</v>
      </c>
      <c r="I230" s="27">
        <v>105</v>
      </c>
      <c r="J230" s="23">
        <v>1</v>
      </c>
      <c r="K230" s="23">
        <f>H230</f>
        <v>76</v>
      </c>
      <c r="L230" s="23">
        <f>H230*1.5</f>
        <v>114</v>
      </c>
    </row>
    <row r="231" customHeight="1" spans="1:12">
      <c r="A231" s="23">
        <v>229</v>
      </c>
      <c r="B231" s="24">
        <v>355</v>
      </c>
      <c r="C231" s="23" t="s">
        <v>473</v>
      </c>
      <c r="D231" s="23" t="str">
        <f>VLOOKUP(B:B,[1]Sheet1!$B:$D,3,0)</f>
        <v>城中片区</v>
      </c>
      <c r="E231" s="23" t="s">
        <v>471</v>
      </c>
      <c r="F231" s="23" t="s">
        <v>474</v>
      </c>
      <c r="G231" s="23" t="s">
        <v>24</v>
      </c>
      <c r="H231" s="24">
        <v>94</v>
      </c>
      <c r="I231" s="27">
        <v>182</v>
      </c>
      <c r="J231" s="23">
        <v>2</v>
      </c>
      <c r="K231" s="28">
        <f t="shared" ref="K231:K238" si="26">I231</f>
        <v>182</v>
      </c>
      <c r="L231" s="28">
        <f t="shared" ref="L231:L238" si="27">K231*3</f>
        <v>546</v>
      </c>
    </row>
    <row r="232" customHeight="1" spans="1:12">
      <c r="A232" s="23">
        <v>230</v>
      </c>
      <c r="B232" s="24">
        <v>355</v>
      </c>
      <c r="C232" s="23" t="s">
        <v>473</v>
      </c>
      <c r="D232" s="23" t="str">
        <f>VLOOKUP(B:B,[1]Sheet1!$B:$D,3,0)</f>
        <v>城中片区</v>
      </c>
      <c r="E232" s="23" t="s">
        <v>477</v>
      </c>
      <c r="F232" s="23" t="s">
        <v>478</v>
      </c>
      <c r="G232" s="23" t="s">
        <v>479</v>
      </c>
      <c r="H232" s="24">
        <v>226</v>
      </c>
      <c r="I232" s="27">
        <v>260</v>
      </c>
      <c r="J232" s="23">
        <v>2</v>
      </c>
      <c r="K232" s="28">
        <f t="shared" si="26"/>
        <v>260</v>
      </c>
      <c r="L232" s="28">
        <f t="shared" si="27"/>
        <v>780</v>
      </c>
    </row>
    <row r="233" customHeight="1" spans="1:12">
      <c r="A233" s="23">
        <v>231</v>
      </c>
      <c r="B233" s="24">
        <v>355</v>
      </c>
      <c r="C233" s="23" t="s">
        <v>473</v>
      </c>
      <c r="D233" s="23" t="str">
        <f>VLOOKUP(B:B,[1]Sheet1!$B:$D,3,0)</f>
        <v>城中片区</v>
      </c>
      <c r="E233" s="23" t="s">
        <v>480</v>
      </c>
      <c r="F233" s="23" t="s">
        <v>481</v>
      </c>
      <c r="G233" s="23" t="s">
        <v>32</v>
      </c>
      <c r="H233" s="25">
        <v>151</v>
      </c>
      <c r="I233" s="23">
        <v>207</v>
      </c>
      <c r="J233" s="23">
        <v>2</v>
      </c>
      <c r="K233" s="28">
        <f t="shared" si="26"/>
        <v>207</v>
      </c>
      <c r="L233" s="28">
        <f t="shared" si="27"/>
        <v>621</v>
      </c>
    </row>
    <row r="234" customHeight="1" spans="1:12">
      <c r="A234" s="23">
        <v>232</v>
      </c>
      <c r="B234" s="24">
        <v>355</v>
      </c>
      <c r="C234" s="23" t="s">
        <v>473</v>
      </c>
      <c r="D234" s="23" t="str">
        <f>VLOOKUP(B:B,[1]Sheet1!$B:$D,3,0)</f>
        <v>城中片区</v>
      </c>
      <c r="E234" s="23" t="s">
        <v>482</v>
      </c>
      <c r="F234" s="23" t="s">
        <v>483</v>
      </c>
      <c r="G234" s="23" t="s">
        <v>132</v>
      </c>
      <c r="H234" s="24">
        <v>189</v>
      </c>
      <c r="I234" s="27">
        <v>259</v>
      </c>
      <c r="J234" s="27">
        <v>2</v>
      </c>
      <c r="K234" s="28">
        <f t="shared" si="26"/>
        <v>259</v>
      </c>
      <c r="L234" s="28">
        <f t="shared" si="27"/>
        <v>777</v>
      </c>
    </row>
    <row r="235" customHeight="1" spans="1:12">
      <c r="A235" s="23">
        <v>233</v>
      </c>
      <c r="B235" s="24">
        <v>355</v>
      </c>
      <c r="C235" s="23" t="s">
        <v>473</v>
      </c>
      <c r="D235" s="23" t="str">
        <f>VLOOKUP(B:B,[1]Sheet1!$B:$D,3,0)</f>
        <v>城中片区</v>
      </c>
      <c r="E235" s="23" t="s">
        <v>485</v>
      </c>
      <c r="F235" s="23" t="s">
        <v>486</v>
      </c>
      <c r="G235" s="23" t="s">
        <v>28</v>
      </c>
      <c r="H235" s="24">
        <v>169</v>
      </c>
      <c r="I235" s="27">
        <v>233</v>
      </c>
      <c r="J235" s="23">
        <v>2</v>
      </c>
      <c r="K235" s="28">
        <f t="shared" si="26"/>
        <v>233</v>
      </c>
      <c r="L235" s="28">
        <f t="shared" si="27"/>
        <v>699</v>
      </c>
    </row>
    <row r="236" customHeight="1" spans="1:12">
      <c r="A236" s="23">
        <v>234</v>
      </c>
      <c r="B236" s="24">
        <v>511</v>
      </c>
      <c r="C236" s="23" t="s">
        <v>553</v>
      </c>
      <c r="D236" s="23" t="str">
        <f>VLOOKUP(B:B,[1]Sheet1!$B:$D,3,0)</f>
        <v>城中片区</v>
      </c>
      <c r="E236" s="23" t="s">
        <v>551</v>
      </c>
      <c r="F236" s="23" t="s">
        <v>554</v>
      </c>
      <c r="G236" s="23" t="s">
        <v>32</v>
      </c>
      <c r="H236" s="24">
        <v>200</v>
      </c>
      <c r="I236" s="27">
        <v>274</v>
      </c>
      <c r="J236" s="23">
        <v>2</v>
      </c>
      <c r="K236" s="28">
        <f t="shared" si="26"/>
        <v>274</v>
      </c>
      <c r="L236" s="28">
        <f t="shared" si="27"/>
        <v>822</v>
      </c>
    </row>
    <row r="237" customHeight="1" spans="1:12">
      <c r="A237" s="23">
        <v>235</v>
      </c>
      <c r="B237" s="24">
        <v>511</v>
      </c>
      <c r="C237" s="23" t="s">
        <v>557</v>
      </c>
      <c r="D237" s="23" t="str">
        <f>VLOOKUP(B:B,[1]Sheet1!$B:$D,3,0)</f>
        <v>城中片区</v>
      </c>
      <c r="E237" s="23" t="s">
        <v>556</v>
      </c>
      <c r="F237" s="23" t="s">
        <v>558</v>
      </c>
      <c r="G237" s="23" t="s">
        <v>73</v>
      </c>
      <c r="H237" s="24">
        <v>222</v>
      </c>
      <c r="I237" s="27">
        <v>306</v>
      </c>
      <c r="J237" s="27">
        <v>2</v>
      </c>
      <c r="K237" s="28">
        <f t="shared" si="26"/>
        <v>306</v>
      </c>
      <c r="L237" s="28">
        <f t="shared" si="27"/>
        <v>918</v>
      </c>
    </row>
    <row r="238" customHeight="1" spans="1:12">
      <c r="A238" s="23">
        <v>236</v>
      </c>
      <c r="B238" s="24">
        <v>511</v>
      </c>
      <c r="C238" s="23" t="s">
        <v>557</v>
      </c>
      <c r="D238" s="23" t="str">
        <f>VLOOKUP(B:B,[1]Sheet1!$B:$D,3,0)</f>
        <v>城中片区</v>
      </c>
      <c r="E238" s="23" t="s">
        <v>560</v>
      </c>
      <c r="F238" s="23" t="s">
        <v>561</v>
      </c>
      <c r="G238" s="23" t="s">
        <v>28</v>
      </c>
      <c r="H238" s="24">
        <v>222</v>
      </c>
      <c r="I238" s="27">
        <v>306</v>
      </c>
      <c r="J238" s="27">
        <v>2</v>
      </c>
      <c r="K238" s="28">
        <f t="shared" si="26"/>
        <v>306</v>
      </c>
      <c r="L238" s="28">
        <f t="shared" si="27"/>
        <v>918</v>
      </c>
    </row>
    <row r="239" customHeight="1" spans="1:12">
      <c r="A239" s="23">
        <v>237</v>
      </c>
      <c r="B239" s="24">
        <v>349</v>
      </c>
      <c r="C239" s="23" t="s">
        <v>608</v>
      </c>
      <c r="D239" s="23" t="str">
        <f>VLOOKUP(B:B,[1]Sheet1!$B:$D,3,0)</f>
        <v>城中片区</v>
      </c>
      <c r="E239" s="23" t="s">
        <v>606</v>
      </c>
      <c r="F239" s="23" t="s">
        <v>609</v>
      </c>
      <c r="G239" s="23" t="s">
        <v>132</v>
      </c>
      <c r="H239" s="24">
        <v>72</v>
      </c>
      <c r="I239" s="27">
        <v>99</v>
      </c>
      <c r="J239" s="23">
        <v>1</v>
      </c>
      <c r="K239" s="23">
        <f>H239</f>
        <v>72</v>
      </c>
      <c r="L239" s="23">
        <f>H239*1.5</f>
        <v>108</v>
      </c>
    </row>
    <row r="240" customHeight="1" spans="1:12">
      <c r="A240" s="23">
        <v>238</v>
      </c>
      <c r="B240" s="24">
        <v>349</v>
      </c>
      <c r="C240" s="23" t="s">
        <v>608</v>
      </c>
      <c r="D240" s="23" t="str">
        <f>VLOOKUP(B:B,[1]Sheet1!$B:$D,3,0)</f>
        <v>城中片区</v>
      </c>
      <c r="E240" s="23" t="s">
        <v>611</v>
      </c>
      <c r="F240" s="23" t="s">
        <v>612</v>
      </c>
      <c r="G240" s="23" t="s">
        <v>613</v>
      </c>
      <c r="H240" s="24">
        <v>188</v>
      </c>
      <c r="I240" s="27">
        <v>260</v>
      </c>
      <c r="J240" s="23">
        <v>1</v>
      </c>
      <c r="K240" s="23">
        <f>H240</f>
        <v>188</v>
      </c>
      <c r="L240" s="23">
        <f>H240*1.5</f>
        <v>282</v>
      </c>
    </row>
    <row r="241" customHeight="1" spans="1:12">
      <c r="A241" s="23">
        <v>239</v>
      </c>
      <c r="B241" s="24">
        <v>349</v>
      </c>
      <c r="C241" s="23" t="s">
        <v>608</v>
      </c>
      <c r="D241" s="23" t="str">
        <f>VLOOKUP(B:B,[1]Sheet1!$B:$D,3,0)</f>
        <v>城中片区</v>
      </c>
      <c r="E241" s="23" t="s">
        <v>615</v>
      </c>
      <c r="F241" s="23" t="s">
        <v>616</v>
      </c>
      <c r="G241" s="23" t="s">
        <v>28</v>
      </c>
      <c r="H241" s="24">
        <v>212</v>
      </c>
      <c r="I241" s="27">
        <v>291</v>
      </c>
      <c r="J241" s="27">
        <v>2</v>
      </c>
      <c r="K241" s="28">
        <f>I241</f>
        <v>291</v>
      </c>
      <c r="L241" s="28">
        <f>K241*3</f>
        <v>873</v>
      </c>
    </row>
    <row r="242" customHeight="1" spans="1:12">
      <c r="A242" s="23">
        <v>240</v>
      </c>
      <c r="B242" s="24">
        <v>349</v>
      </c>
      <c r="C242" s="23" t="s">
        <v>619</v>
      </c>
      <c r="D242" s="23" t="str">
        <f>VLOOKUP(B:B,[1]Sheet1!$B:$D,3,0)</f>
        <v>城中片区</v>
      </c>
      <c r="E242" s="23" t="s">
        <v>618</v>
      </c>
      <c r="F242" s="23" t="s">
        <v>620</v>
      </c>
      <c r="G242" s="23" t="s">
        <v>32</v>
      </c>
      <c r="H242" s="24">
        <v>236</v>
      </c>
      <c r="I242" s="27">
        <v>324</v>
      </c>
      <c r="J242" s="23">
        <v>1</v>
      </c>
      <c r="K242" s="23">
        <f>H242</f>
        <v>236</v>
      </c>
      <c r="L242" s="23">
        <f>H242*1.5</f>
        <v>354</v>
      </c>
    </row>
    <row r="243" customHeight="1" spans="1:12">
      <c r="A243" s="23">
        <v>241</v>
      </c>
      <c r="B243" s="24">
        <v>742</v>
      </c>
      <c r="C243" s="23" t="s">
        <v>679</v>
      </c>
      <c r="D243" s="23" t="str">
        <f>VLOOKUP(B:B,[1]Sheet1!$B:$D,3,0)</f>
        <v>城中片区</v>
      </c>
      <c r="E243" s="23" t="s">
        <v>678</v>
      </c>
      <c r="F243" s="23" t="s">
        <v>680</v>
      </c>
      <c r="G243" s="23" t="s">
        <v>32</v>
      </c>
      <c r="H243" s="24">
        <v>135</v>
      </c>
      <c r="I243" s="27">
        <v>180</v>
      </c>
      <c r="J243" s="23">
        <v>2</v>
      </c>
      <c r="K243" s="28">
        <f>I243</f>
        <v>180</v>
      </c>
      <c r="L243" s="28">
        <f>K243*3</f>
        <v>540</v>
      </c>
    </row>
    <row r="244" customHeight="1" spans="1:12">
      <c r="A244" s="23">
        <v>242</v>
      </c>
      <c r="B244" s="24">
        <v>742</v>
      </c>
      <c r="C244" s="23" t="s">
        <v>679</v>
      </c>
      <c r="D244" s="23" t="str">
        <f>VLOOKUP(B:B,[1]Sheet1!$B:$D,3,0)</f>
        <v>城中片区</v>
      </c>
      <c r="E244" s="23" t="s">
        <v>681</v>
      </c>
      <c r="F244" s="23" t="s">
        <v>683</v>
      </c>
      <c r="G244" s="23" t="s">
        <v>79</v>
      </c>
      <c r="H244" s="24">
        <v>106</v>
      </c>
      <c r="I244" s="27">
        <v>164</v>
      </c>
      <c r="J244" s="23">
        <v>2</v>
      </c>
      <c r="K244" s="28">
        <f>I244</f>
        <v>164</v>
      </c>
      <c r="L244" s="28">
        <f>K244*3</f>
        <v>492</v>
      </c>
    </row>
    <row r="245" customHeight="1" spans="1:12">
      <c r="A245" s="23">
        <v>243</v>
      </c>
      <c r="B245" s="24">
        <v>742</v>
      </c>
      <c r="C245" s="23" t="s">
        <v>679</v>
      </c>
      <c r="D245" s="23" t="str">
        <f>VLOOKUP(B:B,[1]Sheet1!$B:$D,3,0)</f>
        <v>城中片区</v>
      </c>
      <c r="E245" s="23" t="s">
        <v>684</v>
      </c>
      <c r="F245" s="23" t="s">
        <v>685</v>
      </c>
      <c r="G245" s="23" t="s">
        <v>28</v>
      </c>
      <c r="H245" s="24">
        <v>135</v>
      </c>
      <c r="I245" s="27">
        <v>180</v>
      </c>
      <c r="J245" s="27">
        <v>2</v>
      </c>
      <c r="K245" s="28">
        <f>I245</f>
        <v>180</v>
      </c>
      <c r="L245" s="28">
        <f>K245*3</f>
        <v>540</v>
      </c>
    </row>
    <row r="246" customHeight="1" spans="1:12">
      <c r="A246" s="23">
        <v>244</v>
      </c>
      <c r="B246" s="24">
        <v>742</v>
      </c>
      <c r="C246" s="23" t="s">
        <v>679</v>
      </c>
      <c r="D246" s="23" t="str">
        <f>VLOOKUP(B:B,[1]Sheet1!$B:$D,3,0)</f>
        <v>城中片区</v>
      </c>
      <c r="E246" s="23" t="s">
        <v>687</v>
      </c>
      <c r="F246" s="23" t="s">
        <v>689</v>
      </c>
      <c r="G246" s="23" t="s">
        <v>32</v>
      </c>
      <c r="H246" s="24">
        <v>135</v>
      </c>
      <c r="I246" s="27">
        <v>180</v>
      </c>
      <c r="J246" s="27">
        <v>2</v>
      </c>
      <c r="K246" s="28">
        <f>I246</f>
        <v>180</v>
      </c>
      <c r="L246" s="28">
        <f>K246*3</f>
        <v>540</v>
      </c>
    </row>
    <row r="247" customHeight="1" spans="1:12">
      <c r="A247" s="23">
        <v>245</v>
      </c>
      <c r="B247" s="24">
        <v>747</v>
      </c>
      <c r="C247" s="23" t="s">
        <v>739</v>
      </c>
      <c r="D247" s="23" t="str">
        <f>VLOOKUP(B:B,[1]Sheet1!$B:$D,3,0)</f>
        <v>城中片区</v>
      </c>
      <c r="E247" s="23" t="s">
        <v>737</v>
      </c>
      <c r="F247" s="23" t="s">
        <v>740</v>
      </c>
      <c r="G247" s="23" t="s">
        <v>32</v>
      </c>
      <c r="H247" s="24">
        <v>123</v>
      </c>
      <c r="I247" s="27">
        <v>170</v>
      </c>
      <c r="J247" s="23">
        <v>1</v>
      </c>
      <c r="K247" s="23">
        <f t="shared" ref="K247:K265" si="28">H247</f>
        <v>123</v>
      </c>
      <c r="L247" s="23">
        <f t="shared" ref="L247:L265" si="29">H247*1.5</f>
        <v>184.5</v>
      </c>
    </row>
    <row r="248" customHeight="1" spans="1:12">
      <c r="A248" s="23">
        <v>246</v>
      </c>
      <c r="B248" s="24">
        <v>747</v>
      </c>
      <c r="C248" s="23" t="s">
        <v>743</v>
      </c>
      <c r="D248" s="23" t="str">
        <f>VLOOKUP(B:B,[1]Sheet1!$B:$D,3,0)</f>
        <v>城中片区</v>
      </c>
      <c r="E248" s="23" t="s">
        <v>742</v>
      </c>
      <c r="F248" s="23" t="s">
        <v>744</v>
      </c>
      <c r="G248" s="23" t="s">
        <v>32</v>
      </c>
      <c r="H248" s="24">
        <v>88</v>
      </c>
      <c r="I248" s="27">
        <v>121</v>
      </c>
      <c r="J248" s="23">
        <v>1</v>
      </c>
      <c r="K248" s="23">
        <f t="shared" si="28"/>
        <v>88</v>
      </c>
      <c r="L248" s="23">
        <f t="shared" si="29"/>
        <v>132</v>
      </c>
    </row>
    <row r="249" customHeight="1" spans="1:12">
      <c r="A249" s="23">
        <v>247</v>
      </c>
      <c r="B249" s="24">
        <v>747</v>
      </c>
      <c r="C249" s="23" t="s">
        <v>743</v>
      </c>
      <c r="D249" s="23" t="str">
        <f>VLOOKUP(B:B,[1]Sheet1!$B:$D,3,0)</f>
        <v>城中片区</v>
      </c>
      <c r="E249" s="23" t="s">
        <v>745</v>
      </c>
      <c r="F249" s="23" t="s">
        <v>746</v>
      </c>
      <c r="G249" s="23" t="s">
        <v>24</v>
      </c>
      <c r="H249" s="24">
        <v>89</v>
      </c>
      <c r="I249" s="27">
        <v>120</v>
      </c>
      <c r="J249" s="23">
        <v>1</v>
      </c>
      <c r="K249" s="23">
        <f t="shared" si="28"/>
        <v>89</v>
      </c>
      <c r="L249" s="23">
        <f t="shared" si="29"/>
        <v>133.5</v>
      </c>
    </row>
    <row r="250" customHeight="1" spans="1:12">
      <c r="A250" s="23">
        <v>248</v>
      </c>
      <c r="B250" s="24">
        <v>747</v>
      </c>
      <c r="C250" s="23" t="s">
        <v>743</v>
      </c>
      <c r="D250" s="23" t="str">
        <f>VLOOKUP(B:B,[1]Sheet1!$B:$D,3,0)</f>
        <v>城中片区</v>
      </c>
      <c r="E250" s="23" t="s">
        <v>747</v>
      </c>
      <c r="F250" s="23" t="s">
        <v>748</v>
      </c>
      <c r="G250" s="23" t="s">
        <v>28</v>
      </c>
      <c r="H250" s="24">
        <v>123</v>
      </c>
      <c r="I250" s="27">
        <v>170</v>
      </c>
      <c r="J250" s="23">
        <v>1</v>
      </c>
      <c r="K250" s="23">
        <f t="shared" si="28"/>
        <v>123</v>
      </c>
      <c r="L250" s="23">
        <f t="shared" si="29"/>
        <v>184.5</v>
      </c>
    </row>
    <row r="251" customHeight="1" spans="1:12">
      <c r="A251" s="23">
        <v>249</v>
      </c>
      <c r="B251" s="24">
        <v>747</v>
      </c>
      <c r="C251" s="23" t="s">
        <v>743</v>
      </c>
      <c r="D251" s="23" t="str">
        <f>VLOOKUP(B:B,[1]Sheet1!$B:$D,3,0)</f>
        <v>城中片区</v>
      </c>
      <c r="E251" s="23" t="s">
        <v>749</v>
      </c>
      <c r="F251" s="23" t="s">
        <v>750</v>
      </c>
      <c r="G251" s="23" t="s">
        <v>32</v>
      </c>
      <c r="H251" s="24">
        <v>123</v>
      </c>
      <c r="I251" s="27">
        <v>170</v>
      </c>
      <c r="J251" s="23">
        <v>1</v>
      </c>
      <c r="K251" s="23">
        <f t="shared" si="28"/>
        <v>123</v>
      </c>
      <c r="L251" s="23">
        <f t="shared" si="29"/>
        <v>184.5</v>
      </c>
    </row>
    <row r="252" customHeight="1" spans="1:12">
      <c r="A252" s="23">
        <v>250</v>
      </c>
      <c r="B252" s="24">
        <v>747</v>
      </c>
      <c r="C252" s="23" t="s">
        <v>743</v>
      </c>
      <c r="D252" s="23" t="str">
        <f>VLOOKUP(B:B,[1]Sheet1!$B:$D,3,0)</f>
        <v>城中片区</v>
      </c>
      <c r="E252" s="23" t="s">
        <v>751</v>
      </c>
      <c r="F252" s="23" t="s">
        <v>752</v>
      </c>
      <c r="G252" s="23" t="s">
        <v>73</v>
      </c>
      <c r="H252" s="24">
        <v>123</v>
      </c>
      <c r="I252" s="27">
        <v>170</v>
      </c>
      <c r="J252" s="23">
        <v>1</v>
      </c>
      <c r="K252" s="23">
        <f t="shared" si="28"/>
        <v>123</v>
      </c>
      <c r="L252" s="23">
        <f t="shared" si="29"/>
        <v>184.5</v>
      </c>
    </row>
    <row r="253" customHeight="1" spans="1:12">
      <c r="A253" s="23">
        <v>251</v>
      </c>
      <c r="B253" s="24">
        <v>572</v>
      </c>
      <c r="C253" s="23" t="s">
        <v>755</v>
      </c>
      <c r="D253" s="23" t="str">
        <f>VLOOKUP(B:B,[1]Sheet1!$B:$D,3,0)</f>
        <v>城中片区</v>
      </c>
      <c r="E253" s="23" t="s">
        <v>753</v>
      </c>
      <c r="F253" s="23" t="s">
        <v>756</v>
      </c>
      <c r="G253" s="23" t="s">
        <v>32</v>
      </c>
      <c r="H253" s="24">
        <v>148</v>
      </c>
      <c r="I253" s="27">
        <v>203</v>
      </c>
      <c r="J253" s="23">
        <v>1</v>
      </c>
      <c r="K253" s="23">
        <f t="shared" si="28"/>
        <v>148</v>
      </c>
      <c r="L253" s="23">
        <f t="shared" si="29"/>
        <v>222</v>
      </c>
    </row>
    <row r="254" customHeight="1" spans="1:12">
      <c r="A254" s="23">
        <v>252</v>
      </c>
      <c r="B254" s="24">
        <v>572</v>
      </c>
      <c r="C254" s="23" t="s">
        <v>755</v>
      </c>
      <c r="D254" s="23" t="str">
        <f>VLOOKUP(B:B,[1]Sheet1!$B:$D,3,0)</f>
        <v>城中片区</v>
      </c>
      <c r="E254" s="23" t="s">
        <v>757</v>
      </c>
      <c r="F254" s="23" t="s">
        <v>758</v>
      </c>
      <c r="G254" s="23" t="s">
        <v>24</v>
      </c>
      <c r="H254" s="24">
        <v>89</v>
      </c>
      <c r="I254" s="27">
        <v>125</v>
      </c>
      <c r="J254" s="23">
        <v>1</v>
      </c>
      <c r="K254" s="23">
        <f t="shared" si="28"/>
        <v>89</v>
      </c>
      <c r="L254" s="23">
        <f t="shared" si="29"/>
        <v>133.5</v>
      </c>
    </row>
    <row r="255" customHeight="1" spans="1:12">
      <c r="A255" s="23">
        <v>253</v>
      </c>
      <c r="B255" s="24">
        <v>572</v>
      </c>
      <c r="C255" s="23" t="s">
        <v>755</v>
      </c>
      <c r="D255" s="23" t="str">
        <f>VLOOKUP(B:B,[1]Sheet1!$B:$D,3,0)</f>
        <v>城中片区</v>
      </c>
      <c r="E255" s="23" t="s">
        <v>759</v>
      </c>
      <c r="F255" s="23" t="s">
        <v>760</v>
      </c>
      <c r="G255" s="23" t="s">
        <v>28</v>
      </c>
      <c r="H255" s="24">
        <v>148</v>
      </c>
      <c r="I255" s="27">
        <v>203</v>
      </c>
      <c r="J255" s="23">
        <v>1</v>
      </c>
      <c r="K255" s="23">
        <f t="shared" si="28"/>
        <v>148</v>
      </c>
      <c r="L255" s="23">
        <f t="shared" si="29"/>
        <v>222</v>
      </c>
    </row>
    <row r="256" customHeight="1" spans="1:12">
      <c r="A256" s="23">
        <v>254</v>
      </c>
      <c r="B256" s="24">
        <v>572</v>
      </c>
      <c r="C256" s="23" t="s">
        <v>755</v>
      </c>
      <c r="D256" s="23" t="str">
        <f>VLOOKUP(B:B,[1]Sheet1!$B:$D,3,0)</f>
        <v>城中片区</v>
      </c>
      <c r="E256" s="23" t="s">
        <v>761</v>
      </c>
      <c r="F256" s="23" t="s">
        <v>762</v>
      </c>
      <c r="G256" s="23" t="s">
        <v>32</v>
      </c>
      <c r="H256" s="24">
        <v>148</v>
      </c>
      <c r="I256" s="27">
        <v>203</v>
      </c>
      <c r="J256" s="23">
        <v>1</v>
      </c>
      <c r="K256" s="23">
        <f t="shared" si="28"/>
        <v>148</v>
      </c>
      <c r="L256" s="23">
        <f t="shared" si="29"/>
        <v>222</v>
      </c>
    </row>
    <row r="257" customHeight="1" spans="1:12">
      <c r="A257" s="23">
        <v>255</v>
      </c>
      <c r="B257" s="24">
        <v>572</v>
      </c>
      <c r="C257" s="23" t="s">
        <v>755</v>
      </c>
      <c r="D257" s="23" t="str">
        <f>VLOOKUP(B:B,[1]Sheet1!$B:$D,3,0)</f>
        <v>城中片区</v>
      </c>
      <c r="E257" s="23" t="s">
        <v>763</v>
      </c>
      <c r="F257" s="23" t="s">
        <v>764</v>
      </c>
      <c r="G257" s="23" t="s">
        <v>32</v>
      </c>
      <c r="H257" s="24">
        <v>148</v>
      </c>
      <c r="I257" s="27">
        <v>203</v>
      </c>
      <c r="J257" s="23">
        <v>1</v>
      </c>
      <c r="K257" s="23">
        <f t="shared" si="28"/>
        <v>148</v>
      </c>
      <c r="L257" s="23">
        <f t="shared" si="29"/>
        <v>222</v>
      </c>
    </row>
    <row r="258" customHeight="1" spans="1:12">
      <c r="A258" s="23">
        <v>256</v>
      </c>
      <c r="B258" s="24">
        <v>723</v>
      </c>
      <c r="C258" s="23" t="s">
        <v>793</v>
      </c>
      <c r="D258" s="23" t="str">
        <f>VLOOKUP(B:B,[1]Sheet1!$B:$D,3,0)</f>
        <v>城中片区</v>
      </c>
      <c r="E258" s="23" t="s">
        <v>791</v>
      </c>
      <c r="F258" s="23" t="s">
        <v>794</v>
      </c>
      <c r="G258" s="23" t="s">
        <v>32</v>
      </c>
      <c r="H258" s="24">
        <v>231</v>
      </c>
      <c r="I258" s="27">
        <v>319</v>
      </c>
      <c r="J258" s="23">
        <v>1</v>
      </c>
      <c r="K258" s="23">
        <f t="shared" si="28"/>
        <v>231</v>
      </c>
      <c r="L258" s="23">
        <f t="shared" si="29"/>
        <v>346.5</v>
      </c>
    </row>
    <row r="259" customHeight="1" spans="1:12">
      <c r="A259" s="23">
        <v>257</v>
      </c>
      <c r="B259" s="24">
        <v>723</v>
      </c>
      <c r="C259" s="23" t="s">
        <v>793</v>
      </c>
      <c r="D259" s="23" t="str">
        <f>VLOOKUP(B:B,[1]Sheet1!$B:$D,3,0)</f>
        <v>城中片区</v>
      </c>
      <c r="E259" s="23" t="s">
        <v>795</v>
      </c>
      <c r="F259" s="23">
        <v>12447</v>
      </c>
      <c r="G259" s="23" t="s">
        <v>32</v>
      </c>
      <c r="H259" s="24">
        <v>140</v>
      </c>
      <c r="I259" s="27">
        <v>191</v>
      </c>
      <c r="J259" s="23">
        <v>1</v>
      </c>
      <c r="K259" s="23">
        <f t="shared" si="28"/>
        <v>140</v>
      </c>
      <c r="L259" s="23">
        <f t="shared" si="29"/>
        <v>210</v>
      </c>
    </row>
    <row r="260" customHeight="1" spans="1:12">
      <c r="A260" s="23">
        <v>258</v>
      </c>
      <c r="B260" s="24">
        <v>723</v>
      </c>
      <c r="C260" s="23" t="s">
        <v>797</v>
      </c>
      <c r="D260" s="23" t="str">
        <f>VLOOKUP(B:B,[1]Sheet1!$B:$D,3,0)</f>
        <v>城中片区</v>
      </c>
      <c r="E260" s="23" t="s">
        <v>796</v>
      </c>
      <c r="F260" s="23" t="s">
        <v>798</v>
      </c>
      <c r="G260" s="23" t="s">
        <v>28</v>
      </c>
      <c r="H260" s="24">
        <v>208</v>
      </c>
      <c r="I260" s="27">
        <v>287</v>
      </c>
      <c r="J260" s="23">
        <v>1</v>
      </c>
      <c r="K260" s="23">
        <f t="shared" si="28"/>
        <v>208</v>
      </c>
      <c r="L260" s="23">
        <f t="shared" si="29"/>
        <v>312</v>
      </c>
    </row>
    <row r="261" customHeight="1" spans="1:12">
      <c r="A261" s="23">
        <v>259</v>
      </c>
      <c r="B261" s="24">
        <v>744</v>
      </c>
      <c r="C261" s="23" t="s">
        <v>807</v>
      </c>
      <c r="D261" s="23" t="str">
        <f>VLOOKUP(B:B,[1]Sheet1!$B:$D,3,0)</f>
        <v>城中片区</v>
      </c>
      <c r="E261" s="23" t="s">
        <v>805</v>
      </c>
      <c r="F261" s="23" t="s">
        <v>808</v>
      </c>
      <c r="G261" s="23" t="s">
        <v>79</v>
      </c>
      <c r="H261" s="24">
        <v>87</v>
      </c>
      <c r="I261" s="27">
        <v>119</v>
      </c>
      <c r="J261" s="23">
        <v>1</v>
      </c>
      <c r="K261" s="23">
        <f t="shared" si="28"/>
        <v>87</v>
      </c>
      <c r="L261" s="23">
        <f t="shared" si="29"/>
        <v>130.5</v>
      </c>
    </row>
    <row r="262" customHeight="1" spans="1:12">
      <c r="A262" s="23">
        <v>260</v>
      </c>
      <c r="B262" s="24">
        <v>744</v>
      </c>
      <c r="C262" s="23" t="s">
        <v>811</v>
      </c>
      <c r="D262" s="23" t="str">
        <f>VLOOKUP(B:B,[1]Sheet1!$B:$D,3,0)</f>
        <v>城中片区</v>
      </c>
      <c r="E262" s="23" t="s">
        <v>810</v>
      </c>
      <c r="F262" s="23" t="s">
        <v>812</v>
      </c>
      <c r="G262" s="23" t="s">
        <v>132</v>
      </c>
      <c r="H262" s="24">
        <v>170</v>
      </c>
      <c r="I262" s="27">
        <v>234</v>
      </c>
      <c r="J262" s="23">
        <v>1</v>
      </c>
      <c r="K262" s="23">
        <f t="shared" si="28"/>
        <v>170</v>
      </c>
      <c r="L262" s="23">
        <f t="shared" si="29"/>
        <v>255</v>
      </c>
    </row>
    <row r="263" customHeight="1" spans="1:12">
      <c r="A263" s="23">
        <v>261</v>
      </c>
      <c r="B263" s="24">
        <v>744</v>
      </c>
      <c r="C263" s="23" t="s">
        <v>811</v>
      </c>
      <c r="D263" s="23" t="str">
        <f>VLOOKUP(B:B,[1]Sheet1!$B:$D,3,0)</f>
        <v>城中片区</v>
      </c>
      <c r="E263" s="23" t="s">
        <v>814</v>
      </c>
      <c r="F263" s="23" t="s">
        <v>815</v>
      </c>
      <c r="G263" s="23" t="s">
        <v>32</v>
      </c>
      <c r="H263" s="24">
        <v>170</v>
      </c>
      <c r="I263" s="27">
        <v>234</v>
      </c>
      <c r="J263" s="23">
        <v>1</v>
      </c>
      <c r="K263" s="23">
        <f t="shared" si="28"/>
        <v>170</v>
      </c>
      <c r="L263" s="23">
        <f t="shared" si="29"/>
        <v>255</v>
      </c>
    </row>
    <row r="264" customHeight="1" spans="1:12">
      <c r="A264" s="23">
        <v>262</v>
      </c>
      <c r="B264" s="24">
        <v>744</v>
      </c>
      <c r="C264" s="23" t="s">
        <v>811</v>
      </c>
      <c r="D264" s="23" t="str">
        <f>VLOOKUP(B:B,[1]Sheet1!$B:$D,3,0)</f>
        <v>城中片区</v>
      </c>
      <c r="E264" s="23" t="s">
        <v>817</v>
      </c>
      <c r="F264" s="23" t="s">
        <v>818</v>
      </c>
      <c r="G264" s="23" t="s">
        <v>269</v>
      </c>
      <c r="H264" s="24">
        <v>170</v>
      </c>
      <c r="I264" s="27">
        <v>234</v>
      </c>
      <c r="J264" s="23">
        <v>1</v>
      </c>
      <c r="K264" s="23">
        <f t="shared" si="28"/>
        <v>170</v>
      </c>
      <c r="L264" s="23">
        <f t="shared" si="29"/>
        <v>255</v>
      </c>
    </row>
    <row r="265" customHeight="1" spans="1:12">
      <c r="A265" s="23">
        <v>263</v>
      </c>
      <c r="B265" s="24">
        <v>744</v>
      </c>
      <c r="C265" s="23" t="s">
        <v>811</v>
      </c>
      <c r="D265" s="23" t="str">
        <f>VLOOKUP(B:B,[1]Sheet1!$B:$D,3,0)</f>
        <v>城中片区</v>
      </c>
      <c r="E265" s="23" t="s">
        <v>820</v>
      </c>
      <c r="F265" s="23" t="s">
        <v>821</v>
      </c>
      <c r="G265" s="23" t="s">
        <v>28</v>
      </c>
      <c r="H265" s="24">
        <v>170</v>
      </c>
      <c r="I265" s="27">
        <v>234</v>
      </c>
      <c r="J265" s="23">
        <v>1</v>
      </c>
      <c r="K265" s="23">
        <f t="shared" si="28"/>
        <v>170</v>
      </c>
      <c r="L265" s="23">
        <f t="shared" si="29"/>
        <v>255</v>
      </c>
    </row>
    <row r="266" customHeight="1" spans="1:12">
      <c r="A266" s="23">
        <v>264</v>
      </c>
      <c r="B266" s="24">
        <v>102478</v>
      </c>
      <c r="C266" s="23" t="s">
        <v>840</v>
      </c>
      <c r="D266" s="23" t="str">
        <f>VLOOKUP(B:B,[1]Sheet1!$B:$D,3,0)</f>
        <v>城中片区</v>
      </c>
      <c r="E266" s="23" t="s">
        <v>838</v>
      </c>
      <c r="F266" s="23" t="s">
        <v>841</v>
      </c>
      <c r="G266" s="23" t="s">
        <v>132</v>
      </c>
      <c r="H266" s="24">
        <v>256</v>
      </c>
      <c r="I266" s="27">
        <v>353</v>
      </c>
      <c r="J266" s="23">
        <v>2</v>
      </c>
      <c r="K266" s="28">
        <f>I266</f>
        <v>353</v>
      </c>
      <c r="L266" s="28">
        <f>K266*3</f>
        <v>1059</v>
      </c>
    </row>
    <row r="267" customHeight="1" spans="1:12">
      <c r="A267" s="23">
        <v>265</v>
      </c>
      <c r="B267" s="24">
        <v>102478</v>
      </c>
      <c r="C267" s="23" t="s">
        <v>844</v>
      </c>
      <c r="D267" s="23" t="str">
        <f>VLOOKUP(B:B,[1]Sheet1!$B:$D,3,0)</f>
        <v>城中片区</v>
      </c>
      <c r="E267" s="23" t="s">
        <v>843</v>
      </c>
      <c r="F267" s="23" t="s">
        <v>845</v>
      </c>
      <c r="G267" s="23" t="s">
        <v>73</v>
      </c>
      <c r="H267" s="24">
        <v>257</v>
      </c>
      <c r="I267" s="27">
        <v>354</v>
      </c>
      <c r="J267" s="23">
        <v>2</v>
      </c>
      <c r="K267" s="28">
        <f>I267</f>
        <v>354</v>
      </c>
      <c r="L267" s="28">
        <f>K267*3</f>
        <v>1062</v>
      </c>
    </row>
    <row r="268" customHeight="1" spans="1:12">
      <c r="A268" s="23">
        <v>266</v>
      </c>
      <c r="B268" s="24">
        <v>391</v>
      </c>
      <c r="C268" s="23" t="s">
        <v>867</v>
      </c>
      <c r="D268" s="23" t="str">
        <f>VLOOKUP(B:B,[1]Sheet1!$B:$D,3,0)</f>
        <v>城中片区</v>
      </c>
      <c r="E268" s="23" t="s">
        <v>865</v>
      </c>
      <c r="F268" s="23" t="s">
        <v>868</v>
      </c>
      <c r="G268" s="23" t="s">
        <v>24</v>
      </c>
      <c r="H268" s="24">
        <v>196</v>
      </c>
      <c r="I268" s="27">
        <v>269</v>
      </c>
      <c r="J268" s="27">
        <v>2</v>
      </c>
      <c r="K268" s="28">
        <f>I268</f>
        <v>269</v>
      </c>
      <c r="L268" s="28">
        <f>K268*3</f>
        <v>807</v>
      </c>
    </row>
    <row r="269" customHeight="1" spans="1:12">
      <c r="A269" s="23">
        <v>267</v>
      </c>
      <c r="B269" s="24">
        <v>391</v>
      </c>
      <c r="C269" s="23" t="s">
        <v>867</v>
      </c>
      <c r="D269" s="23" t="str">
        <f>VLOOKUP(B:B,[1]Sheet1!$B:$D,3,0)</f>
        <v>城中片区</v>
      </c>
      <c r="E269" s="23" t="s">
        <v>869</v>
      </c>
      <c r="F269" s="23" t="s">
        <v>870</v>
      </c>
      <c r="G269" s="23" t="s">
        <v>871</v>
      </c>
      <c r="H269" s="24">
        <v>279</v>
      </c>
      <c r="I269" s="27">
        <v>384</v>
      </c>
      <c r="J269" s="27">
        <v>2</v>
      </c>
      <c r="K269" s="28">
        <f>I269</f>
        <v>384</v>
      </c>
      <c r="L269" s="28">
        <f>K269*3</f>
        <v>1152</v>
      </c>
    </row>
    <row r="270" customHeight="1" spans="1:12">
      <c r="A270" s="23">
        <v>268</v>
      </c>
      <c r="B270" s="24">
        <v>391</v>
      </c>
      <c r="C270" s="23" t="s">
        <v>873</v>
      </c>
      <c r="D270" s="23" t="str">
        <f>VLOOKUP(B:B,[1]Sheet1!$B:$D,3,0)</f>
        <v>城中片区</v>
      </c>
      <c r="E270" s="23" t="s">
        <v>872</v>
      </c>
      <c r="F270" s="23" t="s">
        <v>874</v>
      </c>
      <c r="G270" s="23" t="s">
        <v>32</v>
      </c>
      <c r="H270" s="24">
        <v>196</v>
      </c>
      <c r="I270" s="27">
        <v>269</v>
      </c>
      <c r="J270" s="23">
        <v>1</v>
      </c>
      <c r="K270" s="23">
        <f>H270</f>
        <v>196</v>
      </c>
      <c r="L270" s="23">
        <f>H270*1.5</f>
        <v>294</v>
      </c>
    </row>
    <row r="271" customHeight="1" spans="1:12">
      <c r="A271" s="23">
        <v>269</v>
      </c>
      <c r="B271" s="24">
        <v>391</v>
      </c>
      <c r="C271" s="23" t="s">
        <v>873</v>
      </c>
      <c r="D271" s="23" t="str">
        <f>VLOOKUP(B:B,[1]Sheet1!$B:$D,3,0)</f>
        <v>城中片区</v>
      </c>
      <c r="E271" s="23" t="s">
        <v>875</v>
      </c>
      <c r="F271" s="23" t="s">
        <v>876</v>
      </c>
      <c r="G271" s="23" t="s">
        <v>24</v>
      </c>
      <c r="H271" s="24">
        <v>166</v>
      </c>
      <c r="I271" s="27">
        <v>230</v>
      </c>
      <c r="J271" s="23">
        <v>2</v>
      </c>
      <c r="K271" s="28">
        <f>I271</f>
        <v>230</v>
      </c>
      <c r="L271" s="28">
        <f>K271*3</f>
        <v>690</v>
      </c>
    </row>
    <row r="272" customHeight="1" spans="1:12">
      <c r="A272" s="23">
        <v>270</v>
      </c>
      <c r="B272" s="24">
        <v>107829</v>
      </c>
      <c r="C272" s="23" t="s">
        <v>909</v>
      </c>
      <c r="D272" s="23" t="str">
        <f>VLOOKUP(B:B,[1]Sheet1!$B:$D,3,0)</f>
        <v>城中片区</v>
      </c>
      <c r="E272" s="23" t="s">
        <v>907</v>
      </c>
      <c r="F272" s="23" t="s">
        <v>910</v>
      </c>
      <c r="G272" s="23" t="s">
        <v>28</v>
      </c>
      <c r="H272" s="24">
        <v>154</v>
      </c>
      <c r="I272" s="27">
        <v>212</v>
      </c>
      <c r="J272" s="27">
        <v>2</v>
      </c>
      <c r="K272" s="28">
        <f>I272</f>
        <v>212</v>
      </c>
      <c r="L272" s="28">
        <f>K272*3</f>
        <v>636</v>
      </c>
    </row>
    <row r="273" customHeight="1" spans="1:12">
      <c r="A273" s="23">
        <v>271</v>
      </c>
      <c r="B273" s="24">
        <v>107829</v>
      </c>
      <c r="C273" s="23" t="s">
        <v>909</v>
      </c>
      <c r="D273" s="23" t="str">
        <f>VLOOKUP(B:B,[1]Sheet1!$B:$D,3,0)</f>
        <v>城中片区</v>
      </c>
      <c r="E273" s="23" t="s">
        <v>911</v>
      </c>
      <c r="F273" s="23">
        <v>12461</v>
      </c>
      <c r="G273" s="23" t="s">
        <v>132</v>
      </c>
      <c r="H273" s="24">
        <v>114</v>
      </c>
      <c r="I273" s="27">
        <v>156</v>
      </c>
      <c r="J273" s="27">
        <v>2</v>
      </c>
      <c r="K273" s="28">
        <f>I273</f>
        <v>156</v>
      </c>
      <c r="L273" s="28">
        <f>K273*3</f>
        <v>468</v>
      </c>
    </row>
    <row r="274" customHeight="1" spans="1:12">
      <c r="A274" s="23">
        <v>272</v>
      </c>
      <c r="B274" s="24">
        <v>107829</v>
      </c>
      <c r="C274" s="23" t="s">
        <v>909</v>
      </c>
      <c r="D274" s="23" t="str">
        <f>VLOOKUP(B:B,[1]Sheet1!$B:$D,3,0)</f>
        <v>城中片区</v>
      </c>
      <c r="E274" s="23" t="s">
        <v>912</v>
      </c>
      <c r="F274" s="23" t="s">
        <v>913</v>
      </c>
      <c r="G274" s="23" t="s">
        <v>132</v>
      </c>
      <c r="H274" s="24">
        <v>122</v>
      </c>
      <c r="I274" s="27">
        <v>169</v>
      </c>
      <c r="J274" s="23">
        <v>1</v>
      </c>
      <c r="K274" s="23">
        <f>H274</f>
        <v>122</v>
      </c>
      <c r="L274" s="23">
        <f>H274*1.5</f>
        <v>183</v>
      </c>
    </row>
    <row r="275" customHeight="1" spans="1:12">
      <c r="A275" s="23">
        <v>273</v>
      </c>
      <c r="B275" s="24">
        <v>107829</v>
      </c>
      <c r="C275" s="23" t="s">
        <v>915</v>
      </c>
      <c r="D275" s="23" t="str">
        <f>VLOOKUP(B:B,[1]Sheet1!$B:$D,3,0)</f>
        <v>城中片区</v>
      </c>
      <c r="E275" s="23" t="s">
        <v>914</v>
      </c>
      <c r="F275" s="23" t="s">
        <v>916</v>
      </c>
      <c r="G275" s="23" t="s">
        <v>132</v>
      </c>
      <c r="H275" s="24">
        <v>122</v>
      </c>
      <c r="I275" s="27">
        <v>169</v>
      </c>
      <c r="J275" s="23">
        <v>1</v>
      </c>
      <c r="K275" s="23">
        <f>H275</f>
        <v>122</v>
      </c>
      <c r="L275" s="23">
        <f>H275*1.5</f>
        <v>183</v>
      </c>
    </row>
    <row r="276" customHeight="1" spans="1:12">
      <c r="A276" s="23">
        <v>274</v>
      </c>
      <c r="B276" s="24">
        <v>102479</v>
      </c>
      <c r="C276" s="23" t="s">
        <v>920</v>
      </c>
      <c r="D276" s="23" t="str">
        <f>VLOOKUP(B:B,[1]Sheet1!$B:$D,3,0)</f>
        <v>城中片区</v>
      </c>
      <c r="E276" s="23" t="s">
        <v>918</v>
      </c>
      <c r="F276" s="23" t="s">
        <v>921</v>
      </c>
      <c r="G276" s="23" t="s">
        <v>28</v>
      </c>
      <c r="H276" s="27">
        <v>281</v>
      </c>
      <c r="I276" s="24">
        <v>398</v>
      </c>
      <c r="J276" s="27">
        <v>1</v>
      </c>
      <c r="K276" s="23">
        <f>H276</f>
        <v>281</v>
      </c>
      <c r="L276" s="23">
        <f>H276*1.5</f>
        <v>421.5</v>
      </c>
    </row>
    <row r="277" customHeight="1" spans="1:12">
      <c r="A277" s="23">
        <v>275</v>
      </c>
      <c r="B277" s="24">
        <v>102479</v>
      </c>
      <c r="C277" s="23" t="s">
        <v>920</v>
      </c>
      <c r="D277" s="23" t="str">
        <f>VLOOKUP(B:B,[1]Sheet1!$B:$D,3,0)</f>
        <v>城中片区</v>
      </c>
      <c r="E277" s="23" t="s">
        <v>922</v>
      </c>
      <c r="F277" s="23" t="s">
        <v>923</v>
      </c>
      <c r="G277" s="23" t="s">
        <v>24</v>
      </c>
      <c r="H277" s="24">
        <v>200</v>
      </c>
      <c r="I277" s="27">
        <v>270</v>
      </c>
      <c r="J277" s="23">
        <v>2</v>
      </c>
      <c r="K277" s="28">
        <f>I277</f>
        <v>270</v>
      </c>
      <c r="L277" s="28">
        <f>K277*3</f>
        <v>810</v>
      </c>
    </row>
    <row r="278" customHeight="1" spans="1:12">
      <c r="A278" s="23">
        <v>276</v>
      </c>
      <c r="B278" s="24">
        <v>102479</v>
      </c>
      <c r="C278" s="23" t="s">
        <v>926</v>
      </c>
      <c r="D278" s="23" t="str">
        <f>VLOOKUP(B:B,[1]Sheet1!$B:$D,3,0)</f>
        <v>城中片区</v>
      </c>
      <c r="E278" s="23" t="s">
        <v>925</v>
      </c>
      <c r="F278" s="23" t="s">
        <v>927</v>
      </c>
      <c r="G278" s="23" t="s">
        <v>132</v>
      </c>
      <c r="H278" s="24">
        <v>200</v>
      </c>
      <c r="I278" s="27">
        <v>270</v>
      </c>
      <c r="J278" s="23">
        <v>1</v>
      </c>
      <c r="K278" s="23">
        <f>H278</f>
        <v>200</v>
      </c>
      <c r="L278" s="23">
        <f>H278*1.5</f>
        <v>300</v>
      </c>
    </row>
    <row r="279" customHeight="1" spans="1:12">
      <c r="A279" s="23">
        <v>277</v>
      </c>
      <c r="B279" s="24">
        <v>337</v>
      </c>
      <c r="C279" s="23" t="s">
        <v>943</v>
      </c>
      <c r="D279" s="23" t="str">
        <f>VLOOKUP(B:B,[1]Sheet1!$B:$D,3,0)</f>
        <v>城中片区</v>
      </c>
      <c r="E279" s="23" t="s">
        <v>941</v>
      </c>
      <c r="F279" s="23" t="s">
        <v>944</v>
      </c>
      <c r="G279" s="23" t="s">
        <v>32</v>
      </c>
      <c r="H279" s="24">
        <v>160</v>
      </c>
      <c r="I279" s="27">
        <v>213</v>
      </c>
      <c r="J279" s="23">
        <v>1</v>
      </c>
      <c r="K279" s="23">
        <f>H279</f>
        <v>160</v>
      </c>
      <c r="L279" s="23">
        <f>H279*1.5</f>
        <v>240</v>
      </c>
    </row>
    <row r="280" customHeight="1" spans="1:12">
      <c r="A280" s="23">
        <v>278</v>
      </c>
      <c r="B280" s="24">
        <v>337</v>
      </c>
      <c r="C280" s="23" t="s">
        <v>943</v>
      </c>
      <c r="D280" s="23" t="str">
        <f>VLOOKUP(B:B,[1]Sheet1!$B:$D,3,0)</f>
        <v>城中片区</v>
      </c>
      <c r="E280" s="23" t="s">
        <v>945</v>
      </c>
      <c r="F280" s="23" t="s">
        <v>946</v>
      </c>
      <c r="G280" s="23" t="s">
        <v>947</v>
      </c>
      <c r="H280" s="24">
        <v>112</v>
      </c>
      <c r="I280" s="27">
        <v>149</v>
      </c>
      <c r="J280" s="23">
        <v>1</v>
      </c>
      <c r="K280" s="23">
        <f>H280</f>
        <v>112</v>
      </c>
      <c r="L280" s="23">
        <f>H280*1.5</f>
        <v>168</v>
      </c>
    </row>
    <row r="281" customHeight="1" spans="1:12">
      <c r="A281" s="23">
        <v>279</v>
      </c>
      <c r="B281" s="24">
        <v>337</v>
      </c>
      <c r="C281" s="23" t="s">
        <v>943</v>
      </c>
      <c r="D281" s="23" t="str">
        <f>VLOOKUP(B:B,[1]Sheet1!$B:$D,3,0)</f>
        <v>城中片区</v>
      </c>
      <c r="E281" s="23" t="s">
        <v>948</v>
      </c>
      <c r="F281" s="23" t="s">
        <v>949</v>
      </c>
      <c r="G281" s="23" t="s">
        <v>32</v>
      </c>
      <c r="H281" s="25">
        <v>160</v>
      </c>
      <c r="I281" s="23">
        <v>213</v>
      </c>
      <c r="J281" s="23">
        <v>2</v>
      </c>
      <c r="K281" s="28">
        <f t="shared" ref="K281:K288" si="30">I281</f>
        <v>213</v>
      </c>
      <c r="L281" s="28">
        <f t="shared" ref="L281:L288" si="31">K281*3</f>
        <v>639</v>
      </c>
    </row>
    <row r="282" customHeight="1" spans="1:12">
      <c r="A282" s="23">
        <v>280</v>
      </c>
      <c r="B282" s="24">
        <v>337</v>
      </c>
      <c r="C282" s="23" t="s">
        <v>943</v>
      </c>
      <c r="D282" s="23" t="str">
        <f>VLOOKUP(B:B,[1]Sheet1!$B:$D,3,0)</f>
        <v>城中片区</v>
      </c>
      <c r="E282" s="23" t="s">
        <v>950</v>
      </c>
      <c r="F282" s="23" t="s">
        <v>951</v>
      </c>
      <c r="G282" s="23" t="s">
        <v>24</v>
      </c>
      <c r="H282" s="24">
        <v>112</v>
      </c>
      <c r="I282" s="27">
        <v>149</v>
      </c>
      <c r="J282" s="23">
        <v>2</v>
      </c>
      <c r="K282" s="28">
        <f t="shared" si="30"/>
        <v>149</v>
      </c>
      <c r="L282" s="28">
        <f t="shared" si="31"/>
        <v>447</v>
      </c>
    </row>
    <row r="283" customHeight="1" spans="1:12">
      <c r="A283" s="23">
        <v>281</v>
      </c>
      <c r="B283" s="24">
        <v>337</v>
      </c>
      <c r="C283" s="23" t="s">
        <v>953</v>
      </c>
      <c r="D283" s="23" t="str">
        <f>VLOOKUP(B:B,[1]Sheet1!$B:$D,3,0)</f>
        <v>城中片区</v>
      </c>
      <c r="E283" s="23" t="s">
        <v>952</v>
      </c>
      <c r="F283" s="23" t="s">
        <v>954</v>
      </c>
      <c r="G283" s="23" t="s">
        <v>32</v>
      </c>
      <c r="H283" s="24">
        <v>160</v>
      </c>
      <c r="I283" s="27">
        <v>213</v>
      </c>
      <c r="J283" s="23">
        <v>2</v>
      </c>
      <c r="K283" s="28">
        <f t="shared" si="30"/>
        <v>213</v>
      </c>
      <c r="L283" s="28">
        <f t="shared" si="31"/>
        <v>639</v>
      </c>
    </row>
    <row r="284" customHeight="1" spans="1:12">
      <c r="A284" s="23">
        <v>282</v>
      </c>
      <c r="B284" s="24">
        <v>337</v>
      </c>
      <c r="C284" s="23" t="s">
        <v>953</v>
      </c>
      <c r="D284" s="23" t="str">
        <f>VLOOKUP(B:B,[1]Sheet1!$B:$D,3,0)</f>
        <v>城中片区</v>
      </c>
      <c r="E284" s="23" t="s">
        <v>955</v>
      </c>
      <c r="F284" s="23" t="s">
        <v>956</v>
      </c>
      <c r="G284" s="23" t="s">
        <v>24</v>
      </c>
      <c r="H284" s="24">
        <v>112</v>
      </c>
      <c r="I284" s="27">
        <v>149</v>
      </c>
      <c r="J284" s="23">
        <v>2</v>
      </c>
      <c r="K284" s="28">
        <f t="shared" si="30"/>
        <v>149</v>
      </c>
      <c r="L284" s="28">
        <f t="shared" si="31"/>
        <v>447</v>
      </c>
    </row>
    <row r="285" customHeight="1" spans="1:12">
      <c r="A285" s="23">
        <v>283</v>
      </c>
      <c r="B285" s="24">
        <v>337</v>
      </c>
      <c r="C285" s="23" t="s">
        <v>953</v>
      </c>
      <c r="D285" s="23" t="str">
        <f>VLOOKUP(B:B,[1]Sheet1!$B:$D,3,0)</f>
        <v>城中片区</v>
      </c>
      <c r="E285" s="23" t="s">
        <v>957</v>
      </c>
      <c r="F285" s="23" t="s">
        <v>958</v>
      </c>
      <c r="G285" s="23" t="s">
        <v>32</v>
      </c>
      <c r="H285" s="24">
        <v>160</v>
      </c>
      <c r="I285" s="27">
        <v>213</v>
      </c>
      <c r="J285" s="23">
        <v>2</v>
      </c>
      <c r="K285" s="28">
        <f t="shared" si="30"/>
        <v>213</v>
      </c>
      <c r="L285" s="28">
        <f t="shared" si="31"/>
        <v>639</v>
      </c>
    </row>
    <row r="286" customHeight="1" spans="1:12">
      <c r="A286" s="23">
        <v>284</v>
      </c>
      <c r="B286" s="24">
        <v>337</v>
      </c>
      <c r="C286" s="23" t="s">
        <v>953</v>
      </c>
      <c r="D286" s="23" t="str">
        <f>VLOOKUP(B:B,[1]Sheet1!$B:$D,3,0)</f>
        <v>城中片区</v>
      </c>
      <c r="E286" s="23" t="s">
        <v>959</v>
      </c>
      <c r="F286" s="23" t="s">
        <v>960</v>
      </c>
      <c r="G286" s="23" t="s">
        <v>28</v>
      </c>
      <c r="H286" s="24">
        <v>142</v>
      </c>
      <c r="I286" s="27">
        <v>191</v>
      </c>
      <c r="J286" s="23">
        <v>2</v>
      </c>
      <c r="K286" s="28">
        <f t="shared" si="30"/>
        <v>191</v>
      </c>
      <c r="L286" s="28">
        <f t="shared" si="31"/>
        <v>573</v>
      </c>
    </row>
    <row r="287" customHeight="1" spans="1:12">
      <c r="A287" s="23">
        <v>285</v>
      </c>
      <c r="B287" s="24">
        <v>337</v>
      </c>
      <c r="C287" s="23" t="s">
        <v>962</v>
      </c>
      <c r="D287" s="23" t="str">
        <f>VLOOKUP(B:B,[1]Sheet1!$B:$D,3,0)</f>
        <v>城中片区</v>
      </c>
      <c r="E287" s="23" t="s">
        <v>963</v>
      </c>
      <c r="F287" s="23" t="s">
        <v>964</v>
      </c>
      <c r="G287" s="23" t="s">
        <v>404</v>
      </c>
      <c r="H287" s="25">
        <v>191</v>
      </c>
      <c r="I287" s="23">
        <v>255</v>
      </c>
      <c r="J287" s="23">
        <v>2</v>
      </c>
      <c r="K287" s="28">
        <f t="shared" si="30"/>
        <v>255</v>
      </c>
      <c r="L287" s="28">
        <f t="shared" si="31"/>
        <v>765</v>
      </c>
    </row>
    <row r="288" customHeight="1" spans="1:12">
      <c r="A288" s="23">
        <v>286</v>
      </c>
      <c r="B288" s="24">
        <v>337</v>
      </c>
      <c r="C288" s="23" t="s">
        <v>962</v>
      </c>
      <c r="D288" s="23" t="str">
        <f>VLOOKUP(B:B,[1]Sheet1!$B:$D,3,0)</f>
        <v>城中片区</v>
      </c>
      <c r="E288" s="23" t="s">
        <v>966</v>
      </c>
      <c r="F288" s="23" t="s">
        <v>967</v>
      </c>
      <c r="G288" s="23" t="s">
        <v>404</v>
      </c>
      <c r="H288" s="25">
        <v>191</v>
      </c>
      <c r="I288" s="23">
        <v>255</v>
      </c>
      <c r="J288" s="23">
        <v>2</v>
      </c>
      <c r="K288" s="28">
        <f t="shared" si="30"/>
        <v>255</v>
      </c>
      <c r="L288" s="28">
        <f t="shared" si="31"/>
        <v>765</v>
      </c>
    </row>
    <row r="289" customHeight="1" spans="1:12">
      <c r="A289" s="23">
        <v>287</v>
      </c>
      <c r="B289" s="24">
        <v>578</v>
      </c>
      <c r="C289" s="23" t="s">
        <v>1024</v>
      </c>
      <c r="D289" s="23" t="str">
        <f>VLOOKUP(B:B,[1]Sheet1!$B:$D,3,0)</f>
        <v>城中片区</v>
      </c>
      <c r="E289" s="23" t="s">
        <v>1022</v>
      </c>
      <c r="F289" s="23" t="s">
        <v>1025</v>
      </c>
      <c r="G289" s="23" t="s">
        <v>32</v>
      </c>
      <c r="H289" s="24">
        <v>207</v>
      </c>
      <c r="I289" s="27">
        <v>284</v>
      </c>
      <c r="J289" s="23">
        <v>1</v>
      </c>
      <c r="K289" s="23">
        <f>H289</f>
        <v>207</v>
      </c>
      <c r="L289" s="23">
        <f>H289*1.5</f>
        <v>310.5</v>
      </c>
    </row>
    <row r="290" customHeight="1" spans="1:12">
      <c r="A290" s="23">
        <v>288</v>
      </c>
      <c r="B290" s="24">
        <v>578</v>
      </c>
      <c r="C290" s="23" t="s">
        <v>1024</v>
      </c>
      <c r="D290" s="23" t="str">
        <f>VLOOKUP(B:B,[1]Sheet1!$B:$D,3,0)</f>
        <v>城中片区</v>
      </c>
      <c r="E290" s="23" t="s">
        <v>1027</v>
      </c>
      <c r="F290" s="23" t="s">
        <v>1028</v>
      </c>
      <c r="G290" s="23" t="s">
        <v>32</v>
      </c>
      <c r="H290" s="24">
        <v>207</v>
      </c>
      <c r="I290" s="27">
        <v>285</v>
      </c>
      <c r="J290" s="23">
        <v>1</v>
      </c>
      <c r="K290" s="23">
        <f>H290</f>
        <v>207</v>
      </c>
      <c r="L290" s="23">
        <f>H290*1.5</f>
        <v>310.5</v>
      </c>
    </row>
    <row r="291" customHeight="1" spans="1:12">
      <c r="A291" s="23">
        <v>289</v>
      </c>
      <c r="B291" s="24">
        <v>578</v>
      </c>
      <c r="C291" s="23" t="s">
        <v>1024</v>
      </c>
      <c r="D291" s="23" t="str">
        <f>VLOOKUP(B:B,[1]Sheet1!$B:$D,3,0)</f>
        <v>城中片区</v>
      </c>
      <c r="E291" s="23" t="s">
        <v>1029</v>
      </c>
      <c r="F291" s="23" t="s">
        <v>1030</v>
      </c>
      <c r="G291" s="23" t="s">
        <v>209</v>
      </c>
      <c r="H291" s="24">
        <v>207</v>
      </c>
      <c r="I291" s="27">
        <v>285</v>
      </c>
      <c r="J291" s="27">
        <v>2</v>
      </c>
      <c r="K291" s="28">
        <f>I291</f>
        <v>285</v>
      </c>
      <c r="L291" s="28">
        <f>K291*3</f>
        <v>855</v>
      </c>
    </row>
    <row r="292" customHeight="1" spans="1:12">
      <c r="A292" s="23">
        <v>290</v>
      </c>
      <c r="B292" s="24">
        <v>578</v>
      </c>
      <c r="C292" s="23" t="s">
        <v>1024</v>
      </c>
      <c r="D292" s="23" t="str">
        <f>VLOOKUP(B:B,[1]Sheet1!$B:$D,3,0)</f>
        <v>城中片区</v>
      </c>
      <c r="E292" s="23" t="s">
        <v>1032</v>
      </c>
      <c r="F292" s="23" t="s">
        <v>1033</v>
      </c>
      <c r="G292" s="23" t="s">
        <v>28</v>
      </c>
      <c r="H292" s="24">
        <v>207</v>
      </c>
      <c r="I292" s="27">
        <v>285</v>
      </c>
      <c r="J292" s="23">
        <v>1</v>
      </c>
      <c r="K292" s="23">
        <f>H292</f>
        <v>207</v>
      </c>
      <c r="L292" s="23">
        <f>H292*1.5</f>
        <v>310.5</v>
      </c>
    </row>
    <row r="293" customHeight="1" spans="1:12">
      <c r="A293" s="23">
        <v>291</v>
      </c>
      <c r="B293" s="24">
        <v>308</v>
      </c>
      <c r="C293" s="23" t="s">
        <v>1060</v>
      </c>
      <c r="D293" s="23" t="str">
        <f>VLOOKUP(B:B,[1]Sheet1!$B:$D,3,0)</f>
        <v>城中片区</v>
      </c>
      <c r="E293" s="23" t="s">
        <v>1058</v>
      </c>
      <c r="F293" s="23" t="s">
        <v>1061</v>
      </c>
      <c r="G293" s="23" t="s">
        <v>32</v>
      </c>
      <c r="H293" s="24">
        <v>182</v>
      </c>
      <c r="I293" s="27">
        <v>251</v>
      </c>
      <c r="J293" s="23">
        <v>1</v>
      </c>
      <c r="K293" s="23">
        <f>H293</f>
        <v>182</v>
      </c>
      <c r="L293" s="23">
        <f>H293*1.5</f>
        <v>273</v>
      </c>
    </row>
    <row r="294" customHeight="1" spans="1:12">
      <c r="A294" s="23">
        <v>292</v>
      </c>
      <c r="B294" s="24">
        <v>308</v>
      </c>
      <c r="C294" s="23" t="s">
        <v>1060</v>
      </c>
      <c r="D294" s="23" t="str">
        <f>VLOOKUP(B:B,[1]Sheet1!$B:$D,3,0)</f>
        <v>城中片区</v>
      </c>
      <c r="E294" s="23" t="s">
        <v>1063</v>
      </c>
      <c r="F294" s="23" t="s">
        <v>1064</v>
      </c>
      <c r="G294" s="23" t="s">
        <v>1065</v>
      </c>
      <c r="H294" s="24">
        <v>109</v>
      </c>
      <c r="I294" s="27">
        <v>150</v>
      </c>
      <c r="J294" s="23">
        <v>2</v>
      </c>
      <c r="K294" s="28">
        <f>I294</f>
        <v>150</v>
      </c>
      <c r="L294" s="28">
        <f>K294*3</f>
        <v>450</v>
      </c>
    </row>
    <row r="295" customHeight="1" spans="1:12">
      <c r="A295" s="23">
        <v>293</v>
      </c>
      <c r="B295" s="24">
        <v>308</v>
      </c>
      <c r="C295" s="23" t="s">
        <v>1060</v>
      </c>
      <c r="D295" s="23" t="str">
        <f>VLOOKUP(B:B,[1]Sheet1!$B:$D,3,0)</f>
        <v>城中片区</v>
      </c>
      <c r="E295" s="23" t="s">
        <v>1066</v>
      </c>
      <c r="F295" s="23" t="s">
        <v>1067</v>
      </c>
      <c r="G295" s="23" t="s">
        <v>32</v>
      </c>
      <c r="H295" s="24">
        <v>182</v>
      </c>
      <c r="I295" s="27">
        <v>251</v>
      </c>
      <c r="J295" s="23">
        <v>2</v>
      </c>
      <c r="K295" s="28">
        <f>I295</f>
        <v>251</v>
      </c>
      <c r="L295" s="28">
        <f>K295*3</f>
        <v>753</v>
      </c>
    </row>
    <row r="296" customHeight="1" spans="1:12">
      <c r="A296" s="23">
        <v>294</v>
      </c>
      <c r="B296" s="24">
        <v>308</v>
      </c>
      <c r="C296" s="23" t="s">
        <v>1060</v>
      </c>
      <c r="D296" s="23" t="str">
        <f>VLOOKUP(B:B,[1]Sheet1!$B:$D,3,0)</f>
        <v>城中片区</v>
      </c>
      <c r="E296" s="23" t="s">
        <v>1068</v>
      </c>
      <c r="F296" s="23" t="s">
        <v>1069</v>
      </c>
      <c r="G296" s="23" t="s">
        <v>28</v>
      </c>
      <c r="H296" s="24">
        <v>166</v>
      </c>
      <c r="I296" s="27">
        <v>227</v>
      </c>
      <c r="J296" s="23">
        <v>2</v>
      </c>
      <c r="K296" s="28">
        <f>I296</f>
        <v>227</v>
      </c>
      <c r="L296" s="28">
        <f>K296*3</f>
        <v>681</v>
      </c>
    </row>
    <row r="297" customHeight="1" spans="1:12">
      <c r="A297" s="23">
        <v>295</v>
      </c>
      <c r="B297" s="24">
        <v>308</v>
      </c>
      <c r="C297" s="23" t="s">
        <v>1060</v>
      </c>
      <c r="D297" s="23" t="str">
        <f>VLOOKUP(B:B,[1]Sheet1!$B:$D,3,0)</f>
        <v>城中片区</v>
      </c>
      <c r="E297" s="23" t="s">
        <v>1070</v>
      </c>
      <c r="F297" s="23" t="s">
        <v>1071</v>
      </c>
      <c r="G297" s="23" t="s">
        <v>1065</v>
      </c>
      <c r="H297" s="24">
        <v>109</v>
      </c>
      <c r="I297" s="27">
        <v>150</v>
      </c>
      <c r="J297" s="23">
        <v>2</v>
      </c>
      <c r="K297" s="28">
        <f>I297</f>
        <v>150</v>
      </c>
      <c r="L297" s="28">
        <f>K297*3</f>
        <v>450</v>
      </c>
    </row>
    <row r="298" customHeight="1" spans="1:12">
      <c r="A298" s="23">
        <v>296</v>
      </c>
      <c r="B298" s="24">
        <v>515</v>
      </c>
      <c r="C298" s="23" t="s">
        <v>1267</v>
      </c>
      <c r="D298" s="23" t="str">
        <f>VLOOKUP(B:B,[1]Sheet1!$B:$D,3,0)</f>
        <v>城中片区</v>
      </c>
      <c r="E298" s="23" t="s">
        <v>573</v>
      </c>
      <c r="F298" s="23" t="s">
        <v>1268</v>
      </c>
      <c r="G298" s="23" t="s">
        <v>132</v>
      </c>
      <c r="H298" s="24">
        <v>136</v>
      </c>
      <c r="I298" s="27">
        <v>187</v>
      </c>
      <c r="J298" s="23">
        <v>1</v>
      </c>
      <c r="K298" s="23">
        <f>H298</f>
        <v>136</v>
      </c>
      <c r="L298" s="23">
        <f>H298*1.5</f>
        <v>204</v>
      </c>
    </row>
    <row r="299" customHeight="1" spans="1:12">
      <c r="A299" s="23">
        <v>297</v>
      </c>
      <c r="B299" s="24">
        <v>515</v>
      </c>
      <c r="C299" s="23" t="s">
        <v>1267</v>
      </c>
      <c r="D299" s="23" t="str">
        <f>VLOOKUP(B:B,[1]Sheet1!$B:$D,3,0)</f>
        <v>城中片区</v>
      </c>
      <c r="E299" s="23" t="s">
        <v>1269</v>
      </c>
      <c r="F299" s="23" t="s">
        <v>1270</v>
      </c>
      <c r="G299" s="23" t="s">
        <v>32</v>
      </c>
      <c r="H299" s="24">
        <v>175</v>
      </c>
      <c r="I299" s="29">
        <v>241</v>
      </c>
      <c r="J299" s="27">
        <v>1</v>
      </c>
      <c r="K299" s="23">
        <f>H299</f>
        <v>175</v>
      </c>
      <c r="L299" s="23">
        <f>H299*1.5</f>
        <v>262.5</v>
      </c>
    </row>
    <row r="300" customHeight="1" spans="1:12">
      <c r="A300" s="23">
        <v>298</v>
      </c>
      <c r="B300" s="24">
        <v>515</v>
      </c>
      <c r="C300" s="23" t="s">
        <v>1267</v>
      </c>
      <c r="D300" s="23" t="str">
        <f>VLOOKUP(B:B,[1]Sheet1!$B:$D,3,0)</f>
        <v>城中片区</v>
      </c>
      <c r="E300" s="23" t="s">
        <v>1271</v>
      </c>
      <c r="F300" s="23" t="s">
        <v>1272</v>
      </c>
      <c r="G300" s="23" t="s">
        <v>132</v>
      </c>
      <c r="H300" s="24">
        <v>195</v>
      </c>
      <c r="I300" s="27">
        <v>268</v>
      </c>
      <c r="J300" s="23">
        <v>2</v>
      </c>
      <c r="K300" s="28">
        <f t="shared" ref="K300:K308" si="32">I300</f>
        <v>268</v>
      </c>
      <c r="L300" s="28">
        <f t="shared" ref="L300:L308" si="33">K300*3</f>
        <v>804</v>
      </c>
    </row>
    <row r="301" customHeight="1" spans="1:12">
      <c r="A301" s="23">
        <v>299</v>
      </c>
      <c r="B301" s="24">
        <v>515</v>
      </c>
      <c r="C301" s="23" t="s">
        <v>1267</v>
      </c>
      <c r="D301" s="23" t="str">
        <f>VLOOKUP(B:B,[1]Sheet1!$B:$D,3,0)</f>
        <v>城中片区</v>
      </c>
      <c r="E301" s="23" t="s">
        <v>1273</v>
      </c>
      <c r="F301" s="23" t="s">
        <v>1274</v>
      </c>
      <c r="G301" s="23" t="s">
        <v>28</v>
      </c>
      <c r="H301" s="24">
        <v>175</v>
      </c>
      <c r="I301" s="27">
        <v>241</v>
      </c>
      <c r="J301" s="27">
        <v>2</v>
      </c>
      <c r="K301" s="28">
        <f t="shared" si="32"/>
        <v>241</v>
      </c>
      <c r="L301" s="28">
        <f t="shared" si="33"/>
        <v>723</v>
      </c>
    </row>
    <row r="302" customHeight="1" spans="1:12">
      <c r="A302" s="23">
        <v>300</v>
      </c>
      <c r="B302" s="24">
        <v>511</v>
      </c>
      <c r="C302" s="23" t="s">
        <v>1291</v>
      </c>
      <c r="D302" s="23" t="str">
        <f>VLOOKUP(B:B,[1]Sheet1!$B:$D,3,0)</f>
        <v>城中片区</v>
      </c>
      <c r="E302" s="23" t="s">
        <v>1290</v>
      </c>
      <c r="F302" s="23" t="s">
        <v>1292</v>
      </c>
      <c r="G302" s="23" t="s">
        <v>32</v>
      </c>
      <c r="H302" s="24">
        <v>222</v>
      </c>
      <c r="I302" s="27">
        <v>306</v>
      </c>
      <c r="J302" s="27">
        <v>2</v>
      </c>
      <c r="K302" s="28">
        <f t="shared" si="32"/>
        <v>306</v>
      </c>
      <c r="L302" s="28">
        <f t="shared" si="33"/>
        <v>918</v>
      </c>
    </row>
    <row r="303" customHeight="1" spans="1:12">
      <c r="A303" s="23">
        <v>301</v>
      </c>
      <c r="B303" s="24">
        <v>517</v>
      </c>
      <c r="C303" s="23" t="s">
        <v>1314</v>
      </c>
      <c r="D303" s="23" t="str">
        <f>VLOOKUP(B:B,[1]Sheet1!$B:$D,3,0)</f>
        <v>城中片区</v>
      </c>
      <c r="E303" s="23" t="s">
        <v>1312</v>
      </c>
      <c r="F303" s="23" t="s">
        <v>1315</v>
      </c>
      <c r="G303" s="23" t="s">
        <v>32</v>
      </c>
      <c r="H303" s="24">
        <v>183</v>
      </c>
      <c r="I303" s="27">
        <v>260</v>
      </c>
      <c r="J303" s="23">
        <v>2</v>
      </c>
      <c r="K303" s="28">
        <f t="shared" si="32"/>
        <v>260</v>
      </c>
      <c r="L303" s="28">
        <f t="shared" si="33"/>
        <v>780</v>
      </c>
    </row>
    <row r="304" customHeight="1" spans="1:12">
      <c r="A304" s="23">
        <v>302</v>
      </c>
      <c r="B304" s="24">
        <v>517</v>
      </c>
      <c r="C304" s="23" t="s">
        <v>1314</v>
      </c>
      <c r="D304" s="23" t="str">
        <f>VLOOKUP(B:B,[1]Sheet1!$B:$D,3,0)</f>
        <v>城中片区</v>
      </c>
      <c r="E304" s="23" t="s">
        <v>1316</v>
      </c>
      <c r="F304" s="23" t="s">
        <v>1317</v>
      </c>
      <c r="G304" s="23" t="s">
        <v>24</v>
      </c>
      <c r="H304" s="24">
        <v>183</v>
      </c>
      <c r="I304" s="27">
        <v>259</v>
      </c>
      <c r="J304" s="23">
        <v>2</v>
      </c>
      <c r="K304" s="28">
        <f t="shared" si="32"/>
        <v>259</v>
      </c>
      <c r="L304" s="28">
        <f t="shared" si="33"/>
        <v>777</v>
      </c>
    </row>
    <row r="305" customHeight="1" spans="1:12">
      <c r="A305" s="23">
        <v>303</v>
      </c>
      <c r="B305" s="24">
        <v>517</v>
      </c>
      <c r="C305" s="23" t="s">
        <v>1314</v>
      </c>
      <c r="D305" s="23" t="str">
        <f>VLOOKUP(B:B,[1]Sheet1!$B:$D,3,0)</f>
        <v>城中片区</v>
      </c>
      <c r="E305" s="23" t="s">
        <v>1318</v>
      </c>
      <c r="F305" s="23" t="s">
        <v>1319</v>
      </c>
      <c r="G305" s="23" t="s">
        <v>24</v>
      </c>
      <c r="H305" s="24">
        <v>183</v>
      </c>
      <c r="I305" s="27">
        <v>259</v>
      </c>
      <c r="J305" s="27">
        <v>2</v>
      </c>
      <c r="K305" s="23">
        <f t="shared" si="32"/>
        <v>259</v>
      </c>
      <c r="L305" s="23">
        <f t="shared" si="33"/>
        <v>777</v>
      </c>
    </row>
    <row r="306" customHeight="1" spans="1:12">
      <c r="A306" s="23">
        <v>304</v>
      </c>
      <c r="B306" s="24">
        <v>517</v>
      </c>
      <c r="C306" s="23" t="s">
        <v>1314</v>
      </c>
      <c r="D306" s="23" t="str">
        <f>VLOOKUP(B:B,[1]Sheet1!$B:$D,3,0)</f>
        <v>城中片区</v>
      </c>
      <c r="E306" s="23" t="s">
        <v>1320</v>
      </c>
      <c r="F306" s="23" t="s">
        <v>1321</v>
      </c>
      <c r="G306" s="23" t="s">
        <v>28</v>
      </c>
      <c r="H306" s="24">
        <v>183</v>
      </c>
      <c r="I306" s="27">
        <v>260</v>
      </c>
      <c r="J306" s="23">
        <v>2</v>
      </c>
      <c r="K306" s="23">
        <f t="shared" si="32"/>
        <v>260</v>
      </c>
      <c r="L306" s="23">
        <f t="shared" si="33"/>
        <v>780</v>
      </c>
    </row>
    <row r="307" customHeight="1" spans="1:12">
      <c r="A307" s="23">
        <v>305</v>
      </c>
      <c r="B307" s="24">
        <v>517</v>
      </c>
      <c r="C307" s="23" t="s">
        <v>1314</v>
      </c>
      <c r="D307" s="23" t="str">
        <f>VLOOKUP(B:B,[1]Sheet1!$B:$D,3,0)</f>
        <v>城中片区</v>
      </c>
      <c r="E307" s="23" t="s">
        <v>1323</v>
      </c>
      <c r="F307" s="23" t="s">
        <v>1324</v>
      </c>
      <c r="G307" s="23" t="s">
        <v>32</v>
      </c>
      <c r="H307" s="24">
        <v>184</v>
      </c>
      <c r="I307" s="27">
        <v>259</v>
      </c>
      <c r="J307" s="23">
        <v>2</v>
      </c>
      <c r="K307" s="23">
        <f t="shared" si="32"/>
        <v>259</v>
      </c>
      <c r="L307" s="23">
        <f t="shared" si="33"/>
        <v>777</v>
      </c>
    </row>
    <row r="308" customHeight="1" spans="1:12">
      <c r="A308" s="23">
        <v>306</v>
      </c>
      <c r="B308" s="24">
        <v>517</v>
      </c>
      <c r="C308" s="23" t="s">
        <v>1314</v>
      </c>
      <c r="D308" s="23" t="str">
        <f>VLOOKUP(B:B,[1]Sheet1!$B:$D,3,0)</f>
        <v>城中片区</v>
      </c>
      <c r="E308" s="23" t="s">
        <v>1325</v>
      </c>
      <c r="F308" s="23" t="s">
        <v>1326</v>
      </c>
      <c r="G308" s="23" t="s">
        <v>32</v>
      </c>
      <c r="H308" s="24">
        <v>183</v>
      </c>
      <c r="I308" s="27">
        <v>260</v>
      </c>
      <c r="J308" s="23">
        <v>2</v>
      </c>
      <c r="K308" s="23">
        <f t="shared" si="32"/>
        <v>260</v>
      </c>
      <c r="L308" s="23">
        <f t="shared" si="33"/>
        <v>780</v>
      </c>
    </row>
    <row r="309" customHeight="1" spans="1:12">
      <c r="A309" s="23">
        <v>307</v>
      </c>
      <c r="B309" s="24">
        <v>371</v>
      </c>
      <c r="C309" s="23" t="s">
        <v>127</v>
      </c>
      <c r="D309" s="23" t="str">
        <f>VLOOKUP(B:B,[1]Sheet1!$B:$D,3,0)</f>
        <v>城郊一片：新津</v>
      </c>
      <c r="E309" s="23" t="s">
        <v>125</v>
      </c>
      <c r="F309" s="23" t="s">
        <v>128</v>
      </c>
      <c r="G309" s="23" t="s">
        <v>32</v>
      </c>
      <c r="H309" s="24">
        <v>124</v>
      </c>
      <c r="I309" s="27">
        <v>170</v>
      </c>
      <c r="J309" s="23">
        <v>1</v>
      </c>
      <c r="K309" s="23">
        <f>H309</f>
        <v>124</v>
      </c>
      <c r="L309" s="23">
        <f>H309*1.5</f>
        <v>186</v>
      </c>
    </row>
    <row r="310" customHeight="1" spans="1:12">
      <c r="A310" s="23">
        <v>308</v>
      </c>
      <c r="B310" s="24">
        <v>371</v>
      </c>
      <c r="C310" s="23" t="s">
        <v>127</v>
      </c>
      <c r="D310" s="23" t="str">
        <f>VLOOKUP(B:B,[1]Sheet1!$B:$D,3,0)</f>
        <v>城郊一片：新津</v>
      </c>
      <c r="E310" s="23" t="s">
        <v>130</v>
      </c>
      <c r="F310" s="23" t="s">
        <v>131</v>
      </c>
      <c r="G310" s="23" t="s">
        <v>132</v>
      </c>
      <c r="H310" s="24">
        <v>205</v>
      </c>
      <c r="I310" s="27">
        <v>283</v>
      </c>
      <c r="J310" s="23">
        <v>1</v>
      </c>
      <c r="K310" s="23">
        <f>H310</f>
        <v>205</v>
      </c>
      <c r="L310" s="23">
        <f>H310*1.5</f>
        <v>307.5</v>
      </c>
    </row>
    <row r="311" customHeight="1" spans="1:12">
      <c r="A311" s="23">
        <v>309</v>
      </c>
      <c r="B311" s="24">
        <v>371</v>
      </c>
      <c r="C311" s="23" t="s">
        <v>127</v>
      </c>
      <c r="D311" s="23" t="str">
        <f>VLOOKUP(B:B,[1]Sheet1!$B:$D,3,0)</f>
        <v>城郊一片：新津</v>
      </c>
      <c r="E311" s="23" t="s">
        <v>134</v>
      </c>
      <c r="F311" s="23" t="s">
        <v>135</v>
      </c>
      <c r="G311" s="23" t="s">
        <v>28</v>
      </c>
      <c r="H311" s="24">
        <v>184</v>
      </c>
      <c r="I311" s="27">
        <v>254</v>
      </c>
      <c r="J311" s="23">
        <v>1</v>
      </c>
      <c r="K311" s="23">
        <f>H311</f>
        <v>184</v>
      </c>
      <c r="L311" s="23">
        <f>H311*1.5</f>
        <v>276</v>
      </c>
    </row>
    <row r="312" customHeight="1" spans="1:12">
      <c r="A312" s="23">
        <v>310</v>
      </c>
      <c r="B312" s="24">
        <v>102567</v>
      </c>
      <c r="C312" s="23" t="s">
        <v>187</v>
      </c>
      <c r="D312" s="23" t="str">
        <f>VLOOKUP(B:B,[1]Sheet1!$B:$D,3,0)</f>
        <v>城郊一片：新津</v>
      </c>
      <c r="E312" s="23" t="s">
        <v>185</v>
      </c>
      <c r="F312" s="23" t="s">
        <v>188</v>
      </c>
      <c r="G312" s="23" t="s">
        <v>32</v>
      </c>
      <c r="H312" s="24">
        <v>248</v>
      </c>
      <c r="I312" s="27">
        <v>343</v>
      </c>
      <c r="J312" s="23">
        <v>1</v>
      </c>
      <c r="K312" s="23">
        <f>H312</f>
        <v>248</v>
      </c>
      <c r="L312" s="23">
        <f>H312*1.5</f>
        <v>372</v>
      </c>
    </row>
    <row r="313" customHeight="1" spans="1:12">
      <c r="A313" s="23">
        <v>311</v>
      </c>
      <c r="B313" s="24">
        <v>108656</v>
      </c>
      <c r="C313" s="23" t="s">
        <v>191</v>
      </c>
      <c r="D313" s="23" t="str">
        <f>VLOOKUP(B:B,[1]Sheet1!$B:$D,3,0)</f>
        <v>城郊一片：新津</v>
      </c>
      <c r="E313" s="23" t="s">
        <v>189</v>
      </c>
      <c r="F313" s="23" t="s">
        <v>192</v>
      </c>
      <c r="G313" s="23" t="s">
        <v>32</v>
      </c>
      <c r="H313" s="24">
        <v>185</v>
      </c>
      <c r="I313" s="27">
        <v>255</v>
      </c>
      <c r="J313" s="27">
        <v>2</v>
      </c>
      <c r="K313" s="28">
        <f t="shared" ref="K313:K318" si="34">I313</f>
        <v>255</v>
      </c>
      <c r="L313" s="28">
        <f t="shared" ref="L313:L318" si="35">K313*3</f>
        <v>765</v>
      </c>
    </row>
    <row r="314" customHeight="1" spans="1:12">
      <c r="A314" s="23">
        <v>312</v>
      </c>
      <c r="B314" s="24">
        <v>385</v>
      </c>
      <c r="C314" s="23" t="s">
        <v>196</v>
      </c>
      <c r="D314" s="23" t="str">
        <f>VLOOKUP(B:B,[1]Sheet1!$B:$D,3,0)</f>
        <v>城郊一片：新津</v>
      </c>
      <c r="E314" s="23" t="s">
        <v>194</v>
      </c>
      <c r="F314" s="23" t="s">
        <v>197</v>
      </c>
      <c r="G314" s="23" t="s">
        <v>198</v>
      </c>
      <c r="H314" s="24">
        <v>228</v>
      </c>
      <c r="I314" s="27">
        <v>311</v>
      </c>
      <c r="J314" s="23">
        <v>2</v>
      </c>
      <c r="K314" s="28">
        <f t="shared" si="34"/>
        <v>311</v>
      </c>
      <c r="L314" s="28">
        <f t="shared" si="35"/>
        <v>933</v>
      </c>
    </row>
    <row r="315" customHeight="1" spans="1:12">
      <c r="A315" s="23">
        <v>313</v>
      </c>
      <c r="B315" s="24">
        <v>514</v>
      </c>
      <c r="C315" s="23" t="s">
        <v>202</v>
      </c>
      <c r="D315" s="23" t="str">
        <f>VLOOKUP(B:B,[1]Sheet1!$B:$D,3,0)</f>
        <v>城郊一片：新津</v>
      </c>
      <c r="E315" s="23" t="s">
        <v>200</v>
      </c>
      <c r="F315" s="23" t="s">
        <v>203</v>
      </c>
      <c r="G315" s="23" t="s">
        <v>32</v>
      </c>
      <c r="H315" s="24">
        <v>141</v>
      </c>
      <c r="I315" s="27">
        <v>196</v>
      </c>
      <c r="J315" s="23">
        <v>2</v>
      </c>
      <c r="K315" s="28">
        <f t="shared" si="34"/>
        <v>196</v>
      </c>
      <c r="L315" s="28">
        <f t="shared" si="35"/>
        <v>588</v>
      </c>
    </row>
    <row r="316" customHeight="1" spans="1:12">
      <c r="A316" s="23">
        <v>314</v>
      </c>
      <c r="B316" s="24">
        <v>514</v>
      </c>
      <c r="C316" s="23" t="s">
        <v>202</v>
      </c>
      <c r="D316" s="23" t="str">
        <f>VLOOKUP(B:B,[1]Sheet1!$B:$D,3,0)</f>
        <v>城郊一片：新津</v>
      </c>
      <c r="E316" s="23" t="s">
        <v>205</v>
      </c>
      <c r="F316" s="23" t="s">
        <v>206</v>
      </c>
      <c r="G316" s="23" t="s">
        <v>28</v>
      </c>
      <c r="H316" s="24">
        <v>213</v>
      </c>
      <c r="I316" s="27">
        <v>293</v>
      </c>
      <c r="J316" s="27">
        <v>2</v>
      </c>
      <c r="K316" s="28">
        <f t="shared" si="34"/>
        <v>293</v>
      </c>
      <c r="L316" s="28">
        <f t="shared" si="35"/>
        <v>879</v>
      </c>
    </row>
    <row r="317" customHeight="1" spans="1:12">
      <c r="A317" s="23">
        <v>315</v>
      </c>
      <c r="B317" s="24">
        <v>514</v>
      </c>
      <c r="C317" s="23" t="s">
        <v>202</v>
      </c>
      <c r="D317" s="23" t="str">
        <f>VLOOKUP(B:B,[1]Sheet1!$B:$D,3,0)</f>
        <v>城郊一片：新津</v>
      </c>
      <c r="E317" s="23" t="s">
        <v>207</v>
      </c>
      <c r="F317" s="23" t="s">
        <v>208</v>
      </c>
      <c r="G317" s="23" t="s">
        <v>209</v>
      </c>
      <c r="H317" s="24">
        <v>284</v>
      </c>
      <c r="I317" s="27">
        <v>390</v>
      </c>
      <c r="J317" s="23">
        <v>2</v>
      </c>
      <c r="K317" s="28">
        <f t="shared" si="34"/>
        <v>390</v>
      </c>
      <c r="L317" s="28">
        <f t="shared" si="35"/>
        <v>1170</v>
      </c>
    </row>
    <row r="318" customHeight="1" spans="1:12">
      <c r="A318" s="23">
        <v>316</v>
      </c>
      <c r="B318" s="24">
        <v>514</v>
      </c>
      <c r="C318" s="23" t="s">
        <v>211</v>
      </c>
      <c r="D318" s="23" t="str">
        <f>VLOOKUP(B:B,[1]Sheet1!$B:$D,3,0)</f>
        <v>城郊一片：新津</v>
      </c>
      <c r="E318" s="23" t="s">
        <v>210</v>
      </c>
      <c r="F318" s="23" t="s">
        <v>212</v>
      </c>
      <c r="G318" s="23" t="s">
        <v>32</v>
      </c>
      <c r="H318" s="24">
        <v>190</v>
      </c>
      <c r="I318" s="27">
        <v>260</v>
      </c>
      <c r="J318" s="27">
        <v>2</v>
      </c>
      <c r="K318" s="28">
        <f t="shared" si="34"/>
        <v>260</v>
      </c>
      <c r="L318" s="28">
        <f t="shared" si="35"/>
        <v>780</v>
      </c>
    </row>
    <row r="319" customHeight="1" spans="1:12">
      <c r="A319" s="23">
        <v>317</v>
      </c>
      <c r="B319" s="24">
        <v>102567</v>
      </c>
      <c r="C319" s="23" t="s">
        <v>260</v>
      </c>
      <c r="D319" s="23" t="str">
        <f>VLOOKUP(B:B,[1]Sheet1!$B:$D,3,0)</f>
        <v>城郊一片：新津</v>
      </c>
      <c r="E319" s="23" t="s">
        <v>259</v>
      </c>
      <c r="F319" s="23" t="s">
        <v>261</v>
      </c>
      <c r="G319" s="23" t="s">
        <v>28</v>
      </c>
      <c r="H319" s="24">
        <v>224</v>
      </c>
      <c r="I319" s="27">
        <v>308</v>
      </c>
      <c r="J319" s="23">
        <v>1</v>
      </c>
      <c r="K319" s="23">
        <f>H319</f>
        <v>224</v>
      </c>
      <c r="L319" s="23">
        <f>H319*1.5</f>
        <v>336</v>
      </c>
    </row>
    <row r="320" customHeight="1" spans="1:12">
      <c r="A320" s="23">
        <v>318</v>
      </c>
      <c r="B320" s="24">
        <v>108656</v>
      </c>
      <c r="C320" s="23" t="s">
        <v>263</v>
      </c>
      <c r="D320" s="23" t="str">
        <f>VLOOKUP(B:B,[1]Sheet1!$B:$D,3,0)</f>
        <v>城郊一片：新津</v>
      </c>
      <c r="E320" s="23" t="s">
        <v>262</v>
      </c>
      <c r="F320" s="23" t="s">
        <v>264</v>
      </c>
      <c r="G320" s="23" t="s">
        <v>28</v>
      </c>
      <c r="H320" s="24">
        <v>154</v>
      </c>
      <c r="I320" s="27">
        <v>212</v>
      </c>
      <c r="J320" s="27">
        <v>2</v>
      </c>
      <c r="K320" s="28">
        <f>I320</f>
        <v>212</v>
      </c>
      <c r="L320" s="28">
        <f>K320*3</f>
        <v>636</v>
      </c>
    </row>
    <row r="321" customHeight="1" spans="1:12">
      <c r="A321" s="23">
        <v>319</v>
      </c>
      <c r="B321" s="24">
        <v>385</v>
      </c>
      <c r="C321" s="23" t="s">
        <v>267</v>
      </c>
      <c r="D321" s="23" t="str">
        <f>VLOOKUP(B:B,[1]Sheet1!$B:$D,3,0)</f>
        <v>城郊一片：新津</v>
      </c>
      <c r="E321" s="23" t="s">
        <v>266</v>
      </c>
      <c r="F321" s="23" t="s">
        <v>268</v>
      </c>
      <c r="G321" s="23" t="s">
        <v>269</v>
      </c>
      <c r="H321" s="24">
        <v>227</v>
      </c>
      <c r="I321" s="27">
        <v>310</v>
      </c>
      <c r="J321" s="23">
        <v>2</v>
      </c>
      <c r="K321" s="28">
        <f>I321</f>
        <v>310</v>
      </c>
      <c r="L321" s="28">
        <f>K321*3</f>
        <v>930</v>
      </c>
    </row>
    <row r="322" customHeight="1" spans="1:12">
      <c r="A322" s="23">
        <v>320</v>
      </c>
      <c r="B322" s="24">
        <v>385</v>
      </c>
      <c r="C322" s="23" t="s">
        <v>267</v>
      </c>
      <c r="D322" s="23" t="str">
        <f>VLOOKUP(B:B,[1]Sheet1!$B:$D,3,0)</f>
        <v>城郊一片：新津</v>
      </c>
      <c r="E322" s="23" t="s">
        <v>270</v>
      </c>
      <c r="F322" s="23" t="s">
        <v>271</v>
      </c>
      <c r="G322" s="23" t="s">
        <v>32</v>
      </c>
      <c r="H322" s="25">
        <v>224</v>
      </c>
      <c r="I322" s="23">
        <v>310</v>
      </c>
      <c r="J322" s="23">
        <v>2</v>
      </c>
      <c r="K322" s="28">
        <f>I322</f>
        <v>310</v>
      </c>
      <c r="L322" s="28">
        <f>K322*3</f>
        <v>930</v>
      </c>
    </row>
    <row r="323" customHeight="1" spans="1:12">
      <c r="A323" s="23">
        <v>321</v>
      </c>
      <c r="B323" s="24">
        <v>385</v>
      </c>
      <c r="C323" s="23" t="s">
        <v>267</v>
      </c>
      <c r="D323" s="23" t="str">
        <f>VLOOKUP(B:B,[1]Sheet1!$B:$D,3,0)</f>
        <v>城郊一片：新津</v>
      </c>
      <c r="E323" s="23" t="s">
        <v>272</v>
      </c>
      <c r="F323" s="23" t="s">
        <v>274</v>
      </c>
      <c r="G323" s="23" t="s">
        <v>28</v>
      </c>
      <c r="H323" s="24">
        <v>224</v>
      </c>
      <c r="I323" s="27">
        <v>311</v>
      </c>
      <c r="J323" s="27">
        <v>2</v>
      </c>
      <c r="K323" s="28">
        <f>I323</f>
        <v>311</v>
      </c>
      <c r="L323" s="28">
        <f>K323*3</f>
        <v>933</v>
      </c>
    </row>
    <row r="324" customHeight="1" spans="1:12">
      <c r="A324" s="23">
        <v>322</v>
      </c>
      <c r="B324" s="24">
        <v>108656</v>
      </c>
      <c r="C324" s="23" t="s">
        <v>277</v>
      </c>
      <c r="D324" s="23" t="str">
        <f>VLOOKUP(B:B,[1]Sheet1!$B:$D,3,0)</f>
        <v>城郊一片：新津</v>
      </c>
      <c r="E324" s="23" t="s">
        <v>276</v>
      </c>
      <c r="F324" s="23" t="s">
        <v>278</v>
      </c>
      <c r="G324" s="23" t="s">
        <v>73</v>
      </c>
      <c r="H324" s="24">
        <v>94</v>
      </c>
      <c r="I324" s="27">
        <v>129</v>
      </c>
      <c r="J324" s="23">
        <v>1</v>
      </c>
      <c r="K324" s="23">
        <f>H324</f>
        <v>94</v>
      </c>
      <c r="L324" s="23">
        <f>H324*1.5</f>
        <v>141</v>
      </c>
    </row>
    <row r="325" customHeight="1" spans="1:12">
      <c r="A325" s="23">
        <v>323</v>
      </c>
      <c r="B325" s="24">
        <v>732</v>
      </c>
      <c r="C325" s="23" t="s">
        <v>123</v>
      </c>
      <c r="D325" s="23" t="str">
        <f>VLOOKUP(B:B,[1]Sheet1!$B:$D,3,0)</f>
        <v>城郊一片：邛崃</v>
      </c>
      <c r="E325" s="23" t="s">
        <v>121</v>
      </c>
      <c r="F325" s="23" t="s">
        <v>124</v>
      </c>
      <c r="G325" s="23" t="s">
        <v>28</v>
      </c>
      <c r="H325" s="24">
        <v>256</v>
      </c>
      <c r="I325" s="30">
        <v>353</v>
      </c>
      <c r="J325" s="23">
        <v>1</v>
      </c>
      <c r="K325" s="23">
        <f>H325</f>
        <v>256</v>
      </c>
      <c r="L325" s="23">
        <f>H325*1.5</f>
        <v>384</v>
      </c>
    </row>
    <row r="326" customHeight="1" spans="1:12">
      <c r="A326" s="23">
        <v>324</v>
      </c>
      <c r="B326" s="24">
        <v>341</v>
      </c>
      <c r="C326" s="23" t="s">
        <v>624</v>
      </c>
      <c r="D326" s="23" t="str">
        <f>VLOOKUP(B:B,[1]Sheet1!$B:$D,3,0)</f>
        <v>城郊一片：邛崃</v>
      </c>
      <c r="E326" s="23" t="s">
        <v>625</v>
      </c>
      <c r="F326" s="23" t="s">
        <v>626</v>
      </c>
      <c r="G326" s="23" t="s">
        <v>627</v>
      </c>
      <c r="H326" s="24">
        <v>150</v>
      </c>
      <c r="I326" s="27">
        <v>199</v>
      </c>
      <c r="J326" s="27">
        <v>2</v>
      </c>
      <c r="K326" s="28">
        <f>I326</f>
        <v>199</v>
      </c>
      <c r="L326" s="28">
        <f>K326*3</f>
        <v>597</v>
      </c>
    </row>
    <row r="327" customHeight="1" spans="1:12">
      <c r="A327" s="23">
        <v>325</v>
      </c>
      <c r="B327" s="24">
        <v>341</v>
      </c>
      <c r="C327" s="23" t="s">
        <v>624</v>
      </c>
      <c r="D327" s="23" t="str">
        <f>VLOOKUP(B:B,[1]Sheet1!$B:$D,3,0)</f>
        <v>城郊一片：邛崃</v>
      </c>
      <c r="E327" s="23" t="s">
        <v>629</v>
      </c>
      <c r="F327" s="23" t="s">
        <v>630</v>
      </c>
      <c r="G327" s="23" t="s">
        <v>479</v>
      </c>
      <c r="H327" s="24">
        <v>150</v>
      </c>
      <c r="I327" s="27">
        <v>199</v>
      </c>
      <c r="J327" s="27">
        <v>1</v>
      </c>
      <c r="K327" s="23">
        <f t="shared" ref="K327:K344" si="36">H327</f>
        <v>150</v>
      </c>
      <c r="L327" s="23">
        <f t="shared" ref="L327:L344" si="37">H327*1.5</f>
        <v>225</v>
      </c>
    </row>
    <row r="328" customHeight="1" spans="1:12">
      <c r="A328" s="23">
        <v>326</v>
      </c>
      <c r="B328" s="24">
        <v>341</v>
      </c>
      <c r="C328" s="23" t="s">
        <v>624</v>
      </c>
      <c r="D328" s="23" t="str">
        <f>VLOOKUP(B:B,[1]Sheet1!$B:$D,3,0)</f>
        <v>城郊一片：邛崃</v>
      </c>
      <c r="E328" s="23" t="s">
        <v>632</v>
      </c>
      <c r="F328" s="23" t="s">
        <v>633</v>
      </c>
      <c r="G328" s="23" t="s">
        <v>32</v>
      </c>
      <c r="H328" s="24">
        <v>150</v>
      </c>
      <c r="I328" s="27">
        <v>253</v>
      </c>
      <c r="J328" s="27">
        <v>1</v>
      </c>
      <c r="K328" s="23">
        <f t="shared" si="36"/>
        <v>150</v>
      </c>
      <c r="L328" s="23">
        <f t="shared" si="37"/>
        <v>225</v>
      </c>
    </row>
    <row r="329" customHeight="1" spans="1:12">
      <c r="A329" s="23">
        <v>327</v>
      </c>
      <c r="B329" s="24">
        <v>341</v>
      </c>
      <c r="C329" s="23" t="s">
        <v>624</v>
      </c>
      <c r="D329" s="23" t="str">
        <f>VLOOKUP(B:B,[1]Sheet1!$B:$D,3,0)</f>
        <v>城郊一片：邛崃</v>
      </c>
      <c r="E329" s="23" t="s">
        <v>635</v>
      </c>
      <c r="F329" s="23" t="s">
        <v>636</v>
      </c>
      <c r="G329" s="23" t="s">
        <v>79</v>
      </c>
      <c r="H329" s="24">
        <v>80</v>
      </c>
      <c r="I329" s="27">
        <v>136</v>
      </c>
      <c r="J329" s="23">
        <v>1</v>
      </c>
      <c r="K329" s="23">
        <f t="shared" si="36"/>
        <v>80</v>
      </c>
      <c r="L329" s="23">
        <f t="shared" si="37"/>
        <v>120</v>
      </c>
    </row>
    <row r="330" customHeight="1" spans="1:12">
      <c r="A330" s="23">
        <v>328</v>
      </c>
      <c r="B330" s="24">
        <v>341</v>
      </c>
      <c r="C330" s="23" t="s">
        <v>624</v>
      </c>
      <c r="D330" s="23" t="str">
        <f>VLOOKUP(B:B,[1]Sheet1!$B:$D,3,0)</f>
        <v>城郊一片：邛崃</v>
      </c>
      <c r="E330" s="23" t="s">
        <v>638</v>
      </c>
      <c r="F330" s="23" t="s">
        <v>639</v>
      </c>
      <c r="G330" s="23" t="s">
        <v>32</v>
      </c>
      <c r="H330" s="24">
        <v>150</v>
      </c>
      <c r="I330" s="27">
        <v>199</v>
      </c>
      <c r="J330" s="23">
        <v>1</v>
      </c>
      <c r="K330" s="23">
        <f t="shared" si="36"/>
        <v>150</v>
      </c>
      <c r="L330" s="23">
        <f t="shared" si="37"/>
        <v>225</v>
      </c>
    </row>
    <row r="331" customHeight="1" spans="1:12">
      <c r="A331" s="23">
        <v>329</v>
      </c>
      <c r="B331" s="24">
        <v>341</v>
      </c>
      <c r="C331" s="23" t="s">
        <v>624</v>
      </c>
      <c r="D331" s="23" t="str">
        <f>VLOOKUP(B:B,[1]Sheet1!$B:$D,3,0)</f>
        <v>城郊一片：邛崃</v>
      </c>
      <c r="E331" s="23" t="s">
        <v>641</v>
      </c>
      <c r="F331" s="23" t="s">
        <v>642</v>
      </c>
      <c r="G331" s="23" t="s">
        <v>32</v>
      </c>
      <c r="H331" s="24">
        <v>150</v>
      </c>
      <c r="I331" s="27">
        <v>199</v>
      </c>
      <c r="J331" s="23">
        <v>1</v>
      </c>
      <c r="K331" s="23">
        <f t="shared" si="36"/>
        <v>150</v>
      </c>
      <c r="L331" s="23">
        <f t="shared" si="37"/>
        <v>225</v>
      </c>
    </row>
    <row r="332" customHeight="1" spans="1:12">
      <c r="A332" s="23">
        <v>330</v>
      </c>
      <c r="B332" s="24">
        <v>341</v>
      </c>
      <c r="C332" s="23" t="s">
        <v>624</v>
      </c>
      <c r="D332" s="23" t="str">
        <f>VLOOKUP(B:B,[1]Sheet1!$B:$D,3,0)</f>
        <v>城郊一片：邛崃</v>
      </c>
      <c r="E332" s="23" t="s">
        <v>643</v>
      </c>
      <c r="F332" s="23" t="s">
        <v>644</v>
      </c>
      <c r="G332" s="23" t="s">
        <v>32</v>
      </c>
      <c r="H332" s="24">
        <v>150</v>
      </c>
      <c r="I332" s="27">
        <v>199</v>
      </c>
      <c r="J332" s="23">
        <v>1</v>
      </c>
      <c r="K332" s="23">
        <f t="shared" si="36"/>
        <v>150</v>
      </c>
      <c r="L332" s="23">
        <f t="shared" si="37"/>
        <v>225</v>
      </c>
    </row>
    <row r="333" customHeight="1" spans="1:12">
      <c r="A333" s="23">
        <v>331</v>
      </c>
      <c r="B333" s="24">
        <v>341</v>
      </c>
      <c r="C333" s="23" t="s">
        <v>624</v>
      </c>
      <c r="D333" s="23" t="str">
        <f>VLOOKUP(B:B,[1]Sheet1!$B:$D,3,0)</f>
        <v>城郊一片：邛崃</v>
      </c>
      <c r="E333" s="23" t="s">
        <v>645</v>
      </c>
      <c r="F333" s="23" t="s">
        <v>647</v>
      </c>
      <c r="G333" s="23" t="s">
        <v>28</v>
      </c>
      <c r="H333" s="24">
        <v>119</v>
      </c>
      <c r="I333" s="27">
        <v>173</v>
      </c>
      <c r="J333" s="23">
        <v>1</v>
      </c>
      <c r="K333" s="23">
        <f t="shared" si="36"/>
        <v>119</v>
      </c>
      <c r="L333" s="23">
        <f t="shared" si="37"/>
        <v>178.5</v>
      </c>
    </row>
    <row r="334" customHeight="1" spans="1:12">
      <c r="A334" s="23">
        <v>332</v>
      </c>
      <c r="B334" s="24">
        <v>591</v>
      </c>
      <c r="C334" s="23" t="s">
        <v>651</v>
      </c>
      <c r="D334" s="23" t="str">
        <f>VLOOKUP(B:B,[1]Sheet1!$B:$D,3,0)</f>
        <v>城郊一片：邛崃</v>
      </c>
      <c r="E334" s="23" t="s">
        <v>649</v>
      </c>
      <c r="F334" s="23" t="s">
        <v>652</v>
      </c>
      <c r="G334" s="23" t="s">
        <v>32</v>
      </c>
      <c r="H334" s="24">
        <v>177</v>
      </c>
      <c r="I334" s="27">
        <v>244</v>
      </c>
      <c r="J334" s="23">
        <v>1</v>
      </c>
      <c r="K334" s="23">
        <f t="shared" si="36"/>
        <v>177</v>
      </c>
      <c r="L334" s="23">
        <f t="shared" si="37"/>
        <v>265.5</v>
      </c>
    </row>
    <row r="335" customHeight="1" spans="1:12">
      <c r="A335" s="23">
        <v>333</v>
      </c>
      <c r="B335" s="24">
        <v>591</v>
      </c>
      <c r="C335" s="23" t="s">
        <v>651</v>
      </c>
      <c r="D335" s="23" t="str">
        <f>VLOOKUP(B:B,[1]Sheet1!$B:$D,3,0)</f>
        <v>城郊一片：邛崃</v>
      </c>
      <c r="E335" s="23" t="s">
        <v>653</v>
      </c>
      <c r="F335" s="23" t="s">
        <v>654</v>
      </c>
      <c r="G335" s="23" t="s">
        <v>73</v>
      </c>
      <c r="H335" s="24">
        <v>177</v>
      </c>
      <c r="I335" s="27">
        <v>244</v>
      </c>
      <c r="J335" s="23">
        <v>1</v>
      </c>
      <c r="K335" s="23">
        <f t="shared" si="36"/>
        <v>177</v>
      </c>
      <c r="L335" s="23">
        <f t="shared" si="37"/>
        <v>265.5</v>
      </c>
    </row>
    <row r="336" customHeight="1" spans="1:12">
      <c r="A336" s="23">
        <v>334</v>
      </c>
      <c r="B336" s="24">
        <v>591</v>
      </c>
      <c r="C336" s="23" t="s">
        <v>651</v>
      </c>
      <c r="D336" s="23" t="str">
        <f>VLOOKUP(B:B,[1]Sheet1!$B:$D,3,0)</f>
        <v>城郊一片：邛崃</v>
      </c>
      <c r="E336" s="23" t="s">
        <v>655</v>
      </c>
      <c r="F336" s="23" t="s">
        <v>656</v>
      </c>
      <c r="G336" s="23" t="s">
        <v>28</v>
      </c>
      <c r="H336" s="24">
        <v>160</v>
      </c>
      <c r="I336" s="27">
        <v>221</v>
      </c>
      <c r="J336" s="23">
        <v>1</v>
      </c>
      <c r="K336" s="23">
        <f t="shared" si="36"/>
        <v>160</v>
      </c>
      <c r="L336" s="23">
        <f t="shared" si="37"/>
        <v>240</v>
      </c>
    </row>
    <row r="337" customHeight="1" spans="1:12">
      <c r="A337" s="23">
        <v>335</v>
      </c>
      <c r="B337" s="24">
        <v>732</v>
      </c>
      <c r="C337" s="23" t="s">
        <v>659</v>
      </c>
      <c r="D337" s="23" t="str">
        <f>VLOOKUP(B:B,[1]Sheet1!$B:$D,3,0)</f>
        <v>城郊一片：邛崃</v>
      </c>
      <c r="E337" s="23" t="s">
        <v>658</v>
      </c>
      <c r="F337" s="23" t="s">
        <v>660</v>
      </c>
      <c r="G337" s="23" t="s">
        <v>32</v>
      </c>
      <c r="H337" s="24">
        <v>256</v>
      </c>
      <c r="I337" s="27">
        <v>352</v>
      </c>
      <c r="J337" s="23">
        <v>1</v>
      </c>
      <c r="K337" s="23">
        <f t="shared" si="36"/>
        <v>256</v>
      </c>
      <c r="L337" s="23">
        <f t="shared" si="37"/>
        <v>384</v>
      </c>
    </row>
    <row r="338" customHeight="1" spans="1:12">
      <c r="A338" s="23">
        <v>336</v>
      </c>
      <c r="B338" s="24">
        <v>721</v>
      </c>
      <c r="C338" s="23" t="s">
        <v>664</v>
      </c>
      <c r="D338" s="23" t="str">
        <f>VLOOKUP(B:B,[1]Sheet1!$B:$D,3,0)</f>
        <v>城郊一片：邛崃</v>
      </c>
      <c r="E338" s="23" t="s">
        <v>662</v>
      </c>
      <c r="F338" s="23" t="s">
        <v>665</v>
      </c>
      <c r="G338" s="23" t="s">
        <v>32</v>
      </c>
      <c r="H338" s="24">
        <v>237</v>
      </c>
      <c r="I338" s="27">
        <v>327</v>
      </c>
      <c r="J338" s="23">
        <v>1</v>
      </c>
      <c r="K338" s="23">
        <f t="shared" si="36"/>
        <v>237</v>
      </c>
      <c r="L338" s="23">
        <f t="shared" si="37"/>
        <v>355.5</v>
      </c>
    </row>
    <row r="339" customHeight="1" spans="1:12">
      <c r="A339" s="23">
        <v>337</v>
      </c>
      <c r="B339" s="24">
        <v>721</v>
      </c>
      <c r="C339" s="23" t="s">
        <v>664</v>
      </c>
      <c r="D339" s="23" t="str">
        <f>VLOOKUP(B:B,[1]Sheet1!$B:$D,3,0)</f>
        <v>城郊一片：邛崃</v>
      </c>
      <c r="E339" s="23" t="s">
        <v>666</v>
      </c>
      <c r="F339" s="23" t="s">
        <v>667</v>
      </c>
      <c r="G339" s="23" t="s">
        <v>28</v>
      </c>
      <c r="H339" s="24">
        <v>237</v>
      </c>
      <c r="I339" s="27">
        <v>326</v>
      </c>
      <c r="J339" s="23">
        <v>1</v>
      </c>
      <c r="K339" s="23">
        <f t="shared" si="36"/>
        <v>237</v>
      </c>
      <c r="L339" s="23">
        <f t="shared" si="37"/>
        <v>355.5</v>
      </c>
    </row>
    <row r="340" customHeight="1" spans="1:12">
      <c r="A340" s="23">
        <v>338</v>
      </c>
      <c r="B340" s="24">
        <v>102564</v>
      </c>
      <c r="C340" s="23" t="s">
        <v>671</v>
      </c>
      <c r="D340" s="23" t="str">
        <f>VLOOKUP(B:B,[1]Sheet1!$B:$D,3,0)</f>
        <v>城郊一片：邛崃</v>
      </c>
      <c r="E340" s="23" t="s">
        <v>669</v>
      </c>
      <c r="F340" s="23" t="s">
        <v>672</v>
      </c>
      <c r="G340" s="23" t="s">
        <v>73</v>
      </c>
      <c r="H340" s="24">
        <v>135</v>
      </c>
      <c r="I340" s="27">
        <v>241</v>
      </c>
      <c r="J340" s="23">
        <v>1</v>
      </c>
      <c r="K340" s="23">
        <f t="shared" si="36"/>
        <v>135</v>
      </c>
      <c r="L340" s="23">
        <f t="shared" si="37"/>
        <v>202.5</v>
      </c>
    </row>
    <row r="341" customHeight="1" spans="1:12">
      <c r="A341" s="23">
        <v>339</v>
      </c>
      <c r="B341" s="24">
        <v>102564</v>
      </c>
      <c r="C341" s="23" t="s">
        <v>671</v>
      </c>
      <c r="D341" s="23" t="str">
        <f>VLOOKUP(B:B,[1]Sheet1!$B:$D,3,0)</f>
        <v>城郊一片：邛崃</v>
      </c>
      <c r="E341" s="23" t="s">
        <v>673</v>
      </c>
      <c r="F341" s="23" t="s">
        <v>674</v>
      </c>
      <c r="G341" s="23" t="s">
        <v>79</v>
      </c>
      <c r="H341" s="24">
        <v>85</v>
      </c>
      <c r="I341" s="27">
        <v>116</v>
      </c>
      <c r="J341" s="23">
        <v>1</v>
      </c>
      <c r="K341" s="23">
        <f t="shared" si="36"/>
        <v>85</v>
      </c>
      <c r="L341" s="23">
        <f t="shared" si="37"/>
        <v>127.5</v>
      </c>
    </row>
    <row r="342" customHeight="1" spans="1:12">
      <c r="A342" s="23">
        <v>340</v>
      </c>
      <c r="B342" s="24">
        <v>102564</v>
      </c>
      <c r="C342" s="23" t="s">
        <v>671</v>
      </c>
      <c r="D342" s="23" t="str">
        <f>VLOOKUP(B:B,[1]Sheet1!$B:$D,3,0)</f>
        <v>城郊一片：邛崃</v>
      </c>
      <c r="E342" s="23" t="s">
        <v>675</v>
      </c>
      <c r="F342" s="23" t="s">
        <v>676</v>
      </c>
      <c r="G342" s="23" t="s">
        <v>32</v>
      </c>
      <c r="H342" s="25">
        <v>170</v>
      </c>
      <c r="I342" s="23">
        <v>206</v>
      </c>
      <c r="J342" s="23">
        <v>1</v>
      </c>
      <c r="K342" s="23">
        <f t="shared" si="36"/>
        <v>170</v>
      </c>
      <c r="L342" s="23">
        <f t="shared" si="37"/>
        <v>255</v>
      </c>
    </row>
    <row r="343" customHeight="1" spans="1:12">
      <c r="A343" s="23">
        <v>341</v>
      </c>
      <c r="B343" s="24">
        <v>721</v>
      </c>
      <c r="C343" s="23" t="s">
        <v>1055</v>
      </c>
      <c r="D343" s="23" t="str">
        <f>VLOOKUP(B:B,[1]Sheet1!$B:$D,3,0)</f>
        <v>城郊一片：邛崃</v>
      </c>
      <c r="E343" s="23" t="s">
        <v>1054</v>
      </c>
      <c r="F343" s="23" t="s">
        <v>1056</v>
      </c>
      <c r="G343" s="23" t="s">
        <v>32</v>
      </c>
      <c r="H343" s="24">
        <v>237</v>
      </c>
      <c r="I343" s="27">
        <v>326</v>
      </c>
      <c r="J343" s="23">
        <v>1</v>
      </c>
      <c r="K343" s="23">
        <f t="shared" si="36"/>
        <v>237</v>
      </c>
      <c r="L343" s="23">
        <f t="shared" si="37"/>
        <v>355.5</v>
      </c>
    </row>
    <row r="344" customHeight="1" spans="1:12">
      <c r="A344" s="23">
        <v>342</v>
      </c>
      <c r="B344" s="24">
        <v>102564</v>
      </c>
      <c r="C344" s="23" t="s">
        <v>1263</v>
      </c>
      <c r="D344" s="23" t="str">
        <f>VLOOKUP(B:B,[1]Sheet1!$B:$D,3,0)</f>
        <v>城郊一片：邛崃</v>
      </c>
      <c r="E344" s="23" t="s">
        <v>1262</v>
      </c>
      <c r="F344" s="23" t="s">
        <v>1264</v>
      </c>
      <c r="G344" s="23" t="s">
        <v>28</v>
      </c>
      <c r="H344" s="24">
        <v>169</v>
      </c>
      <c r="I344" s="27">
        <v>206</v>
      </c>
      <c r="J344" s="23">
        <v>1</v>
      </c>
      <c r="K344" s="23">
        <f t="shared" si="36"/>
        <v>169</v>
      </c>
      <c r="L344" s="23">
        <f t="shared" si="37"/>
        <v>253.5</v>
      </c>
    </row>
    <row r="345" customHeight="1" spans="1:12">
      <c r="A345" s="23">
        <v>343</v>
      </c>
      <c r="B345" s="24">
        <v>720</v>
      </c>
      <c r="C345" s="23" t="s">
        <v>228</v>
      </c>
      <c r="D345" s="23" t="str">
        <f>VLOOKUP(B:B,[1]Sheet1!$B:$D,3,0)</f>
        <v>城郊一片：大邑</v>
      </c>
      <c r="E345" s="23" t="s">
        <v>226</v>
      </c>
      <c r="F345" s="23" t="s">
        <v>229</v>
      </c>
      <c r="G345" s="23" t="s">
        <v>28</v>
      </c>
      <c r="H345" s="24">
        <v>147</v>
      </c>
      <c r="I345" s="27">
        <v>203</v>
      </c>
      <c r="J345" s="27">
        <v>2</v>
      </c>
      <c r="K345" s="28">
        <f>I345</f>
        <v>203</v>
      </c>
      <c r="L345" s="28">
        <f>K345*3</f>
        <v>609</v>
      </c>
    </row>
    <row r="346" customHeight="1" spans="1:12">
      <c r="A346" s="23">
        <v>344</v>
      </c>
      <c r="B346" s="24">
        <v>717</v>
      </c>
      <c r="C346" s="23" t="s">
        <v>374</v>
      </c>
      <c r="D346" s="23" t="str">
        <f>VLOOKUP(B:B,[1]Sheet1!$B:$D,3,0)</f>
        <v>城郊一片：大邑</v>
      </c>
      <c r="E346" s="23" t="s">
        <v>372</v>
      </c>
      <c r="F346" s="23" t="s">
        <v>375</v>
      </c>
      <c r="G346" s="23" t="s">
        <v>28</v>
      </c>
      <c r="H346" s="24">
        <v>237</v>
      </c>
      <c r="I346" s="27">
        <v>326</v>
      </c>
      <c r="J346" s="23">
        <v>1</v>
      </c>
      <c r="K346" s="23">
        <f t="shared" ref="K346:K357" si="38">H346</f>
        <v>237</v>
      </c>
      <c r="L346" s="23">
        <f t="shared" ref="L346:L357" si="39">H346*1.5</f>
        <v>355.5</v>
      </c>
    </row>
    <row r="347" customHeight="1" spans="1:12">
      <c r="A347" s="23">
        <v>345</v>
      </c>
      <c r="B347" s="24">
        <v>746</v>
      </c>
      <c r="C347" s="23" t="s">
        <v>392</v>
      </c>
      <c r="D347" s="23" t="str">
        <f>VLOOKUP(B:B,[1]Sheet1!$B:$D,3,0)</f>
        <v>城郊一片：大邑</v>
      </c>
      <c r="E347" s="23" t="s">
        <v>390</v>
      </c>
      <c r="F347" s="23" t="s">
        <v>393</v>
      </c>
      <c r="G347" s="23" t="s">
        <v>32</v>
      </c>
      <c r="H347" s="24">
        <v>187</v>
      </c>
      <c r="I347" s="27">
        <v>257</v>
      </c>
      <c r="J347" s="23">
        <v>1</v>
      </c>
      <c r="K347" s="23">
        <f t="shared" si="38"/>
        <v>187</v>
      </c>
      <c r="L347" s="23">
        <f t="shared" si="39"/>
        <v>280.5</v>
      </c>
    </row>
    <row r="348" customHeight="1" spans="1:12">
      <c r="A348" s="23">
        <v>346</v>
      </c>
      <c r="B348" s="24">
        <v>746</v>
      </c>
      <c r="C348" s="23" t="s">
        <v>425</v>
      </c>
      <c r="D348" s="23" t="str">
        <f>VLOOKUP(B:B,[1]Sheet1!$B:$D,3,0)</f>
        <v>城郊一片：大邑</v>
      </c>
      <c r="E348" s="23" t="s">
        <v>424</v>
      </c>
      <c r="F348" s="23" t="s">
        <v>426</v>
      </c>
      <c r="G348" s="23" t="s">
        <v>32</v>
      </c>
      <c r="H348" s="24">
        <v>187</v>
      </c>
      <c r="I348" s="27">
        <v>257</v>
      </c>
      <c r="J348" s="23">
        <v>1</v>
      </c>
      <c r="K348" s="23">
        <f t="shared" si="38"/>
        <v>187</v>
      </c>
      <c r="L348" s="23">
        <f t="shared" si="39"/>
        <v>280.5</v>
      </c>
    </row>
    <row r="349" customHeight="1" spans="1:12">
      <c r="A349" s="23">
        <v>347</v>
      </c>
      <c r="B349" s="24">
        <v>549</v>
      </c>
      <c r="C349" s="23" t="s">
        <v>1154</v>
      </c>
      <c r="D349" s="23" t="str">
        <f>VLOOKUP(B:B,[1]Sheet1!$B:$D,3,0)</f>
        <v>城郊一片：大邑</v>
      </c>
      <c r="E349" s="23" t="s">
        <v>1152</v>
      </c>
      <c r="F349" s="23" t="s">
        <v>1155</v>
      </c>
      <c r="G349" s="23" t="s">
        <v>32</v>
      </c>
      <c r="H349" s="24">
        <v>161</v>
      </c>
      <c r="I349" s="27">
        <v>222</v>
      </c>
      <c r="J349" s="23">
        <v>1</v>
      </c>
      <c r="K349" s="23">
        <f t="shared" si="38"/>
        <v>161</v>
      </c>
      <c r="L349" s="23">
        <f t="shared" si="39"/>
        <v>241.5</v>
      </c>
    </row>
    <row r="350" customHeight="1" spans="1:12">
      <c r="A350" s="23">
        <v>348</v>
      </c>
      <c r="B350" s="24">
        <v>539</v>
      </c>
      <c r="C350" s="23" t="s">
        <v>1177</v>
      </c>
      <c r="D350" s="23" t="str">
        <f>VLOOKUP(B:B,[1]Sheet1!$B:$D,3,0)</f>
        <v>城郊一片：大邑</v>
      </c>
      <c r="E350" s="23" t="s">
        <v>1175</v>
      </c>
      <c r="F350" s="23" t="s">
        <v>1178</v>
      </c>
      <c r="G350" s="23" t="s">
        <v>1179</v>
      </c>
      <c r="H350" s="24">
        <v>322</v>
      </c>
      <c r="I350" s="27">
        <v>443</v>
      </c>
      <c r="J350" s="23">
        <v>1</v>
      </c>
      <c r="K350" s="23">
        <f t="shared" si="38"/>
        <v>322</v>
      </c>
      <c r="L350" s="23">
        <f t="shared" si="39"/>
        <v>483</v>
      </c>
    </row>
    <row r="351" customHeight="1" spans="1:12">
      <c r="A351" s="23">
        <v>349</v>
      </c>
      <c r="B351" s="24">
        <v>539</v>
      </c>
      <c r="C351" s="23" t="s">
        <v>1177</v>
      </c>
      <c r="D351" s="23" t="str">
        <f>VLOOKUP(B:B,[1]Sheet1!$B:$D,3,0)</f>
        <v>城郊一片：大邑</v>
      </c>
      <c r="E351" s="23" t="s">
        <v>1180</v>
      </c>
      <c r="F351" s="23" t="s">
        <v>1181</v>
      </c>
      <c r="G351" s="23" t="s">
        <v>28</v>
      </c>
      <c r="H351" s="24">
        <v>242</v>
      </c>
      <c r="I351" s="27">
        <v>334</v>
      </c>
      <c r="J351" s="23">
        <v>1</v>
      </c>
      <c r="K351" s="23">
        <f t="shared" si="38"/>
        <v>242</v>
      </c>
      <c r="L351" s="23">
        <f t="shared" si="39"/>
        <v>363</v>
      </c>
    </row>
    <row r="352" customHeight="1" spans="1:12">
      <c r="A352" s="23">
        <v>350</v>
      </c>
      <c r="B352" s="24">
        <v>720</v>
      </c>
      <c r="C352" s="23" t="s">
        <v>1183</v>
      </c>
      <c r="D352" s="23" t="str">
        <f>VLOOKUP(B:B,[1]Sheet1!$B:$D,3,0)</f>
        <v>城郊一片：大邑</v>
      </c>
      <c r="E352" s="23" t="s">
        <v>1182</v>
      </c>
      <c r="F352" s="23" t="s">
        <v>1184</v>
      </c>
      <c r="G352" s="23" t="s">
        <v>32</v>
      </c>
      <c r="H352" s="24">
        <v>163</v>
      </c>
      <c r="I352" s="27">
        <v>225</v>
      </c>
      <c r="J352" s="23">
        <v>1</v>
      </c>
      <c r="K352" s="23">
        <f t="shared" si="38"/>
        <v>163</v>
      </c>
      <c r="L352" s="23">
        <f t="shared" si="39"/>
        <v>244.5</v>
      </c>
    </row>
    <row r="353" customHeight="1" spans="1:12">
      <c r="A353" s="23">
        <v>351</v>
      </c>
      <c r="B353" s="24">
        <v>720</v>
      </c>
      <c r="C353" s="23" t="s">
        <v>1183</v>
      </c>
      <c r="D353" s="23" t="str">
        <f>VLOOKUP(B:B,[1]Sheet1!$B:$D,3,0)</f>
        <v>城郊一片：大邑</v>
      </c>
      <c r="E353" s="23" t="s">
        <v>1185</v>
      </c>
      <c r="F353" s="23" t="s">
        <v>1186</v>
      </c>
      <c r="G353" s="23" t="s">
        <v>32</v>
      </c>
      <c r="H353" s="24">
        <v>163</v>
      </c>
      <c r="I353" s="27">
        <v>225</v>
      </c>
      <c r="J353" s="23">
        <v>1</v>
      </c>
      <c r="K353" s="23">
        <f t="shared" si="38"/>
        <v>163</v>
      </c>
      <c r="L353" s="23">
        <f t="shared" si="39"/>
        <v>244.5</v>
      </c>
    </row>
    <row r="354" customHeight="1" spans="1:12">
      <c r="A354" s="23">
        <v>352</v>
      </c>
      <c r="B354" s="24">
        <v>746</v>
      </c>
      <c r="C354" s="23" t="s">
        <v>1188</v>
      </c>
      <c r="D354" s="23" t="str">
        <f>VLOOKUP(B:B,[1]Sheet1!$B:$D,3,0)</f>
        <v>城郊一片：大邑</v>
      </c>
      <c r="E354" s="23" t="s">
        <v>1187</v>
      </c>
      <c r="F354" s="23" t="s">
        <v>1189</v>
      </c>
      <c r="G354" s="23" t="s">
        <v>32</v>
      </c>
      <c r="H354" s="24">
        <v>187</v>
      </c>
      <c r="I354" s="27">
        <v>257</v>
      </c>
      <c r="J354" s="23">
        <v>1</v>
      </c>
      <c r="K354" s="23">
        <f t="shared" si="38"/>
        <v>187</v>
      </c>
      <c r="L354" s="23">
        <f t="shared" si="39"/>
        <v>280.5</v>
      </c>
    </row>
    <row r="355" customHeight="1" spans="1:12">
      <c r="A355" s="23">
        <v>353</v>
      </c>
      <c r="B355" s="24">
        <v>717</v>
      </c>
      <c r="C355" s="23" t="s">
        <v>1191</v>
      </c>
      <c r="D355" s="23" t="str">
        <f>VLOOKUP(B:B,[1]Sheet1!$B:$D,3,0)</f>
        <v>城郊一片：大邑</v>
      </c>
      <c r="E355" s="23" t="s">
        <v>1190</v>
      </c>
      <c r="F355" s="23" t="s">
        <v>1192</v>
      </c>
      <c r="G355" s="23" t="s">
        <v>132</v>
      </c>
      <c r="H355" s="24">
        <v>237</v>
      </c>
      <c r="I355" s="27">
        <v>326</v>
      </c>
      <c r="J355" s="27">
        <v>1</v>
      </c>
      <c r="K355" s="23">
        <f t="shared" si="38"/>
        <v>237</v>
      </c>
      <c r="L355" s="23">
        <f t="shared" si="39"/>
        <v>355.5</v>
      </c>
    </row>
    <row r="356" customHeight="1" spans="1:12">
      <c r="A356" s="23">
        <v>354</v>
      </c>
      <c r="B356" s="24">
        <v>717</v>
      </c>
      <c r="C356" s="23" t="s">
        <v>1191</v>
      </c>
      <c r="D356" s="23" t="str">
        <f>VLOOKUP(B:B,[1]Sheet1!$B:$D,3,0)</f>
        <v>城郊一片：大邑</v>
      </c>
      <c r="E356" s="23" t="s">
        <v>1194</v>
      </c>
      <c r="F356" s="23" t="s">
        <v>1195</v>
      </c>
      <c r="G356" s="23" t="s">
        <v>132</v>
      </c>
      <c r="H356" s="25">
        <v>237</v>
      </c>
      <c r="I356" s="27">
        <v>326</v>
      </c>
      <c r="J356" s="23">
        <v>1</v>
      </c>
      <c r="K356" s="23">
        <f t="shared" si="38"/>
        <v>237</v>
      </c>
      <c r="L356" s="23">
        <f t="shared" si="39"/>
        <v>355.5</v>
      </c>
    </row>
    <row r="357" customHeight="1" spans="1:12">
      <c r="A357" s="23">
        <v>355</v>
      </c>
      <c r="B357" s="24">
        <v>746</v>
      </c>
      <c r="C357" s="23" t="s">
        <v>1197</v>
      </c>
      <c r="D357" s="23" t="str">
        <f>VLOOKUP(B:B,[1]Sheet1!$B:$D,3,0)</f>
        <v>城郊一片：大邑</v>
      </c>
      <c r="E357" s="23" t="s">
        <v>1196</v>
      </c>
      <c r="F357" s="23" t="s">
        <v>1198</v>
      </c>
      <c r="G357" s="23" t="s">
        <v>28</v>
      </c>
      <c r="H357" s="24">
        <v>187</v>
      </c>
      <c r="I357" s="27">
        <v>258</v>
      </c>
      <c r="J357" s="23">
        <v>1</v>
      </c>
      <c r="K357" s="23">
        <f t="shared" si="38"/>
        <v>187</v>
      </c>
      <c r="L357" s="23">
        <f t="shared" si="39"/>
        <v>280.5</v>
      </c>
    </row>
    <row r="358" customHeight="1" spans="1:12">
      <c r="A358" s="23">
        <v>356</v>
      </c>
      <c r="B358" s="24">
        <v>716</v>
      </c>
      <c r="C358" s="23" t="s">
        <v>1202</v>
      </c>
      <c r="D358" s="23" t="str">
        <f>VLOOKUP(B:B,[1]Sheet1!$B:$D,3,0)</f>
        <v>城郊一片：大邑</v>
      </c>
      <c r="E358" s="23" t="s">
        <v>1200</v>
      </c>
      <c r="F358" s="23" t="s">
        <v>1203</v>
      </c>
      <c r="G358" s="23" t="s">
        <v>28</v>
      </c>
      <c r="H358" s="24">
        <v>218</v>
      </c>
      <c r="I358" s="27">
        <v>290</v>
      </c>
      <c r="J358" s="27">
        <v>2</v>
      </c>
      <c r="K358" s="28">
        <f>I358</f>
        <v>290</v>
      </c>
      <c r="L358" s="28">
        <f>K358*3</f>
        <v>870</v>
      </c>
    </row>
    <row r="359" customHeight="1" spans="1:12">
      <c r="A359" s="23">
        <v>357</v>
      </c>
      <c r="B359" s="24">
        <v>716</v>
      </c>
      <c r="C359" s="23" t="s">
        <v>1202</v>
      </c>
      <c r="D359" s="23" t="str">
        <f>VLOOKUP(B:B,[1]Sheet1!$B:$D,3,0)</f>
        <v>城郊一片：大邑</v>
      </c>
      <c r="E359" s="23" t="s">
        <v>1204</v>
      </c>
      <c r="F359" s="23" t="s">
        <v>1205</v>
      </c>
      <c r="G359" s="23" t="s">
        <v>32</v>
      </c>
      <c r="H359" s="24">
        <v>168</v>
      </c>
      <c r="I359" s="27">
        <v>250</v>
      </c>
      <c r="J359" s="23">
        <v>2</v>
      </c>
      <c r="K359" s="28">
        <f>I359</f>
        <v>250</v>
      </c>
      <c r="L359" s="28">
        <f>K359*3</f>
        <v>750</v>
      </c>
    </row>
    <row r="360" customHeight="1" spans="1:12">
      <c r="A360" s="23">
        <v>358</v>
      </c>
      <c r="B360" s="24">
        <v>716</v>
      </c>
      <c r="C360" s="23" t="s">
        <v>1202</v>
      </c>
      <c r="D360" s="23" t="str">
        <f>VLOOKUP(B:B,[1]Sheet1!$B:$D,3,0)</f>
        <v>城郊一片：大邑</v>
      </c>
      <c r="E360" s="23" t="s">
        <v>1206</v>
      </c>
      <c r="F360" s="23" t="s">
        <v>1207</v>
      </c>
      <c r="G360" s="23" t="s">
        <v>32</v>
      </c>
      <c r="H360" s="24">
        <v>242</v>
      </c>
      <c r="I360" s="27">
        <v>325</v>
      </c>
      <c r="J360" s="23">
        <v>2</v>
      </c>
      <c r="K360" s="28">
        <f>I360</f>
        <v>325</v>
      </c>
      <c r="L360" s="28">
        <f>K360*3</f>
        <v>975</v>
      </c>
    </row>
    <row r="361" customHeight="1" spans="1:12">
      <c r="A361" s="23">
        <v>359</v>
      </c>
      <c r="B361" s="24">
        <v>104533</v>
      </c>
      <c r="C361" s="23" t="s">
        <v>1210</v>
      </c>
      <c r="D361" s="23" t="str">
        <f>VLOOKUP(B:B,[1]Sheet1!$B:$D,3,0)</f>
        <v>城郊一片：大邑</v>
      </c>
      <c r="E361" s="23" t="s">
        <v>1208</v>
      </c>
      <c r="F361" s="23" t="s">
        <v>1211</v>
      </c>
      <c r="G361" s="23" t="s">
        <v>132</v>
      </c>
      <c r="H361" s="24">
        <v>256</v>
      </c>
      <c r="I361" s="27">
        <v>353</v>
      </c>
      <c r="J361" s="23">
        <v>1</v>
      </c>
      <c r="K361" s="23">
        <f t="shared" ref="K361:K368" si="40">H361</f>
        <v>256</v>
      </c>
      <c r="L361" s="23">
        <f t="shared" ref="L361:L368" si="41">H361*1.5</f>
        <v>384</v>
      </c>
    </row>
    <row r="362" customHeight="1" spans="1:12">
      <c r="A362" s="23">
        <v>360</v>
      </c>
      <c r="B362" s="24">
        <v>104533</v>
      </c>
      <c r="C362" s="23" t="s">
        <v>1213</v>
      </c>
      <c r="D362" s="23" t="str">
        <f>VLOOKUP(B:B,[1]Sheet1!$B:$D,3,0)</f>
        <v>城郊一片：大邑</v>
      </c>
      <c r="E362" s="23" t="s">
        <v>1212</v>
      </c>
      <c r="F362" s="23" t="s">
        <v>1214</v>
      </c>
      <c r="G362" s="23" t="s">
        <v>28</v>
      </c>
      <c r="H362" s="24">
        <v>257</v>
      </c>
      <c r="I362" s="27">
        <v>354</v>
      </c>
      <c r="J362" s="23">
        <v>1</v>
      </c>
      <c r="K362" s="23">
        <f t="shared" si="40"/>
        <v>257</v>
      </c>
      <c r="L362" s="23">
        <f t="shared" si="41"/>
        <v>385.5</v>
      </c>
    </row>
    <row r="363" customHeight="1" spans="1:12">
      <c r="A363" s="23">
        <v>361</v>
      </c>
      <c r="B363" s="24">
        <v>748</v>
      </c>
      <c r="C363" s="23" t="s">
        <v>1217</v>
      </c>
      <c r="D363" s="23" t="str">
        <f>VLOOKUP(B:B,[1]Sheet1!$B:$D,3,0)</f>
        <v>城郊一片：大邑</v>
      </c>
      <c r="E363" s="23" t="s">
        <v>1215</v>
      </c>
      <c r="F363" s="23" t="s">
        <v>1218</v>
      </c>
      <c r="G363" s="23" t="s">
        <v>132</v>
      </c>
      <c r="H363" s="24">
        <v>228</v>
      </c>
      <c r="I363" s="27">
        <v>314</v>
      </c>
      <c r="J363" s="23">
        <v>1</v>
      </c>
      <c r="K363" s="23">
        <f t="shared" si="40"/>
        <v>228</v>
      </c>
      <c r="L363" s="23">
        <f t="shared" si="41"/>
        <v>342</v>
      </c>
    </row>
    <row r="364" customHeight="1" spans="1:12">
      <c r="A364" s="23">
        <v>362</v>
      </c>
      <c r="B364" s="24">
        <v>748</v>
      </c>
      <c r="C364" s="23" t="s">
        <v>1217</v>
      </c>
      <c r="D364" s="23" t="str">
        <f>VLOOKUP(B:B,[1]Sheet1!$B:$D,3,0)</f>
        <v>城郊一片：大邑</v>
      </c>
      <c r="E364" s="23" t="s">
        <v>1219</v>
      </c>
      <c r="F364" s="23" t="s">
        <v>1220</v>
      </c>
      <c r="G364" s="23" t="s">
        <v>28</v>
      </c>
      <c r="H364" s="24">
        <v>227</v>
      </c>
      <c r="I364" s="27">
        <v>313</v>
      </c>
      <c r="J364" s="23">
        <v>1</v>
      </c>
      <c r="K364" s="23">
        <f t="shared" si="40"/>
        <v>227</v>
      </c>
      <c r="L364" s="23">
        <f t="shared" si="41"/>
        <v>340.5</v>
      </c>
    </row>
    <row r="365" customHeight="1" spans="1:12">
      <c r="A365" s="23">
        <v>363</v>
      </c>
      <c r="B365" s="24">
        <v>748</v>
      </c>
      <c r="C365" s="23" t="s">
        <v>1222</v>
      </c>
      <c r="D365" s="23" t="str">
        <f>VLOOKUP(B:B,[1]Sheet1!$B:$D,3,0)</f>
        <v>城郊一片：大邑</v>
      </c>
      <c r="E365" s="23" t="s">
        <v>1221</v>
      </c>
      <c r="F365" s="23" t="s">
        <v>1223</v>
      </c>
      <c r="G365" s="23" t="s">
        <v>32</v>
      </c>
      <c r="H365" s="24">
        <v>228</v>
      </c>
      <c r="I365" s="27">
        <v>313</v>
      </c>
      <c r="J365" s="23">
        <v>1</v>
      </c>
      <c r="K365" s="23">
        <f t="shared" si="40"/>
        <v>228</v>
      </c>
      <c r="L365" s="23">
        <f t="shared" si="41"/>
        <v>342</v>
      </c>
    </row>
    <row r="366" customHeight="1" spans="1:12">
      <c r="A366" s="23">
        <v>364</v>
      </c>
      <c r="B366" s="24">
        <v>549</v>
      </c>
      <c r="C366" s="23" t="s">
        <v>1226</v>
      </c>
      <c r="D366" s="23" t="str">
        <f>VLOOKUP(B:B,[1]Sheet1!$B:$D,3,0)</f>
        <v>城郊一片：大邑</v>
      </c>
      <c r="E366" s="23" t="s">
        <v>1225</v>
      </c>
      <c r="F366" s="23" t="s">
        <v>1227</v>
      </c>
      <c r="G366" s="23" t="s">
        <v>32</v>
      </c>
      <c r="H366" s="24">
        <v>97</v>
      </c>
      <c r="I366" s="27">
        <v>133</v>
      </c>
      <c r="J366" s="23">
        <v>1</v>
      </c>
      <c r="K366" s="23">
        <f t="shared" si="40"/>
        <v>97</v>
      </c>
      <c r="L366" s="23">
        <f t="shared" si="41"/>
        <v>145.5</v>
      </c>
    </row>
    <row r="367" customHeight="1" spans="1:12">
      <c r="A367" s="23">
        <v>365</v>
      </c>
      <c r="B367" s="24">
        <v>549</v>
      </c>
      <c r="C367" s="23" t="s">
        <v>1230</v>
      </c>
      <c r="D367" s="23" t="str">
        <f>VLOOKUP(B:B,[1]Sheet1!$B:$D,3,0)</f>
        <v>城郊一片：大邑</v>
      </c>
      <c r="E367" s="23" t="s">
        <v>1229</v>
      </c>
      <c r="F367" s="23" t="s">
        <v>1231</v>
      </c>
      <c r="G367" s="23" t="s">
        <v>32</v>
      </c>
      <c r="H367" s="24">
        <v>161</v>
      </c>
      <c r="I367" s="27">
        <v>222</v>
      </c>
      <c r="J367" s="23">
        <v>1</v>
      </c>
      <c r="K367" s="23">
        <f t="shared" si="40"/>
        <v>161</v>
      </c>
      <c r="L367" s="23">
        <f t="shared" si="41"/>
        <v>241.5</v>
      </c>
    </row>
    <row r="368" customHeight="1" spans="1:12">
      <c r="A368" s="23">
        <v>366</v>
      </c>
      <c r="B368" s="24">
        <v>549</v>
      </c>
      <c r="C368" s="23" t="s">
        <v>1230</v>
      </c>
      <c r="D368" s="23" t="str">
        <f>VLOOKUP(B:B,[1]Sheet1!$B:$D,3,0)</f>
        <v>城郊一片：大邑</v>
      </c>
      <c r="E368" s="23" t="s">
        <v>1232</v>
      </c>
      <c r="F368" s="23" t="s">
        <v>1234</v>
      </c>
      <c r="G368" s="23" t="s">
        <v>28</v>
      </c>
      <c r="H368" s="24">
        <v>145</v>
      </c>
      <c r="I368" s="27">
        <v>199</v>
      </c>
      <c r="J368" s="23">
        <v>1</v>
      </c>
      <c r="K368" s="23">
        <f t="shared" si="40"/>
        <v>145</v>
      </c>
      <c r="L368" s="23">
        <f t="shared" si="41"/>
        <v>217.5</v>
      </c>
    </row>
    <row r="369" customHeight="1" spans="1:12">
      <c r="A369" s="23">
        <v>367</v>
      </c>
      <c r="B369" s="24">
        <v>107728</v>
      </c>
      <c r="C369" s="23" t="s">
        <v>1237</v>
      </c>
      <c r="D369" s="23" t="str">
        <f>VLOOKUP(B:B,[1]Sheet1!$B:$D,3,0)</f>
        <v>城郊一片：大邑</v>
      </c>
      <c r="E369" s="23" t="s">
        <v>1235</v>
      </c>
      <c r="F369" s="23" t="s">
        <v>1238</v>
      </c>
      <c r="G369" s="23" t="s">
        <v>28</v>
      </c>
      <c r="H369" s="24">
        <v>177</v>
      </c>
      <c r="I369" s="27">
        <v>245</v>
      </c>
      <c r="J369" s="27">
        <v>2</v>
      </c>
      <c r="K369" s="28">
        <f>I369</f>
        <v>245</v>
      </c>
      <c r="L369" s="28">
        <f>K369*3</f>
        <v>735</v>
      </c>
    </row>
    <row r="370" customHeight="1" spans="1:12">
      <c r="A370" s="23">
        <v>368</v>
      </c>
      <c r="B370" s="24">
        <v>107728</v>
      </c>
      <c r="C370" s="23" t="s">
        <v>1241</v>
      </c>
      <c r="D370" s="23" t="str">
        <f>VLOOKUP(B:B,[1]Sheet1!$B:$D,3,0)</f>
        <v>城郊一片：大邑</v>
      </c>
      <c r="E370" s="23" t="s">
        <v>1240</v>
      </c>
      <c r="F370" s="23" t="s">
        <v>1242</v>
      </c>
      <c r="G370" s="23" t="s">
        <v>32</v>
      </c>
      <c r="H370" s="24">
        <v>99</v>
      </c>
      <c r="I370" s="27">
        <v>136</v>
      </c>
      <c r="J370" s="23">
        <v>2</v>
      </c>
      <c r="K370" s="28">
        <f>I370</f>
        <v>136</v>
      </c>
      <c r="L370" s="28">
        <f>K370*3</f>
        <v>408</v>
      </c>
    </row>
    <row r="371" customHeight="1" spans="1:12">
      <c r="A371" s="23">
        <v>369</v>
      </c>
      <c r="B371" s="24">
        <v>107728</v>
      </c>
      <c r="C371" s="23" t="s">
        <v>1241</v>
      </c>
      <c r="D371" s="23" t="str">
        <f>VLOOKUP(B:B,[1]Sheet1!$B:$D,3,0)</f>
        <v>城郊一片：大邑</v>
      </c>
      <c r="E371" s="23" t="s">
        <v>1243</v>
      </c>
      <c r="F371" s="23" t="s">
        <v>1244</v>
      </c>
      <c r="G371" s="23" t="s">
        <v>132</v>
      </c>
      <c r="H371" s="24">
        <v>197</v>
      </c>
      <c r="I371" s="27">
        <v>272</v>
      </c>
      <c r="J371" s="23">
        <v>1</v>
      </c>
      <c r="K371" s="23">
        <f>H371</f>
        <v>197</v>
      </c>
      <c r="L371" s="23">
        <f>H371*1.5</f>
        <v>295.5</v>
      </c>
    </row>
    <row r="372" customHeight="1" spans="1:12">
      <c r="A372" s="23">
        <v>370</v>
      </c>
      <c r="B372" s="24">
        <v>594</v>
      </c>
      <c r="C372" s="23" t="s">
        <v>1247</v>
      </c>
      <c r="D372" s="23" t="str">
        <f>VLOOKUP(B:B,[1]Sheet1!$B:$D,3,0)</f>
        <v>城郊一片：大邑</v>
      </c>
      <c r="E372" s="23" t="s">
        <v>1245</v>
      </c>
      <c r="F372" s="23" t="s">
        <v>1248</v>
      </c>
      <c r="G372" s="23" t="s">
        <v>32</v>
      </c>
      <c r="H372" s="24">
        <v>258</v>
      </c>
      <c r="I372" s="27">
        <v>356</v>
      </c>
      <c r="J372" s="23">
        <v>2</v>
      </c>
      <c r="K372" s="28">
        <f>I372</f>
        <v>356</v>
      </c>
      <c r="L372" s="28">
        <f>K372*3</f>
        <v>1068</v>
      </c>
    </row>
    <row r="373" customHeight="1" spans="1:12">
      <c r="A373" s="23">
        <v>371</v>
      </c>
      <c r="B373" s="24">
        <v>594</v>
      </c>
      <c r="C373" s="23" t="s">
        <v>1247</v>
      </c>
      <c r="D373" s="23" t="str">
        <f>VLOOKUP(B:B,[1]Sheet1!$B:$D,3,0)</f>
        <v>城郊一片：大邑</v>
      </c>
      <c r="E373" s="23" t="s">
        <v>1249</v>
      </c>
      <c r="F373" s="23" t="s">
        <v>1250</v>
      </c>
      <c r="G373" s="23" t="s">
        <v>28</v>
      </c>
      <c r="H373" s="24">
        <v>215</v>
      </c>
      <c r="I373" s="27">
        <v>297</v>
      </c>
      <c r="J373" s="27">
        <v>2</v>
      </c>
      <c r="K373" s="28">
        <f>I373</f>
        <v>297</v>
      </c>
      <c r="L373" s="28">
        <f>K373*3</f>
        <v>891</v>
      </c>
    </row>
    <row r="374" customHeight="1" spans="1:12">
      <c r="A374" s="23">
        <v>372</v>
      </c>
      <c r="B374" s="24">
        <v>104428</v>
      </c>
      <c r="C374" s="23" t="s">
        <v>71</v>
      </c>
      <c r="D374" s="23" t="str">
        <f>VLOOKUP(B:B,[1]Sheet1!$B:$D,3,0)</f>
        <v>城郊二片</v>
      </c>
      <c r="E374" s="23" t="s">
        <v>69</v>
      </c>
      <c r="F374" s="23" t="s">
        <v>72</v>
      </c>
      <c r="G374" s="23" t="s">
        <v>73</v>
      </c>
      <c r="H374" s="24">
        <v>190</v>
      </c>
      <c r="I374" s="27">
        <v>254</v>
      </c>
      <c r="J374" s="23">
        <v>2</v>
      </c>
      <c r="K374" s="28">
        <f>I374</f>
        <v>254</v>
      </c>
      <c r="L374" s="28">
        <f>K374*3</f>
        <v>762</v>
      </c>
    </row>
    <row r="375" customHeight="1" spans="1:12">
      <c r="A375" s="23">
        <v>373</v>
      </c>
      <c r="B375" s="24">
        <v>104428</v>
      </c>
      <c r="C375" s="23" t="s">
        <v>71</v>
      </c>
      <c r="D375" s="23" t="str">
        <f>VLOOKUP(B:B,[1]Sheet1!$B:$D,3,0)</f>
        <v>城郊二片</v>
      </c>
      <c r="E375" s="23" t="s">
        <v>74</v>
      </c>
      <c r="F375" s="23" t="s">
        <v>75</v>
      </c>
      <c r="G375" s="23" t="s">
        <v>32</v>
      </c>
      <c r="H375" s="25">
        <v>190</v>
      </c>
      <c r="I375" s="23">
        <v>254</v>
      </c>
      <c r="J375" s="23">
        <v>1</v>
      </c>
      <c r="K375" s="23">
        <f>H375</f>
        <v>190</v>
      </c>
      <c r="L375" s="23">
        <f>H375*1.5</f>
        <v>285</v>
      </c>
    </row>
    <row r="376" customHeight="1" spans="1:12">
      <c r="A376" s="23">
        <v>374</v>
      </c>
      <c r="B376" s="24">
        <v>104428</v>
      </c>
      <c r="C376" s="23" t="s">
        <v>71</v>
      </c>
      <c r="D376" s="23" t="str">
        <f>VLOOKUP(B:B,[1]Sheet1!$B:$D,3,0)</f>
        <v>城郊二片</v>
      </c>
      <c r="E376" s="23" t="s">
        <v>77</v>
      </c>
      <c r="F376" s="23" t="s">
        <v>78</v>
      </c>
      <c r="G376" s="23" t="s">
        <v>79</v>
      </c>
      <c r="H376" s="24">
        <v>120</v>
      </c>
      <c r="I376" s="27">
        <v>184</v>
      </c>
      <c r="J376" s="23">
        <v>2</v>
      </c>
      <c r="K376" s="28">
        <f>I376</f>
        <v>184</v>
      </c>
      <c r="L376" s="28">
        <f>K376*3</f>
        <v>552</v>
      </c>
    </row>
    <row r="377" customHeight="1" spans="1:12">
      <c r="A377" s="23">
        <v>375</v>
      </c>
      <c r="B377" s="24">
        <v>706</v>
      </c>
      <c r="C377" s="23" t="s">
        <v>233</v>
      </c>
      <c r="D377" s="23" t="str">
        <f>VLOOKUP(B:B,[1]Sheet1!$B:$D,3,0)</f>
        <v>城郊二片</v>
      </c>
      <c r="E377" s="23" t="s">
        <v>231</v>
      </c>
      <c r="F377" s="23" t="s">
        <v>234</v>
      </c>
      <c r="G377" s="23" t="s">
        <v>32</v>
      </c>
      <c r="H377" s="24">
        <v>176</v>
      </c>
      <c r="I377" s="27">
        <v>243</v>
      </c>
      <c r="J377" s="23">
        <v>1</v>
      </c>
      <c r="K377" s="23">
        <f>H377</f>
        <v>176</v>
      </c>
      <c r="L377" s="23">
        <f>H377*1.5</f>
        <v>264</v>
      </c>
    </row>
    <row r="378" customHeight="1" spans="1:12">
      <c r="A378" s="23">
        <v>376</v>
      </c>
      <c r="B378" s="24">
        <v>706</v>
      </c>
      <c r="C378" s="23" t="s">
        <v>233</v>
      </c>
      <c r="D378" s="23" t="str">
        <f>VLOOKUP(B:B,[1]Sheet1!$B:$D,3,0)</f>
        <v>城郊二片</v>
      </c>
      <c r="E378" s="23" t="s">
        <v>236</v>
      </c>
      <c r="F378" s="23" t="s">
        <v>237</v>
      </c>
      <c r="G378" s="23" t="s">
        <v>32</v>
      </c>
      <c r="H378" s="24">
        <v>176</v>
      </c>
      <c r="I378" s="27">
        <v>243</v>
      </c>
      <c r="J378" s="23">
        <v>1</v>
      </c>
      <c r="K378" s="23">
        <f>H378</f>
        <v>176</v>
      </c>
      <c r="L378" s="23">
        <f>H378*1.5</f>
        <v>264</v>
      </c>
    </row>
    <row r="379" customHeight="1" spans="1:12">
      <c r="A379" s="23">
        <v>377</v>
      </c>
      <c r="B379" s="24">
        <v>706</v>
      </c>
      <c r="C379" s="23" t="s">
        <v>233</v>
      </c>
      <c r="D379" s="23" t="str">
        <f>VLOOKUP(B:B,[1]Sheet1!$B:$D,3,0)</f>
        <v>城郊二片</v>
      </c>
      <c r="E379" s="23" t="s">
        <v>239</v>
      </c>
      <c r="F379" s="23" t="s">
        <v>240</v>
      </c>
      <c r="G379" s="23" t="s">
        <v>28</v>
      </c>
      <c r="H379" s="24">
        <v>161</v>
      </c>
      <c r="I379" s="27">
        <v>221</v>
      </c>
      <c r="J379" s="23">
        <v>1</v>
      </c>
      <c r="K379" s="23">
        <f>H379</f>
        <v>161</v>
      </c>
      <c r="L379" s="23">
        <f>H379*1.5</f>
        <v>241.5</v>
      </c>
    </row>
    <row r="380" customHeight="1" spans="1:12">
      <c r="A380" s="23">
        <v>378</v>
      </c>
      <c r="B380" s="24">
        <v>710</v>
      </c>
      <c r="C380" s="23" t="s">
        <v>282</v>
      </c>
      <c r="D380" s="23" t="str">
        <f>VLOOKUP(B:B,[1]Sheet1!$B:$D,3,0)</f>
        <v>城郊二片</v>
      </c>
      <c r="E380" s="23" t="s">
        <v>280</v>
      </c>
      <c r="F380" s="23" t="s">
        <v>283</v>
      </c>
      <c r="G380" s="23" t="s">
        <v>28</v>
      </c>
      <c r="H380" s="24">
        <v>131</v>
      </c>
      <c r="I380" s="27">
        <v>181</v>
      </c>
      <c r="J380" s="27">
        <v>2</v>
      </c>
      <c r="K380" s="28">
        <f t="shared" ref="K380:K385" si="42">I380</f>
        <v>181</v>
      </c>
      <c r="L380" s="28">
        <f t="shared" ref="L380:L385" si="43">K380*3</f>
        <v>543</v>
      </c>
    </row>
    <row r="381" customHeight="1" spans="1:12">
      <c r="A381" s="23">
        <v>379</v>
      </c>
      <c r="B381" s="24">
        <v>710</v>
      </c>
      <c r="C381" s="23" t="s">
        <v>282</v>
      </c>
      <c r="D381" s="23" t="str">
        <f>VLOOKUP(B:B,[1]Sheet1!$B:$D,3,0)</f>
        <v>城郊二片</v>
      </c>
      <c r="E381" s="23" t="s">
        <v>285</v>
      </c>
      <c r="F381" s="23" t="s">
        <v>286</v>
      </c>
      <c r="G381" s="23" t="s">
        <v>32</v>
      </c>
      <c r="H381" s="24">
        <v>131</v>
      </c>
      <c r="I381" s="27">
        <v>181</v>
      </c>
      <c r="J381" s="27">
        <v>2</v>
      </c>
      <c r="K381" s="28">
        <f t="shared" si="42"/>
        <v>181</v>
      </c>
      <c r="L381" s="28">
        <f t="shared" si="43"/>
        <v>543</v>
      </c>
    </row>
    <row r="382" customHeight="1" spans="1:12">
      <c r="A382" s="23">
        <v>380</v>
      </c>
      <c r="B382" s="24">
        <v>329</v>
      </c>
      <c r="C382" s="23" t="s">
        <v>290</v>
      </c>
      <c r="D382" s="23" t="str">
        <f>VLOOKUP(B:B,[1]Sheet1!$B:$D,3,0)</f>
        <v>城郊二片</v>
      </c>
      <c r="E382" s="23" t="s">
        <v>288</v>
      </c>
      <c r="F382" s="23" t="s">
        <v>291</v>
      </c>
      <c r="G382" s="23" t="s">
        <v>79</v>
      </c>
      <c r="H382" s="24">
        <v>121</v>
      </c>
      <c r="I382" s="27">
        <v>172</v>
      </c>
      <c r="J382" s="23">
        <v>2</v>
      </c>
      <c r="K382" s="28">
        <f t="shared" si="42"/>
        <v>172</v>
      </c>
      <c r="L382" s="28">
        <f t="shared" si="43"/>
        <v>516</v>
      </c>
    </row>
    <row r="383" customHeight="1" spans="1:12">
      <c r="A383" s="23">
        <v>381</v>
      </c>
      <c r="B383" s="24">
        <v>329</v>
      </c>
      <c r="C383" s="23" t="s">
        <v>290</v>
      </c>
      <c r="D383" s="23" t="str">
        <f>VLOOKUP(B:B,[1]Sheet1!$B:$D,3,0)</f>
        <v>城郊二片</v>
      </c>
      <c r="E383" s="23" t="s">
        <v>293</v>
      </c>
      <c r="F383" s="23" t="s">
        <v>294</v>
      </c>
      <c r="G383" s="23" t="s">
        <v>32</v>
      </c>
      <c r="H383" s="24">
        <v>174</v>
      </c>
      <c r="I383" s="27">
        <v>246</v>
      </c>
      <c r="J383" s="27">
        <v>2</v>
      </c>
      <c r="K383" s="28">
        <f t="shared" si="42"/>
        <v>246</v>
      </c>
      <c r="L383" s="28">
        <f t="shared" si="43"/>
        <v>738</v>
      </c>
    </row>
    <row r="384" customHeight="1" spans="1:12">
      <c r="A384" s="23">
        <v>382</v>
      </c>
      <c r="B384" s="24">
        <v>329</v>
      </c>
      <c r="C384" s="23" t="s">
        <v>290</v>
      </c>
      <c r="D384" s="23" t="str">
        <f>VLOOKUP(B:B,[1]Sheet1!$B:$D,3,0)</f>
        <v>城郊二片</v>
      </c>
      <c r="E384" s="23" t="s">
        <v>296</v>
      </c>
      <c r="F384" s="23" t="s">
        <v>297</v>
      </c>
      <c r="G384" s="23" t="s">
        <v>79</v>
      </c>
      <c r="H384" s="24">
        <v>121</v>
      </c>
      <c r="I384" s="27">
        <v>172</v>
      </c>
      <c r="J384" s="27">
        <v>2</v>
      </c>
      <c r="K384" s="28">
        <f t="shared" si="42"/>
        <v>172</v>
      </c>
      <c r="L384" s="28">
        <f t="shared" si="43"/>
        <v>516</v>
      </c>
    </row>
    <row r="385" customHeight="1" spans="1:12">
      <c r="A385" s="23">
        <v>383</v>
      </c>
      <c r="B385" s="24">
        <v>329</v>
      </c>
      <c r="C385" s="23" t="s">
        <v>290</v>
      </c>
      <c r="D385" s="23" t="str">
        <f>VLOOKUP(B:B,[1]Sheet1!$B:$D,3,0)</f>
        <v>城郊二片</v>
      </c>
      <c r="E385" s="23" t="s">
        <v>299</v>
      </c>
      <c r="F385" s="23" t="s">
        <v>300</v>
      </c>
      <c r="G385" s="23" t="s">
        <v>28</v>
      </c>
      <c r="H385" s="25">
        <v>174</v>
      </c>
      <c r="I385" s="23">
        <v>222</v>
      </c>
      <c r="J385" s="23">
        <v>2</v>
      </c>
      <c r="K385" s="28">
        <f t="shared" si="42"/>
        <v>222</v>
      </c>
      <c r="L385" s="28">
        <f t="shared" si="43"/>
        <v>666</v>
      </c>
    </row>
    <row r="386" customHeight="1" spans="1:12">
      <c r="A386" s="23">
        <v>384</v>
      </c>
      <c r="B386" s="24">
        <v>104838</v>
      </c>
      <c r="C386" s="23" t="s">
        <v>489</v>
      </c>
      <c r="D386" s="23" t="str">
        <f>VLOOKUP(B:B,[1]Sheet1!$B:$D,3,0)</f>
        <v>城郊二片</v>
      </c>
      <c r="E386" s="23" t="s">
        <v>487</v>
      </c>
      <c r="F386" s="23" t="s">
        <v>490</v>
      </c>
      <c r="G386" s="23" t="s">
        <v>24</v>
      </c>
      <c r="H386" s="24">
        <v>75</v>
      </c>
      <c r="I386" s="27">
        <v>104</v>
      </c>
      <c r="J386" s="23">
        <v>1</v>
      </c>
      <c r="K386" s="23">
        <f>H386</f>
        <v>75</v>
      </c>
      <c r="L386" s="23">
        <f>H386*1.5</f>
        <v>112.5</v>
      </c>
    </row>
    <row r="387" customHeight="1" spans="1:12">
      <c r="A387" s="23">
        <v>385</v>
      </c>
      <c r="B387" s="24">
        <v>104838</v>
      </c>
      <c r="C387" s="23" t="s">
        <v>489</v>
      </c>
      <c r="D387" s="23" t="str">
        <f>VLOOKUP(B:B,[1]Sheet1!$B:$D,3,0)</f>
        <v>城郊二片</v>
      </c>
      <c r="E387" s="23" t="s">
        <v>491</v>
      </c>
      <c r="F387" s="23" t="s">
        <v>492</v>
      </c>
      <c r="G387" s="23" t="s">
        <v>32</v>
      </c>
      <c r="H387" s="24">
        <v>151</v>
      </c>
      <c r="I387" s="27">
        <v>208</v>
      </c>
      <c r="J387" s="23">
        <v>1</v>
      </c>
      <c r="K387" s="23">
        <f>H387</f>
        <v>151</v>
      </c>
      <c r="L387" s="23">
        <f>H387*1.5</f>
        <v>226.5</v>
      </c>
    </row>
    <row r="388" customHeight="1" spans="1:12">
      <c r="A388" s="23">
        <v>386</v>
      </c>
      <c r="B388" s="24">
        <v>104838</v>
      </c>
      <c r="C388" s="23" t="s">
        <v>494</v>
      </c>
      <c r="D388" s="23" t="str">
        <f>VLOOKUP(B:B,[1]Sheet1!$B:$D,3,0)</f>
        <v>城郊二片</v>
      </c>
      <c r="E388" s="23" t="s">
        <v>493</v>
      </c>
      <c r="F388" s="23" t="s">
        <v>495</v>
      </c>
      <c r="G388" s="23" t="s">
        <v>28</v>
      </c>
      <c r="H388" s="24">
        <v>151</v>
      </c>
      <c r="I388" s="27">
        <v>208</v>
      </c>
      <c r="J388" s="23">
        <v>1</v>
      </c>
      <c r="K388" s="23">
        <f>H388</f>
        <v>151</v>
      </c>
      <c r="L388" s="23">
        <f>H388*1.5</f>
        <v>226.5</v>
      </c>
    </row>
    <row r="389" customHeight="1" spans="1:12">
      <c r="A389" s="23">
        <v>387</v>
      </c>
      <c r="B389" s="24">
        <v>104838</v>
      </c>
      <c r="C389" s="23" t="s">
        <v>494</v>
      </c>
      <c r="D389" s="23" t="str">
        <f>VLOOKUP(B:B,[1]Sheet1!$B:$D,3,0)</f>
        <v>城郊二片</v>
      </c>
      <c r="E389" s="23" t="s">
        <v>496</v>
      </c>
      <c r="F389" s="23" t="s">
        <v>497</v>
      </c>
      <c r="G389" s="23" t="s">
        <v>32</v>
      </c>
      <c r="H389" s="24">
        <v>135</v>
      </c>
      <c r="I389" s="27">
        <v>186</v>
      </c>
      <c r="J389" s="23">
        <v>1</v>
      </c>
      <c r="K389" s="23">
        <f>H389</f>
        <v>135</v>
      </c>
      <c r="L389" s="23">
        <f>H389*1.5</f>
        <v>202.5</v>
      </c>
    </row>
    <row r="390" customHeight="1" spans="1:12">
      <c r="A390" s="23">
        <v>388</v>
      </c>
      <c r="B390" s="24">
        <v>754</v>
      </c>
      <c r="C390" s="23" t="s">
        <v>539</v>
      </c>
      <c r="D390" s="23" t="str">
        <f>VLOOKUP(B:B,[1]Sheet1!$B:$D,3,0)</f>
        <v>城郊二片</v>
      </c>
      <c r="E390" s="23" t="s">
        <v>537</v>
      </c>
      <c r="F390" s="23" t="s">
        <v>540</v>
      </c>
      <c r="G390" s="23" t="s">
        <v>32</v>
      </c>
      <c r="H390" s="24">
        <v>176</v>
      </c>
      <c r="I390" s="27">
        <v>243</v>
      </c>
      <c r="J390" s="23">
        <v>2</v>
      </c>
      <c r="K390" s="28">
        <f t="shared" ref="K390:K398" si="44">I390</f>
        <v>243</v>
      </c>
      <c r="L390" s="28">
        <f t="shared" ref="L390:L398" si="45">K390*3</f>
        <v>729</v>
      </c>
    </row>
    <row r="391" customHeight="1" spans="1:12">
      <c r="A391" s="23">
        <v>389</v>
      </c>
      <c r="B391" s="24">
        <v>754</v>
      </c>
      <c r="C391" s="23" t="s">
        <v>542</v>
      </c>
      <c r="D391" s="23" t="str">
        <f>VLOOKUP(B:B,[1]Sheet1!$B:$D,3,0)</f>
        <v>城郊二片</v>
      </c>
      <c r="E391" s="23" t="s">
        <v>541</v>
      </c>
      <c r="F391" s="23" t="s">
        <v>543</v>
      </c>
      <c r="G391" s="23" t="s">
        <v>132</v>
      </c>
      <c r="H391" s="24">
        <v>176</v>
      </c>
      <c r="I391" s="27">
        <v>243</v>
      </c>
      <c r="J391" s="23">
        <v>2</v>
      </c>
      <c r="K391" s="28">
        <f t="shared" si="44"/>
        <v>243</v>
      </c>
      <c r="L391" s="28">
        <f t="shared" si="45"/>
        <v>729</v>
      </c>
    </row>
    <row r="392" customHeight="1" spans="1:12">
      <c r="A392" s="23">
        <v>390</v>
      </c>
      <c r="B392" s="24">
        <v>754</v>
      </c>
      <c r="C392" s="23" t="s">
        <v>546</v>
      </c>
      <c r="D392" s="23" t="str">
        <f>VLOOKUP(B:B,[1]Sheet1!$B:$D,3,0)</f>
        <v>城郊二片</v>
      </c>
      <c r="E392" s="23" t="s">
        <v>545</v>
      </c>
      <c r="F392" s="23" t="s">
        <v>547</v>
      </c>
      <c r="G392" s="23" t="s">
        <v>132</v>
      </c>
      <c r="H392" s="24">
        <v>158</v>
      </c>
      <c r="I392" s="27">
        <v>217</v>
      </c>
      <c r="J392" s="23">
        <v>2</v>
      </c>
      <c r="K392" s="28">
        <f t="shared" si="44"/>
        <v>217</v>
      </c>
      <c r="L392" s="28">
        <f t="shared" si="45"/>
        <v>651</v>
      </c>
    </row>
    <row r="393" customHeight="1" spans="1:12">
      <c r="A393" s="23">
        <v>391</v>
      </c>
      <c r="B393" s="24">
        <v>754</v>
      </c>
      <c r="C393" s="23" t="s">
        <v>546</v>
      </c>
      <c r="D393" s="23" t="str">
        <f>VLOOKUP(B:B,[1]Sheet1!$B:$D,3,0)</f>
        <v>城郊二片</v>
      </c>
      <c r="E393" s="23" t="s">
        <v>548</v>
      </c>
      <c r="F393" s="23" t="s">
        <v>549</v>
      </c>
      <c r="G393" s="23" t="s">
        <v>28</v>
      </c>
      <c r="H393" s="24">
        <v>158</v>
      </c>
      <c r="I393" s="27">
        <v>217</v>
      </c>
      <c r="J393" s="27">
        <v>2</v>
      </c>
      <c r="K393" s="28">
        <f t="shared" si="44"/>
        <v>217</v>
      </c>
      <c r="L393" s="28">
        <f t="shared" si="45"/>
        <v>651</v>
      </c>
    </row>
    <row r="394" customHeight="1" spans="1:12">
      <c r="A394" s="23">
        <v>392</v>
      </c>
      <c r="B394" s="24">
        <v>56</v>
      </c>
      <c r="C394" s="23" t="s">
        <v>588</v>
      </c>
      <c r="D394" s="23" t="str">
        <f>VLOOKUP(B:B,[1]Sheet1!$B:$D,3,0)</f>
        <v>城郊二片</v>
      </c>
      <c r="E394" s="23" t="s">
        <v>586</v>
      </c>
      <c r="F394" s="23" t="s">
        <v>589</v>
      </c>
      <c r="G394" s="23" t="s">
        <v>32</v>
      </c>
      <c r="H394" s="24">
        <v>158</v>
      </c>
      <c r="I394" s="27">
        <v>218</v>
      </c>
      <c r="J394" s="27">
        <v>2</v>
      </c>
      <c r="K394" s="28">
        <f t="shared" si="44"/>
        <v>218</v>
      </c>
      <c r="L394" s="28">
        <f t="shared" si="45"/>
        <v>654</v>
      </c>
    </row>
    <row r="395" customHeight="1" spans="1:12">
      <c r="A395" s="23">
        <v>393</v>
      </c>
      <c r="B395" s="24">
        <v>56</v>
      </c>
      <c r="C395" s="23" t="s">
        <v>588</v>
      </c>
      <c r="D395" s="23" t="str">
        <f>VLOOKUP(B:B,[1]Sheet1!$B:$D,3,0)</f>
        <v>城郊二片</v>
      </c>
      <c r="E395" s="23" t="s">
        <v>590</v>
      </c>
      <c r="F395" s="23" t="s">
        <v>591</v>
      </c>
      <c r="G395" s="23" t="s">
        <v>32</v>
      </c>
      <c r="H395" s="24">
        <v>157</v>
      </c>
      <c r="I395" s="27">
        <v>217</v>
      </c>
      <c r="J395" s="23">
        <v>2</v>
      </c>
      <c r="K395" s="28">
        <f t="shared" si="44"/>
        <v>217</v>
      </c>
      <c r="L395" s="28">
        <f t="shared" si="45"/>
        <v>651</v>
      </c>
    </row>
    <row r="396" customHeight="1" spans="1:12">
      <c r="A396" s="23">
        <v>394</v>
      </c>
      <c r="B396" s="24">
        <v>56</v>
      </c>
      <c r="C396" s="23" t="s">
        <v>588</v>
      </c>
      <c r="D396" s="23" t="str">
        <f>VLOOKUP(B:B,[1]Sheet1!$B:$D,3,0)</f>
        <v>城郊二片</v>
      </c>
      <c r="E396" s="23" t="s">
        <v>592</v>
      </c>
      <c r="F396" s="23" t="s">
        <v>593</v>
      </c>
      <c r="G396" s="23" t="s">
        <v>28</v>
      </c>
      <c r="H396" s="24">
        <v>158</v>
      </c>
      <c r="I396" s="27">
        <v>218</v>
      </c>
      <c r="J396" s="23">
        <v>2</v>
      </c>
      <c r="K396" s="28">
        <f t="shared" si="44"/>
        <v>218</v>
      </c>
      <c r="L396" s="28">
        <f t="shared" si="45"/>
        <v>654</v>
      </c>
    </row>
    <row r="397" customHeight="1" spans="1:12">
      <c r="A397" s="23">
        <v>395</v>
      </c>
      <c r="B397" s="24">
        <v>738</v>
      </c>
      <c r="C397" s="23" t="s">
        <v>732</v>
      </c>
      <c r="D397" s="23" t="str">
        <f>VLOOKUP(B:B,[1]Sheet1!$B:$D,3,0)</f>
        <v>城郊二片</v>
      </c>
      <c r="E397" s="23" t="s">
        <v>730</v>
      </c>
      <c r="F397" s="23" t="s">
        <v>733</v>
      </c>
      <c r="G397" s="23" t="s">
        <v>28</v>
      </c>
      <c r="H397" s="24">
        <v>217</v>
      </c>
      <c r="I397" s="27">
        <v>299</v>
      </c>
      <c r="J397" s="27">
        <v>2</v>
      </c>
      <c r="K397" s="28">
        <f t="shared" si="44"/>
        <v>299</v>
      </c>
      <c r="L397" s="28">
        <f t="shared" si="45"/>
        <v>897</v>
      </c>
    </row>
    <row r="398" customHeight="1" spans="1:12">
      <c r="A398" s="23">
        <v>396</v>
      </c>
      <c r="B398" s="24">
        <v>738</v>
      </c>
      <c r="C398" s="23" t="s">
        <v>732</v>
      </c>
      <c r="D398" s="23" t="str">
        <f>VLOOKUP(B:B,[1]Sheet1!$B:$D,3,0)</f>
        <v>城郊二片</v>
      </c>
      <c r="E398" s="23" t="s">
        <v>734</v>
      </c>
      <c r="F398" s="23" t="s">
        <v>736</v>
      </c>
      <c r="G398" s="23" t="s">
        <v>32</v>
      </c>
      <c r="H398" s="24">
        <v>216</v>
      </c>
      <c r="I398" s="27">
        <v>298</v>
      </c>
      <c r="J398" s="23">
        <v>2</v>
      </c>
      <c r="K398" s="28">
        <f t="shared" si="44"/>
        <v>298</v>
      </c>
      <c r="L398" s="28">
        <f t="shared" si="45"/>
        <v>894</v>
      </c>
    </row>
    <row r="399" customHeight="1" spans="1:12">
      <c r="A399" s="23">
        <v>397</v>
      </c>
      <c r="B399" s="24">
        <v>704</v>
      </c>
      <c r="C399" s="23" t="s">
        <v>801</v>
      </c>
      <c r="D399" s="23" t="str">
        <f>VLOOKUP(B:B,[1]Sheet1!$B:$D,3,0)</f>
        <v>城郊二片</v>
      </c>
      <c r="E399" s="23" t="s">
        <v>800</v>
      </c>
      <c r="F399" s="23" t="s">
        <v>802</v>
      </c>
      <c r="G399" s="23" t="s">
        <v>32</v>
      </c>
      <c r="H399" s="24">
        <v>195</v>
      </c>
      <c r="I399" s="27">
        <v>269</v>
      </c>
      <c r="J399" s="23">
        <v>1</v>
      </c>
      <c r="K399" s="23">
        <f t="shared" ref="K399:K414" si="46">H399</f>
        <v>195</v>
      </c>
      <c r="L399" s="23">
        <f t="shared" ref="L399:L414" si="47">H399*1.5</f>
        <v>292.5</v>
      </c>
    </row>
    <row r="400" customHeight="1" spans="1:12">
      <c r="A400" s="23">
        <v>398</v>
      </c>
      <c r="B400" s="24">
        <v>704</v>
      </c>
      <c r="C400" s="23" t="s">
        <v>801</v>
      </c>
      <c r="D400" s="23" t="str">
        <f>VLOOKUP(B:B,[1]Sheet1!$B:$D,3,0)</f>
        <v>城郊二片</v>
      </c>
      <c r="E400" s="23" t="s">
        <v>803</v>
      </c>
      <c r="F400" s="23" t="s">
        <v>804</v>
      </c>
      <c r="G400" s="23" t="s">
        <v>28</v>
      </c>
      <c r="H400" s="24">
        <v>195</v>
      </c>
      <c r="I400" s="27">
        <v>269</v>
      </c>
      <c r="J400" s="23">
        <v>1</v>
      </c>
      <c r="K400" s="23">
        <f t="shared" si="46"/>
        <v>195</v>
      </c>
      <c r="L400" s="23">
        <f t="shared" si="47"/>
        <v>292.5</v>
      </c>
    </row>
    <row r="401" customHeight="1" spans="1:12">
      <c r="A401" s="23">
        <v>399</v>
      </c>
      <c r="B401" s="24">
        <v>713</v>
      </c>
      <c r="C401" s="23" t="s">
        <v>824</v>
      </c>
      <c r="D401" s="23" t="str">
        <f>VLOOKUP(B:B,[1]Sheet1!$B:$D,3,0)</f>
        <v>城郊二片</v>
      </c>
      <c r="E401" s="23" t="s">
        <v>822</v>
      </c>
      <c r="F401" s="23" t="s">
        <v>825</v>
      </c>
      <c r="G401" s="23" t="s">
        <v>32</v>
      </c>
      <c r="H401" s="24">
        <v>237</v>
      </c>
      <c r="I401" s="27">
        <v>326</v>
      </c>
      <c r="J401" s="23">
        <v>1</v>
      </c>
      <c r="K401" s="23">
        <f t="shared" si="46"/>
        <v>237</v>
      </c>
      <c r="L401" s="23">
        <f t="shared" si="47"/>
        <v>355.5</v>
      </c>
    </row>
    <row r="402" customHeight="1" spans="1:12">
      <c r="A402" s="23">
        <v>400</v>
      </c>
      <c r="B402" s="24">
        <v>713</v>
      </c>
      <c r="C402" s="23" t="s">
        <v>824</v>
      </c>
      <c r="D402" s="23" t="str">
        <f>VLOOKUP(B:B,[1]Sheet1!$B:$D,3,0)</f>
        <v>城郊二片</v>
      </c>
      <c r="E402" s="23" t="s">
        <v>827</v>
      </c>
      <c r="F402" s="23" t="s">
        <v>828</v>
      </c>
      <c r="G402" s="23" t="s">
        <v>28</v>
      </c>
      <c r="H402" s="24">
        <v>237</v>
      </c>
      <c r="I402" s="27">
        <v>326</v>
      </c>
      <c r="J402" s="23">
        <v>1</v>
      </c>
      <c r="K402" s="23">
        <f t="shared" si="46"/>
        <v>237</v>
      </c>
      <c r="L402" s="23">
        <f t="shared" si="47"/>
        <v>355.5</v>
      </c>
    </row>
    <row r="403" customHeight="1" spans="1:12">
      <c r="A403" s="23">
        <v>401</v>
      </c>
      <c r="B403" s="24">
        <v>587</v>
      </c>
      <c r="C403" s="23" t="s">
        <v>848</v>
      </c>
      <c r="D403" s="23" t="str">
        <f>VLOOKUP(B:B,[1]Sheet1!$B:$D,3,0)</f>
        <v>城郊二片</v>
      </c>
      <c r="E403" s="23" t="s">
        <v>846</v>
      </c>
      <c r="F403" s="23" t="s">
        <v>849</v>
      </c>
      <c r="G403" s="23" t="s">
        <v>32</v>
      </c>
      <c r="H403" s="24">
        <v>229</v>
      </c>
      <c r="I403" s="27">
        <v>315</v>
      </c>
      <c r="J403" s="27">
        <v>1</v>
      </c>
      <c r="K403" s="23">
        <f t="shared" si="46"/>
        <v>229</v>
      </c>
      <c r="L403" s="23">
        <f t="shared" si="47"/>
        <v>343.5</v>
      </c>
    </row>
    <row r="404" customHeight="1" spans="1:12">
      <c r="A404" s="23">
        <v>402</v>
      </c>
      <c r="B404" s="24">
        <v>587</v>
      </c>
      <c r="C404" s="23" t="s">
        <v>848</v>
      </c>
      <c r="D404" s="23" t="str">
        <f>VLOOKUP(B:B,[1]Sheet1!$B:$D,3,0)</f>
        <v>城郊二片</v>
      </c>
      <c r="E404" s="23" t="s">
        <v>850</v>
      </c>
      <c r="F404" s="23" t="s">
        <v>851</v>
      </c>
      <c r="G404" s="23" t="s">
        <v>32</v>
      </c>
      <c r="H404" s="24">
        <v>229</v>
      </c>
      <c r="I404" s="27">
        <v>315</v>
      </c>
      <c r="J404" s="27">
        <v>1</v>
      </c>
      <c r="K404" s="23">
        <f t="shared" si="46"/>
        <v>229</v>
      </c>
      <c r="L404" s="23">
        <f t="shared" si="47"/>
        <v>343.5</v>
      </c>
    </row>
    <row r="405" customHeight="1" spans="1:12">
      <c r="A405" s="23">
        <v>403</v>
      </c>
      <c r="B405" s="24">
        <v>587</v>
      </c>
      <c r="C405" s="23" t="s">
        <v>848</v>
      </c>
      <c r="D405" s="23" t="str">
        <f>VLOOKUP(B:B,[1]Sheet1!$B:$D,3,0)</f>
        <v>城郊二片</v>
      </c>
      <c r="E405" s="23" t="s">
        <v>852</v>
      </c>
      <c r="F405" s="23" t="s">
        <v>853</v>
      </c>
      <c r="G405" s="23" t="s">
        <v>28</v>
      </c>
      <c r="H405" s="24">
        <v>229</v>
      </c>
      <c r="I405" s="27">
        <v>316</v>
      </c>
      <c r="J405" s="27">
        <v>1</v>
      </c>
      <c r="K405" s="23">
        <f t="shared" si="46"/>
        <v>229</v>
      </c>
      <c r="L405" s="23">
        <f t="shared" si="47"/>
        <v>343.5</v>
      </c>
    </row>
    <row r="406" customHeight="1" spans="1:12">
      <c r="A406" s="23">
        <v>404</v>
      </c>
      <c r="B406" s="24">
        <v>367</v>
      </c>
      <c r="C406" s="23" t="s">
        <v>899</v>
      </c>
      <c r="D406" s="23" t="str">
        <f>VLOOKUP(B:B,[1]Sheet1!$B:$D,3,0)</f>
        <v>城郊二片</v>
      </c>
      <c r="E406" s="23" t="s">
        <v>897</v>
      </c>
      <c r="F406" s="23" t="s">
        <v>900</v>
      </c>
      <c r="G406" s="23" t="s">
        <v>385</v>
      </c>
      <c r="H406" s="24">
        <v>195</v>
      </c>
      <c r="I406" s="27">
        <v>274</v>
      </c>
      <c r="J406" s="23">
        <v>1</v>
      </c>
      <c r="K406" s="23">
        <f t="shared" si="46"/>
        <v>195</v>
      </c>
      <c r="L406" s="23">
        <f t="shared" si="47"/>
        <v>292.5</v>
      </c>
    </row>
    <row r="407" customHeight="1" spans="1:12">
      <c r="A407" s="23">
        <v>405</v>
      </c>
      <c r="B407" s="24">
        <v>367</v>
      </c>
      <c r="C407" s="23" t="s">
        <v>899</v>
      </c>
      <c r="D407" s="23" t="str">
        <f>VLOOKUP(B:B,[1]Sheet1!$B:$D,3,0)</f>
        <v>城郊二片</v>
      </c>
      <c r="E407" s="23" t="s">
        <v>901</v>
      </c>
      <c r="F407" s="23">
        <v>12539</v>
      </c>
      <c r="G407" s="23" t="s">
        <v>385</v>
      </c>
      <c r="H407" s="24">
        <v>100</v>
      </c>
      <c r="I407" s="27">
        <v>120</v>
      </c>
      <c r="J407" s="23">
        <v>1</v>
      </c>
      <c r="K407" s="23">
        <f t="shared" si="46"/>
        <v>100</v>
      </c>
      <c r="L407" s="23">
        <f t="shared" si="47"/>
        <v>150</v>
      </c>
    </row>
    <row r="408" customHeight="1" spans="1:12">
      <c r="A408" s="23">
        <v>406</v>
      </c>
      <c r="B408" s="24">
        <v>367</v>
      </c>
      <c r="C408" s="23" t="s">
        <v>899</v>
      </c>
      <c r="D408" s="23" t="str">
        <f>VLOOKUP(B:B,[1]Sheet1!$B:$D,3,0)</f>
        <v>城郊二片</v>
      </c>
      <c r="E408" s="23" t="s">
        <v>902</v>
      </c>
      <c r="F408" s="23" t="s">
        <v>903</v>
      </c>
      <c r="G408" s="23" t="s">
        <v>32</v>
      </c>
      <c r="H408" s="24">
        <v>195</v>
      </c>
      <c r="I408" s="27">
        <v>274</v>
      </c>
      <c r="J408" s="23">
        <v>1</v>
      </c>
      <c r="K408" s="23">
        <f t="shared" si="46"/>
        <v>195</v>
      </c>
      <c r="L408" s="23">
        <f t="shared" si="47"/>
        <v>292.5</v>
      </c>
    </row>
    <row r="409" customHeight="1" spans="1:12">
      <c r="A409" s="23">
        <v>407</v>
      </c>
      <c r="B409" s="24">
        <v>367</v>
      </c>
      <c r="C409" s="23" t="s">
        <v>905</v>
      </c>
      <c r="D409" s="23" t="str">
        <f>VLOOKUP(B:B,[1]Sheet1!$B:$D,3,0)</f>
        <v>城郊二片</v>
      </c>
      <c r="E409" s="23" t="s">
        <v>904</v>
      </c>
      <c r="F409" s="23" t="s">
        <v>906</v>
      </c>
      <c r="G409" s="23" t="s">
        <v>28</v>
      </c>
      <c r="H409" s="24">
        <v>195</v>
      </c>
      <c r="I409" s="27">
        <v>275</v>
      </c>
      <c r="J409" s="23">
        <v>1</v>
      </c>
      <c r="K409" s="23">
        <f t="shared" si="46"/>
        <v>195</v>
      </c>
      <c r="L409" s="23">
        <f t="shared" si="47"/>
        <v>292.5</v>
      </c>
    </row>
    <row r="410" customHeight="1" spans="1:12">
      <c r="A410" s="23">
        <v>408</v>
      </c>
      <c r="B410" s="24">
        <v>101453</v>
      </c>
      <c r="C410" s="23" t="s">
        <v>970</v>
      </c>
      <c r="D410" s="23" t="str">
        <f>VLOOKUP(B:B,[1]Sheet1!$B:$D,3,0)</f>
        <v>城郊二片</v>
      </c>
      <c r="E410" s="23" t="s">
        <v>968</v>
      </c>
      <c r="F410" s="23" t="s">
        <v>971</v>
      </c>
      <c r="G410" s="23" t="s">
        <v>32</v>
      </c>
      <c r="H410" s="24">
        <v>192</v>
      </c>
      <c r="I410" s="27">
        <v>264</v>
      </c>
      <c r="J410" s="23">
        <v>1</v>
      </c>
      <c r="K410" s="23">
        <f t="shared" si="46"/>
        <v>192</v>
      </c>
      <c r="L410" s="23">
        <f t="shared" si="47"/>
        <v>288</v>
      </c>
    </row>
    <row r="411" customHeight="1" spans="1:12">
      <c r="A411" s="23">
        <v>409</v>
      </c>
      <c r="B411" s="24">
        <v>101453</v>
      </c>
      <c r="C411" s="23" t="s">
        <v>970</v>
      </c>
      <c r="D411" s="23" t="str">
        <f>VLOOKUP(B:B,[1]Sheet1!$B:$D,3,0)</f>
        <v>城郊二片</v>
      </c>
      <c r="E411" s="23" t="s">
        <v>972</v>
      </c>
      <c r="F411" s="23" t="s">
        <v>973</v>
      </c>
      <c r="G411" s="23" t="s">
        <v>32</v>
      </c>
      <c r="H411" s="24">
        <v>192</v>
      </c>
      <c r="I411" s="27">
        <v>264</v>
      </c>
      <c r="J411" s="23">
        <v>1</v>
      </c>
      <c r="K411" s="23">
        <f t="shared" si="46"/>
        <v>192</v>
      </c>
      <c r="L411" s="23">
        <f t="shared" si="47"/>
        <v>288</v>
      </c>
    </row>
    <row r="412" customHeight="1" spans="1:12">
      <c r="A412" s="23">
        <v>410</v>
      </c>
      <c r="B412" s="24">
        <v>101453</v>
      </c>
      <c r="C412" s="23" t="s">
        <v>970</v>
      </c>
      <c r="D412" s="23" t="str">
        <f>VLOOKUP(B:B,[1]Sheet1!$B:$D,3,0)</f>
        <v>城郊二片</v>
      </c>
      <c r="E412" s="23" t="s">
        <v>974</v>
      </c>
      <c r="F412" s="23" t="s">
        <v>975</v>
      </c>
      <c r="G412" s="23" t="s">
        <v>32</v>
      </c>
      <c r="H412" s="24">
        <v>192</v>
      </c>
      <c r="I412" s="27">
        <v>264</v>
      </c>
      <c r="J412" s="23">
        <v>1</v>
      </c>
      <c r="K412" s="23">
        <f t="shared" si="46"/>
        <v>192</v>
      </c>
      <c r="L412" s="23">
        <f t="shared" si="47"/>
        <v>288</v>
      </c>
    </row>
    <row r="413" customHeight="1" spans="1:12">
      <c r="A413" s="23">
        <v>411</v>
      </c>
      <c r="B413" s="24">
        <v>101453</v>
      </c>
      <c r="C413" s="23" t="s">
        <v>970</v>
      </c>
      <c r="D413" s="23" t="str">
        <f>VLOOKUP(B:B,[1]Sheet1!$B:$D,3,0)</f>
        <v>城郊二片</v>
      </c>
      <c r="E413" s="23" t="s">
        <v>976</v>
      </c>
      <c r="F413" s="23" t="s">
        <v>977</v>
      </c>
      <c r="G413" s="23" t="s">
        <v>28</v>
      </c>
      <c r="H413" s="24">
        <v>192</v>
      </c>
      <c r="I413" s="27">
        <v>265</v>
      </c>
      <c r="J413" s="23">
        <v>1</v>
      </c>
      <c r="K413" s="23">
        <f t="shared" si="46"/>
        <v>192</v>
      </c>
      <c r="L413" s="23">
        <f t="shared" si="47"/>
        <v>288</v>
      </c>
    </row>
    <row r="414" customHeight="1" spans="1:12">
      <c r="A414" s="23">
        <v>412</v>
      </c>
      <c r="B414" s="24">
        <v>54</v>
      </c>
      <c r="C414" s="23" t="s">
        <v>1013</v>
      </c>
      <c r="D414" s="23" t="str">
        <f>VLOOKUP(B:B,[1]Sheet1!$B:$D,3,0)</f>
        <v>城郊二片</v>
      </c>
      <c r="E414" s="23" t="s">
        <v>1011</v>
      </c>
      <c r="F414" s="23" t="s">
        <v>1014</v>
      </c>
      <c r="G414" s="23" t="s">
        <v>32</v>
      </c>
      <c r="H414" s="24">
        <v>207</v>
      </c>
      <c r="I414" s="27">
        <v>285</v>
      </c>
      <c r="J414" s="23">
        <v>1</v>
      </c>
      <c r="K414" s="23">
        <f t="shared" si="46"/>
        <v>207</v>
      </c>
      <c r="L414" s="23">
        <f t="shared" si="47"/>
        <v>310.5</v>
      </c>
    </row>
    <row r="415" customHeight="1" spans="1:12">
      <c r="A415" s="23">
        <v>413</v>
      </c>
      <c r="B415" s="24">
        <v>54</v>
      </c>
      <c r="C415" s="23" t="s">
        <v>1013</v>
      </c>
      <c r="D415" s="23" t="str">
        <f>VLOOKUP(B:B,[1]Sheet1!$B:$D,3,0)</f>
        <v>城郊二片</v>
      </c>
      <c r="E415" s="23" t="s">
        <v>1015</v>
      </c>
      <c r="F415" s="23" t="s">
        <v>1016</v>
      </c>
      <c r="G415" s="23" t="s">
        <v>73</v>
      </c>
      <c r="H415" s="24">
        <v>207</v>
      </c>
      <c r="I415" s="27">
        <v>285</v>
      </c>
      <c r="J415" s="27">
        <v>2</v>
      </c>
      <c r="K415" s="28">
        <f>I415</f>
        <v>285</v>
      </c>
      <c r="L415" s="28">
        <f>K415*3</f>
        <v>855</v>
      </c>
    </row>
    <row r="416" customHeight="1" spans="1:12">
      <c r="A416" s="23">
        <v>414</v>
      </c>
      <c r="B416" s="24">
        <v>54</v>
      </c>
      <c r="C416" s="23" t="s">
        <v>1013</v>
      </c>
      <c r="D416" s="23" t="str">
        <f>VLOOKUP(B:B,[1]Sheet1!$B:$D,3,0)</f>
        <v>城郊二片</v>
      </c>
      <c r="E416" s="23" t="s">
        <v>1017</v>
      </c>
      <c r="F416" s="23" t="s">
        <v>1018</v>
      </c>
      <c r="G416" s="23" t="s">
        <v>73</v>
      </c>
      <c r="H416" s="24">
        <v>207</v>
      </c>
      <c r="I416" s="27">
        <v>284</v>
      </c>
      <c r="J416" s="23">
        <v>2</v>
      </c>
      <c r="K416" s="28">
        <f>I416</f>
        <v>284</v>
      </c>
      <c r="L416" s="28">
        <f>K416*3</f>
        <v>852</v>
      </c>
    </row>
    <row r="417" customHeight="1" spans="1:12">
      <c r="A417" s="23">
        <v>415</v>
      </c>
      <c r="B417" s="24">
        <v>54</v>
      </c>
      <c r="C417" s="23" t="s">
        <v>1013</v>
      </c>
      <c r="D417" s="23" t="str">
        <f>VLOOKUP(B:B,[1]Sheet1!$B:$D,3,0)</f>
        <v>城郊二片</v>
      </c>
      <c r="E417" s="23" t="s">
        <v>1020</v>
      </c>
      <c r="F417" s="23" t="s">
        <v>1021</v>
      </c>
      <c r="G417" s="23" t="s">
        <v>28</v>
      </c>
      <c r="H417" s="24">
        <v>206</v>
      </c>
      <c r="I417" s="27">
        <v>284</v>
      </c>
      <c r="J417" s="23">
        <v>1</v>
      </c>
      <c r="K417" s="23">
        <f>H417</f>
        <v>206</v>
      </c>
      <c r="L417" s="23">
        <f>H417*1.5</f>
        <v>309</v>
      </c>
    </row>
    <row r="418" customHeight="1" spans="1:12">
      <c r="A418" s="23">
        <v>416</v>
      </c>
      <c r="B418" s="24">
        <v>710</v>
      </c>
      <c r="C418" s="23" t="s">
        <v>1134</v>
      </c>
      <c r="D418" s="23" t="str">
        <f>VLOOKUP(B:B,[1]Sheet1!$B:$D,3,0)</f>
        <v>城郊二片</v>
      </c>
      <c r="E418" s="23" t="s">
        <v>1133</v>
      </c>
      <c r="F418" s="23" t="s">
        <v>1135</v>
      </c>
      <c r="G418" s="23" t="s">
        <v>32</v>
      </c>
      <c r="H418" s="24">
        <v>131</v>
      </c>
      <c r="I418" s="27">
        <v>181</v>
      </c>
      <c r="J418" s="27">
        <v>2</v>
      </c>
      <c r="K418" s="28">
        <f>I418</f>
        <v>181</v>
      </c>
      <c r="L418" s="28">
        <f>K418*3</f>
        <v>543</v>
      </c>
    </row>
    <row r="419" customHeight="1" spans="1:12">
      <c r="A419" s="23">
        <v>417</v>
      </c>
      <c r="B419" s="24">
        <v>704</v>
      </c>
      <c r="C419" s="23" t="s">
        <v>1138</v>
      </c>
      <c r="D419" s="23" t="str">
        <f>VLOOKUP(B:B,[1]Sheet1!$B:$D,3,0)</f>
        <v>城郊二片</v>
      </c>
      <c r="E419" s="23" t="s">
        <v>1137</v>
      </c>
      <c r="F419" s="23" t="s">
        <v>1139</v>
      </c>
      <c r="G419" s="23" t="s">
        <v>32</v>
      </c>
      <c r="H419" s="24">
        <v>196</v>
      </c>
      <c r="I419" s="27">
        <v>269</v>
      </c>
      <c r="J419" s="23">
        <v>1</v>
      </c>
      <c r="K419" s="23">
        <f>H419</f>
        <v>196</v>
      </c>
      <c r="L419" s="23">
        <f>H419*1.5</f>
        <v>294</v>
      </c>
    </row>
    <row r="420" customHeight="1" spans="1:12">
      <c r="A420" s="23">
        <v>418</v>
      </c>
      <c r="B420" s="24">
        <v>351</v>
      </c>
      <c r="C420" s="23" t="s">
        <v>1141</v>
      </c>
      <c r="D420" s="23" t="str">
        <f>VLOOKUP(B:B,[1]Sheet1!$B:$D,3,0)</f>
        <v>城郊二片</v>
      </c>
      <c r="E420" s="23" t="s">
        <v>1140</v>
      </c>
      <c r="F420" s="23" t="s">
        <v>1142</v>
      </c>
      <c r="G420" s="23" t="s">
        <v>32</v>
      </c>
      <c r="H420" s="24">
        <v>184</v>
      </c>
      <c r="I420" s="27">
        <v>253</v>
      </c>
      <c r="J420" s="27">
        <v>2</v>
      </c>
      <c r="K420" s="28">
        <f>I420</f>
        <v>253</v>
      </c>
      <c r="L420" s="28">
        <f>K420*3</f>
        <v>759</v>
      </c>
    </row>
    <row r="421" customHeight="1" spans="1:12">
      <c r="A421" s="23">
        <v>419</v>
      </c>
      <c r="B421" s="24">
        <v>351</v>
      </c>
      <c r="C421" s="23" t="s">
        <v>1141</v>
      </c>
      <c r="D421" s="23" t="str">
        <f>VLOOKUP(B:B,[1]Sheet1!$B:$D,3,0)</f>
        <v>城郊二片</v>
      </c>
      <c r="E421" s="23" t="s">
        <v>1143</v>
      </c>
      <c r="F421" s="23" t="s">
        <v>1144</v>
      </c>
      <c r="G421" s="23" t="s">
        <v>32</v>
      </c>
      <c r="H421" s="24">
        <v>184</v>
      </c>
      <c r="I421" s="27">
        <v>253</v>
      </c>
      <c r="J421" s="23">
        <v>2</v>
      </c>
      <c r="K421" s="28">
        <f>I421</f>
        <v>253</v>
      </c>
      <c r="L421" s="28">
        <f>K421*3</f>
        <v>759</v>
      </c>
    </row>
    <row r="422" customHeight="1" spans="1:12">
      <c r="A422" s="23">
        <v>420</v>
      </c>
      <c r="B422" s="24">
        <v>351</v>
      </c>
      <c r="C422" s="23" t="s">
        <v>1141</v>
      </c>
      <c r="D422" s="23" t="str">
        <f>VLOOKUP(B:B,[1]Sheet1!$B:$D,3,0)</f>
        <v>城郊二片</v>
      </c>
      <c r="E422" s="23" t="s">
        <v>1145</v>
      </c>
      <c r="F422" s="23" t="s">
        <v>1146</v>
      </c>
      <c r="G422" s="23" t="s">
        <v>28</v>
      </c>
      <c r="H422" s="24">
        <v>183</v>
      </c>
      <c r="I422" s="27">
        <v>253</v>
      </c>
      <c r="J422" s="27">
        <v>2</v>
      </c>
      <c r="K422" s="28">
        <f>I422</f>
        <v>253</v>
      </c>
      <c r="L422" s="28">
        <f>K422*3</f>
        <v>759</v>
      </c>
    </row>
    <row r="423" customHeight="1" spans="1:12">
      <c r="A423" s="23">
        <v>421</v>
      </c>
      <c r="B423" s="24">
        <v>110378</v>
      </c>
      <c r="C423" s="23" t="s">
        <v>1149</v>
      </c>
      <c r="D423" s="23" t="str">
        <f>VLOOKUP(B:B,[1]Sheet1!$B:$D,3,0)</f>
        <v>城郊二片</v>
      </c>
      <c r="E423" s="23" t="s">
        <v>1147</v>
      </c>
      <c r="F423" s="23" t="s">
        <v>1150</v>
      </c>
      <c r="G423" s="23" t="s">
        <v>32</v>
      </c>
      <c r="H423" s="24">
        <v>140</v>
      </c>
      <c r="I423" s="27">
        <v>199</v>
      </c>
      <c r="J423" s="23">
        <v>1</v>
      </c>
      <c r="K423" s="23">
        <f>H423</f>
        <v>140</v>
      </c>
      <c r="L423" s="23">
        <f>H423*1.5</f>
        <v>210</v>
      </c>
    </row>
    <row r="424" customHeight="1" spans="1:12">
      <c r="A424" s="23">
        <v>422</v>
      </c>
      <c r="B424" s="24">
        <v>52</v>
      </c>
      <c r="C424" s="23" t="s">
        <v>1278</v>
      </c>
      <c r="D424" s="23" t="str">
        <f>VLOOKUP(B:B,[1]Sheet1!$B:$D,3,0)</f>
        <v>城郊二片</v>
      </c>
      <c r="E424" s="23" t="s">
        <v>1276</v>
      </c>
      <c r="F424" s="23" t="s">
        <v>1279</v>
      </c>
      <c r="G424" s="23" t="s">
        <v>24</v>
      </c>
      <c r="H424" s="24">
        <v>131</v>
      </c>
      <c r="I424" s="27">
        <v>179</v>
      </c>
      <c r="J424" s="27">
        <v>2</v>
      </c>
      <c r="K424" s="28">
        <f>I424</f>
        <v>179</v>
      </c>
      <c r="L424" s="28">
        <f>K424*3</f>
        <v>537</v>
      </c>
    </row>
    <row r="425" customHeight="1" spans="1:12">
      <c r="A425" s="23">
        <v>423</v>
      </c>
      <c r="B425" s="24">
        <v>52</v>
      </c>
      <c r="C425" s="23" t="s">
        <v>1278</v>
      </c>
      <c r="D425" s="23" t="str">
        <f>VLOOKUP(B:B,[1]Sheet1!$B:$D,3,0)</f>
        <v>城郊二片</v>
      </c>
      <c r="E425" s="23" t="s">
        <v>1280</v>
      </c>
      <c r="F425" s="23" t="s">
        <v>1281</v>
      </c>
      <c r="G425" s="23" t="s">
        <v>73</v>
      </c>
      <c r="H425" s="25">
        <v>145</v>
      </c>
      <c r="I425" s="27">
        <v>200</v>
      </c>
      <c r="J425" s="23">
        <v>1</v>
      </c>
      <c r="K425" s="23">
        <f>H425</f>
        <v>145</v>
      </c>
      <c r="L425" s="23">
        <f>H425*1.5</f>
        <v>217.5</v>
      </c>
    </row>
    <row r="426" customHeight="1" spans="1:12">
      <c r="A426" s="23">
        <v>424</v>
      </c>
      <c r="B426" s="24">
        <v>52</v>
      </c>
      <c r="C426" s="23" t="s">
        <v>1278</v>
      </c>
      <c r="D426" s="23" t="str">
        <f>VLOOKUP(B:B,[1]Sheet1!$B:$D,3,0)</f>
        <v>城郊二片</v>
      </c>
      <c r="E426" s="23" t="s">
        <v>1282</v>
      </c>
      <c r="F426" s="23" t="s">
        <v>1283</v>
      </c>
      <c r="G426" s="23" t="s">
        <v>32</v>
      </c>
      <c r="H426" s="24">
        <v>145</v>
      </c>
      <c r="I426" s="27">
        <v>200</v>
      </c>
      <c r="J426" s="23">
        <v>2</v>
      </c>
      <c r="K426" s="28">
        <f>I426</f>
        <v>200</v>
      </c>
      <c r="L426" s="28">
        <f>K426*3</f>
        <v>600</v>
      </c>
    </row>
    <row r="427" customHeight="1" spans="1:12">
      <c r="A427" s="23">
        <v>425</v>
      </c>
      <c r="B427" s="24">
        <v>52</v>
      </c>
      <c r="C427" s="23" t="s">
        <v>1278</v>
      </c>
      <c r="D427" s="23" t="str">
        <f>VLOOKUP(B:B,[1]Sheet1!$B:$D,3,0)</f>
        <v>城郊二片</v>
      </c>
      <c r="E427" s="23" t="s">
        <v>850</v>
      </c>
      <c r="F427" s="23" t="s">
        <v>1285</v>
      </c>
      <c r="G427" s="23" t="s">
        <v>28</v>
      </c>
      <c r="H427" s="24">
        <v>145</v>
      </c>
      <c r="I427" s="27">
        <v>200</v>
      </c>
      <c r="J427" s="27">
        <v>2</v>
      </c>
      <c r="K427" s="28">
        <f>I427</f>
        <v>200</v>
      </c>
      <c r="L427" s="28">
        <f>K427*3</f>
        <v>600</v>
      </c>
    </row>
    <row r="428" customHeight="1" spans="1:12">
      <c r="A428" s="23">
        <v>426</v>
      </c>
      <c r="B428" s="24">
        <v>104428</v>
      </c>
      <c r="C428" s="23" t="s">
        <v>1288</v>
      </c>
      <c r="D428" s="23" t="str">
        <f>VLOOKUP(B:B,[1]Sheet1!$B:$D,3,0)</f>
        <v>城郊二片</v>
      </c>
      <c r="E428" s="23" t="s">
        <v>1287</v>
      </c>
      <c r="F428" s="23" t="s">
        <v>1289</v>
      </c>
      <c r="G428" s="23" t="s">
        <v>28</v>
      </c>
      <c r="H428" s="24">
        <v>186</v>
      </c>
      <c r="I428" s="27">
        <v>252</v>
      </c>
      <c r="J428" s="27">
        <v>2</v>
      </c>
      <c r="K428" s="28">
        <f>I428</f>
        <v>252</v>
      </c>
      <c r="L428" s="28">
        <f>K428*3</f>
        <v>756</v>
      </c>
    </row>
    <row r="429" customHeight="1" spans="1:12">
      <c r="A429" s="23">
        <v>427</v>
      </c>
      <c r="B429" s="24">
        <v>110378</v>
      </c>
      <c r="C429" s="23" t="s">
        <v>1328</v>
      </c>
      <c r="D429" s="23" t="str">
        <f>VLOOKUP(B:B,[1]Sheet1!$B:$D,3,0)</f>
        <v>城郊二片</v>
      </c>
      <c r="E429" s="23" t="s">
        <v>1327</v>
      </c>
      <c r="F429" s="23" t="s">
        <v>1329</v>
      </c>
      <c r="G429" s="23" t="s">
        <v>73</v>
      </c>
      <c r="H429" s="24">
        <v>140</v>
      </c>
      <c r="I429" s="27">
        <v>199</v>
      </c>
      <c r="J429" s="23">
        <v>1</v>
      </c>
      <c r="K429" s="23">
        <f>H429</f>
        <v>140</v>
      </c>
      <c r="L429" s="23">
        <f>H429*1.5</f>
        <v>210</v>
      </c>
    </row>
    <row r="430" s="16" customFormat="1" customHeight="1" spans="1:12">
      <c r="A430" s="23">
        <v>428</v>
      </c>
      <c r="B430" s="24">
        <v>110378</v>
      </c>
      <c r="C430" s="23" t="s">
        <v>1328</v>
      </c>
      <c r="D430" s="23" t="str">
        <f>VLOOKUP(B:B,[1]Sheet1!$B:$D,3,0)</f>
        <v>城郊二片</v>
      </c>
      <c r="E430" s="23" t="s">
        <v>1330</v>
      </c>
      <c r="F430" s="23" t="s">
        <v>1331</v>
      </c>
      <c r="G430" s="23" t="s">
        <v>28</v>
      </c>
      <c r="H430" s="24">
        <v>191</v>
      </c>
      <c r="I430" s="27">
        <v>252</v>
      </c>
      <c r="J430" s="23">
        <v>1</v>
      </c>
      <c r="K430" s="23">
        <f>H430</f>
        <v>191</v>
      </c>
      <c r="L430" s="23">
        <f>H430*1.5</f>
        <v>286.5</v>
      </c>
    </row>
    <row r="431" customHeight="1" spans="1:12">
      <c r="A431" s="35"/>
      <c r="B431" s="36"/>
      <c r="C431" s="28"/>
      <c r="D431" s="28" t="s">
        <v>1347</v>
      </c>
      <c r="E431" s="28"/>
      <c r="F431" s="28"/>
      <c r="G431" s="28"/>
      <c r="H431" s="25">
        <f>SUM(H3:H430)</f>
        <v>80667</v>
      </c>
      <c r="I431" s="25">
        <f>SUM(I3:I430)</f>
        <v>110794</v>
      </c>
      <c r="J431" s="25">
        <f>SUM(J3:J430)</f>
        <v>588</v>
      </c>
      <c r="K431" s="25">
        <f>SUM(K3:K430)</f>
        <v>91899</v>
      </c>
      <c r="L431" s="25">
        <f>SUM(L3:L430)</f>
        <v>199645.5</v>
      </c>
    </row>
  </sheetData>
  <sortState ref="A3:L431">
    <sortCondition ref="D3" descending="1"/>
  </sortState>
  <mergeCells count="1">
    <mergeCell ref="A1:L1"/>
  </mergeCells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17"/>
  <sheetViews>
    <sheetView workbookViewId="0">
      <selection activeCell="C116" sqref="A3:C116"/>
    </sheetView>
  </sheetViews>
  <sheetFormatPr defaultColWidth="9" defaultRowHeight="13.5" outlineLevelCol="2"/>
  <cols>
    <col min="1" max="1" width="9.625"/>
    <col min="2" max="3" width="16.125"/>
  </cols>
  <sheetData>
    <row r="3" spans="1:3">
      <c r="A3" t="s">
        <v>0</v>
      </c>
      <c r="B3" t="s">
        <v>1357</v>
      </c>
      <c r="C3" t="s">
        <v>1358</v>
      </c>
    </row>
    <row r="4" spans="1:3">
      <c r="A4">
        <v>52</v>
      </c>
      <c r="B4">
        <v>1954.5</v>
      </c>
      <c r="C4">
        <v>724</v>
      </c>
    </row>
    <row r="5" spans="1:3">
      <c r="A5">
        <v>54</v>
      </c>
      <c r="B5">
        <v>2326.5</v>
      </c>
      <c r="C5">
        <v>982</v>
      </c>
    </row>
    <row r="6" spans="1:3">
      <c r="A6">
        <v>56</v>
      </c>
      <c r="B6">
        <v>1959</v>
      </c>
      <c r="C6">
        <v>653</v>
      </c>
    </row>
    <row r="7" spans="1:3">
      <c r="A7">
        <v>307</v>
      </c>
      <c r="B7">
        <v>3537</v>
      </c>
      <c r="C7">
        <v>2358</v>
      </c>
    </row>
    <row r="8" spans="1:3">
      <c r="A8">
        <v>308</v>
      </c>
      <c r="B8">
        <v>2607</v>
      </c>
      <c r="C8">
        <v>960</v>
      </c>
    </row>
    <row r="9" spans="1:3">
      <c r="A9">
        <v>311</v>
      </c>
      <c r="B9">
        <v>2112</v>
      </c>
      <c r="C9">
        <v>704</v>
      </c>
    </row>
    <row r="10" spans="1:3">
      <c r="A10">
        <v>329</v>
      </c>
      <c r="B10">
        <v>2436</v>
      </c>
      <c r="C10">
        <v>812</v>
      </c>
    </row>
    <row r="11" spans="1:3">
      <c r="A11">
        <v>337</v>
      </c>
      <c r="B11">
        <v>5322</v>
      </c>
      <c r="C11">
        <v>1910</v>
      </c>
    </row>
    <row r="12" spans="1:3">
      <c r="A12">
        <v>339</v>
      </c>
      <c r="B12">
        <v>2385</v>
      </c>
      <c r="C12">
        <v>795</v>
      </c>
    </row>
    <row r="13" spans="1:3">
      <c r="A13">
        <v>341</v>
      </c>
      <c r="B13">
        <v>2020.5</v>
      </c>
      <c r="C13">
        <v>1148</v>
      </c>
    </row>
    <row r="14" spans="1:3">
      <c r="A14">
        <v>343</v>
      </c>
      <c r="B14">
        <v>4233</v>
      </c>
      <c r="C14">
        <v>1564</v>
      </c>
    </row>
    <row r="15" spans="1:3">
      <c r="A15">
        <v>347</v>
      </c>
      <c r="B15">
        <v>1008</v>
      </c>
      <c r="C15">
        <v>672</v>
      </c>
    </row>
    <row r="16" spans="1:3">
      <c r="A16">
        <v>349</v>
      </c>
      <c r="B16">
        <v>1617</v>
      </c>
      <c r="C16">
        <v>787</v>
      </c>
    </row>
    <row r="17" spans="1:3">
      <c r="A17">
        <v>351</v>
      </c>
      <c r="B17">
        <v>2277</v>
      </c>
      <c r="C17">
        <v>759</v>
      </c>
    </row>
    <row r="18" spans="1:3">
      <c r="A18">
        <v>355</v>
      </c>
      <c r="B18">
        <v>3423</v>
      </c>
      <c r="C18">
        <v>1141</v>
      </c>
    </row>
    <row r="19" spans="1:3">
      <c r="A19">
        <v>357</v>
      </c>
      <c r="B19">
        <v>1134</v>
      </c>
      <c r="C19">
        <v>756</v>
      </c>
    </row>
    <row r="20" spans="1:3">
      <c r="A20">
        <v>359</v>
      </c>
      <c r="B20">
        <v>1066.5</v>
      </c>
      <c r="C20">
        <v>711</v>
      </c>
    </row>
    <row r="21" spans="1:3">
      <c r="A21">
        <v>365</v>
      </c>
      <c r="B21">
        <v>1477.5</v>
      </c>
      <c r="C21">
        <v>985</v>
      </c>
    </row>
    <row r="22" spans="1:3">
      <c r="A22">
        <v>367</v>
      </c>
      <c r="B22">
        <v>1027.5</v>
      </c>
      <c r="C22">
        <v>685</v>
      </c>
    </row>
    <row r="23" spans="1:3">
      <c r="A23">
        <v>371</v>
      </c>
      <c r="B23">
        <v>769.5</v>
      </c>
      <c r="C23">
        <v>513</v>
      </c>
    </row>
    <row r="24" spans="1:3">
      <c r="A24">
        <v>373</v>
      </c>
      <c r="B24">
        <v>3417</v>
      </c>
      <c r="C24">
        <v>1261</v>
      </c>
    </row>
    <row r="25" spans="1:3">
      <c r="A25">
        <v>377</v>
      </c>
      <c r="B25">
        <v>3423</v>
      </c>
      <c r="C25">
        <v>1141</v>
      </c>
    </row>
    <row r="26" spans="1:3">
      <c r="A26">
        <v>379</v>
      </c>
      <c r="B26">
        <v>1137</v>
      </c>
      <c r="C26">
        <v>758</v>
      </c>
    </row>
    <row r="27" spans="1:3">
      <c r="A27">
        <v>385</v>
      </c>
      <c r="B27">
        <v>3726</v>
      </c>
      <c r="C27">
        <v>1242</v>
      </c>
    </row>
    <row r="28" spans="1:3">
      <c r="A28">
        <v>387</v>
      </c>
      <c r="B28">
        <v>1140</v>
      </c>
      <c r="C28">
        <v>760</v>
      </c>
    </row>
    <row r="29" spans="1:3">
      <c r="A29">
        <v>391</v>
      </c>
      <c r="B29">
        <v>2943</v>
      </c>
      <c r="C29">
        <v>1079</v>
      </c>
    </row>
    <row r="30" spans="1:3">
      <c r="A30">
        <v>399</v>
      </c>
      <c r="B30">
        <v>1122</v>
      </c>
      <c r="C30">
        <v>748</v>
      </c>
    </row>
    <row r="31" spans="1:3">
      <c r="A31">
        <v>511</v>
      </c>
      <c r="B31">
        <v>3576</v>
      </c>
      <c r="C31">
        <v>1192</v>
      </c>
    </row>
    <row r="32" spans="1:3">
      <c r="A32">
        <v>513</v>
      </c>
      <c r="B32">
        <v>1242</v>
      </c>
      <c r="C32">
        <v>828</v>
      </c>
    </row>
    <row r="33" spans="1:3">
      <c r="A33">
        <v>514</v>
      </c>
      <c r="B33">
        <v>3417</v>
      </c>
      <c r="C33">
        <v>1139</v>
      </c>
    </row>
    <row r="34" spans="1:3">
      <c r="A34">
        <v>515</v>
      </c>
      <c r="B34">
        <v>1993.5</v>
      </c>
      <c r="C34">
        <v>820</v>
      </c>
    </row>
    <row r="35" spans="1:3">
      <c r="A35">
        <v>517</v>
      </c>
      <c r="B35">
        <v>4671</v>
      </c>
      <c r="C35">
        <v>1557</v>
      </c>
    </row>
    <row r="36" spans="1:3">
      <c r="A36">
        <v>539</v>
      </c>
      <c r="B36">
        <v>846</v>
      </c>
      <c r="C36">
        <v>564</v>
      </c>
    </row>
    <row r="37" spans="1:3">
      <c r="A37">
        <v>545</v>
      </c>
      <c r="B37">
        <v>1165.5</v>
      </c>
      <c r="C37">
        <v>550</v>
      </c>
    </row>
    <row r="38" spans="1:3">
      <c r="A38">
        <v>546</v>
      </c>
      <c r="B38">
        <v>1479</v>
      </c>
      <c r="C38">
        <v>986</v>
      </c>
    </row>
    <row r="39" spans="1:3">
      <c r="A39">
        <v>549</v>
      </c>
      <c r="B39">
        <v>846</v>
      </c>
      <c r="C39">
        <v>564</v>
      </c>
    </row>
    <row r="40" spans="1:3">
      <c r="A40">
        <v>570</v>
      </c>
      <c r="B40">
        <v>766.5</v>
      </c>
      <c r="C40">
        <v>511</v>
      </c>
    </row>
    <row r="41" spans="1:3">
      <c r="A41">
        <v>571</v>
      </c>
      <c r="B41">
        <v>3471</v>
      </c>
      <c r="C41">
        <v>1313</v>
      </c>
    </row>
    <row r="42" spans="1:3">
      <c r="A42">
        <v>572</v>
      </c>
      <c r="B42">
        <v>1021.5</v>
      </c>
      <c r="C42">
        <v>681</v>
      </c>
    </row>
    <row r="43" spans="1:3">
      <c r="A43">
        <v>573</v>
      </c>
      <c r="B43">
        <v>829.5</v>
      </c>
      <c r="C43">
        <v>553</v>
      </c>
    </row>
    <row r="44" spans="1:3">
      <c r="A44">
        <v>578</v>
      </c>
      <c r="B44">
        <v>1786.5</v>
      </c>
      <c r="C44">
        <v>906</v>
      </c>
    </row>
    <row r="45" spans="1:3">
      <c r="A45">
        <v>581</v>
      </c>
      <c r="B45">
        <v>3849</v>
      </c>
      <c r="C45">
        <v>1368</v>
      </c>
    </row>
    <row r="46" spans="1:3">
      <c r="A46">
        <v>582</v>
      </c>
      <c r="B46">
        <v>2250</v>
      </c>
      <c r="C46">
        <v>1500</v>
      </c>
    </row>
    <row r="47" spans="1:3">
      <c r="A47">
        <v>585</v>
      </c>
      <c r="B47">
        <v>2281.5</v>
      </c>
      <c r="C47">
        <v>1192</v>
      </c>
    </row>
    <row r="48" spans="1:3">
      <c r="A48">
        <v>587</v>
      </c>
      <c r="B48">
        <v>1030.5</v>
      </c>
      <c r="C48">
        <v>687</v>
      </c>
    </row>
    <row r="49" spans="1:3">
      <c r="A49">
        <v>591</v>
      </c>
      <c r="B49">
        <v>771</v>
      </c>
      <c r="C49">
        <v>514</v>
      </c>
    </row>
    <row r="50" spans="1:3">
      <c r="A50">
        <v>594</v>
      </c>
      <c r="B50">
        <v>1959</v>
      </c>
      <c r="C50">
        <v>653</v>
      </c>
    </row>
    <row r="51" spans="1:3">
      <c r="A51">
        <v>598</v>
      </c>
      <c r="B51">
        <v>2799</v>
      </c>
      <c r="C51">
        <v>933</v>
      </c>
    </row>
    <row r="52" spans="1:3">
      <c r="A52">
        <v>704</v>
      </c>
      <c r="B52">
        <v>879</v>
      </c>
      <c r="C52">
        <v>586</v>
      </c>
    </row>
    <row r="53" spans="1:3">
      <c r="A53">
        <v>706</v>
      </c>
      <c r="B53">
        <v>769.5</v>
      </c>
      <c r="C53">
        <v>513</v>
      </c>
    </row>
    <row r="54" spans="1:3">
      <c r="A54">
        <v>707</v>
      </c>
      <c r="B54">
        <v>2946</v>
      </c>
      <c r="C54">
        <v>1026</v>
      </c>
    </row>
    <row r="55" spans="1:3">
      <c r="A55">
        <v>709</v>
      </c>
      <c r="B55">
        <v>1512</v>
      </c>
      <c r="C55">
        <v>1008</v>
      </c>
    </row>
    <row r="56" spans="1:3">
      <c r="A56">
        <v>710</v>
      </c>
      <c r="B56">
        <v>1629</v>
      </c>
      <c r="C56">
        <v>543</v>
      </c>
    </row>
    <row r="57" spans="1:3">
      <c r="A57">
        <v>712</v>
      </c>
      <c r="B57">
        <v>3100.5</v>
      </c>
      <c r="C57">
        <v>1235</v>
      </c>
    </row>
    <row r="58" spans="1:3">
      <c r="A58">
        <v>713</v>
      </c>
      <c r="B58">
        <v>711</v>
      </c>
      <c r="C58">
        <v>474</v>
      </c>
    </row>
    <row r="59" spans="1:3">
      <c r="A59">
        <v>716</v>
      </c>
      <c r="B59">
        <v>2595</v>
      </c>
      <c r="C59">
        <v>865</v>
      </c>
    </row>
    <row r="60" spans="1:3">
      <c r="A60">
        <v>717</v>
      </c>
      <c r="B60">
        <v>1066.5</v>
      </c>
      <c r="C60">
        <v>711</v>
      </c>
    </row>
    <row r="61" spans="1:3">
      <c r="A61">
        <v>720</v>
      </c>
      <c r="B61">
        <v>1098</v>
      </c>
      <c r="C61">
        <v>529</v>
      </c>
    </row>
    <row r="62" spans="1:3">
      <c r="A62">
        <v>721</v>
      </c>
      <c r="B62">
        <v>1066.5</v>
      </c>
      <c r="C62">
        <v>711</v>
      </c>
    </row>
    <row r="63" spans="1:3">
      <c r="A63">
        <v>723</v>
      </c>
      <c r="B63">
        <v>868.5</v>
      </c>
      <c r="C63">
        <v>579</v>
      </c>
    </row>
    <row r="64" spans="1:3">
      <c r="A64">
        <v>724</v>
      </c>
      <c r="B64">
        <v>1596</v>
      </c>
      <c r="C64">
        <v>1064</v>
      </c>
    </row>
    <row r="65" spans="1:3">
      <c r="A65">
        <v>726</v>
      </c>
      <c r="B65">
        <v>1137</v>
      </c>
      <c r="C65">
        <v>758</v>
      </c>
    </row>
    <row r="66" spans="1:3">
      <c r="A66">
        <v>727</v>
      </c>
      <c r="B66">
        <v>844.5</v>
      </c>
      <c r="C66">
        <v>563</v>
      </c>
    </row>
    <row r="67" spans="1:3">
      <c r="A67">
        <v>730</v>
      </c>
      <c r="B67">
        <v>3508.5</v>
      </c>
      <c r="C67">
        <v>1274</v>
      </c>
    </row>
    <row r="68" spans="1:3">
      <c r="A68">
        <v>732</v>
      </c>
      <c r="B68">
        <v>768</v>
      </c>
      <c r="C68">
        <v>512</v>
      </c>
    </row>
    <row r="69" spans="1:3">
      <c r="A69">
        <v>733</v>
      </c>
      <c r="B69">
        <v>774</v>
      </c>
      <c r="C69">
        <v>516</v>
      </c>
    </row>
    <row r="70" spans="1:3">
      <c r="A70">
        <v>737</v>
      </c>
      <c r="B70">
        <v>1858.5</v>
      </c>
      <c r="C70">
        <v>856</v>
      </c>
    </row>
    <row r="71" spans="1:3">
      <c r="A71">
        <v>738</v>
      </c>
      <c r="B71">
        <v>1791</v>
      </c>
      <c r="C71">
        <v>597</v>
      </c>
    </row>
    <row r="72" spans="1:3">
      <c r="A72">
        <v>740</v>
      </c>
      <c r="B72">
        <v>834</v>
      </c>
      <c r="C72">
        <v>556</v>
      </c>
    </row>
    <row r="73" spans="1:3">
      <c r="A73">
        <v>741</v>
      </c>
      <c r="B73">
        <v>1411.5</v>
      </c>
      <c r="C73">
        <v>574</v>
      </c>
    </row>
    <row r="74" spans="1:3">
      <c r="A74">
        <v>742</v>
      </c>
      <c r="B74">
        <v>2112</v>
      </c>
      <c r="C74">
        <v>704</v>
      </c>
    </row>
    <row r="75" spans="1:3">
      <c r="A75">
        <v>743</v>
      </c>
      <c r="B75">
        <v>2331</v>
      </c>
      <c r="C75">
        <v>777</v>
      </c>
    </row>
    <row r="76" spans="1:3">
      <c r="A76">
        <v>744</v>
      </c>
      <c r="B76">
        <v>1150.5</v>
      </c>
      <c r="C76">
        <v>767</v>
      </c>
    </row>
    <row r="77" spans="1:3">
      <c r="A77">
        <v>745</v>
      </c>
      <c r="B77">
        <v>1372.5</v>
      </c>
      <c r="C77">
        <v>637</v>
      </c>
    </row>
    <row r="78" spans="1:3">
      <c r="A78">
        <v>746</v>
      </c>
      <c r="B78">
        <v>1122</v>
      </c>
      <c r="C78">
        <v>748</v>
      </c>
    </row>
    <row r="79" spans="1:3">
      <c r="A79">
        <v>747</v>
      </c>
      <c r="B79">
        <v>1003.5</v>
      </c>
      <c r="C79">
        <v>669</v>
      </c>
    </row>
    <row r="80" spans="1:3">
      <c r="A80">
        <v>748</v>
      </c>
      <c r="B80">
        <v>1024.5</v>
      </c>
      <c r="C80">
        <v>683</v>
      </c>
    </row>
    <row r="81" spans="1:3">
      <c r="A81">
        <v>750</v>
      </c>
      <c r="B81">
        <v>2850</v>
      </c>
      <c r="C81">
        <v>1900</v>
      </c>
    </row>
    <row r="82" spans="1:3">
      <c r="A82">
        <v>752</v>
      </c>
      <c r="B82">
        <v>771</v>
      </c>
      <c r="C82">
        <v>514</v>
      </c>
    </row>
    <row r="83" spans="1:3">
      <c r="A83">
        <v>753</v>
      </c>
      <c r="B83">
        <v>771</v>
      </c>
      <c r="C83">
        <v>514</v>
      </c>
    </row>
    <row r="84" spans="1:3">
      <c r="A84">
        <v>754</v>
      </c>
      <c r="B84">
        <v>2760</v>
      </c>
      <c r="C84">
        <v>920</v>
      </c>
    </row>
    <row r="85" spans="1:3">
      <c r="A85">
        <v>101453</v>
      </c>
      <c r="B85">
        <v>1152</v>
      </c>
      <c r="C85">
        <v>768</v>
      </c>
    </row>
    <row r="86" spans="1:3">
      <c r="A86">
        <v>102478</v>
      </c>
      <c r="B86">
        <v>2121</v>
      </c>
      <c r="C86">
        <v>707</v>
      </c>
    </row>
    <row r="87" spans="1:3">
      <c r="A87">
        <v>102479</v>
      </c>
      <c r="B87">
        <v>1531.5</v>
      </c>
      <c r="C87">
        <v>751</v>
      </c>
    </row>
    <row r="88" spans="1:3">
      <c r="A88">
        <v>102564</v>
      </c>
      <c r="B88">
        <v>838.5</v>
      </c>
      <c r="C88">
        <v>559</v>
      </c>
    </row>
    <row r="89" spans="1:3">
      <c r="A89">
        <v>102565</v>
      </c>
      <c r="B89">
        <v>1068</v>
      </c>
      <c r="C89">
        <v>712</v>
      </c>
    </row>
    <row r="90" spans="1:3">
      <c r="A90">
        <v>102567</v>
      </c>
      <c r="B90">
        <v>708</v>
      </c>
      <c r="C90">
        <v>472</v>
      </c>
    </row>
    <row r="91" spans="1:3">
      <c r="A91">
        <v>102934</v>
      </c>
      <c r="B91">
        <v>3576</v>
      </c>
      <c r="C91">
        <v>1192</v>
      </c>
    </row>
    <row r="92" spans="1:3">
      <c r="A92">
        <v>102935</v>
      </c>
      <c r="B92">
        <v>2715</v>
      </c>
      <c r="C92">
        <v>905</v>
      </c>
    </row>
    <row r="93" spans="1:3">
      <c r="A93">
        <v>103198</v>
      </c>
      <c r="B93">
        <v>1242</v>
      </c>
      <c r="C93">
        <v>828</v>
      </c>
    </row>
    <row r="94" spans="1:3">
      <c r="A94">
        <v>103199</v>
      </c>
      <c r="B94">
        <v>1062</v>
      </c>
      <c r="C94">
        <v>708</v>
      </c>
    </row>
    <row r="95" spans="1:3">
      <c r="A95">
        <v>103639</v>
      </c>
      <c r="B95">
        <v>1716</v>
      </c>
      <c r="C95">
        <v>834</v>
      </c>
    </row>
    <row r="96" spans="1:3">
      <c r="A96">
        <v>104428</v>
      </c>
      <c r="B96">
        <v>2355</v>
      </c>
      <c r="C96">
        <v>880</v>
      </c>
    </row>
    <row r="97" spans="1:3">
      <c r="A97">
        <v>104429</v>
      </c>
      <c r="B97">
        <v>768</v>
      </c>
      <c r="C97">
        <v>512</v>
      </c>
    </row>
    <row r="98" spans="1:3">
      <c r="A98">
        <v>104430</v>
      </c>
      <c r="B98">
        <v>2127</v>
      </c>
      <c r="C98">
        <v>709</v>
      </c>
    </row>
    <row r="99" spans="1:3">
      <c r="A99">
        <v>104533</v>
      </c>
      <c r="B99">
        <v>769.5</v>
      </c>
      <c r="C99">
        <v>513</v>
      </c>
    </row>
    <row r="100" spans="1:3">
      <c r="A100">
        <v>104838</v>
      </c>
      <c r="B100">
        <v>768</v>
      </c>
      <c r="C100">
        <v>512</v>
      </c>
    </row>
    <row r="101" spans="1:3">
      <c r="A101">
        <v>105267</v>
      </c>
      <c r="B101">
        <v>1066.5</v>
      </c>
      <c r="C101">
        <v>711</v>
      </c>
    </row>
    <row r="102" spans="1:3">
      <c r="A102">
        <v>105396</v>
      </c>
      <c r="B102">
        <v>769.5</v>
      </c>
      <c r="C102">
        <v>513</v>
      </c>
    </row>
    <row r="103" spans="1:3">
      <c r="A103">
        <v>105751</v>
      </c>
      <c r="B103">
        <v>2097</v>
      </c>
      <c r="C103">
        <v>829</v>
      </c>
    </row>
    <row r="104" spans="1:3">
      <c r="A104">
        <v>105910</v>
      </c>
      <c r="B104">
        <v>769.5</v>
      </c>
      <c r="C104">
        <v>513</v>
      </c>
    </row>
    <row r="105" spans="1:3">
      <c r="A105">
        <v>106066</v>
      </c>
      <c r="B105">
        <v>1026</v>
      </c>
      <c r="C105">
        <v>684</v>
      </c>
    </row>
    <row r="106" spans="1:3">
      <c r="A106">
        <v>106399</v>
      </c>
      <c r="B106">
        <v>1815</v>
      </c>
      <c r="C106">
        <v>702</v>
      </c>
    </row>
    <row r="107" spans="1:3">
      <c r="A107">
        <v>106485</v>
      </c>
      <c r="B107">
        <v>1234.5</v>
      </c>
      <c r="C107">
        <v>573</v>
      </c>
    </row>
    <row r="108" spans="1:3">
      <c r="A108">
        <v>106568</v>
      </c>
      <c r="B108">
        <v>1365</v>
      </c>
      <c r="C108">
        <v>567</v>
      </c>
    </row>
    <row r="109" spans="1:3">
      <c r="A109">
        <v>106569</v>
      </c>
      <c r="B109">
        <v>2604</v>
      </c>
      <c r="C109">
        <v>868</v>
      </c>
    </row>
    <row r="110" spans="1:3">
      <c r="A110">
        <v>106865</v>
      </c>
      <c r="B110">
        <v>709.5</v>
      </c>
      <c r="C110">
        <v>473</v>
      </c>
    </row>
    <row r="111" spans="1:3">
      <c r="A111">
        <v>107658</v>
      </c>
      <c r="B111">
        <v>2121</v>
      </c>
      <c r="C111">
        <v>707</v>
      </c>
    </row>
    <row r="112" spans="1:3">
      <c r="A112">
        <v>107728</v>
      </c>
      <c r="B112">
        <v>1438.5</v>
      </c>
      <c r="C112">
        <v>578</v>
      </c>
    </row>
    <row r="113" spans="1:3">
      <c r="A113">
        <v>107829</v>
      </c>
      <c r="B113">
        <v>1470</v>
      </c>
      <c r="C113">
        <v>612</v>
      </c>
    </row>
    <row r="114" spans="1:3">
      <c r="A114">
        <v>108277</v>
      </c>
      <c r="B114">
        <v>709.5</v>
      </c>
      <c r="C114">
        <v>473</v>
      </c>
    </row>
    <row r="115" spans="1:3">
      <c r="A115">
        <v>108656</v>
      </c>
      <c r="B115">
        <v>1542</v>
      </c>
      <c r="C115">
        <v>561</v>
      </c>
    </row>
    <row r="116" spans="1:3">
      <c r="A116">
        <v>110378</v>
      </c>
      <c r="B116">
        <v>706.5</v>
      </c>
      <c r="C116">
        <v>471</v>
      </c>
    </row>
    <row r="117" spans="1:3">
      <c r="A117" t="s">
        <v>3</v>
      </c>
      <c r="B117">
        <v>199645.5</v>
      </c>
      <c r="C117">
        <v>91899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9"/>
  <sheetViews>
    <sheetView topLeftCell="E1" workbookViewId="0">
      <selection activeCell="O1" sqref="O$1:S$1048576"/>
    </sheetView>
  </sheetViews>
  <sheetFormatPr defaultColWidth="9" defaultRowHeight="13.5"/>
  <cols>
    <col min="3" max="3" width="16" customWidth="1"/>
    <col min="5" max="5" width="9" style="8"/>
    <col min="12" max="12" width="9.375"/>
    <col min="16" max="16" width="21.625" customWidth="1"/>
    <col min="18" max="18" width="15.875" customWidth="1"/>
  </cols>
  <sheetData>
    <row r="1" s="7" customFormat="1" ht="27" customHeight="1" spans="1:19">
      <c r="A1" s="3" t="s">
        <v>4</v>
      </c>
      <c r="B1" s="3" t="s">
        <v>0</v>
      </c>
      <c r="C1" s="3" t="s">
        <v>11</v>
      </c>
      <c r="D1" s="3" t="s">
        <v>1333</v>
      </c>
      <c r="E1" s="9" t="s">
        <v>12</v>
      </c>
      <c r="F1" s="3" t="s">
        <v>13</v>
      </c>
      <c r="G1" s="3" t="s">
        <v>14</v>
      </c>
      <c r="H1" s="3" t="s">
        <v>1349</v>
      </c>
      <c r="I1" s="3" t="s">
        <v>1350</v>
      </c>
      <c r="J1" s="3" t="s">
        <v>1351</v>
      </c>
      <c r="K1" s="3" t="s">
        <v>1352</v>
      </c>
      <c r="L1" s="3" t="s">
        <v>1334</v>
      </c>
      <c r="O1" s="2" t="s">
        <v>0</v>
      </c>
      <c r="P1" s="2" t="s">
        <v>11</v>
      </c>
      <c r="Q1" s="2" t="s">
        <v>1333</v>
      </c>
      <c r="R1" s="2" t="s">
        <v>1334</v>
      </c>
      <c r="S1" s="2" t="s">
        <v>1352</v>
      </c>
    </row>
    <row r="2" spans="1:19">
      <c r="A2" s="10">
        <v>180</v>
      </c>
      <c r="B2" s="10">
        <v>571</v>
      </c>
      <c r="C2" s="10" t="s">
        <v>860</v>
      </c>
      <c r="D2" s="10" t="s">
        <v>1341</v>
      </c>
      <c r="E2" s="11" t="s">
        <v>859</v>
      </c>
      <c r="F2" s="10" t="s">
        <v>861</v>
      </c>
      <c r="G2" s="10" t="s">
        <v>32</v>
      </c>
      <c r="H2" s="10">
        <v>312</v>
      </c>
      <c r="I2" s="10">
        <v>429</v>
      </c>
      <c r="J2" s="10">
        <v>2</v>
      </c>
      <c r="K2" s="10">
        <v>429</v>
      </c>
      <c r="L2" s="10">
        <v>1287</v>
      </c>
      <c r="O2" s="10">
        <v>337</v>
      </c>
      <c r="P2" s="12" t="str">
        <f>VLOOKUP(O:O,[2]Sheet3!$B$1:$C$65536,2,0)</f>
        <v>武侯区浆洗街药店</v>
      </c>
      <c r="Q2" s="10" t="s">
        <v>1342</v>
      </c>
      <c r="R2" s="10">
        <v>5322</v>
      </c>
      <c r="S2" s="10">
        <v>1910</v>
      </c>
    </row>
    <row r="3" spans="1:19">
      <c r="A3" s="10">
        <v>84</v>
      </c>
      <c r="B3" s="10">
        <v>581</v>
      </c>
      <c r="C3" s="10" t="s">
        <v>997</v>
      </c>
      <c r="D3" s="10" t="s">
        <v>1339</v>
      </c>
      <c r="E3" s="11" t="s">
        <v>998</v>
      </c>
      <c r="F3" s="10" t="s">
        <v>999</v>
      </c>
      <c r="G3" s="10" t="s">
        <v>479</v>
      </c>
      <c r="H3" s="10">
        <v>309</v>
      </c>
      <c r="I3" s="10">
        <v>424</v>
      </c>
      <c r="J3" s="10">
        <v>2</v>
      </c>
      <c r="K3" s="10">
        <v>424</v>
      </c>
      <c r="L3" s="10">
        <v>1272</v>
      </c>
      <c r="O3" s="10">
        <v>517</v>
      </c>
      <c r="P3" s="12" t="str">
        <f>VLOOKUP(O:O,[2]Sheet3!$B$1:$C$65536,2,0)</f>
        <v>青羊区北东街药店</v>
      </c>
      <c r="Q3" s="10" t="s">
        <v>1342</v>
      </c>
      <c r="R3" s="10">
        <v>4671</v>
      </c>
      <c r="S3" s="10">
        <v>1557</v>
      </c>
    </row>
    <row r="4" spans="1:19">
      <c r="A4" s="10">
        <v>92</v>
      </c>
      <c r="B4" s="10">
        <v>343</v>
      </c>
      <c r="C4" s="10" t="s">
        <v>1094</v>
      </c>
      <c r="D4" s="10" t="s">
        <v>1339</v>
      </c>
      <c r="E4" s="11" t="s">
        <v>1102</v>
      </c>
      <c r="F4" s="10" t="s">
        <v>1103</v>
      </c>
      <c r="G4" s="10" t="s">
        <v>28</v>
      </c>
      <c r="H4" s="10">
        <v>304</v>
      </c>
      <c r="I4" s="10">
        <v>424</v>
      </c>
      <c r="J4" s="10">
        <v>2</v>
      </c>
      <c r="K4" s="10">
        <v>424</v>
      </c>
      <c r="L4" s="10">
        <v>1272</v>
      </c>
      <c r="O4" s="10">
        <v>343</v>
      </c>
      <c r="P4" s="12" t="str">
        <f>VLOOKUP(O:O,[2]Sheet3!$B$1:$C$65536,2,0)</f>
        <v>青羊区光华药店</v>
      </c>
      <c r="Q4" s="10" t="s">
        <v>1339</v>
      </c>
      <c r="R4" s="10">
        <v>4233</v>
      </c>
      <c r="S4" s="10">
        <v>1564</v>
      </c>
    </row>
    <row r="5" spans="1:19">
      <c r="A5" s="10">
        <v>89</v>
      </c>
      <c r="B5" s="10">
        <v>343</v>
      </c>
      <c r="C5" s="10" t="s">
        <v>1094</v>
      </c>
      <c r="D5" s="10" t="s">
        <v>1339</v>
      </c>
      <c r="E5" s="11" t="s">
        <v>1092</v>
      </c>
      <c r="F5" s="10" t="s">
        <v>1095</v>
      </c>
      <c r="G5" s="10" t="s">
        <v>132</v>
      </c>
      <c r="H5" s="10">
        <v>304</v>
      </c>
      <c r="I5" s="10">
        <v>417</v>
      </c>
      <c r="J5" s="10">
        <v>2</v>
      </c>
      <c r="K5" s="10">
        <v>417</v>
      </c>
      <c r="L5" s="10">
        <v>1251</v>
      </c>
      <c r="O5" s="10">
        <v>581</v>
      </c>
      <c r="P5" s="12" t="str">
        <f>VLOOKUP(O:O,[2]Sheet3!$B$1:$C$65536,2,0)</f>
        <v>成华区二环路北四段药店</v>
      </c>
      <c r="Q5" s="10" t="s">
        <v>1339</v>
      </c>
      <c r="R5" s="10">
        <v>3849</v>
      </c>
      <c r="S5" s="10">
        <v>1368</v>
      </c>
    </row>
    <row r="6" spans="1:19">
      <c r="A6" s="10">
        <v>91</v>
      </c>
      <c r="B6" s="10">
        <v>343</v>
      </c>
      <c r="C6" s="10" t="s">
        <v>1094</v>
      </c>
      <c r="D6" s="10" t="s">
        <v>1339</v>
      </c>
      <c r="E6" s="11" t="s">
        <v>1100</v>
      </c>
      <c r="F6" s="10" t="s">
        <v>1101</v>
      </c>
      <c r="G6" s="10" t="s">
        <v>73</v>
      </c>
      <c r="H6" s="10">
        <v>304</v>
      </c>
      <c r="I6" s="10">
        <v>417</v>
      </c>
      <c r="J6" s="10">
        <v>2</v>
      </c>
      <c r="K6" s="10">
        <v>417</v>
      </c>
      <c r="L6" s="10">
        <v>1251</v>
      </c>
      <c r="O6" s="13">
        <v>385</v>
      </c>
      <c r="P6" s="13" t="str">
        <f>VLOOKUP(O:O,[2]Sheet3!$B$1:$C$65536,2,0)</f>
        <v>新津县五津镇五津西路药店</v>
      </c>
      <c r="Q6" s="13" t="s">
        <v>1343</v>
      </c>
      <c r="R6" s="13">
        <v>3726</v>
      </c>
      <c r="S6" s="13">
        <v>1242</v>
      </c>
    </row>
    <row r="7" spans="1:19">
      <c r="A7" s="10">
        <v>315</v>
      </c>
      <c r="B7" s="10">
        <v>514</v>
      </c>
      <c r="C7" s="10" t="s">
        <v>202</v>
      </c>
      <c r="D7" s="10" t="s">
        <v>1343</v>
      </c>
      <c r="E7" s="11" t="s">
        <v>207</v>
      </c>
      <c r="F7" s="10" t="s">
        <v>208</v>
      </c>
      <c r="G7" s="10" t="s">
        <v>209</v>
      </c>
      <c r="H7" s="10">
        <v>284</v>
      </c>
      <c r="I7" s="10">
        <v>390</v>
      </c>
      <c r="J7" s="10">
        <v>2</v>
      </c>
      <c r="K7" s="10">
        <v>390</v>
      </c>
      <c r="L7" s="10">
        <v>1170</v>
      </c>
      <c r="O7" s="10">
        <v>511</v>
      </c>
      <c r="P7" s="12" t="str">
        <f>VLOOKUP(O:O,[2]Sheet3!$B$1:$C$65536,2,0)</f>
        <v>成华区杉板桥南一路药店</v>
      </c>
      <c r="Q7" s="10" t="s">
        <v>1342</v>
      </c>
      <c r="R7" s="10">
        <v>3576</v>
      </c>
      <c r="S7" s="10">
        <v>1192</v>
      </c>
    </row>
    <row r="8" spans="1:19">
      <c r="A8" s="10">
        <v>83</v>
      </c>
      <c r="B8" s="10">
        <v>581</v>
      </c>
      <c r="C8" s="10" t="s">
        <v>992</v>
      </c>
      <c r="D8" s="10" t="s">
        <v>1339</v>
      </c>
      <c r="E8" s="11" t="s">
        <v>994</v>
      </c>
      <c r="F8" s="10" t="s">
        <v>995</v>
      </c>
      <c r="G8" s="10" t="s">
        <v>28</v>
      </c>
      <c r="H8" s="10">
        <v>280</v>
      </c>
      <c r="I8" s="10">
        <v>387</v>
      </c>
      <c r="J8" s="10">
        <v>2</v>
      </c>
      <c r="K8" s="10">
        <v>387</v>
      </c>
      <c r="L8" s="10">
        <v>1161</v>
      </c>
      <c r="O8" s="10">
        <v>102934</v>
      </c>
      <c r="P8" s="12" t="str">
        <f>VLOOKUP(O:O,[2]Sheet3!$B$1:$C$65536,2,0)</f>
        <v>银河北街店</v>
      </c>
      <c r="Q8" s="10" t="s">
        <v>1339</v>
      </c>
      <c r="R8" s="10">
        <v>3576</v>
      </c>
      <c r="S8" s="10">
        <v>1192</v>
      </c>
    </row>
    <row r="9" spans="1:19">
      <c r="A9" s="10">
        <v>85</v>
      </c>
      <c r="B9" s="10">
        <v>581</v>
      </c>
      <c r="C9" s="10" t="s">
        <v>997</v>
      </c>
      <c r="D9" s="10" t="s">
        <v>1339</v>
      </c>
      <c r="E9" s="11" t="s">
        <v>1001</v>
      </c>
      <c r="F9" s="10" t="s">
        <v>1002</v>
      </c>
      <c r="G9" s="10" t="s">
        <v>32</v>
      </c>
      <c r="H9" s="10">
        <v>280</v>
      </c>
      <c r="I9" s="10">
        <v>387</v>
      </c>
      <c r="J9" s="10">
        <v>2</v>
      </c>
      <c r="K9" s="10">
        <v>387</v>
      </c>
      <c r="L9" s="10">
        <v>1161</v>
      </c>
      <c r="O9" s="13">
        <v>307</v>
      </c>
      <c r="P9" s="13" t="str">
        <f>VLOOKUP(O:O,[2]Sheet3!$B$1:$C$65536,2,0)</f>
        <v>锦江区东大街药店</v>
      </c>
      <c r="Q9" s="13" t="s">
        <v>1340</v>
      </c>
      <c r="R9" s="13">
        <v>3537</v>
      </c>
      <c r="S9" s="13">
        <v>2358</v>
      </c>
    </row>
    <row r="10" spans="1:19">
      <c r="A10" s="10">
        <v>267</v>
      </c>
      <c r="B10" s="10">
        <v>391</v>
      </c>
      <c r="C10" s="10" t="s">
        <v>867</v>
      </c>
      <c r="D10" s="10" t="s">
        <v>1342</v>
      </c>
      <c r="E10" s="11" t="s">
        <v>869</v>
      </c>
      <c r="F10" s="10" t="s">
        <v>870</v>
      </c>
      <c r="G10" s="10" t="s">
        <v>871</v>
      </c>
      <c r="H10" s="10">
        <v>279</v>
      </c>
      <c r="I10" s="10">
        <v>384</v>
      </c>
      <c r="J10" s="10">
        <v>2</v>
      </c>
      <c r="K10" s="10">
        <v>384</v>
      </c>
      <c r="L10" s="10">
        <v>1152</v>
      </c>
      <c r="O10" s="13">
        <v>730</v>
      </c>
      <c r="P10" s="13" t="str">
        <f>VLOOKUP(O:O,[2]Sheet3!$B$1:$C$65536,2,0)</f>
        <v>新都区新繁繁江北路药店</v>
      </c>
      <c r="Q10" s="13" t="s">
        <v>1339</v>
      </c>
      <c r="R10" s="13">
        <v>3508.5</v>
      </c>
      <c r="S10" s="13">
        <v>1274</v>
      </c>
    </row>
    <row r="11" spans="1:19">
      <c r="A11" s="10">
        <v>203</v>
      </c>
      <c r="B11" s="10">
        <v>737</v>
      </c>
      <c r="C11" s="10" t="s">
        <v>1166</v>
      </c>
      <c r="D11" s="10" t="s">
        <v>1341</v>
      </c>
      <c r="E11" s="11" t="s">
        <v>1165</v>
      </c>
      <c r="F11" s="10" t="s">
        <v>1167</v>
      </c>
      <c r="G11" s="10" t="s">
        <v>73</v>
      </c>
      <c r="H11" s="10">
        <v>278</v>
      </c>
      <c r="I11" s="10">
        <v>383</v>
      </c>
      <c r="J11" s="10">
        <v>2</v>
      </c>
      <c r="K11" s="10">
        <v>383</v>
      </c>
      <c r="L11" s="10">
        <v>1149</v>
      </c>
      <c r="O11" s="10">
        <v>571</v>
      </c>
      <c r="P11" s="12" t="str">
        <f>VLOOKUP(O:O,[2]Sheet3!$B$1:$C$65536,2,0)</f>
        <v>高新区民丰大道药店</v>
      </c>
      <c r="Q11" s="10" t="s">
        <v>1341</v>
      </c>
      <c r="R11" s="10">
        <v>3471</v>
      </c>
      <c r="S11" s="10">
        <v>1313</v>
      </c>
    </row>
    <row r="12" spans="1:19">
      <c r="A12" s="10">
        <v>25</v>
      </c>
      <c r="B12" s="10">
        <v>311</v>
      </c>
      <c r="C12" s="10" t="s">
        <v>253</v>
      </c>
      <c r="D12" s="10" t="s">
        <v>1339</v>
      </c>
      <c r="E12" s="11" t="s">
        <v>256</v>
      </c>
      <c r="F12" s="10" t="s">
        <v>257</v>
      </c>
      <c r="G12" s="10" t="s">
        <v>32</v>
      </c>
      <c r="H12" s="10">
        <v>269</v>
      </c>
      <c r="I12" s="10">
        <v>370</v>
      </c>
      <c r="J12" s="10">
        <v>2</v>
      </c>
      <c r="K12" s="10">
        <v>370</v>
      </c>
      <c r="L12" s="10">
        <v>1110</v>
      </c>
      <c r="O12" s="13">
        <v>355</v>
      </c>
      <c r="P12" s="13" t="str">
        <f>VLOOKUP(O:O,[2]Sheet3!$B$1:$C$65536,2,0)</f>
        <v>成华区双林路药店</v>
      </c>
      <c r="Q12" s="13" t="s">
        <v>1342</v>
      </c>
      <c r="R12" s="13">
        <v>3423</v>
      </c>
      <c r="S12" s="13">
        <v>1141</v>
      </c>
    </row>
    <row r="13" spans="1:19">
      <c r="A13" s="10">
        <v>15</v>
      </c>
      <c r="B13" s="10">
        <v>741</v>
      </c>
      <c r="C13" s="10" t="s">
        <v>153</v>
      </c>
      <c r="D13" s="10" t="s">
        <v>1339</v>
      </c>
      <c r="E13" s="11" t="s">
        <v>151</v>
      </c>
      <c r="F13" s="10" t="s">
        <v>154</v>
      </c>
      <c r="G13" s="10" t="s">
        <v>32</v>
      </c>
      <c r="H13" s="10">
        <v>266</v>
      </c>
      <c r="I13" s="10">
        <v>367</v>
      </c>
      <c r="J13" s="10">
        <v>2</v>
      </c>
      <c r="K13" s="10">
        <v>367</v>
      </c>
      <c r="L13" s="10">
        <v>1101</v>
      </c>
      <c r="O13" s="10">
        <v>377</v>
      </c>
      <c r="P13" s="11" t="str">
        <f>VLOOKUP(O:O,[2]Sheet3!$B$1:$C$65536,2,0)</f>
        <v>高新区新园大道药店</v>
      </c>
      <c r="Q13" s="10" t="s">
        <v>1341</v>
      </c>
      <c r="R13" s="10">
        <v>3423</v>
      </c>
      <c r="S13" s="10">
        <v>1141</v>
      </c>
    </row>
    <row r="14" spans="1:19">
      <c r="A14" s="10">
        <v>370</v>
      </c>
      <c r="B14" s="10">
        <v>594</v>
      </c>
      <c r="C14" s="10" t="s">
        <v>1247</v>
      </c>
      <c r="D14" s="10" t="s">
        <v>1345</v>
      </c>
      <c r="E14" s="11" t="s">
        <v>1245</v>
      </c>
      <c r="F14" s="10" t="s">
        <v>1248</v>
      </c>
      <c r="G14" s="10" t="s">
        <v>32</v>
      </c>
      <c r="H14" s="10">
        <v>258</v>
      </c>
      <c r="I14" s="10">
        <v>356</v>
      </c>
      <c r="J14" s="10">
        <v>2</v>
      </c>
      <c r="K14" s="10">
        <v>356</v>
      </c>
      <c r="L14" s="10">
        <v>1068</v>
      </c>
      <c r="O14" s="10">
        <v>373</v>
      </c>
      <c r="P14" s="12" t="str">
        <f>VLOOKUP(O:O,[2]Sheet3!$B$1:$C$65536,2,0)</f>
        <v>锦江区通盈街药店</v>
      </c>
      <c r="Q14" s="10" t="s">
        <v>1342</v>
      </c>
      <c r="R14" s="10">
        <v>3417</v>
      </c>
      <c r="S14" s="10">
        <v>1261</v>
      </c>
    </row>
    <row r="15" spans="1:19">
      <c r="A15" s="10">
        <v>265</v>
      </c>
      <c r="B15" s="10">
        <v>102478</v>
      </c>
      <c r="C15" s="10" t="s">
        <v>844</v>
      </c>
      <c r="D15" s="10" t="s">
        <v>1342</v>
      </c>
      <c r="E15" s="11" t="s">
        <v>843</v>
      </c>
      <c r="F15" s="10" t="s">
        <v>845</v>
      </c>
      <c r="G15" s="10" t="s">
        <v>73</v>
      </c>
      <c r="H15" s="10">
        <v>257</v>
      </c>
      <c r="I15" s="10">
        <v>354</v>
      </c>
      <c r="J15" s="10">
        <v>2</v>
      </c>
      <c r="K15" s="10">
        <v>354</v>
      </c>
      <c r="L15" s="10">
        <v>1062</v>
      </c>
      <c r="O15" s="13">
        <v>514</v>
      </c>
      <c r="P15" s="13" t="str">
        <f>VLOOKUP(O:O,[2]Sheet3!$B$1:$C$65536,2,0)</f>
        <v>新津县邓双镇飞雪路药店</v>
      </c>
      <c r="Q15" s="13" t="s">
        <v>1343</v>
      </c>
      <c r="R15" s="13">
        <v>3417</v>
      </c>
      <c r="S15" s="13">
        <v>1139</v>
      </c>
    </row>
    <row r="16" spans="1:19">
      <c r="A16" s="10">
        <v>264</v>
      </c>
      <c r="B16" s="10">
        <v>102478</v>
      </c>
      <c r="C16" s="10" t="s">
        <v>840</v>
      </c>
      <c r="D16" s="10" t="s">
        <v>1342</v>
      </c>
      <c r="E16" s="11" t="s">
        <v>838</v>
      </c>
      <c r="F16" s="10" t="s">
        <v>841</v>
      </c>
      <c r="G16" s="10" t="s">
        <v>132</v>
      </c>
      <c r="H16" s="10">
        <v>256</v>
      </c>
      <c r="I16" s="10">
        <v>353</v>
      </c>
      <c r="J16" s="10">
        <v>2</v>
      </c>
      <c r="K16" s="10">
        <v>353</v>
      </c>
      <c r="L16" s="10">
        <v>1059</v>
      </c>
      <c r="O16" s="10">
        <v>712</v>
      </c>
      <c r="P16" s="11" t="str">
        <f>VLOOKUP(O:O,[2]Sheet3!$B$1:$C$65536,2,0)</f>
        <v>成华区华泰路药店</v>
      </c>
      <c r="Q16" s="10" t="s">
        <v>1341</v>
      </c>
      <c r="R16" s="10">
        <v>3100.5</v>
      </c>
      <c r="S16" s="10">
        <v>1235</v>
      </c>
    </row>
    <row r="17" spans="1:19">
      <c r="A17" s="10">
        <v>20</v>
      </c>
      <c r="B17" s="10">
        <v>730</v>
      </c>
      <c r="C17" s="10" t="s">
        <v>215</v>
      </c>
      <c r="D17" s="10" t="s">
        <v>1339</v>
      </c>
      <c r="E17" s="11" t="s">
        <v>223</v>
      </c>
      <c r="F17" s="10" t="s">
        <v>224</v>
      </c>
      <c r="G17" s="10" t="s">
        <v>209</v>
      </c>
      <c r="H17" s="10">
        <v>251</v>
      </c>
      <c r="I17" s="10">
        <v>346</v>
      </c>
      <c r="J17" s="10">
        <v>2</v>
      </c>
      <c r="K17" s="10">
        <v>346</v>
      </c>
      <c r="L17" s="10">
        <v>1038</v>
      </c>
      <c r="O17" s="10">
        <v>707</v>
      </c>
      <c r="P17" s="12" t="str">
        <f>VLOOKUP(O:O,[2]Sheet3!$B$1:$C$65536,2,0)</f>
        <v>成华区万科路药店</v>
      </c>
      <c r="Q17" s="10" t="s">
        <v>1341</v>
      </c>
      <c r="R17" s="10">
        <v>2946</v>
      </c>
      <c r="S17" s="10">
        <v>1026</v>
      </c>
    </row>
    <row r="18" spans="1:19">
      <c r="A18" s="10">
        <v>138</v>
      </c>
      <c r="B18" s="10">
        <v>377</v>
      </c>
      <c r="C18" s="10" t="s">
        <v>139</v>
      </c>
      <c r="D18" s="10" t="s">
        <v>1341</v>
      </c>
      <c r="E18" s="11" t="s">
        <v>141</v>
      </c>
      <c r="F18" s="10">
        <v>11323</v>
      </c>
      <c r="G18" s="10"/>
      <c r="H18" s="10">
        <v>251</v>
      </c>
      <c r="I18" s="10">
        <v>346</v>
      </c>
      <c r="J18" s="10">
        <v>2</v>
      </c>
      <c r="K18" s="10">
        <v>346</v>
      </c>
      <c r="L18" s="10">
        <v>1038</v>
      </c>
      <c r="O18" s="13">
        <v>391</v>
      </c>
      <c r="P18" s="13" t="str">
        <f>VLOOKUP(O:O,[2]Sheet3!$B$1:$C$65536,2,0)</f>
        <v>青羊区金丝街店</v>
      </c>
      <c r="Q18" s="13" t="s">
        <v>1342</v>
      </c>
      <c r="R18" s="13">
        <v>2943</v>
      </c>
      <c r="S18" s="13">
        <v>1079</v>
      </c>
    </row>
    <row r="19" spans="1:19">
      <c r="A19" s="10">
        <v>131</v>
      </c>
      <c r="B19" s="10">
        <v>106568</v>
      </c>
      <c r="C19" s="10" t="s">
        <v>36</v>
      </c>
      <c r="D19" s="10" t="s">
        <v>1341</v>
      </c>
      <c r="E19" s="11" t="s">
        <v>34</v>
      </c>
      <c r="F19" s="10" t="s">
        <v>37</v>
      </c>
      <c r="G19" s="10" t="s">
        <v>32</v>
      </c>
      <c r="H19" s="10">
        <v>249</v>
      </c>
      <c r="I19" s="10">
        <v>343</v>
      </c>
      <c r="J19" s="10">
        <v>2</v>
      </c>
      <c r="K19" s="10">
        <v>343</v>
      </c>
      <c r="L19" s="10">
        <v>1029</v>
      </c>
      <c r="O19" s="10">
        <v>750</v>
      </c>
      <c r="P19" s="12" t="str">
        <f>VLOOKUP(O:O,[2]Sheet3!$B$1:$C$65536,2,0)</f>
        <v>成汉南路店</v>
      </c>
      <c r="Q19" s="10" t="s">
        <v>1341</v>
      </c>
      <c r="R19" s="10">
        <v>2850</v>
      </c>
      <c r="S19" s="10">
        <v>1900</v>
      </c>
    </row>
    <row r="20" spans="1:19">
      <c r="A20" s="10">
        <v>222</v>
      </c>
      <c r="B20" s="10">
        <v>373</v>
      </c>
      <c r="C20" s="10" t="s">
        <v>360</v>
      </c>
      <c r="D20" s="10" t="s">
        <v>1342</v>
      </c>
      <c r="E20" s="11" t="s">
        <v>363</v>
      </c>
      <c r="F20" s="10" t="s">
        <v>364</v>
      </c>
      <c r="G20" s="10" t="s">
        <v>73</v>
      </c>
      <c r="H20" s="10">
        <v>247</v>
      </c>
      <c r="I20" s="10">
        <v>339</v>
      </c>
      <c r="J20" s="10">
        <v>2</v>
      </c>
      <c r="K20" s="10">
        <v>339</v>
      </c>
      <c r="L20" s="10">
        <v>1017</v>
      </c>
      <c r="O20" s="13">
        <v>598</v>
      </c>
      <c r="P20" s="13" t="str">
        <f>VLOOKUP(O:O,[2]Sheet3!$B$1:$C$65536,2,0)</f>
        <v>锦江区水杉街药店</v>
      </c>
      <c r="Q20" s="13" t="s">
        <v>1341</v>
      </c>
      <c r="R20" s="13">
        <v>2799</v>
      </c>
      <c r="S20" s="13">
        <v>933</v>
      </c>
    </row>
    <row r="21" spans="1:19">
      <c r="A21" s="10">
        <v>223</v>
      </c>
      <c r="B21" s="10">
        <v>373</v>
      </c>
      <c r="C21" s="10" t="s">
        <v>366</v>
      </c>
      <c r="D21" s="10" t="s">
        <v>1342</v>
      </c>
      <c r="E21" s="11" t="s">
        <v>365</v>
      </c>
      <c r="F21" s="10" t="s">
        <v>367</v>
      </c>
      <c r="G21" s="10" t="s">
        <v>73</v>
      </c>
      <c r="H21" s="10">
        <v>247</v>
      </c>
      <c r="I21" s="10">
        <v>339</v>
      </c>
      <c r="J21" s="10">
        <v>2</v>
      </c>
      <c r="K21" s="10">
        <v>339</v>
      </c>
      <c r="L21" s="10">
        <v>1017</v>
      </c>
      <c r="O21" s="13">
        <v>754</v>
      </c>
      <c r="P21" s="13" t="str">
        <f>VLOOKUP(O:O,[2]Sheet3!$B$1:$C$65536,2,0)</f>
        <v>尚贤坊街药店</v>
      </c>
      <c r="Q21" s="13" t="s">
        <v>1346</v>
      </c>
      <c r="R21" s="13">
        <v>2760</v>
      </c>
      <c r="S21" s="13">
        <v>920</v>
      </c>
    </row>
    <row r="22" spans="1:19">
      <c r="A22" s="10">
        <v>224</v>
      </c>
      <c r="B22" s="10">
        <v>373</v>
      </c>
      <c r="C22" s="10" t="s">
        <v>370</v>
      </c>
      <c r="D22" s="10" t="s">
        <v>1342</v>
      </c>
      <c r="E22" s="11" t="s">
        <v>369</v>
      </c>
      <c r="F22" s="10" t="s">
        <v>371</v>
      </c>
      <c r="G22" s="10" t="s">
        <v>28</v>
      </c>
      <c r="H22" s="10">
        <v>247</v>
      </c>
      <c r="I22" s="10">
        <v>339</v>
      </c>
      <c r="J22" s="10">
        <v>2</v>
      </c>
      <c r="K22" s="10">
        <v>339</v>
      </c>
      <c r="L22" s="10">
        <v>1017</v>
      </c>
      <c r="O22" s="13">
        <v>102935</v>
      </c>
      <c r="P22" s="13" t="str">
        <f>VLOOKUP(O:O,[2]Sheet3!$B$1:$C$65536,2,0)</f>
        <v>童子街店</v>
      </c>
      <c r="Q22" s="13" t="s">
        <v>1342</v>
      </c>
      <c r="R22" s="13">
        <v>2715</v>
      </c>
      <c r="S22" s="13">
        <v>905</v>
      </c>
    </row>
    <row r="23" spans="1:19">
      <c r="A23" s="10">
        <v>24</v>
      </c>
      <c r="B23" s="10">
        <v>311</v>
      </c>
      <c r="C23" s="10" t="s">
        <v>253</v>
      </c>
      <c r="D23" s="10" t="s">
        <v>1339</v>
      </c>
      <c r="E23" s="11" t="s">
        <v>251</v>
      </c>
      <c r="F23" s="10" t="s">
        <v>254</v>
      </c>
      <c r="G23" s="10" t="s">
        <v>28</v>
      </c>
      <c r="H23" s="10">
        <v>242</v>
      </c>
      <c r="I23" s="10">
        <v>334</v>
      </c>
      <c r="J23" s="10">
        <v>2</v>
      </c>
      <c r="K23" s="10">
        <v>334</v>
      </c>
      <c r="L23" s="10">
        <v>1002</v>
      </c>
      <c r="O23" s="13">
        <v>308</v>
      </c>
      <c r="P23" s="13" t="str">
        <f>VLOOKUP(O:O,[2]Sheet3!$B$1:$C$65536,2,0)</f>
        <v>青羊区红星路药店</v>
      </c>
      <c r="Q23" s="13" t="s">
        <v>1342</v>
      </c>
      <c r="R23" s="13">
        <v>2607</v>
      </c>
      <c r="S23" s="13">
        <v>960</v>
      </c>
    </row>
    <row r="24" spans="1:19">
      <c r="A24" s="10">
        <v>99</v>
      </c>
      <c r="B24" s="10">
        <v>106569</v>
      </c>
      <c r="C24" s="10" t="s">
        <v>1158</v>
      </c>
      <c r="D24" s="10" t="s">
        <v>1339</v>
      </c>
      <c r="E24" s="11" t="s">
        <v>1156</v>
      </c>
      <c r="F24" s="10" t="s">
        <v>1159</v>
      </c>
      <c r="G24" s="10" t="s">
        <v>28</v>
      </c>
      <c r="H24" s="10">
        <v>242</v>
      </c>
      <c r="I24" s="10">
        <v>333</v>
      </c>
      <c r="J24" s="10">
        <v>2</v>
      </c>
      <c r="K24" s="10">
        <v>333</v>
      </c>
      <c r="L24" s="10">
        <v>999</v>
      </c>
      <c r="O24" s="13">
        <v>106569</v>
      </c>
      <c r="P24" s="13" t="str">
        <f>VLOOKUP(O:O,[2]Sheet3!$B$1:$C$65536,2,0)</f>
        <v>四川太极武侯区大悦路药店</v>
      </c>
      <c r="Q24" s="13" t="s">
        <v>1339</v>
      </c>
      <c r="R24" s="13">
        <v>2604</v>
      </c>
      <c r="S24" s="13">
        <v>868</v>
      </c>
    </row>
    <row r="25" spans="1:19">
      <c r="A25" s="10">
        <v>101</v>
      </c>
      <c r="B25" s="10">
        <v>106569</v>
      </c>
      <c r="C25" s="10" t="s">
        <v>1158</v>
      </c>
      <c r="D25" s="10" t="s">
        <v>1339</v>
      </c>
      <c r="E25" s="11" t="s">
        <v>1162</v>
      </c>
      <c r="F25" s="10" t="s">
        <v>1163</v>
      </c>
      <c r="G25" s="10" t="s">
        <v>32</v>
      </c>
      <c r="H25" s="10">
        <v>242</v>
      </c>
      <c r="I25" s="10">
        <v>333</v>
      </c>
      <c r="J25" s="10">
        <v>2</v>
      </c>
      <c r="K25" s="10">
        <v>333</v>
      </c>
      <c r="L25" s="10">
        <v>999</v>
      </c>
      <c r="O25" s="13">
        <v>716</v>
      </c>
      <c r="P25" s="13" t="str">
        <f>VLOOKUP(O:O,[2]Sheet3!$B$1:$C$65536,2,0)</f>
        <v>大邑县沙渠镇利民街药店</v>
      </c>
      <c r="Q25" s="13" t="s">
        <v>1345</v>
      </c>
      <c r="R25" s="13">
        <v>2595</v>
      </c>
      <c r="S25" s="13">
        <v>865</v>
      </c>
    </row>
    <row r="26" spans="1:19">
      <c r="A26" s="10">
        <v>13</v>
      </c>
      <c r="B26" s="10">
        <v>585</v>
      </c>
      <c r="C26" s="10" t="s">
        <v>114</v>
      </c>
      <c r="D26" s="10" t="s">
        <v>1339</v>
      </c>
      <c r="E26" s="11" t="s">
        <v>112</v>
      </c>
      <c r="F26" s="10" t="s">
        <v>115</v>
      </c>
      <c r="G26" s="10" t="s">
        <v>79</v>
      </c>
      <c r="H26" s="10">
        <v>239</v>
      </c>
      <c r="I26" s="10">
        <v>329</v>
      </c>
      <c r="J26" s="10">
        <v>2</v>
      </c>
      <c r="K26" s="10">
        <v>329</v>
      </c>
      <c r="L26" s="10">
        <v>987</v>
      </c>
      <c r="O26" s="13">
        <v>329</v>
      </c>
      <c r="P26" s="13" t="str">
        <f>VLOOKUP(O:O,[2]Sheet3!$B$1:$C$65536,2,0)</f>
        <v>温江区柳城凤溪药店</v>
      </c>
      <c r="Q26" s="13" t="s">
        <v>1346</v>
      </c>
      <c r="R26" s="13">
        <v>2436</v>
      </c>
      <c r="S26" s="13">
        <v>812</v>
      </c>
    </row>
    <row r="27" spans="1:19">
      <c r="A27" s="10">
        <v>358</v>
      </c>
      <c r="B27" s="10">
        <v>716</v>
      </c>
      <c r="C27" s="10" t="s">
        <v>1202</v>
      </c>
      <c r="D27" s="10" t="s">
        <v>1345</v>
      </c>
      <c r="E27" s="11" t="s">
        <v>1206</v>
      </c>
      <c r="F27" s="10" t="s">
        <v>1207</v>
      </c>
      <c r="G27" s="10" t="s">
        <v>32</v>
      </c>
      <c r="H27" s="10">
        <v>242</v>
      </c>
      <c r="I27" s="10">
        <v>325</v>
      </c>
      <c r="J27" s="10">
        <v>2</v>
      </c>
      <c r="K27" s="10">
        <v>325</v>
      </c>
      <c r="L27" s="10">
        <v>975</v>
      </c>
      <c r="O27" s="13">
        <v>339</v>
      </c>
      <c r="P27" s="13" t="str">
        <f>VLOOKUP(O:O,[2]Sheet3!$B$1:$C$65536,2,0)</f>
        <v>金牛区沙河源药店</v>
      </c>
      <c r="Q27" s="13" t="s">
        <v>1339</v>
      </c>
      <c r="R27" s="13">
        <v>2385</v>
      </c>
      <c r="S27" s="13">
        <v>795</v>
      </c>
    </row>
    <row r="28" spans="1:19">
      <c r="A28" s="10">
        <v>181</v>
      </c>
      <c r="B28" s="10">
        <v>571</v>
      </c>
      <c r="C28" s="10" t="s">
        <v>860</v>
      </c>
      <c r="D28" s="10" t="s">
        <v>1341</v>
      </c>
      <c r="E28" s="11" t="s">
        <v>863</v>
      </c>
      <c r="F28" s="10" t="s">
        <v>864</v>
      </c>
      <c r="G28" s="10" t="s">
        <v>28</v>
      </c>
      <c r="H28" s="10">
        <v>233</v>
      </c>
      <c r="I28" s="10">
        <v>322</v>
      </c>
      <c r="J28" s="10">
        <v>2</v>
      </c>
      <c r="K28" s="10">
        <v>322</v>
      </c>
      <c r="L28" s="10">
        <v>966</v>
      </c>
      <c r="O28" s="13">
        <v>104428</v>
      </c>
      <c r="P28" s="13" t="str">
        <f>VLOOKUP(O:O,[2]Sheet3!$B$1:$C$65536,2,0)</f>
        <v>崇州永康东路店</v>
      </c>
      <c r="Q28" s="13" t="s">
        <v>1346</v>
      </c>
      <c r="R28" s="13">
        <v>2355</v>
      </c>
      <c r="S28" s="13">
        <v>880</v>
      </c>
    </row>
    <row r="29" spans="1:19">
      <c r="A29" s="10">
        <v>140</v>
      </c>
      <c r="B29" s="10">
        <v>377</v>
      </c>
      <c r="C29" s="10" t="s">
        <v>148</v>
      </c>
      <c r="D29" s="10" t="s">
        <v>1341</v>
      </c>
      <c r="E29" s="11" t="s">
        <v>147</v>
      </c>
      <c r="F29" s="10" t="s">
        <v>149</v>
      </c>
      <c r="G29" s="10" t="s">
        <v>28</v>
      </c>
      <c r="H29" s="10">
        <v>226</v>
      </c>
      <c r="I29" s="10">
        <v>311</v>
      </c>
      <c r="J29" s="10">
        <v>2</v>
      </c>
      <c r="K29" s="10">
        <v>311</v>
      </c>
      <c r="L29" s="10">
        <v>933</v>
      </c>
      <c r="O29" s="13">
        <v>743</v>
      </c>
      <c r="P29" s="13" t="str">
        <f>VLOOKUP(O:O,[2]Sheet3!$B$1:$C$65536,2,0)</f>
        <v>成华区万宇路药店</v>
      </c>
      <c r="Q29" s="13" t="s">
        <v>1341</v>
      </c>
      <c r="R29" s="13">
        <v>2331</v>
      </c>
      <c r="S29" s="13">
        <v>777</v>
      </c>
    </row>
    <row r="30" spans="1:19">
      <c r="A30" s="10">
        <v>312</v>
      </c>
      <c r="B30" s="10">
        <v>385</v>
      </c>
      <c r="C30" s="10" t="s">
        <v>196</v>
      </c>
      <c r="D30" s="10" t="s">
        <v>1343</v>
      </c>
      <c r="E30" s="11" t="s">
        <v>194</v>
      </c>
      <c r="F30" s="10" t="s">
        <v>197</v>
      </c>
      <c r="G30" s="10" t="s">
        <v>198</v>
      </c>
      <c r="H30" s="10">
        <v>228</v>
      </c>
      <c r="I30" s="10">
        <v>311</v>
      </c>
      <c r="J30" s="10">
        <v>2</v>
      </c>
      <c r="K30" s="10">
        <v>311</v>
      </c>
      <c r="L30" s="10">
        <v>933</v>
      </c>
      <c r="O30" s="13">
        <v>54</v>
      </c>
      <c r="P30" s="13" t="str">
        <f>VLOOKUP(O:O,[2]Sheet3!$B$1:$C$65536,2,0)</f>
        <v>崇州市怀远镇新正东街药店</v>
      </c>
      <c r="Q30" s="13" t="s">
        <v>1346</v>
      </c>
      <c r="R30" s="13">
        <v>2326.5</v>
      </c>
      <c r="S30" s="13">
        <v>982</v>
      </c>
    </row>
    <row r="31" spans="1:19">
      <c r="A31" s="10">
        <v>321</v>
      </c>
      <c r="B31" s="10">
        <v>385</v>
      </c>
      <c r="C31" s="10" t="s">
        <v>267</v>
      </c>
      <c r="D31" s="10" t="s">
        <v>1343</v>
      </c>
      <c r="E31" s="11" t="s">
        <v>272</v>
      </c>
      <c r="F31" s="10" t="s">
        <v>274</v>
      </c>
      <c r="G31" s="10" t="s">
        <v>28</v>
      </c>
      <c r="H31" s="10">
        <v>224</v>
      </c>
      <c r="I31" s="10">
        <v>311</v>
      </c>
      <c r="J31" s="10">
        <v>2</v>
      </c>
      <c r="K31" s="10">
        <v>311</v>
      </c>
      <c r="L31" s="10">
        <v>933</v>
      </c>
      <c r="O31" s="13">
        <v>585</v>
      </c>
      <c r="P31" s="13" t="str">
        <f>VLOOKUP(O:O,[2]Sheet3!$B$1:$C$65536,2,0)</f>
        <v>成华区羊子山西路药店 </v>
      </c>
      <c r="Q31" s="13" t="s">
        <v>1339</v>
      </c>
      <c r="R31" s="13">
        <v>2281.5</v>
      </c>
      <c r="S31" s="13">
        <v>1192</v>
      </c>
    </row>
    <row r="32" spans="1:19">
      <c r="A32" s="10">
        <v>185</v>
      </c>
      <c r="B32" s="10">
        <v>103639</v>
      </c>
      <c r="C32" s="10" t="s">
        <v>893</v>
      </c>
      <c r="D32" s="10" t="s">
        <v>1341</v>
      </c>
      <c r="E32" s="11" t="s">
        <v>895</v>
      </c>
      <c r="F32" s="10" t="s">
        <v>896</v>
      </c>
      <c r="G32" s="10" t="s">
        <v>32</v>
      </c>
      <c r="H32" s="10">
        <v>228</v>
      </c>
      <c r="I32" s="10">
        <v>310</v>
      </c>
      <c r="J32" s="10">
        <v>2</v>
      </c>
      <c r="K32" s="10">
        <v>310</v>
      </c>
      <c r="L32" s="10">
        <v>930</v>
      </c>
      <c r="O32" s="13">
        <v>351</v>
      </c>
      <c r="P32" s="13" t="str">
        <f>VLOOKUP(O:O,[2]Sheet3!$B$1:$C$65536,2,0)</f>
        <v>都江堰市幸福镇都江堰大道药店</v>
      </c>
      <c r="Q32" s="13" t="s">
        <v>1346</v>
      </c>
      <c r="R32" s="13">
        <v>2277</v>
      </c>
      <c r="S32" s="13">
        <v>759</v>
      </c>
    </row>
    <row r="33" spans="1:19">
      <c r="A33" s="10">
        <v>319</v>
      </c>
      <c r="B33" s="10">
        <v>385</v>
      </c>
      <c r="C33" s="10" t="s">
        <v>267</v>
      </c>
      <c r="D33" s="10" t="s">
        <v>1343</v>
      </c>
      <c r="E33" s="11" t="s">
        <v>266</v>
      </c>
      <c r="F33" s="10" t="s">
        <v>268</v>
      </c>
      <c r="G33" s="10" t="s">
        <v>269</v>
      </c>
      <c r="H33" s="10">
        <v>227</v>
      </c>
      <c r="I33" s="10">
        <v>310</v>
      </c>
      <c r="J33" s="10">
        <v>2</v>
      </c>
      <c r="K33" s="10">
        <v>310</v>
      </c>
      <c r="L33" s="10">
        <v>930</v>
      </c>
      <c r="O33" s="13">
        <v>582</v>
      </c>
      <c r="P33" s="13" t="str">
        <f>VLOOKUP(O:O,[2]Sheet3!$B$1:$C$65536,2,0)</f>
        <v>青羊区十二桥路药店</v>
      </c>
      <c r="Q33" s="13" t="s">
        <v>1339</v>
      </c>
      <c r="R33" s="13">
        <v>2250</v>
      </c>
      <c r="S33" s="13">
        <v>1500</v>
      </c>
    </row>
    <row r="34" spans="1:19">
      <c r="A34" s="10">
        <v>320</v>
      </c>
      <c r="B34" s="10">
        <v>385</v>
      </c>
      <c r="C34" s="10" t="s">
        <v>267</v>
      </c>
      <c r="D34" s="10" t="s">
        <v>1343</v>
      </c>
      <c r="E34" s="11" t="s">
        <v>270</v>
      </c>
      <c r="F34" s="10" t="s">
        <v>271</v>
      </c>
      <c r="G34" s="10" t="s">
        <v>32</v>
      </c>
      <c r="H34" s="10">
        <v>224</v>
      </c>
      <c r="I34" s="10">
        <v>310</v>
      </c>
      <c r="J34" s="10">
        <v>2</v>
      </c>
      <c r="K34" s="10">
        <v>310</v>
      </c>
      <c r="L34" s="10">
        <v>930</v>
      </c>
      <c r="O34" s="13">
        <v>104430</v>
      </c>
      <c r="P34" s="13" t="str">
        <f>VLOOKUP(O:O,[2]Sheet3!$B$1:$C$65536,2,0)</f>
        <v>中和大道</v>
      </c>
      <c r="Q34" s="13" t="s">
        <v>1341</v>
      </c>
      <c r="R34" s="13">
        <v>2127</v>
      </c>
      <c r="S34" s="13">
        <v>709</v>
      </c>
    </row>
    <row r="35" spans="1:19">
      <c r="A35" s="10">
        <v>133</v>
      </c>
      <c r="B35" s="10">
        <v>104430</v>
      </c>
      <c r="C35" s="10" t="s">
        <v>40</v>
      </c>
      <c r="D35" s="10" t="s">
        <v>1341</v>
      </c>
      <c r="E35" s="11" t="s">
        <v>43</v>
      </c>
      <c r="F35" s="10" t="s">
        <v>44</v>
      </c>
      <c r="G35" s="10" t="s">
        <v>28</v>
      </c>
      <c r="H35" s="10">
        <v>201</v>
      </c>
      <c r="I35" s="10">
        <v>309</v>
      </c>
      <c r="J35" s="10">
        <v>2</v>
      </c>
      <c r="K35" s="10">
        <v>309</v>
      </c>
      <c r="L35" s="10">
        <v>927</v>
      </c>
      <c r="O35" s="13">
        <v>102478</v>
      </c>
      <c r="P35" s="13" t="str">
        <f>VLOOKUP(O:O,[2]Sheet3!$B$1:$C$65536,2,0)</f>
        <v>静明路店</v>
      </c>
      <c r="Q35" s="13" t="s">
        <v>1342</v>
      </c>
      <c r="R35" s="13">
        <v>2121</v>
      </c>
      <c r="S35" s="13">
        <v>707</v>
      </c>
    </row>
    <row r="36" spans="1:19">
      <c r="A36" s="10">
        <v>235</v>
      </c>
      <c r="B36" s="10">
        <v>511</v>
      </c>
      <c r="C36" s="10" t="s">
        <v>557</v>
      </c>
      <c r="D36" s="10" t="s">
        <v>1342</v>
      </c>
      <c r="E36" s="11" t="s">
        <v>556</v>
      </c>
      <c r="F36" s="10" t="s">
        <v>558</v>
      </c>
      <c r="G36" s="10" t="s">
        <v>73</v>
      </c>
      <c r="H36" s="10">
        <v>222</v>
      </c>
      <c r="I36" s="10">
        <v>306</v>
      </c>
      <c r="J36" s="10">
        <v>2</v>
      </c>
      <c r="K36" s="10">
        <v>306</v>
      </c>
      <c r="L36" s="10">
        <v>918</v>
      </c>
      <c r="O36" s="13">
        <v>107658</v>
      </c>
      <c r="P36" s="13" t="str">
        <f>VLOOKUP(O:O,[2]Sheet3!$B$1:$C$65536,2,0)</f>
        <v>万和路店</v>
      </c>
      <c r="Q36" s="13" t="s">
        <v>1339</v>
      </c>
      <c r="R36" s="13">
        <v>2121</v>
      </c>
      <c r="S36" s="13">
        <v>707</v>
      </c>
    </row>
    <row r="37" spans="1:19">
      <c r="A37" s="10">
        <v>236</v>
      </c>
      <c r="B37" s="10">
        <v>511</v>
      </c>
      <c r="C37" s="10" t="s">
        <v>557</v>
      </c>
      <c r="D37" s="10" t="s">
        <v>1342</v>
      </c>
      <c r="E37" s="11" t="s">
        <v>560</v>
      </c>
      <c r="F37" s="10" t="s">
        <v>561</v>
      </c>
      <c r="G37" s="10" t="s">
        <v>28</v>
      </c>
      <c r="H37" s="10">
        <v>222</v>
      </c>
      <c r="I37" s="10">
        <v>306</v>
      </c>
      <c r="J37" s="10">
        <v>2</v>
      </c>
      <c r="K37" s="10">
        <v>306</v>
      </c>
      <c r="L37" s="10">
        <v>918</v>
      </c>
      <c r="O37" s="13">
        <v>311</v>
      </c>
      <c r="P37" s="13" t="str">
        <f>VLOOKUP(O:O,[2]Sheet3!$B$1:$C$65536,2,0)</f>
        <v>金牛区蓉北商贸大道药店</v>
      </c>
      <c r="Q37" s="13" t="s">
        <v>1339</v>
      </c>
      <c r="R37" s="13">
        <v>2112</v>
      </c>
      <c r="S37" s="13">
        <v>704</v>
      </c>
    </row>
    <row r="38" spans="1:19">
      <c r="A38" s="10">
        <v>300</v>
      </c>
      <c r="B38" s="10">
        <v>511</v>
      </c>
      <c r="C38" s="10" t="s">
        <v>1291</v>
      </c>
      <c r="D38" s="10" t="s">
        <v>1342</v>
      </c>
      <c r="E38" s="11" t="s">
        <v>1290</v>
      </c>
      <c r="F38" s="10" t="s">
        <v>1292</v>
      </c>
      <c r="G38" s="10" t="s">
        <v>32</v>
      </c>
      <c r="H38" s="10">
        <v>222</v>
      </c>
      <c r="I38" s="10">
        <v>306</v>
      </c>
      <c r="J38" s="10">
        <v>2</v>
      </c>
      <c r="K38" s="10">
        <v>306</v>
      </c>
      <c r="L38" s="10">
        <v>918</v>
      </c>
      <c r="O38" s="13">
        <v>742</v>
      </c>
      <c r="P38" s="13" t="str">
        <f>VLOOKUP(O:O,[2]Sheet3!$B$1:$C$65536,2,0)</f>
        <v>锦江区庆云南街药店</v>
      </c>
      <c r="Q38" s="13" t="s">
        <v>1342</v>
      </c>
      <c r="R38" s="13">
        <v>2112</v>
      </c>
      <c r="S38" s="13">
        <v>704</v>
      </c>
    </row>
    <row r="39" spans="1:19">
      <c r="A39" s="10">
        <v>144</v>
      </c>
      <c r="B39" s="10">
        <v>105751</v>
      </c>
      <c r="C39" s="10" t="s">
        <v>168</v>
      </c>
      <c r="D39" s="10" t="s">
        <v>1341</v>
      </c>
      <c r="E39" s="11" t="s">
        <v>171</v>
      </c>
      <c r="F39" s="10" t="s">
        <v>172</v>
      </c>
      <c r="G39" s="10" t="s">
        <v>32</v>
      </c>
      <c r="H39" s="10">
        <v>217</v>
      </c>
      <c r="I39" s="10">
        <v>299</v>
      </c>
      <c r="J39" s="10">
        <v>2</v>
      </c>
      <c r="K39" s="10">
        <v>299</v>
      </c>
      <c r="L39" s="10">
        <v>897</v>
      </c>
      <c r="O39" s="13">
        <v>105751</v>
      </c>
      <c r="P39" s="13" t="str">
        <f>VLOOKUP(O:O,[2]Sheet3!$B$1:$C$65536,2,0)</f>
        <v>高新区新下街药店</v>
      </c>
      <c r="Q39" s="13" t="s">
        <v>1341</v>
      </c>
      <c r="R39" s="13">
        <v>2097</v>
      </c>
      <c r="S39" s="13">
        <v>829</v>
      </c>
    </row>
    <row r="40" spans="1:19">
      <c r="A40" s="10">
        <v>395</v>
      </c>
      <c r="B40" s="10">
        <v>738</v>
      </c>
      <c r="C40" s="10" t="s">
        <v>732</v>
      </c>
      <c r="D40" s="10" t="s">
        <v>1346</v>
      </c>
      <c r="E40" s="11" t="s">
        <v>730</v>
      </c>
      <c r="F40" s="10" t="s">
        <v>733</v>
      </c>
      <c r="G40" s="10" t="s">
        <v>28</v>
      </c>
      <c r="H40" s="10">
        <v>217</v>
      </c>
      <c r="I40" s="10">
        <v>299</v>
      </c>
      <c r="J40" s="10">
        <v>2</v>
      </c>
      <c r="K40" s="10">
        <v>299</v>
      </c>
      <c r="L40" s="10">
        <v>897</v>
      </c>
      <c r="O40" s="13">
        <v>341</v>
      </c>
      <c r="P40" s="13" t="str">
        <f>VLOOKUP(O:O,[2]Sheet3!$B$1:$C$65536,2,0)</f>
        <v>邛崃市中心药店</v>
      </c>
      <c r="Q40" s="13" t="s">
        <v>1344</v>
      </c>
      <c r="R40" s="13">
        <v>2020.5</v>
      </c>
      <c r="S40" s="13">
        <v>1148</v>
      </c>
    </row>
    <row r="41" spans="1:19">
      <c r="A41" s="10">
        <v>396</v>
      </c>
      <c r="B41" s="10">
        <v>738</v>
      </c>
      <c r="C41" s="10" t="s">
        <v>732</v>
      </c>
      <c r="D41" s="10" t="s">
        <v>1346</v>
      </c>
      <c r="E41" s="11" t="s">
        <v>734</v>
      </c>
      <c r="F41" s="10" t="s">
        <v>736</v>
      </c>
      <c r="G41" s="10" t="s">
        <v>32</v>
      </c>
      <c r="H41" s="10">
        <v>216</v>
      </c>
      <c r="I41" s="10">
        <v>298</v>
      </c>
      <c r="J41" s="10">
        <v>2</v>
      </c>
      <c r="K41" s="10">
        <v>298</v>
      </c>
      <c r="L41" s="10">
        <v>894</v>
      </c>
      <c r="O41" s="13">
        <v>515</v>
      </c>
      <c r="P41" s="13" t="str">
        <f>VLOOKUP(O:O,[2]Sheet3!$B$1:$C$65536,2,0)</f>
        <v>成华区崔家店路药店</v>
      </c>
      <c r="Q41" s="13" t="s">
        <v>1342</v>
      </c>
      <c r="R41" s="13">
        <v>1993.5</v>
      </c>
      <c r="S41" s="13">
        <v>820</v>
      </c>
    </row>
    <row r="42" spans="1:19">
      <c r="A42" s="10">
        <v>371</v>
      </c>
      <c r="B42" s="10">
        <v>594</v>
      </c>
      <c r="C42" s="10" t="s">
        <v>1247</v>
      </c>
      <c r="D42" s="10" t="s">
        <v>1345</v>
      </c>
      <c r="E42" s="11" t="s">
        <v>1249</v>
      </c>
      <c r="F42" s="10" t="s">
        <v>1250</v>
      </c>
      <c r="G42" s="10" t="s">
        <v>28</v>
      </c>
      <c r="H42" s="10">
        <v>215</v>
      </c>
      <c r="I42" s="10">
        <v>297</v>
      </c>
      <c r="J42" s="10">
        <v>2</v>
      </c>
      <c r="K42" s="10">
        <v>297</v>
      </c>
      <c r="L42" s="10">
        <v>891</v>
      </c>
      <c r="O42" s="13">
        <v>56</v>
      </c>
      <c r="P42" s="13" t="str">
        <f>VLOOKUP(O:O,[2]Sheet3!$B$1:$C$65536,2,0)</f>
        <v>崇州市三江镇崇新路药店</v>
      </c>
      <c r="Q42" s="13" t="s">
        <v>1346</v>
      </c>
      <c r="R42" s="13">
        <v>1959</v>
      </c>
      <c r="S42" s="13">
        <v>653</v>
      </c>
    </row>
    <row r="43" spans="1:19">
      <c r="A43" s="10">
        <v>314</v>
      </c>
      <c r="B43" s="10">
        <v>514</v>
      </c>
      <c r="C43" s="10" t="s">
        <v>202</v>
      </c>
      <c r="D43" s="10" t="s">
        <v>1343</v>
      </c>
      <c r="E43" s="11" t="s">
        <v>205</v>
      </c>
      <c r="F43" s="10" t="s">
        <v>206</v>
      </c>
      <c r="G43" s="10" t="s">
        <v>28</v>
      </c>
      <c r="H43" s="10">
        <v>213</v>
      </c>
      <c r="I43" s="10">
        <v>293</v>
      </c>
      <c r="J43" s="10">
        <v>2</v>
      </c>
      <c r="K43" s="10">
        <v>293</v>
      </c>
      <c r="L43" s="10">
        <v>879</v>
      </c>
      <c r="O43" s="13">
        <v>594</v>
      </c>
      <c r="P43" s="13" t="str">
        <f>VLOOKUP(O:O,[2]Sheet3!$B$1:$C$65536,2,0)</f>
        <v>大邑县安仁镇千禧街药店</v>
      </c>
      <c r="Q43" s="13" t="s">
        <v>1345</v>
      </c>
      <c r="R43" s="13">
        <v>1959</v>
      </c>
      <c r="S43" s="13">
        <v>653</v>
      </c>
    </row>
    <row r="44" spans="1:19">
      <c r="A44" s="10">
        <v>239</v>
      </c>
      <c r="B44" s="10">
        <v>349</v>
      </c>
      <c r="C44" s="10" t="s">
        <v>608</v>
      </c>
      <c r="D44" s="10" t="s">
        <v>1342</v>
      </c>
      <c r="E44" s="11" t="s">
        <v>615</v>
      </c>
      <c r="F44" s="10" t="s">
        <v>616</v>
      </c>
      <c r="G44" s="10" t="s">
        <v>28</v>
      </c>
      <c r="H44" s="10">
        <v>212</v>
      </c>
      <c r="I44" s="10">
        <v>291</v>
      </c>
      <c r="J44" s="10">
        <v>2</v>
      </c>
      <c r="K44" s="10">
        <v>291</v>
      </c>
      <c r="L44" s="10">
        <v>873</v>
      </c>
      <c r="O44" s="13">
        <v>52</v>
      </c>
      <c r="P44" s="13" t="str">
        <f>VLOOKUP(O:O,[2]Sheet3!$B$1:$C$65536,2,0)</f>
        <v>崇州中心药店</v>
      </c>
      <c r="Q44" s="13" t="s">
        <v>1346</v>
      </c>
      <c r="R44" s="13">
        <v>1954.5</v>
      </c>
      <c r="S44" s="13">
        <v>724</v>
      </c>
    </row>
    <row r="45" spans="1:19">
      <c r="A45" s="10">
        <v>356</v>
      </c>
      <c r="B45" s="10">
        <v>716</v>
      </c>
      <c r="C45" s="10" t="s">
        <v>1202</v>
      </c>
      <c r="D45" s="10" t="s">
        <v>1345</v>
      </c>
      <c r="E45" s="11" t="s">
        <v>1200</v>
      </c>
      <c r="F45" s="10" t="s">
        <v>1203</v>
      </c>
      <c r="G45" s="10" t="s">
        <v>28</v>
      </c>
      <c r="H45" s="10">
        <v>218</v>
      </c>
      <c r="I45" s="10">
        <v>290</v>
      </c>
      <c r="J45" s="10">
        <v>2</v>
      </c>
      <c r="K45" s="10">
        <v>290</v>
      </c>
      <c r="L45" s="10">
        <v>870</v>
      </c>
      <c r="O45" s="13">
        <v>737</v>
      </c>
      <c r="P45" s="13" t="str">
        <f>VLOOKUP(O:O,[2]Sheet3!$B$1:$C$65536,2,0)</f>
        <v>高新区大源三期药店</v>
      </c>
      <c r="Q45" s="13" t="s">
        <v>1341</v>
      </c>
      <c r="R45" s="13">
        <v>1858.5</v>
      </c>
      <c r="S45" s="13">
        <v>856</v>
      </c>
    </row>
    <row r="46" spans="1:19">
      <c r="A46" s="10">
        <v>19</v>
      </c>
      <c r="B46" s="10">
        <v>730</v>
      </c>
      <c r="C46" s="10" t="s">
        <v>215</v>
      </c>
      <c r="D46" s="10" t="s">
        <v>1339</v>
      </c>
      <c r="E46" s="11" t="s">
        <v>221</v>
      </c>
      <c r="F46" s="10" t="s">
        <v>222</v>
      </c>
      <c r="G46" s="10" t="s">
        <v>32</v>
      </c>
      <c r="H46" s="10">
        <v>209</v>
      </c>
      <c r="I46" s="10">
        <v>288</v>
      </c>
      <c r="J46" s="10">
        <v>2</v>
      </c>
      <c r="K46" s="10">
        <v>288</v>
      </c>
      <c r="L46" s="10">
        <v>864</v>
      </c>
      <c r="O46" s="13">
        <v>106399</v>
      </c>
      <c r="P46" s="13" t="str">
        <f>VLOOKUP(O:O,[2]Sheet3!$B$1:$C$65536,2,0)</f>
        <v>四川太极青羊区蜀辉路药店</v>
      </c>
      <c r="Q46" s="13" t="s">
        <v>1339</v>
      </c>
      <c r="R46" s="13">
        <v>1815</v>
      </c>
      <c r="S46" s="13">
        <v>702</v>
      </c>
    </row>
    <row r="47" spans="1:19">
      <c r="A47" s="10">
        <v>149</v>
      </c>
      <c r="B47" s="10">
        <v>743</v>
      </c>
      <c r="C47" s="10" t="s">
        <v>304</v>
      </c>
      <c r="D47" s="10" t="s">
        <v>1341</v>
      </c>
      <c r="E47" s="11" t="s">
        <v>307</v>
      </c>
      <c r="F47" s="10" t="s">
        <v>308</v>
      </c>
      <c r="G47" s="10" t="s">
        <v>28</v>
      </c>
      <c r="H47" s="10">
        <v>209</v>
      </c>
      <c r="I47" s="10">
        <v>285</v>
      </c>
      <c r="J47" s="10">
        <v>2</v>
      </c>
      <c r="K47" s="10">
        <v>285</v>
      </c>
      <c r="L47" s="10">
        <v>855</v>
      </c>
      <c r="O47" s="13">
        <v>738</v>
      </c>
      <c r="P47" s="13" t="str">
        <f>VLOOKUP(O:O,[2]Sheet3!$B$1:$C$65536,2,0)</f>
        <v>都江堰市灌口镇蒲阳路药店</v>
      </c>
      <c r="Q47" s="13" t="s">
        <v>1346</v>
      </c>
      <c r="R47" s="13">
        <v>1791</v>
      </c>
      <c r="S47" s="13">
        <v>597</v>
      </c>
    </row>
    <row r="48" spans="1:19">
      <c r="A48" s="10">
        <v>150</v>
      </c>
      <c r="B48" s="10">
        <v>743</v>
      </c>
      <c r="C48" s="10" t="s">
        <v>304</v>
      </c>
      <c r="D48" s="10" t="s">
        <v>1341</v>
      </c>
      <c r="E48" s="11" t="s">
        <v>310</v>
      </c>
      <c r="F48" s="10" t="s">
        <v>312</v>
      </c>
      <c r="G48" s="10" t="s">
        <v>313</v>
      </c>
      <c r="H48" s="10">
        <v>206</v>
      </c>
      <c r="I48" s="10">
        <v>285</v>
      </c>
      <c r="J48" s="10">
        <v>2</v>
      </c>
      <c r="K48" s="10">
        <v>285</v>
      </c>
      <c r="L48" s="10">
        <v>855</v>
      </c>
      <c r="O48" s="13">
        <v>578</v>
      </c>
      <c r="P48" s="13" t="str">
        <f>VLOOKUP(O:O,[2]Sheet3!$B$1:$C$65536,2,0)</f>
        <v>成华区华油路药店</v>
      </c>
      <c r="Q48" s="13" t="s">
        <v>1342</v>
      </c>
      <c r="R48" s="13">
        <v>1786.5</v>
      </c>
      <c r="S48" s="13">
        <v>906</v>
      </c>
    </row>
    <row r="49" spans="1:19">
      <c r="A49" s="10">
        <v>289</v>
      </c>
      <c r="B49" s="10">
        <v>578</v>
      </c>
      <c r="C49" s="10" t="s">
        <v>1024</v>
      </c>
      <c r="D49" s="10" t="s">
        <v>1342</v>
      </c>
      <c r="E49" s="11" t="s">
        <v>1029</v>
      </c>
      <c r="F49" s="10" t="s">
        <v>1030</v>
      </c>
      <c r="G49" s="10" t="s">
        <v>209</v>
      </c>
      <c r="H49" s="10">
        <v>207</v>
      </c>
      <c r="I49" s="10">
        <v>285</v>
      </c>
      <c r="J49" s="10">
        <v>2</v>
      </c>
      <c r="K49" s="10">
        <v>285</v>
      </c>
      <c r="L49" s="10">
        <v>855</v>
      </c>
      <c r="O49" s="13">
        <v>103639</v>
      </c>
      <c r="P49" s="13" t="str">
        <f>VLOOKUP(O:O,[2]Sheet3!$B$1:$C$65536,2,0)</f>
        <v>金马河店</v>
      </c>
      <c r="Q49" s="13" t="s">
        <v>1341</v>
      </c>
      <c r="R49" s="13">
        <v>1716</v>
      </c>
      <c r="S49" s="13">
        <v>834</v>
      </c>
    </row>
    <row r="50" spans="1:19">
      <c r="A50" s="10">
        <v>413</v>
      </c>
      <c r="B50" s="10">
        <v>54</v>
      </c>
      <c r="C50" s="10" t="s">
        <v>1013</v>
      </c>
      <c r="D50" s="10" t="s">
        <v>1346</v>
      </c>
      <c r="E50" s="11" t="s">
        <v>1015</v>
      </c>
      <c r="F50" s="10" t="s">
        <v>1016</v>
      </c>
      <c r="G50" s="10" t="s">
        <v>73</v>
      </c>
      <c r="H50" s="10">
        <v>207</v>
      </c>
      <c r="I50" s="10">
        <v>285</v>
      </c>
      <c r="J50" s="10">
        <v>2</v>
      </c>
      <c r="K50" s="10">
        <v>285</v>
      </c>
      <c r="L50" s="10">
        <v>855</v>
      </c>
      <c r="O50" s="13">
        <v>710</v>
      </c>
      <c r="P50" s="13" t="str">
        <f>VLOOKUP(O:O,[2]Sheet3!$B$1:$C$65536,2,0)</f>
        <v>都江堰市蒲阳镇问道西路药店</v>
      </c>
      <c r="Q50" s="13" t="s">
        <v>1346</v>
      </c>
      <c r="R50" s="13">
        <v>1629</v>
      </c>
      <c r="S50" s="13">
        <v>543</v>
      </c>
    </row>
    <row r="51" spans="1:19">
      <c r="A51" s="10">
        <v>414</v>
      </c>
      <c r="B51" s="10">
        <v>54</v>
      </c>
      <c r="C51" s="10" t="s">
        <v>1013</v>
      </c>
      <c r="D51" s="10" t="s">
        <v>1346</v>
      </c>
      <c r="E51" s="11" t="s">
        <v>1017</v>
      </c>
      <c r="F51" s="10" t="s">
        <v>1018</v>
      </c>
      <c r="G51" s="10" t="s">
        <v>73</v>
      </c>
      <c r="H51" s="10">
        <v>207</v>
      </c>
      <c r="I51" s="10">
        <v>284</v>
      </c>
      <c r="J51" s="10">
        <v>2</v>
      </c>
      <c r="K51" s="10">
        <v>284</v>
      </c>
      <c r="L51" s="10">
        <v>852</v>
      </c>
      <c r="O51" s="13">
        <v>349</v>
      </c>
      <c r="P51" s="13" t="str">
        <f>VLOOKUP(O:O,[2]Sheet3!$B$1:$C$65536,2,0)</f>
        <v>青羊区人民中路药店</v>
      </c>
      <c r="Q51" s="13" t="s">
        <v>1342</v>
      </c>
      <c r="R51" s="13">
        <v>1617</v>
      </c>
      <c r="S51" s="13">
        <v>787</v>
      </c>
    </row>
    <row r="52" spans="1:19">
      <c r="A52" s="10">
        <v>10</v>
      </c>
      <c r="B52" s="10">
        <v>102934</v>
      </c>
      <c r="C52" s="10" t="s">
        <v>103</v>
      </c>
      <c r="D52" s="10" t="s">
        <v>1339</v>
      </c>
      <c r="E52" s="11" t="s">
        <v>102</v>
      </c>
      <c r="F52" s="10" t="s">
        <v>104</v>
      </c>
      <c r="G52" s="10" t="s">
        <v>32</v>
      </c>
      <c r="H52" s="10">
        <v>206</v>
      </c>
      <c r="I52" s="10">
        <v>283</v>
      </c>
      <c r="J52" s="10">
        <v>2</v>
      </c>
      <c r="K52" s="10">
        <v>283</v>
      </c>
      <c r="L52" s="10">
        <v>849</v>
      </c>
      <c r="O52" s="13">
        <v>724</v>
      </c>
      <c r="P52" s="13" t="str">
        <f>VLOOKUP(O:O,[2]Sheet3!$B$1:$C$65536,2,0)</f>
        <v>锦江区观音桥街药店</v>
      </c>
      <c r="Q52" s="13" t="s">
        <v>1341</v>
      </c>
      <c r="R52" s="13">
        <v>1596</v>
      </c>
      <c r="S52" s="13">
        <v>1064</v>
      </c>
    </row>
    <row r="53" spans="1:19">
      <c r="A53" s="10">
        <v>11</v>
      </c>
      <c r="B53" s="10">
        <v>102934</v>
      </c>
      <c r="C53" s="10" t="s">
        <v>103</v>
      </c>
      <c r="D53" s="10" t="s">
        <v>1339</v>
      </c>
      <c r="E53" s="11" t="s">
        <v>106</v>
      </c>
      <c r="F53" s="10" t="s">
        <v>107</v>
      </c>
      <c r="G53" s="10" t="s">
        <v>73</v>
      </c>
      <c r="H53" s="10">
        <v>206</v>
      </c>
      <c r="I53" s="10">
        <v>283</v>
      </c>
      <c r="J53" s="10">
        <v>2</v>
      </c>
      <c r="K53" s="10">
        <v>283</v>
      </c>
      <c r="L53" s="10">
        <v>849</v>
      </c>
      <c r="O53" s="13">
        <v>108656</v>
      </c>
      <c r="P53" s="13" t="str">
        <f>VLOOKUP(O:O,[2]Sheet3!$B$1:$C$65536,2,0)</f>
        <v>五津西路2店</v>
      </c>
      <c r="Q53" s="13" t="s">
        <v>1343</v>
      </c>
      <c r="R53" s="13">
        <v>1542</v>
      </c>
      <c r="S53" s="13">
        <v>561</v>
      </c>
    </row>
    <row r="54" spans="1:19">
      <c r="A54" s="10">
        <v>12</v>
      </c>
      <c r="B54" s="10">
        <v>102934</v>
      </c>
      <c r="C54" s="10" t="s">
        <v>103</v>
      </c>
      <c r="D54" s="10" t="s">
        <v>1339</v>
      </c>
      <c r="E54" s="11" t="s">
        <v>109</v>
      </c>
      <c r="F54" s="10" t="s">
        <v>110</v>
      </c>
      <c r="G54" s="10" t="s">
        <v>28</v>
      </c>
      <c r="H54" s="10">
        <v>206</v>
      </c>
      <c r="I54" s="10">
        <v>283</v>
      </c>
      <c r="J54" s="10">
        <v>2</v>
      </c>
      <c r="K54" s="10">
        <v>283</v>
      </c>
      <c r="L54" s="10">
        <v>849</v>
      </c>
      <c r="O54" s="13">
        <v>102479</v>
      </c>
      <c r="P54" s="13" t="str">
        <f>VLOOKUP(O:O,[2]Sheet3!$B$1:$C$65536,2,0)</f>
        <v>劼人路店</v>
      </c>
      <c r="Q54" s="13" t="s">
        <v>1342</v>
      </c>
      <c r="R54" s="13">
        <v>1531.5</v>
      </c>
      <c r="S54" s="13">
        <v>751</v>
      </c>
    </row>
    <row r="55" spans="1:19">
      <c r="A55" s="10">
        <v>71</v>
      </c>
      <c r="B55" s="10">
        <v>745</v>
      </c>
      <c r="C55" s="10" t="s">
        <v>880</v>
      </c>
      <c r="D55" s="10" t="s">
        <v>1339</v>
      </c>
      <c r="E55" s="11" t="s">
        <v>878</v>
      </c>
      <c r="F55" s="10" t="s">
        <v>881</v>
      </c>
      <c r="G55" s="10" t="s">
        <v>28</v>
      </c>
      <c r="H55" s="10">
        <v>202</v>
      </c>
      <c r="I55" s="10">
        <v>278</v>
      </c>
      <c r="J55" s="10">
        <v>2</v>
      </c>
      <c r="K55" s="10">
        <v>278</v>
      </c>
      <c r="L55" s="10">
        <v>834</v>
      </c>
      <c r="O55" s="13">
        <v>709</v>
      </c>
      <c r="P55" s="13" t="str">
        <f>VLOOKUP(O:O,[2]Sheet3!$B$1:$C$65536,2,0)</f>
        <v>新都马超东路店</v>
      </c>
      <c r="Q55" s="13" t="s">
        <v>1339</v>
      </c>
      <c r="R55" s="13">
        <v>1512</v>
      </c>
      <c r="S55" s="13">
        <v>1008</v>
      </c>
    </row>
    <row r="56" spans="1:19">
      <c r="A56" s="10">
        <v>186</v>
      </c>
      <c r="B56" s="10">
        <v>712</v>
      </c>
      <c r="C56" s="10" t="s">
        <v>1037</v>
      </c>
      <c r="D56" s="10" t="s">
        <v>1341</v>
      </c>
      <c r="E56" s="11" t="s">
        <v>1035</v>
      </c>
      <c r="F56" s="10" t="s">
        <v>1038</v>
      </c>
      <c r="G56" s="10" t="s">
        <v>32</v>
      </c>
      <c r="H56" s="10">
        <v>201</v>
      </c>
      <c r="I56" s="10">
        <v>278</v>
      </c>
      <c r="J56" s="10">
        <v>2</v>
      </c>
      <c r="K56" s="10">
        <v>278</v>
      </c>
      <c r="L56" s="10">
        <v>834</v>
      </c>
      <c r="O56" s="13">
        <v>546</v>
      </c>
      <c r="P56" s="13" t="str">
        <f>VLOOKUP(O:O,[2]Sheet3!$B$1:$C$65536,2,0)</f>
        <v>锦江区榕声路药店</v>
      </c>
      <c r="Q56" s="13" t="s">
        <v>1341</v>
      </c>
      <c r="R56" s="13">
        <v>1479</v>
      </c>
      <c r="S56" s="13">
        <v>986</v>
      </c>
    </row>
    <row r="57" spans="1:19">
      <c r="A57" s="10">
        <v>187</v>
      </c>
      <c r="B57" s="10">
        <v>712</v>
      </c>
      <c r="C57" s="10" t="s">
        <v>1037</v>
      </c>
      <c r="D57" s="10" t="s">
        <v>1341</v>
      </c>
      <c r="E57" s="11" t="s">
        <v>1039</v>
      </c>
      <c r="F57" s="10" t="s">
        <v>1040</v>
      </c>
      <c r="G57" s="10" t="s">
        <v>32</v>
      </c>
      <c r="H57" s="10">
        <v>202</v>
      </c>
      <c r="I57" s="10">
        <v>277</v>
      </c>
      <c r="J57" s="10">
        <v>2</v>
      </c>
      <c r="K57" s="10">
        <v>277</v>
      </c>
      <c r="L57" s="10">
        <v>831</v>
      </c>
      <c r="O57" s="13">
        <v>365</v>
      </c>
      <c r="P57" s="13" t="str">
        <f>VLOOKUP(O:O,[2]Sheet3!$B$1:$C$65536,2,0)</f>
        <v>青羊区光华村街药店</v>
      </c>
      <c r="Q57" s="13" t="s">
        <v>1339</v>
      </c>
      <c r="R57" s="13">
        <v>1477.5</v>
      </c>
      <c r="S57" s="13">
        <v>985</v>
      </c>
    </row>
    <row r="58" spans="1:19">
      <c r="A58" s="10">
        <v>190</v>
      </c>
      <c r="B58" s="10">
        <v>712</v>
      </c>
      <c r="C58" s="10" t="s">
        <v>1037</v>
      </c>
      <c r="D58" s="10" t="s">
        <v>1341</v>
      </c>
      <c r="E58" s="11" t="s">
        <v>1045</v>
      </c>
      <c r="F58" s="10" t="s">
        <v>1046</v>
      </c>
      <c r="G58" s="10" t="s">
        <v>28</v>
      </c>
      <c r="H58" s="10">
        <v>202</v>
      </c>
      <c r="I58" s="10">
        <v>277</v>
      </c>
      <c r="J58" s="10">
        <v>2</v>
      </c>
      <c r="K58" s="10">
        <v>277</v>
      </c>
      <c r="L58" s="10">
        <v>831</v>
      </c>
      <c r="O58" s="13">
        <v>107829</v>
      </c>
      <c r="P58" s="13" t="str">
        <f>VLOOKUP(O:O,[2]Sheet3!$B$1:$C$65536,2,0)</f>
        <v>解放路</v>
      </c>
      <c r="Q58" s="13" t="s">
        <v>1342</v>
      </c>
      <c r="R58" s="13">
        <v>1470</v>
      </c>
      <c r="S58" s="13">
        <v>612</v>
      </c>
    </row>
    <row r="59" spans="1:19">
      <c r="A59" s="10">
        <v>234</v>
      </c>
      <c r="B59" s="10">
        <v>511</v>
      </c>
      <c r="C59" s="10" t="s">
        <v>553</v>
      </c>
      <c r="D59" s="10" t="s">
        <v>1342</v>
      </c>
      <c r="E59" s="11" t="s">
        <v>551</v>
      </c>
      <c r="F59" s="10" t="s">
        <v>554</v>
      </c>
      <c r="G59" s="10" t="s">
        <v>32</v>
      </c>
      <c r="H59" s="10">
        <v>200</v>
      </c>
      <c r="I59" s="10">
        <v>274</v>
      </c>
      <c r="J59" s="10">
        <v>2</v>
      </c>
      <c r="K59" s="10">
        <v>274</v>
      </c>
      <c r="L59" s="10">
        <v>822</v>
      </c>
      <c r="O59" s="13">
        <v>107728</v>
      </c>
      <c r="P59" s="13" t="str">
        <f>VLOOKUP(O:O,[2]Sheet3!$B$1:$C$65536,2,0)</f>
        <v>大邑北街</v>
      </c>
      <c r="Q59" s="13" t="s">
        <v>1345</v>
      </c>
      <c r="R59" s="13">
        <v>1438.5</v>
      </c>
      <c r="S59" s="13">
        <v>578</v>
      </c>
    </row>
    <row r="60" spans="1:19">
      <c r="A60" s="10">
        <v>142</v>
      </c>
      <c r="B60" s="10">
        <v>105751</v>
      </c>
      <c r="C60" s="10" t="s">
        <v>161</v>
      </c>
      <c r="D60" s="10" t="s">
        <v>1341</v>
      </c>
      <c r="E60" s="11" t="s">
        <v>164</v>
      </c>
      <c r="F60" s="10" t="s">
        <v>165</v>
      </c>
      <c r="G60" s="10" t="s">
        <v>28</v>
      </c>
      <c r="H60" s="10">
        <v>196</v>
      </c>
      <c r="I60" s="10">
        <v>270</v>
      </c>
      <c r="J60" s="10">
        <v>2</v>
      </c>
      <c r="K60" s="10">
        <v>270</v>
      </c>
      <c r="L60" s="10">
        <v>810</v>
      </c>
      <c r="O60" s="13">
        <v>741</v>
      </c>
      <c r="P60" s="13" t="str">
        <f>VLOOKUP(O:O,[2]Sheet3!$B$1:$C$65536,2,0)</f>
        <v>成华区新怡路药店</v>
      </c>
      <c r="Q60" s="13" t="s">
        <v>1339</v>
      </c>
      <c r="R60" s="13">
        <v>1411.5</v>
      </c>
      <c r="S60" s="13">
        <v>574</v>
      </c>
    </row>
    <row r="61" spans="1:19">
      <c r="A61" s="10">
        <v>275</v>
      </c>
      <c r="B61" s="10">
        <v>102479</v>
      </c>
      <c r="C61" s="10" t="s">
        <v>920</v>
      </c>
      <c r="D61" s="10" t="s">
        <v>1342</v>
      </c>
      <c r="E61" s="11" t="s">
        <v>922</v>
      </c>
      <c r="F61" s="10" t="s">
        <v>923</v>
      </c>
      <c r="G61" s="10" t="s">
        <v>24</v>
      </c>
      <c r="H61" s="10">
        <v>200</v>
      </c>
      <c r="I61" s="10">
        <v>270</v>
      </c>
      <c r="J61" s="10">
        <v>2</v>
      </c>
      <c r="K61" s="10">
        <v>270</v>
      </c>
      <c r="L61" s="10">
        <v>810</v>
      </c>
      <c r="O61" s="13">
        <v>745</v>
      </c>
      <c r="P61" s="13" t="str">
        <f>VLOOKUP(O:O,[2]Sheet3!$B$1:$C$65536,2,0)</f>
        <v>金牛区金沙路药店</v>
      </c>
      <c r="Q61" s="13" t="s">
        <v>1339</v>
      </c>
      <c r="R61" s="13">
        <v>1372.5</v>
      </c>
      <c r="S61" s="13">
        <v>637</v>
      </c>
    </row>
    <row r="62" spans="1:19">
      <c r="A62" s="10">
        <v>266</v>
      </c>
      <c r="B62" s="10">
        <v>391</v>
      </c>
      <c r="C62" s="10" t="s">
        <v>867</v>
      </c>
      <c r="D62" s="10" t="s">
        <v>1342</v>
      </c>
      <c r="E62" s="11" t="s">
        <v>865</v>
      </c>
      <c r="F62" s="10" t="s">
        <v>868</v>
      </c>
      <c r="G62" s="10" t="s">
        <v>24</v>
      </c>
      <c r="H62" s="10">
        <v>196</v>
      </c>
      <c r="I62" s="10">
        <v>269</v>
      </c>
      <c r="J62" s="10">
        <v>2</v>
      </c>
      <c r="K62" s="10">
        <v>269</v>
      </c>
      <c r="L62" s="10">
        <v>807</v>
      </c>
      <c r="O62" s="13">
        <v>106568</v>
      </c>
      <c r="P62" s="13" t="str">
        <f>VLOOKUP(O:O,[2]Sheet3!$B$1:$C$65536,2,0)</f>
        <v>四川太极高新区中和公济桥路药店</v>
      </c>
      <c r="Q62" s="13" t="s">
        <v>1341</v>
      </c>
      <c r="R62" s="13">
        <v>1365</v>
      </c>
      <c r="S62" s="13">
        <v>567</v>
      </c>
    </row>
    <row r="63" spans="1:19">
      <c r="A63" s="10">
        <v>298</v>
      </c>
      <c r="B63" s="10">
        <v>515</v>
      </c>
      <c r="C63" s="10" t="s">
        <v>1267</v>
      </c>
      <c r="D63" s="10" t="s">
        <v>1342</v>
      </c>
      <c r="E63" s="11" t="s">
        <v>1271</v>
      </c>
      <c r="F63" s="10" t="s">
        <v>1272</v>
      </c>
      <c r="G63" s="10" t="s">
        <v>132</v>
      </c>
      <c r="H63" s="10">
        <v>195</v>
      </c>
      <c r="I63" s="10">
        <v>268</v>
      </c>
      <c r="J63" s="10">
        <v>2</v>
      </c>
      <c r="K63" s="10">
        <v>268</v>
      </c>
      <c r="L63" s="10">
        <v>804</v>
      </c>
      <c r="O63" s="13">
        <v>513</v>
      </c>
      <c r="P63" s="13" t="str">
        <f>VLOOKUP(O:O,[2]Sheet3!$B$1:$C$65536,2,0)</f>
        <v>武侯区顺和街药店</v>
      </c>
      <c r="Q63" s="13" t="s">
        <v>1339</v>
      </c>
      <c r="R63" s="13">
        <v>1242</v>
      </c>
      <c r="S63" s="13">
        <v>828</v>
      </c>
    </row>
    <row r="64" spans="1:19">
      <c r="A64" s="10">
        <v>41</v>
      </c>
      <c r="B64" s="10">
        <v>106399</v>
      </c>
      <c r="C64" s="10" t="s">
        <v>500</v>
      </c>
      <c r="D64" s="10" t="s">
        <v>1339</v>
      </c>
      <c r="E64" s="11" t="s">
        <v>503</v>
      </c>
      <c r="F64" s="10" t="s">
        <v>504</v>
      </c>
      <c r="G64" s="10" t="s">
        <v>132</v>
      </c>
      <c r="H64" s="10">
        <v>194</v>
      </c>
      <c r="I64" s="10">
        <v>267</v>
      </c>
      <c r="J64" s="10">
        <v>2</v>
      </c>
      <c r="K64" s="10">
        <v>267</v>
      </c>
      <c r="L64" s="10">
        <v>801</v>
      </c>
      <c r="O64" s="13">
        <v>103198</v>
      </c>
      <c r="P64" s="13" t="str">
        <f>VLOOKUP(O:O,[2]Sheet3!$B$1:$C$65536,2,0)</f>
        <v>贝森路店</v>
      </c>
      <c r="Q64" s="13" t="s">
        <v>1339</v>
      </c>
      <c r="R64" s="13">
        <v>1242</v>
      </c>
      <c r="S64" s="13">
        <v>828</v>
      </c>
    </row>
    <row r="65" spans="1:19">
      <c r="A65" s="10">
        <v>53</v>
      </c>
      <c r="B65" s="10">
        <v>339</v>
      </c>
      <c r="C65" s="10" t="s">
        <v>564</v>
      </c>
      <c r="D65" s="10" t="s">
        <v>1339</v>
      </c>
      <c r="E65" s="11" t="s">
        <v>563</v>
      </c>
      <c r="F65" s="10" t="s">
        <v>565</v>
      </c>
      <c r="G65" s="10" t="s">
        <v>32</v>
      </c>
      <c r="H65" s="10">
        <v>192</v>
      </c>
      <c r="I65" s="10">
        <v>265</v>
      </c>
      <c r="J65" s="10">
        <v>2</v>
      </c>
      <c r="K65" s="10">
        <v>265</v>
      </c>
      <c r="L65" s="10">
        <v>795</v>
      </c>
      <c r="O65" s="13">
        <v>106485</v>
      </c>
      <c r="P65" s="13" t="str">
        <f>VLOOKUP(O:O,[2]Sheet3!$B$1:$C$65536,2,0)</f>
        <v>四川太极成都高新区元华二巷药店</v>
      </c>
      <c r="Q65" s="13" t="s">
        <v>1341</v>
      </c>
      <c r="R65" s="13">
        <v>1234.5</v>
      </c>
      <c r="S65" s="13">
        <v>573</v>
      </c>
    </row>
    <row r="66" spans="1:19">
      <c r="A66" s="10">
        <v>54</v>
      </c>
      <c r="B66" s="10">
        <v>339</v>
      </c>
      <c r="C66" s="10" t="s">
        <v>567</v>
      </c>
      <c r="D66" s="10" t="s">
        <v>1339</v>
      </c>
      <c r="E66" s="11" t="s">
        <v>566</v>
      </c>
      <c r="F66" s="10" t="s">
        <v>568</v>
      </c>
      <c r="G66" s="10" t="s">
        <v>73</v>
      </c>
      <c r="H66" s="10">
        <v>192</v>
      </c>
      <c r="I66" s="10">
        <v>265</v>
      </c>
      <c r="J66" s="10">
        <v>2</v>
      </c>
      <c r="K66" s="10">
        <v>265</v>
      </c>
      <c r="L66" s="10">
        <v>795</v>
      </c>
      <c r="O66" s="13">
        <v>545</v>
      </c>
      <c r="P66" s="13" t="str">
        <f>VLOOKUP(O:O,[2]Sheet3!$B$1:$C$65536,2,0)</f>
        <v>成华区龙潭寺西路药店</v>
      </c>
      <c r="Q66" s="13" t="s">
        <v>1341</v>
      </c>
      <c r="R66" s="13">
        <v>1165.5</v>
      </c>
      <c r="S66" s="13">
        <v>550</v>
      </c>
    </row>
    <row r="67" spans="1:19">
      <c r="A67" s="10">
        <v>230</v>
      </c>
      <c r="B67" s="10">
        <v>355</v>
      </c>
      <c r="C67" s="10" t="s">
        <v>473</v>
      </c>
      <c r="D67" s="10" t="s">
        <v>1342</v>
      </c>
      <c r="E67" s="11" t="s">
        <v>477</v>
      </c>
      <c r="F67" s="10" t="s">
        <v>478</v>
      </c>
      <c r="G67" s="10" t="s">
        <v>479</v>
      </c>
      <c r="H67" s="10">
        <v>226</v>
      </c>
      <c r="I67" s="10">
        <v>260</v>
      </c>
      <c r="J67" s="10">
        <v>2</v>
      </c>
      <c r="K67" s="10">
        <v>260</v>
      </c>
      <c r="L67" s="10">
        <v>780</v>
      </c>
      <c r="O67" s="13">
        <v>101453</v>
      </c>
      <c r="P67" s="13" t="str">
        <f>VLOOKUP(O:O,[2]Sheet3!$B$1:$C$65536,2,0)</f>
        <v>江安路店</v>
      </c>
      <c r="Q67" s="13" t="s">
        <v>1346</v>
      </c>
      <c r="R67" s="13">
        <v>1152</v>
      </c>
      <c r="S67" s="13">
        <v>768</v>
      </c>
    </row>
    <row r="68" spans="1:19">
      <c r="A68" s="10">
        <v>301</v>
      </c>
      <c r="B68" s="10">
        <v>517</v>
      </c>
      <c r="C68" s="10" t="s">
        <v>1314</v>
      </c>
      <c r="D68" s="10" t="s">
        <v>1342</v>
      </c>
      <c r="E68" s="11" t="s">
        <v>1312</v>
      </c>
      <c r="F68" s="10" t="s">
        <v>1315</v>
      </c>
      <c r="G68" s="10" t="s">
        <v>32</v>
      </c>
      <c r="H68" s="10">
        <v>183</v>
      </c>
      <c r="I68" s="10">
        <v>260</v>
      </c>
      <c r="J68" s="10">
        <v>2</v>
      </c>
      <c r="K68" s="10">
        <v>260</v>
      </c>
      <c r="L68" s="10">
        <v>780</v>
      </c>
      <c r="O68" s="13">
        <v>744</v>
      </c>
      <c r="P68" s="13" t="str">
        <f>VLOOKUP(O:O,[2]Sheet3!$B$1:$C$65536,2,0)</f>
        <v>武侯区科华街药店</v>
      </c>
      <c r="Q68" s="13" t="s">
        <v>1342</v>
      </c>
      <c r="R68" s="13">
        <v>1150.5</v>
      </c>
      <c r="S68" s="13">
        <v>767</v>
      </c>
    </row>
    <row r="69" spans="1:19">
      <c r="A69" s="10">
        <v>304</v>
      </c>
      <c r="B69" s="10">
        <v>517</v>
      </c>
      <c r="C69" s="10" t="s">
        <v>1314</v>
      </c>
      <c r="D69" s="10" t="s">
        <v>1342</v>
      </c>
      <c r="E69" s="11" t="s">
        <v>1320</v>
      </c>
      <c r="F69" s="10" t="s">
        <v>1321</v>
      </c>
      <c r="G69" s="10" t="s">
        <v>28</v>
      </c>
      <c r="H69" s="10">
        <v>183</v>
      </c>
      <c r="I69" s="10">
        <v>260</v>
      </c>
      <c r="J69" s="10">
        <v>2</v>
      </c>
      <c r="K69" s="10">
        <v>260</v>
      </c>
      <c r="L69" s="10">
        <v>780</v>
      </c>
      <c r="O69" s="13">
        <v>387</v>
      </c>
      <c r="P69" s="13" t="str">
        <f>VLOOKUP(O:O,[2]Sheet3!$B$1:$C$65536,2,0)</f>
        <v>高新区新乐中街药店</v>
      </c>
      <c r="Q69" s="13" t="s">
        <v>1341</v>
      </c>
      <c r="R69" s="13">
        <v>1140</v>
      </c>
      <c r="S69" s="13">
        <v>760</v>
      </c>
    </row>
    <row r="70" spans="1:19">
      <c r="A70" s="10">
        <v>306</v>
      </c>
      <c r="B70" s="10">
        <v>517</v>
      </c>
      <c r="C70" s="10" t="s">
        <v>1314</v>
      </c>
      <c r="D70" s="10" t="s">
        <v>1342</v>
      </c>
      <c r="E70" s="11" t="s">
        <v>1325</v>
      </c>
      <c r="F70" s="10" t="s">
        <v>1326</v>
      </c>
      <c r="G70" s="10" t="s">
        <v>32</v>
      </c>
      <c r="H70" s="10">
        <v>183</v>
      </c>
      <c r="I70" s="10">
        <v>260</v>
      </c>
      <c r="J70" s="10">
        <v>2</v>
      </c>
      <c r="K70" s="10">
        <v>260</v>
      </c>
      <c r="L70" s="10">
        <v>780</v>
      </c>
      <c r="O70" s="13">
        <v>379</v>
      </c>
      <c r="P70" s="13" t="str">
        <f>VLOOKUP(O:O,[2]Sheet3!$B$1:$C$65536,2,0)</f>
        <v>高新区土龙路药店</v>
      </c>
      <c r="Q70" s="13" t="s">
        <v>1339</v>
      </c>
      <c r="R70" s="13">
        <v>1137</v>
      </c>
      <c r="S70" s="13">
        <v>758</v>
      </c>
    </row>
    <row r="71" spans="1:19">
      <c r="A71" s="10">
        <v>316</v>
      </c>
      <c r="B71" s="10">
        <v>514</v>
      </c>
      <c r="C71" s="10" t="s">
        <v>211</v>
      </c>
      <c r="D71" s="10" t="s">
        <v>1343</v>
      </c>
      <c r="E71" s="11" t="s">
        <v>210</v>
      </c>
      <c r="F71" s="10" t="s">
        <v>212</v>
      </c>
      <c r="G71" s="10" t="s">
        <v>32</v>
      </c>
      <c r="H71" s="10">
        <v>190</v>
      </c>
      <c r="I71" s="10">
        <v>260</v>
      </c>
      <c r="J71" s="10">
        <v>2</v>
      </c>
      <c r="K71" s="10">
        <v>260</v>
      </c>
      <c r="L71" s="10">
        <v>780</v>
      </c>
      <c r="O71" s="13">
        <v>726</v>
      </c>
      <c r="P71" s="13" t="str">
        <f>VLOOKUP(O:O,[2]Sheet3!$B$1:$C$65536,2,0)</f>
        <v>金牛区交大路第三药店</v>
      </c>
      <c r="Q71" s="13" t="s">
        <v>1339</v>
      </c>
      <c r="R71" s="13">
        <v>1137</v>
      </c>
      <c r="S71" s="13">
        <v>758</v>
      </c>
    </row>
    <row r="72" spans="1:19">
      <c r="A72" s="10">
        <v>17</v>
      </c>
      <c r="B72" s="10">
        <v>730</v>
      </c>
      <c r="C72" s="10" t="s">
        <v>215</v>
      </c>
      <c r="D72" s="10" t="s">
        <v>1339</v>
      </c>
      <c r="E72" s="11" t="s">
        <v>213</v>
      </c>
      <c r="F72" s="10" t="s">
        <v>216</v>
      </c>
      <c r="G72" s="10" t="s">
        <v>28</v>
      </c>
      <c r="H72" s="10">
        <v>189</v>
      </c>
      <c r="I72" s="10">
        <v>259</v>
      </c>
      <c r="J72" s="10">
        <v>2</v>
      </c>
      <c r="K72" s="10">
        <v>259</v>
      </c>
      <c r="L72" s="10">
        <v>777</v>
      </c>
      <c r="O72" s="13">
        <v>357</v>
      </c>
      <c r="P72" s="13" t="str">
        <f>VLOOKUP(O:O,[2]Sheet3!$B$1:$C$65536,2,0)</f>
        <v>青羊区清江东路药店</v>
      </c>
      <c r="Q72" s="13" t="s">
        <v>1339</v>
      </c>
      <c r="R72" s="13">
        <v>1134</v>
      </c>
      <c r="S72" s="13">
        <v>756</v>
      </c>
    </row>
    <row r="73" spans="1:19">
      <c r="A73" s="10">
        <v>232</v>
      </c>
      <c r="B73" s="10">
        <v>355</v>
      </c>
      <c r="C73" s="10" t="s">
        <v>473</v>
      </c>
      <c r="D73" s="10" t="s">
        <v>1342</v>
      </c>
      <c r="E73" s="11" t="s">
        <v>482</v>
      </c>
      <c r="F73" s="10" t="s">
        <v>483</v>
      </c>
      <c r="G73" s="10" t="s">
        <v>132</v>
      </c>
      <c r="H73" s="10">
        <v>189</v>
      </c>
      <c r="I73" s="10">
        <v>259</v>
      </c>
      <c r="J73" s="10">
        <v>2</v>
      </c>
      <c r="K73" s="10">
        <v>259</v>
      </c>
      <c r="L73" s="10">
        <v>777</v>
      </c>
      <c r="O73" s="13">
        <v>399</v>
      </c>
      <c r="P73" s="13" t="str">
        <f>VLOOKUP(O:O,[2]Sheet3!$B$1:$C$65536,2,0)</f>
        <v>高新区天久北巷药店</v>
      </c>
      <c r="Q73" s="13" t="s">
        <v>1341</v>
      </c>
      <c r="R73" s="13">
        <v>1122</v>
      </c>
      <c r="S73" s="13">
        <v>748</v>
      </c>
    </row>
    <row r="74" spans="1:19">
      <c r="A74" s="10">
        <v>302</v>
      </c>
      <c r="B74" s="10">
        <v>517</v>
      </c>
      <c r="C74" s="10" t="s">
        <v>1314</v>
      </c>
      <c r="D74" s="10" t="s">
        <v>1342</v>
      </c>
      <c r="E74" s="11" t="s">
        <v>1316</v>
      </c>
      <c r="F74" s="10" t="s">
        <v>1317</v>
      </c>
      <c r="G74" s="10" t="s">
        <v>24</v>
      </c>
      <c r="H74" s="10">
        <v>183</v>
      </c>
      <c r="I74" s="10">
        <v>259</v>
      </c>
      <c r="J74" s="10">
        <v>2</v>
      </c>
      <c r="K74" s="10">
        <v>259</v>
      </c>
      <c r="L74" s="10">
        <v>777</v>
      </c>
      <c r="O74" s="13">
        <v>746</v>
      </c>
      <c r="P74" s="13" t="str">
        <f>VLOOKUP(O:O,[2]Sheet3!$B$1:$C$65536,2,0)</f>
        <v>大邑县晋原镇内蒙古桃源药店</v>
      </c>
      <c r="Q74" s="13" t="s">
        <v>1345</v>
      </c>
      <c r="R74" s="13">
        <v>1122</v>
      </c>
      <c r="S74" s="13">
        <v>748</v>
      </c>
    </row>
    <row r="75" spans="1:19">
      <c r="A75" s="10">
        <v>303</v>
      </c>
      <c r="B75" s="10">
        <v>517</v>
      </c>
      <c r="C75" s="10" t="s">
        <v>1314</v>
      </c>
      <c r="D75" s="10" t="s">
        <v>1342</v>
      </c>
      <c r="E75" s="11" t="s">
        <v>1318</v>
      </c>
      <c r="F75" s="10" t="s">
        <v>1319</v>
      </c>
      <c r="G75" s="10" t="s">
        <v>24</v>
      </c>
      <c r="H75" s="10">
        <v>183</v>
      </c>
      <c r="I75" s="10">
        <v>259</v>
      </c>
      <c r="J75" s="10">
        <v>2</v>
      </c>
      <c r="K75" s="10">
        <v>259</v>
      </c>
      <c r="L75" s="10">
        <v>777</v>
      </c>
      <c r="O75" s="13">
        <v>720</v>
      </c>
      <c r="P75" s="13" t="str">
        <f>VLOOKUP(O:O,[2]Sheet3!$B$1:$C$65536,2,0)</f>
        <v>大邑县新场镇文昌街药店</v>
      </c>
      <c r="Q75" s="13" t="s">
        <v>1345</v>
      </c>
      <c r="R75" s="13">
        <v>1098</v>
      </c>
      <c r="S75" s="13">
        <v>529</v>
      </c>
    </row>
    <row r="76" spans="1:19">
      <c r="A76" s="10">
        <v>305</v>
      </c>
      <c r="B76" s="10">
        <v>517</v>
      </c>
      <c r="C76" s="10" t="s">
        <v>1314</v>
      </c>
      <c r="D76" s="10" t="s">
        <v>1342</v>
      </c>
      <c r="E76" s="11" t="s">
        <v>1323</v>
      </c>
      <c r="F76" s="10" t="s">
        <v>1324</v>
      </c>
      <c r="G76" s="10" t="s">
        <v>32</v>
      </c>
      <c r="H76" s="10">
        <v>184</v>
      </c>
      <c r="I76" s="10">
        <v>259</v>
      </c>
      <c r="J76" s="10">
        <v>2</v>
      </c>
      <c r="K76" s="10">
        <v>259</v>
      </c>
      <c r="L76" s="10">
        <v>777</v>
      </c>
      <c r="O76" s="13">
        <v>102565</v>
      </c>
      <c r="P76" s="13" t="str">
        <f>VLOOKUP(O:O,[2]Sheet3!$B$1:$C$65536,2,0)</f>
        <v>佳灵路店</v>
      </c>
      <c r="Q76" s="13" t="s">
        <v>1339</v>
      </c>
      <c r="R76" s="13">
        <v>1068</v>
      </c>
      <c r="S76" s="13">
        <v>712</v>
      </c>
    </row>
    <row r="77" spans="1:19">
      <c r="A77" s="10">
        <v>217</v>
      </c>
      <c r="B77" s="10">
        <v>102935</v>
      </c>
      <c r="C77" s="10" t="s">
        <v>349</v>
      </c>
      <c r="D77" s="10" t="s">
        <v>1342</v>
      </c>
      <c r="E77" s="11" t="s">
        <v>347</v>
      </c>
      <c r="F77" s="10" t="s">
        <v>350</v>
      </c>
      <c r="G77" s="10" t="s">
        <v>73</v>
      </c>
      <c r="H77" s="10">
        <v>188</v>
      </c>
      <c r="I77" s="10">
        <v>258</v>
      </c>
      <c r="J77" s="10">
        <v>2</v>
      </c>
      <c r="K77" s="10">
        <v>258</v>
      </c>
      <c r="L77" s="10">
        <v>774</v>
      </c>
      <c r="O77" s="13">
        <v>359</v>
      </c>
      <c r="P77" s="13" t="str">
        <f>VLOOKUP(O:O,[2]Sheet3!$B$1:$C$65536,2,0)</f>
        <v>金牛区枣子巷药店</v>
      </c>
      <c r="Q77" s="13" t="s">
        <v>1339</v>
      </c>
      <c r="R77" s="13">
        <v>1066.5</v>
      </c>
      <c r="S77" s="13">
        <v>711</v>
      </c>
    </row>
    <row r="78" spans="1:19">
      <c r="A78" s="10">
        <v>220</v>
      </c>
      <c r="B78" s="10">
        <v>102935</v>
      </c>
      <c r="C78" s="10" t="s">
        <v>356</v>
      </c>
      <c r="D78" s="10" t="s">
        <v>1342</v>
      </c>
      <c r="E78" s="11" t="s">
        <v>355</v>
      </c>
      <c r="F78" s="10" t="s">
        <v>357</v>
      </c>
      <c r="G78" s="10" t="s">
        <v>73</v>
      </c>
      <c r="H78" s="10">
        <v>188</v>
      </c>
      <c r="I78" s="10">
        <v>258</v>
      </c>
      <c r="J78" s="10">
        <v>2</v>
      </c>
      <c r="K78" s="10">
        <v>258</v>
      </c>
      <c r="L78" s="10">
        <v>774</v>
      </c>
      <c r="O78" s="13">
        <v>717</v>
      </c>
      <c r="P78" s="13" t="str">
        <f>VLOOKUP(O:O,[2]Sheet3!$B$1:$C$65536,2,0)</f>
        <v>大邑县晋原 通达东路五段药店</v>
      </c>
      <c r="Q78" s="13" t="s">
        <v>1345</v>
      </c>
      <c r="R78" s="13">
        <v>1066.5</v>
      </c>
      <c r="S78" s="13">
        <v>711</v>
      </c>
    </row>
    <row r="79" spans="1:19">
      <c r="A79" s="10">
        <v>285</v>
      </c>
      <c r="B79" s="10">
        <v>337</v>
      </c>
      <c r="C79" s="10" t="s">
        <v>962</v>
      </c>
      <c r="D79" s="10" t="s">
        <v>1342</v>
      </c>
      <c r="E79" s="11" t="s">
        <v>963</v>
      </c>
      <c r="F79" s="10" t="s">
        <v>964</v>
      </c>
      <c r="G79" s="10" t="s">
        <v>404</v>
      </c>
      <c r="H79" s="10">
        <v>191</v>
      </c>
      <c r="I79" s="10">
        <v>255</v>
      </c>
      <c r="J79" s="10">
        <v>2</v>
      </c>
      <c r="K79" s="10">
        <v>255</v>
      </c>
      <c r="L79" s="10">
        <v>765</v>
      </c>
      <c r="O79" s="13">
        <v>721</v>
      </c>
      <c r="P79" s="13" t="str">
        <f>VLOOKUP(O:O,[2]Sheet3!$B$1:$C$65536,2,0)</f>
        <v>邛崃市临邛镇洪川小区药店</v>
      </c>
      <c r="Q79" s="13" t="s">
        <v>1344</v>
      </c>
      <c r="R79" s="13">
        <v>1066.5</v>
      </c>
      <c r="S79" s="13">
        <v>711</v>
      </c>
    </row>
    <row r="80" spans="1:19">
      <c r="A80" s="10">
        <v>286</v>
      </c>
      <c r="B80" s="10">
        <v>337</v>
      </c>
      <c r="C80" s="10" t="s">
        <v>962</v>
      </c>
      <c r="D80" s="10" t="s">
        <v>1342</v>
      </c>
      <c r="E80" s="11" t="s">
        <v>966</v>
      </c>
      <c r="F80" s="10" t="s">
        <v>967</v>
      </c>
      <c r="G80" s="10" t="s">
        <v>404</v>
      </c>
      <c r="H80" s="10">
        <v>191</v>
      </c>
      <c r="I80" s="10">
        <v>255</v>
      </c>
      <c r="J80" s="10">
        <v>2</v>
      </c>
      <c r="K80" s="10">
        <v>255</v>
      </c>
      <c r="L80" s="10">
        <v>765</v>
      </c>
      <c r="O80" s="13">
        <v>105267</v>
      </c>
      <c r="P80" s="13" t="str">
        <f>VLOOKUP(O:O,[2]Sheet3!$B$1:$C$65536,2,0)</f>
        <v>蜀汉路</v>
      </c>
      <c r="Q80" s="13" t="s">
        <v>1339</v>
      </c>
      <c r="R80" s="13">
        <v>1066.5</v>
      </c>
      <c r="S80" s="13">
        <v>711</v>
      </c>
    </row>
    <row r="81" spans="1:19">
      <c r="A81" s="10">
        <v>311</v>
      </c>
      <c r="B81" s="10">
        <v>108656</v>
      </c>
      <c r="C81" s="10" t="s">
        <v>191</v>
      </c>
      <c r="D81" s="10" t="s">
        <v>1343</v>
      </c>
      <c r="E81" s="11" t="s">
        <v>189</v>
      </c>
      <c r="F81" s="10" t="s">
        <v>192</v>
      </c>
      <c r="G81" s="10" t="s">
        <v>32</v>
      </c>
      <c r="H81" s="10">
        <v>185</v>
      </c>
      <c r="I81" s="10">
        <v>255</v>
      </c>
      <c r="J81" s="10">
        <v>2</v>
      </c>
      <c r="K81" s="10">
        <v>255</v>
      </c>
      <c r="L81" s="10">
        <v>765</v>
      </c>
      <c r="O81" s="13">
        <v>103199</v>
      </c>
      <c r="P81" s="13" t="str">
        <f>VLOOKUP(O:O,[2]Sheet3!$B$1:$C$65536,2,0)</f>
        <v>西林一街店</v>
      </c>
      <c r="Q81" s="13" t="s">
        <v>1339</v>
      </c>
      <c r="R81" s="13">
        <v>1062</v>
      </c>
      <c r="S81" s="13">
        <v>708</v>
      </c>
    </row>
    <row r="82" spans="1:19">
      <c r="A82" s="10">
        <v>372</v>
      </c>
      <c r="B82" s="10">
        <v>104428</v>
      </c>
      <c r="C82" s="10" t="s">
        <v>71</v>
      </c>
      <c r="D82" s="10" t="s">
        <v>1346</v>
      </c>
      <c r="E82" s="11" t="s">
        <v>69</v>
      </c>
      <c r="F82" s="10" t="s">
        <v>72</v>
      </c>
      <c r="G82" s="10" t="s">
        <v>73</v>
      </c>
      <c r="H82" s="10">
        <v>190</v>
      </c>
      <c r="I82" s="10">
        <v>254</v>
      </c>
      <c r="J82" s="10">
        <v>2</v>
      </c>
      <c r="K82" s="10">
        <v>254</v>
      </c>
      <c r="L82" s="10">
        <v>762</v>
      </c>
      <c r="O82" s="13">
        <v>587</v>
      </c>
      <c r="P82" s="13" t="str">
        <f>VLOOKUP(O:O,[2]Sheet3!$B$1:$C$65536,2,0)</f>
        <v>都江堰幸福镇景中路药店</v>
      </c>
      <c r="Q82" s="13" t="s">
        <v>1346</v>
      </c>
      <c r="R82" s="13">
        <v>1030.5</v>
      </c>
      <c r="S82" s="13">
        <v>687</v>
      </c>
    </row>
    <row r="83" spans="1:19">
      <c r="A83" s="10">
        <v>418</v>
      </c>
      <c r="B83" s="10">
        <v>351</v>
      </c>
      <c r="C83" s="10" t="s">
        <v>1141</v>
      </c>
      <c r="D83" s="10" t="s">
        <v>1346</v>
      </c>
      <c r="E83" s="11" t="s">
        <v>1140</v>
      </c>
      <c r="F83" s="10" t="s">
        <v>1142</v>
      </c>
      <c r="G83" s="10" t="s">
        <v>32</v>
      </c>
      <c r="H83" s="10">
        <v>184</v>
      </c>
      <c r="I83" s="10">
        <v>253</v>
      </c>
      <c r="J83" s="10">
        <v>2</v>
      </c>
      <c r="K83" s="10">
        <v>253</v>
      </c>
      <c r="L83" s="10">
        <v>759</v>
      </c>
      <c r="O83" s="13">
        <v>367</v>
      </c>
      <c r="P83" s="13" t="str">
        <f>VLOOKUP(O:O,[2]Sheet3!$B$1:$C$65536,2,0)</f>
        <v>崇州市金带街药店</v>
      </c>
      <c r="Q83" s="13" t="s">
        <v>1346</v>
      </c>
      <c r="R83" s="13">
        <v>1027.5</v>
      </c>
      <c r="S83" s="13">
        <v>685</v>
      </c>
    </row>
    <row r="84" spans="1:19">
      <c r="A84" s="10">
        <v>419</v>
      </c>
      <c r="B84" s="10">
        <v>351</v>
      </c>
      <c r="C84" s="10" t="s">
        <v>1141</v>
      </c>
      <c r="D84" s="10" t="s">
        <v>1346</v>
      </c>
      <c r="E84" s="11" t="s">
        <v>1143</v>
      </c>
      <c r="F84" s="10" t="s">
        <v>1144</v>
      </c>
      <c r="G84" s="10" t="s">
        <v>32</v>
      </c>
      <c r="H84" s="10">
        <v>184</v>
      </c>
      <c r="I84" s="10">
        <v>253</v>
      </c>
      <c r="J84" s="10">
        <v>2</v>
      </c>
      <c r="K84" s="10">
        <v>253</v>
      </c>
      <c r="L84" s="10">
        <v>759</v>
      </c>
      <c r="O84" s="13">
        <v>106066</v>
      </c>
      <c r="P84" s="13" t="str">
        <f>VLOOKUP(O:O,[2]Sheet3!$B$1:$C$65536,2,0)</f>
        <v>梨花街店</v>
      </c>
      <c r="Q84" s="13" t="s">
        <v>1340</v>
      </c>
      <c r="R84" s="13">
        <v>1026</v>
      </c>
      <c r="S84" s="13">
        <v>684</v>
      </c>
    </row>
    <row r="85" spans="1:19">
      <c r="A85" s="10">
        <v>420</v>
      </c>
      <c r="B85" s="10">
        <v>351</v>
      </c>
      <c r="C85" s="10" t="s">
        <v>1141</v>
      </c>
      <c r="D85" s="10" t="s">
        <v>1346</v>
      </c>
      <c r="E85" s="11" t="s">
        <v>1145</v>
      </c>
      <c r="F85" s="10" t="s">
        <v>1146</v>
      </c>
      <c r="G85" s="10" t="s">
        <v>28</v>
      </c>
      <c r="H85" s="10">
        <v>183</v>
      </c>
      <c r="I85" s="10">
        <v>253</v>
      </c>
      <c r="J85" s="10">
        <v>2</v>
      </c>
      <c r="K85" s="10">
        <v>253</v>
      </c>
      <c r="L85" s="10">
        <v>759</v>
      </c>
      <c r="O85" s="13">
        <v>748</v>
      </c>
      <c r="P85" s="13" t="str">
        <f>VLOOKUP(O:O,[2]Sheet3!$B$1:$C$65536,2,0)</f>
        <v>大邑东街店</v>
      </c>
      <c r="Q85" s="13" t="s">
        <v>1345</v>
      </c>
      <c r="R85" s="13">
        <v>1024.5</v>
      </c>
      <c r="S85" s="13">
        <v>683</v>
      </c>
    </row>
    <row r="86" spans="1:19">
      <c r="A86" s="10">
        <v>426</v>
      </c>
      <c r="B86" s="10">
        <v>104428</v>
      </c>
      <c r="C86" s="10" t="s">
        <v>1288</v>
      </c>
      <c r="D86" s="10" t="s">
        <v>1346</v>
      </c>
      <c r="E86" s="11" t="s">
        <v>1287</v>
      </c>
      <c r="F86" s="10" t="s">
        <v>1289</v>
      </c>
      <c r="G86" s="10" t="s">
        <v>28</v>
      </c>
      <c r="H86" s="10">
        <v>186</v>
      </c>
      <c r="I86" s="10">
        <v>252</v>
      </c>
      <c r="J86" s="10">
        <v>2</v>
      </c>
      <c r="K86" s="10">
        <v>252</v>
      </c>
      <c r="L86" s="10">
        <v>756</v>
      </c>
      <c r="O86" s="13">
        <v>572</v>
      </c>
      <c r="P86" s="13" t="str">
        <f>VLOOKUP(O:O,[2]Sheet3!$B$1:$C$65536,2,0)</f>
        <v>郫县郫筒镇东大街药店</v>
      </c>
      <c r="Q86" s="13" t="s">
        <v>1342</v>
      </c>
      <c r="R86" s="13">
        <v>1021.5</v>
      </c>
      <c r="S86" s="13">
        <v>681</v>
      </c>
    </row>
    <row r="87" spans="1:19">
      <c r="A87" s="10">
        <v>293</v>
      </c>
      <c r="B87" s="10">
        <v>308</v>
      </c>
      <c r="C87" s="10" t="s">
        <v>1060</v>
      </c>
      <c r="D87" s="10" t="s">
        <v>1342</v>
      </c>
      <c r="E87" s="11" t="s">
        <v>1066</v>
      </c>
      <c r="F87" s="10" t="s">
        <v>1067</v>
      </c>
      <c r="G87" s="10" t="s">
        <v>32</v>
      </c>
      <c r="H87" s="10">
        <v>182</v>
      </c>
      <c r="I87" s="10">
        <v>251</v>
      </c>
      <c r="J87" s="10">
        <v>2</v>
      </c>
      <c r="K87" s="10">
        <v>251</v>
      </c>
      <c r="L87" s="10">
        <v>753</v>
      </c>
      <c r="O87" s="13">
        <v>347</v>
      </c>
      <c r="P87" s="13" t="str">
        <f>VLOOKUP(O:O,[2]Sheet3!$B$1:$C$65536,2,0)</f>
        <v>青羊区清江东路二药房</v>
      </c>
      <c r="Q87" s="13" t="s">
        <v>1339</v>
      </c>
      <c r="R87" s="13">
        <v>1008</v>
      </c>
      <c r="S87" s="13">
        <v>672</v>
      </c>
    </row>
    <row r="88" spans="1:19">
      <c r="A88" s="10">
        <v>135</v>
      </c>
      <c r="B88" s="10">
        <v>106485</v>
      </c>
      <c r="C88" s="10" t="s">
        <v>63</v>
      </c>
      <c r="D88" s="10" t="s">
        <v>1341</v>
      </c>
      <c r="E88" s="11" t="s">
        <v>62</v>
      </c>
      <c r="F88" s="10" t="s">
        <v>64</v>
      </c>
      <c r="G88" s="10" t="s">
        <v>32</v>
      </c>
      <c r="H88" s="10">
        <v>190</v>
      </c>
      <c r="I88" s="10">
        <v>250</v>
      </c>
      <c r="J88" s="10">
        <v>2</v>
      </c>
      <c r="K88" s="10">
        <v>250</v>
      </c>
      <c r="L88" s="10">
        <v>750</v>
      </c>
      <c r="O88" s="13">
        <v>747</v>
      </c>
      <c r="P88" s="13" t="str">
        <f>VLOOKUP(O:O,[2]Sheet3!$B$1:$C$65536,2,0)</f>
        <v>郫县一环路东南段店</v>
      </c>
      <c r="Q88" s="13" t="s">
        <v>1342</v>
      </c>
      <c r="R88" s="13">
        <v>1003.5</v>
      </c>
      <c r="S88" s="13">
        <v>669</v>
      </c>
    </row>
    <row r="89" spans="1:19">
      <c r="A89" s="10">
        <v>175</v>
      </c>
      <c r="B89" s="10">
        <v>571</v>
      </c>
      <c r="C89" s="10" t="s">
        <v>767</v>
      </c>
      <c r="D89" s="10" t="s">
        <v>1341</v>
      </c>
      <c r="E89" s="11" t="s">
        <v>765</v>
      </c>
      <c r="F89" s="10" t="s">
        <v>768</v>
      </c>
      <c r="G89" s="10" t="s">
        <v>24</v>
      </c>
      <c r="H89" s="10">
        <v>182</v>
      </c>
      <c r="I89" s="10">
        <v>250</v>
      </c>
      <c r="J89" s="10">
        <v>2</v>
      </c>
      <c r="K89" s="10">
        <v>250</v>
      </c>
      <c r="L89" s="10">
        <v>750</v>
      </c>
      <c r="O89" s="13">
        <v>704</v>
      </c>
      <c r="P89" s="13" t="str">
        <f>VLOOKUP(O:O,[2]Sheet3!$B$1:$C$65536,2,0)</f>
        <v>都江堰市幸福镇奎光路药店</v>
      </c>
      <c r="Q89" s="13" t="s">
        <v>1346</v>
      </c>
      <c r="R89" s="13">
        <v>879</v>
      </c>
      <c r="S89" s="13">
        <v>586</v>
      </c>
    </row>
    <row r="90" spans="1:19">
      <c r="A90" s="10">
        <v>357</v>
      </c>
      <c r="B90" s="10">
        <v>716</v>
      </c>
      <c r="C90" s="10" t="s">
        <v>1202</v>
      </c>
      <c r="D90" s="10" t="s">
        <v>1345</v>
      </c>
      <c r="E90" s="11" t="s">
        <v>1204</v>
      </c>
      <c r="F90" s="10" t="s">
        <v>1205</v>
      </c>
      <c r="G90" s="10" t="s">
        <v>32</v>
      </c>
      <c r="H90" s="10">
        <v>168</v>
      </c>
      <c r="I90" s="10">
        <v>250</v>
      </c>
      <c r="J90" s="10">
        <v>2</v>
      </c>
      <c r="K90" s="10">
        <v>250</v>
      </c>
      <c r="L90" s="10">
        <v>750</v>
      </c>
      <c r="O90" s="13">
        <v>723</v>
      </c>
      <c r="P90" s="13" t="str">
        <f>VLOOKUP(O:O,[2]Sheet3!$B$1:$C$65536,2,0)</f>
        <v>锦江区柳翠路药店</v>
      </c>
      <c r="Q90" s="13" t="s">
        <v>1342</v>
      </c>
      <c r="R90" s="13">
        <v>868.5</v>
      </c>
      <c r="S90" s="13">
        <v>579</v>
      </c>
    </row>
    <row r="91" spans="1:19">
      <c r="A91" s="10">
        <v>162</v>
      </c>
      <c r="B91" s="10">
        <v>104430</v>
      </c>
      <c r="C91" s="10" t="s">
        <v>415</v>
      </c>
      <c r="D91" s="10" t="s">
        <v>1341</v>
      </c>
      <c r="E91" s="11" t="s">
        <v>414</v>
      </c>
      <c r="F91" s="10" t="s">
        <v>416</v>
      </c>
      <c r="G91" s="10" t="s">
        <v>32</v>
      </c>
      <c r="H91" s="10">
        <v>161</v>
      </c>
      <c r="I91" s="10">
        <v>246</v>
      </c>
      <c r="J91" s="10">
        <v>2</v>
      </c>
      <c r="K91" s="10">
        <v>246</v>
      </c>
      <c r="L91" s="10">
        <v>738</v>
      </c>
      <c r="O91" s="13">
        <v>539</v>
      </c>
      <c r="P91" s="13" t="str">
        <f>VLOOKUP(O:O,[2]Sheet3!$B$1:$C$65536,2,0)</f>
        <v>大邑县晋原镇子龙街药店</v>
      </c>
      <c r="Q91" s="13" t="s">
        <v>1345</v>
      </c>
      <c r="R91" s="13">
        <v>846</v>
      </c>
      <c r="S91" s="13">
        <v>564</v>
      </c>
    </row>
    <row r="92" spans="1:19">
      <c r="A92" s="10">
        <v>381</v>
      </c>
      <c r="B92" s="10">
        <v>329</v>
      </c>
      <c r="C92" s="10" t="s">
        <v>290</v>
      </c>
      <c r="D92" s="10" t="s">
        <v>1346</v>
      </c>
      <c r="E92" s="11" t="s">
        <v>293</v>
      </c>
      <c r="F92" s="10" t="s">
        <v>294</v>
      </c>
      <c r="G92" s="10" t="s">
        <v>32</v>
      </c>
      <c r="H92" s="10">
        <v>174</v>
      </c>
      <c r="I92" s="10">
        <v>246</v>
      </c>
      <c r="J92" s="10">
        <v>2</v>
      </c>
      <c r="K92" s="10">
        <v>246</v>
      </c>
      <c r="L92" s="10">
        <v>738</v>
      </c>
      <c r="O92" s="13">
        <v>549</v>
      </c>
      <c r="P92" s="13" t="str">
        <f>VLOOKUP(O:O,[2]Sheet3!$B$1:$C$65536,2,0)</f>
        <v>大邑县晋原镇东壕沟北段药店</v>
      </c>
      <c r="Q92" s="13" t="s">
        <v>1345</v>
      </c>
      <c r="R92" s="13">
        <v>846</v>
      </c>
      <c r="S92" s="13">
        <v>564</v>
      </c>
    </row>
    <row r="93" spans="1:19">
      <c r="A93" s="10">
        <v>367</v>
      </c>
      <c r="B93" s="10">
        <v>107728</v>
      </c>
      <c r="C93" s="10" t="s">
        <v>1237</v>
      </c>
      <c r="D93" s="10" t="s">
        <v>1345</v>
      </c>
      <c r="E93" s="11" t="s">
        <v>1235</v>
      </c>
      <c r="F93" s="10" t="s">
        <v>1238</v>
      </c>
      <c r="G93" s="10" t="s">
        <v>28</v>
      </c>
      <c r="H93" s="10">
        <v>177</v>
      </c>
      <c r="I93" s="10">
        <v>245</v>
      </c>
      <c r="J93" s="10">
        <v>2</v>
      </c>
      <c r="K93" s="10">
        <v>245</v>
      </c>
      <c r="L93" s="10">
        <v>735</v>
      </c>
      <c r="O93" s="13">
        <v>727</v>
      </c>
      <c r="P93" s="13" t="str">
        <f>VLOOKUP(O:O,[2]Sheet3!$B$1:$C$65536,2,0)</f>
        <v>金牛区黄苑东街药店</v>
      </c>
      <c r="Q93" s="13" t="s">
        <v>1339</v>
      </c>
      <c r="R93" s="13">
        <v>844.5</v>
      </c>
      <c r="S93" s="13">
        <v>563</v>
      </c>
    </row>
    <row r="94" spans="1:19">
      <c r="A94" s="10">
        <v>388</v>
      </c>
      <c r="B94" s="10">
        <v>754</v>
      </c>
      <c r="C94" s="10" t="s">
        <v>539</v>
      </c>
      <c r="D94" s="10" t="s">
        <v>1346</v>
      </c>
      <c r="E94" s="11" t="s">
        <v>537</v>
      </c>
      <c r="F94" s="10" t="s">
        <v>540</v>
      </c>
      <c r="G94" s="10" t="s">
        <v>32</v>
      </c>
      <c r="H94" s="10">
        <v>176</v>
      </c>
      <c r="I94" s="10">
        <v>243</v>
      </c>
      <c r="J94" s="10">
        <v>2</v>
      </c>
      <c r="K94" s="10">
        <v>243</v>
      </c>
      <c r="L94" s="10">
        <v>729</v>
      </c>
      <c r="O94" s="13">
        <v>102564</v>
      </c>
      <c r="P94" s="13" t="str">
        <f>VLOOKUP(O:O,[2]Sheet3!$B$1:$C$65536,2,0)</f>
        <v>邛崃翠荫街店</v>
      </c>
      <c r="Q94" s="13" t="s">
        <v>1344</v>
      </c>
      <c r="R94" s="13">
        <v>838.5</v>
      </c>
      <c r="S94" s="13">
        <v>559</v>
      </c>
    </row>
    <row r="95" spans="1:19">
      <c r="A95" s="10">
        <v>389</v>
      </c>
      <c r="B95" s="10">
        <v>754</v>
      </c>
      <c r="C95" s="10" t="s">
        <v>542</v>
      </c>
      <c r="D95" s="10" t="s">
        <v>1346</v>
      </c>
      <c r="E95" s="11" t="s">
        <v>541</v>
      </c>
      <c r="F95" s="10" t="s">
        <v>543</v>
      </c>
      <c r="G95" s="10" t="s">
        <v>132</v>
      </c>
      <c r="H95" s="10">
        <v>176</v>
      </c>
      <c r="I95" s="10">
        <v>243</v>
      </c>
      <c r="J95" s="10">
        <v>2</v>
      </c>
      <c r="K95" s="10">
        <v>243</v>
      </c>
      <c r="L95" s="10">
        <v>729</v>
      </c>
      <c r="O95" s="13">
        <v>740</v>
      </c>
      <c r="P95" s="13" t="str">
        <f>VLOOKUP(O:O,[2]Sheet3!$B$1:$C$65536,2,0)</f>
        <v>成华区华康路药店</v>
      </c>
      <c r="Q95" s="13" t="s">
        <v>1341</v>
      </c>
      <c r="R95" s="13">
        <v>834</v>
      </c>
      <c r="S95" s="13">
        <v>556</v>
      </c>
    </row>
    <row r="96" spans="1:19">
      <c r="A96" s="10">
        <v>137</v>
      </c>
      <c r="B96" s="10">
        <v>377</v>
      </c>
      <c r="C96" s="10" t="s">
        <v>139</v>
      </c>
      <c r="D96" s="10" t="s">
        <v>1341</v>
      </c>
      <c r="E96" s="11" t="s">
        <v>137</v>
      </c>
      <c r="F96" s="10" t="s">
        <v>140</v>
      </c>
      <c r="G96" s="10" t="s">
        <v>24</v>
      </c>
      <c r="H96" s="10">
        <v>176</v>
      </c>
      <c r="I96" s="10">
        <v>242</v>
      </c>
      <c r="J96" s="10">
        <v>2</v>
      </c>
      <c r="K96" s="10">
        <v>242</v>
      </c>
      <c r="L96" s="10">
        <v>726</v>
      </c>
      <c r="O96" s="13">
        <v>573</v>
      </c>
      <c r="P96" s="13" t="str">
        <f>VLOOKUP(O:O,[2]Sheet3!$B$1:$C$65536,2,0)</f>
        <v>双流县西航港街道锦华路一段药店</v>
      </c>
      <c r="Q96" s="13" t="s">
        <v>1341</v>
      </c>
      <c r="R96" s="13">
        <v>829.5</v>
      </c>
      <c r="S96" s="13">
        <v>553</v>
      </c>
    </row>
    <row r="97" spans="1:19">
      <c r="A97" s="10">
        <v>139</v>
      </c>
      <c r="B97" s="10">
        <v>377</v>
      </c>
      <c r="C97" s="10" t="s">
        <v>143</v>
      </c>
      <c r="D97" s="10" t="s">
        <v>1341</v>
      </c>
      <c r="E97" s="11" t="s">
        <v>142</v>
      </c>
      <c r="F97" s="10" t="s">
        <v>144</v>
      </c>
      <c r="G97" s="10" t="s">
        <v>145</v>
      </c>
      <c r="H97" s="10">
        <v>176</v>
      </c>
      <c r="I97" s="10">
        <v>242</v>
      </c>
      <c r="J97" s="10">
        <v>2</v>
      </c>
      <c r="K97" s="10">
        <v>242</v>
      </c>
      <c r="L97" s="10">
        <v>726</v>
      </c>
      <c r="O97" s="13">
        <v>733</v>
      </c>
      <c r="P97" s="13" t="str">
        <f>VLOOKUP(O:O,[2]Sheet3!$B$1:$C$65536,2,0)</f>
        <v>双流区东升街道三强西路药店</v>
      </c>
      <c r="Q97" s="13" t="s">
        <v>1341</v>
      </c>
      <c r="R97" s="13">
        <v>774</v>
      </c>
      <c r="S97" s="13">
        <v>516</v>
      </c>
    </row>
    <row r="98" spans="1:19">
      <c r="A98" s="10">
        <v>42</v>
      </c>
      <c r="B98" s="10">
        <v>106399</v>
      </c>
      <c r="C98" s="10" t="s">
        <v>500</v>
      </c>
      <c r="D98" s="10" t="s">
        <v>1339</v>
      </c>
      <c r="E98" s="11" t="s">
        <v>505</v>
      </c>
      <c r="F98" s="10" t="s">
        <v>506</v>
      </c>
      <c r="G98" s="10" t="s">
        <v>28</v>
      </c>
      <c r="H98" s="10">
        <v>175</v>
      </c>
      <c r="I98" s="10">
        <v>241</v>
      </c>
      <c r="J98" s="10">
        <v>2</v>
      </c>
      <c r="K98" s="10">
        <v>241</v>
      </c>
      <c r="L98" s="10">
        <v>723</v>
      </c>
      <c r="O98" s="13">
        <v>591</v>
      </c>
      <c r="P98" s="13" t="str">
        <f>VLOOKUP(O:O,[2]Sheet3!$B$1:$C$65536,2,0)</f>
        <v>邛崃市临邛镇长安大道药店</v>
      </c>
      <c r="Q98" s="13" t="s">
        <v>1344</v>
      </c>
      <c r="R98" s="13">
        <v>771</v>
      </c>
      <c r="S98" s="13">
        <v>514</v>
      </c>
    </row>
    <row r="99" spans="1:19">
      <c r="A99" s="10">
        <v>299</v>
      </c>
      <c r="B99" s="10">
        <v>515</v>
      </c>
      <c r="C99" s="10" t="s">
        <v>1267</v>
      </c>
      <c r="D99" s="10" t="s">
        <v>1342</v>
      </c>
      <c r="E99" s="11" t="s">
        <v>1273</v>
      </c>
      <c r="F99" s="10" t="s">
        <v>1274</v>
      </c>
      <c r="G99" s="10" t="s">
        <v>28</v>
      </c>
      <c r="H99" s="10">
        <v>175</v>
      </c>
      <c r="I99" s="10">
        <v>241</v>
      </c>
      <c r="J99" s="10">
        <v>2</v>
      </c>
      <c r="K99" s="10">
        <v>241</v>
      </c>
      <c r="L99" s="10">
        <v>723</v>
      </c>
      <c r="O99" s="13">
        <v>752</v>
      </c>
      <c r="P99" s="13" t="str">
        <f>VLOOKUP(O:O,[2]Sheet3!$B$1:$C$65536,2,0)</f>
        <v>聚萃街店</v>
      </c>
      <c r="Q99" s="13" t="s">
        <v>1339</v>
      </c>
      <c r="R99" s="13">
        <v>771</v>
      </c>
      <c r="S99" s="13">
        <v>514</v>
      </c>
    </row>
    <row r="100" spans="1:19">
      <c r="A100" s="10">
        <v>153</v>
      </c>
      <c r="B100" s="10">
        <v>707</v>
      </c>
      <c r="C100" s="10" t="s">
        <v>320</v>
      </c>
      <c r="D100" s="10" t="s">
        <v>1341</v>
      </c>
      <c r="E100" s="11" t="s">
        <v>323</v>
      </c>
      <c r="F100" s="10" t="s">
        <v>324</v>
      </c>
      <c r="G100" s="10" t="s">
        <v>132</v>
      </c>
      <c r="H100" s="10">
        <v>174</v>
      </c>
      <c r="I100" s="10">
        <v>240</v>
      </c>
      <c r="J100" s="10">
        <v>2</v>
      </c>
      <c r="K100" s="10">
        <v>240</v>
      </c>
      <c r="L100" s="10">
        <v>720</v>
      </c>
      <c r="O100" s="13">
        <v>753</v>
      </c>
      <c r="P100" s="13" t="str">
        <f>VLOOKUP(O:O,[2]Sheet3!$B$1:$C$65536,2,0)</f>
        <v>合欢树店</v>
      </c>
      <c r="Q100" s="13" t="s">
        <v>1341</v>
      </c>
      <c r="R100" s="13">
        <v>771</v>
      </c>
      <c r="S100" s="13">
        <v>514</v>
      </c>
    </row>
    <row r="101" spans="1:19">
      <c r="A101" s="10">
        <v>154</v>
      </c>
      <c r="B101" s="10">
        <v>707</v>
      </c>
      <c r="C101" s="10" t="s">
        <v>320</v>
      </c>
      <c r="D101" s="10" t="s">
        <v>1341</v>
      </c>
      <c r="E101" s="11" t="s">
        <v>325</v>
      </c>
      <c r="F101" s="10" t="s">
        <v>326</v>
      </c>
      <c r="G101" s="10" t="s">
        <v>132</v>
      </c>
      <c r="H101" s="10">
        <v>174</v>
      </c>
      <c r="I101" s="10">
        <v>240</v>
      </c>
      <c r="J101" s="10">
        <v>2</v>
      </c>
      <c r="K101" s="10">
        <v>240</v>
      </c>
      <c r="L101" s="10">
        <v>720</v>
      </c>
      <c r="O101" s="13">
        <v>371</v>
      </c>
      <c r="P101" s="13" t="str">
        <f>VLOOKUP(O:O,[2]Sheet3!$B$1:$C$65536,2,0)</f>
        <v>新津县兴义镇万兴路药店</v>
      </c>
      <c r="Q101" s="13" t="s">
        <v>1343</v>
      </c>
      <c r="R101" s="13">
        <v>769.5</v>
      </c>
      <c r="S101" s="13">
        <v>513</v>
      </c>
    </row>
    <row r="102" spans="1:19">
      <c r="A102" s="10">
        <v>155</v>
      </c>
      <c r="B102" s="10">
        <v>707</v>
      </c>
      <c r="C102" s="10" t="s">
        <v>328</v>
      </c>
      <c r="D102" s="10" t="s">
        <v>1341</v>
      </c>
      <c r="E102" s="11" t="s">
        <v>327</v>
      </c>
      <c r="F102" s="10" t="s">
        <v>329</v>
      </c>
      <c r="G102" s="10" t="s">
        <v>73</v>
      </c>
      <c r="H102" s="10">
        <v>174</v>
      </c>
      <c r="I102" s="10">
        <v>240</v>
      </c>
      <c r="J102" s="10">
        <v>2</v>
      </c>
      <c r="K102" s="10">
        <v>240</v>
      </c>
      <c r="L102" s="10">
        <v>720</v>
      </c>
      <c r="O102" s="13">
        <v>706</v>
      </c>
      <c r="P102" s="13" t="str">
        <f>VLOOKUP(O:O,[2]Sheet3!$B$1:$C$65536,2,0)</f>
        <v>都江堰市幸福镇翔凤路药店</v>
      </c>
      <c r="Q102" s="13" t="s">
        <v>1346</v>
      </c>
      <c r="R102" s="13">
        <v>769.5</v>
      </c>
      <c r="S102" s="13">
        <v>513</v>
      </c>
    </row>
    <row r="103" spans="1:19">
      <c r="A103" s="10">
        <v>163</v>
      </c>
      <c r="B103" s="10">
        <v>598</v>
      </c>
      <c r="C103" s="10" t="s">
        <v>458</v>
      </c>
      <c r="D103" s="10" t="s">
        <v>1341</v>
      </c>
      <c r="E103" s="11" t="s">
        <v>456</v>
      </c>
      <c r="F103" s="10" t="s">
        <v>459</v>
      </c>
      <c r="G103" s="10" t="s">
        <v>32</v>
      </c>
      <c r="H103" s="10">
        <v>170</v>
      </c>
      <c r="I103" s="10">
        <v>234</v>
      </c>
      <c r="J103" s="10">
        <v>2</v>
      </c>
      <c r="K103" s="10">
        <v>234</v>
      </c>
      <c r="L103" s="10">
        <v>702</v>
      </c>
      <c r="O103" s="13">
        <v>104533</v>
      </c>
      <c r="P103" s="13" t="str">
        <f>VLOOKUP(O:O,[2]Sheet3!$B$1:$C$65536,2,0)</f>
        <v>潘家街四段店</v>
      </c>
      <c r="Q103" s="13" t="s">
        <v>1345</v>
      </c>
      <c r="R103" s="13">
        <v>769.5</v>
      </c>
      <c r="S103" s="13">
        <v>513</v>
      </c>
    </row>
    <row r="104" spans="1:19">
      <c r="A104" s="10">
        <v>165</v>
      </c>
      <c r="B104" s="10">
        <v>598</v>
      </c>
      <c r="C104" s="10" t="s">
        <v>464</v>
      </c>
      <c r="D104" s="10" t="s">
        <v>1341</v>
      </c>
      <c r="E104" s="11" t="s">
        <v>463</v>
      </c>
      <c r="F104" s="10" t="s">
        <v>465</v>
      </c>
      <c r="G104" s="10" t="s">
        <v>73</v>
      </c>
      <c r="H104" s="10">
        <v>170</v>
      </c>
      <c r="I104" s="10">
        <v>234</v>
      </c>
      <c r="J104" s="10">
        <v>2</v>
      </c>
      <c r="K104" s="10">
        <v>234</v>
      </c>
      <c r="L104" s="10">
        <v>702</v>
      </c>
      <c r="O104" s="13">
        <v>105396</v>
      </c>
      <c r="P104" s="13" t="str">
        <f>VLOOKUP(O:O,[2]Sheet3!$B$1:$C$65536,2,0)</f>
        <v>航中街</v>
      </c>
      <c r="Q104" s="13" t="s">
        <v>1341</v>
      </c>
      <c r="R104" s="13">
        <v>769.5</v>
      </c>
      <c r="S104" s="13">
        <v>513</v>
      </c>
    </row>
    <row r="105" spans="1:19">
      <c r="A105" s="10">
        <v>166</v>
      </c>
      <c r="B105" s="10">
        <v>598</v>
      </c>
      <c r="C105" s="10" t="s">
        <v>468</v>
      </c>
      <c r="D105" s="10" t="s">
        <v>1341</v>
      </c>
      <c r="E105" s="11" t="s">
        <v>467</v>
      </c>
      <c r="F105" s="10" t="s">
        <v>469</v>
      </c>
      <c r="G105" s="10" t="s">
        <v>28</v>
      </c>
      <c r="H105" s="10">
        <v>170</v>
      </c>
      <c r="I105" s="10">
        <v>234</v>
      </c>
      <c r="J105" s="10">
        <v>2</v>
      </c>
      <c r="K105" s="10">
        <v>234</v>
      </c>
      <c r="L105" s="10">
        <v>702</v>
      </c>
      <c r="O105" s="13">
        <v>105910</v>
      </c>
      <c r="P105" s="13" t="str">
        <f>VLOOKUP(O:O,[2]Sheet3!$B$1:$C$65536,2,0)</f>
        <v>四川太极高新区紫薇东路药店</v>
      </c>
      <c r="Q105" s="13" t="s">
        <v>1341</v>
      </c>
      <c r="R105" s="13">
        <v>769.5</v>
      </c>
      <c r="S105" s="13">
        <v>513</v>
      </c>
    </row>
    <row r="106" spans="1:19">
      <c r="A106" s="10">
        <v>233</v>
      </c>
      <c r="B106" s="10">
        <v>355</v>
      </c>
      <c r="C106" s="10" t="s">
        <v>473</v>
      </c>
      <c r="D106" s="10" t="s">
        <v>1342</v>
      </c>
      <c r="E106" s="11" t="s">
        <v>485</v>
      </c>
      <c r="F106" s="10" t="s">
        <v>486</v>
      </c>
      <c r="G106" s="10" t="s">
        <v>28</v>
      </c>
      <c r="H106" s="10">
        <v>169</v>
      </c>
      <c r="I106" s="10">
        <v>233</v>
      </c>
      <c r="J106" s="10">
        <v>2</v>
      </c>
      <c r="K106" s="10">
        <v>233</v>
      </c>
      <c r="L106" s="10">
        <v>699</v>
      </c>
      <c r="O106" s="13">
        <v>732</v>
      </c>
      <c r="P106" s="13" t="str">
        <f>VLOOKUP(O:O,[2]Sheet3!$B$1:$C$65536,2,0)</f>
        <v>邛崃市羊安镇永康大道药店</v>
      </c>
      <c r="Q106" s="13" t="s">
        <v>1344</v>
      </c>
      <c r="R106" s="13">
        <v>768</v>
      </c>
      <c r="S106" s="13">
        <v>512</v>
      </c>
    </row>
    <row r="107" spans="1:19">
      <c r="A107" s="10">
        <v>218</v>
      </c>
      <c r="B107" s="10">
        <v>102935</v>
      </c>
      <c r="C107" s="10" t="s">
        <v>349</v>
      </c>
      <c r="D107" s="10" t="s">
        <v>1342</v>
      </c>
      <c r="E107" s="11" t="s">
        <v>351</v>
      </c>
      <c r="F107" s="10" t="s">
        <v>352</v>
      </c>
      <c r="G107" s="10" t="s">
        <v>28</v>
      </c>
      <c r="H107" s="10">
        <v>169</v>
      </c>
      <c r="I107" s="10">
        <v>232</v>
      </c>
      <c r="J107" s="10">
        <v>2</v>
      </c>
      <c r="K107" s="10">
        <v>232</v>
      </c>
      <c r="L107" s="10">
        <v>696</v>
      </c>
      <c r="O107" s="13">
        <v>104429</v>
      </c>
      <c r="P107" s="13" t="str">
        <f>VLOOKUP(O:O,[2]Sheet3!$B$1:$C$65536,2,0)</f>
        <v>大华街店</v>
      </c>
      <c r="Q107" s="13" t="s">
        <v>1339</v>
      </c>
      <c r="R107" s="13">
        <v>768</v>
      </c>
      <c r="S107" s="13">
        <v>512</v>
      </c>
    </row>
    <row r="108" spans="1:19">
      <c r="A108" s="10">
        <v>164</v>
      </c>
      <c r="B108" s="10">
        <v>598</v>
      </c>
      <c r="C108" s="10" t="s">
        <v>461</v>
      </c>
      <c r="D108" s="10" t="s">
        <v>1341</v>
      </c>
      <c r="E108" s="11" t="s">
        <v>460</v>
      </c>
      <c r="F108" s="10" t="s">
        <v>462</v>
      </c>
      <c r="G108" s="10" t="s">
        <v>73</v>
      </c>
      <c r="H108" s="10">
        <v>168</v>
      </c>
      <c r="I108" s="10">
        <v>231</v>
      </c>
      <c r="J108" s="10">
        <v>2</v>
      </c>
      <c r="K108" s="10">
        <v>231</v>
      </c>
      <c r="L108" s="10">
        <v>693</v>
      </c>
      <c r="O108" s="13">
        <v>104838</v>
      </c>
      <c r="P108" s="13" t="str">
        <f>VLOOKUP(O:O,[2]Sheet3!$B$1:$C$65536,2,0)</f>
        <v>蜀州中路店</v>
      </c>
      <c r="Q108" s="13" t="s">
        <v>1346</v>
      </c>
      <c r="R108" s="13">
        <v>768</v>
      </c>
      <c r="S108" s="13">
        <v>512</v>
      </c>
    </row>
    <row r="109" spans="1:19">
      <c r="A109" s="10">
        <v>269</v>
      </c>
      <c r="B109" s="10">
        <v>391</v>
      </c>
      <c r="C109" s="10" t="s">
        <v>873</v>
      </c>
      <c r="D109" s="10" t="s">
        <v>1342</v>
      </c>
      <c r="E109" s="11" t="s">
        <v>875</v>
      </c>
      <c r="F109" s="10" t="s">
        <v>876</v>
      </c>
      <c r="G109" s="10" t="s">
        <v>24</v>
      </c>
      <c r="H109" s="10">
        <v>166</v>
      </c>
      <c r="I109" s="10">
        <v>230</v>
      </c>
      <c r="J109" s="10">
        <v>2</v>
      </c>
      <c r="K109" s="10">
        <v>230</v>
      </c>
      <c r="L109" s="10">
        <v>690</v>
      </c>
      <c r="O109" s="13">
        <v>570</v>
      </c>
      <c r="P109" s="13" t="str">
        <f>VLOOKUP(O:O,[2]Sheet3!$B$1:$C$65536,2,0)</f>
        <v>青羊区浣花滨河路药店</v>
      </c>
      <c r="Q109" s="13" t="s">
        <v>1339</v>
      </c>
      <c r="R109" s="13">
        <v>766.5</v>
      </c>
      <c r="S109" s="13">
        <v>511</v>
      </c>
    </row>
    <row r="110" spans="1:19">
      <c r="A110" s="10">
        <v>28</v>
      </c>
      <c r="B110" s="10">
        <v>107658</v>
      </c>
      <c r="C110" s="10" t="s">
        <v>335</v>
      </c>
      <c r="D110" s="10" t="s">
        <v>1339</v>
      </c>
      <c r="E110" s="11" t="s">
        <v>337</v>
      </c>
      <c r="F110" s="10" t="s">
        <v>338</v>
      </c>
      <c r="G110" s="10" t="s">
        <v>73</v>
      </c>
      <c r="H110" s="10">
        <v>167</v>
      </c>
      <c r="I110" s="10">
        <v>227</v>
      </c>
      <c r="J110" s="10">
        <v>2</v>
      </c>
      <c r="K110" s="10">
        <v>227</v>
      </c>
      <c r="L110" s="10">
        <v>681</v>
      </c>
      <c r="O110" s="13">
        <v>713</v>
      </c>
      <c r="P110" s="13" t="str">
        <f>VLOOKUP(O:O,[2]Sheet3!$B$1:$C$65536,2,0)</f>
        <v>都江堰市聚源镇联建房药店</v>
      </c>
      <c r="Q110" s="13" t="s">
        <v>1346</v>
      </c>
      <c r="R110" s="13">
        <v>711</v>
      </c>
      <c r="S110" s="13">
        <v>474</v>
      </c>
    </row>
    <row r="111" spans="1:19">
      <c r="A111" s="10">
        <v>176</v>
      </c>
      <c r="B111" s="10">
        <v>545</v>
      </c>
      <c r="C111" s="10" t="s">
        <v>783</v>
      </c>
      <c r="D111" s="10" t="s">
        <v>1341</v>
      </c>
      <c r="E111" s="11" t="s">
        <v>781</v>
      </c>
      <c r="F111" s="10" t="s">
        <v>784</v>
      </c>
      <c r="G111" s="10" t="s">
        <v>32</v>
      </c>
      <c r="H111" s="10">
        <v>190</v>
      </c>
      <c r="I111" s="10">
        <v>227</v>
      </c>
      <c r="J111" s="10">
        <v>2</v>
      </c>
      <c r="K111" s="10">
        <v>227</v>
      </c>
      <c r="L111" s="10">
        <v>681</v>
      </c>
      <c r="O111" s="13">
        <v>106865</v>
      </c>
      <c r="P111" s="13" t="str">
        <f>VLOOKUP(O:O,[2]Sheet3!$B$1:$C$65536,2,0)</f>
        <v>丝竹路</v>
      </c>
      <c r="Q111" s="13" t="s">
        <v>1342</v>
      </c>
      <c r="R111" s="13">
        <v>709.5</v>
      </c>
      <c r="S111" s="13">
        <v>473</v>
      </c>
    </row>
    <row r="112" spans="1:19">
      <c r="A112" s="10">
        <v>294</v>
      </c>
      <c r="B112" s="10">
        <v>308</v>
      </c>
      <c r="C112" s="10" t="s">
        <v>1060</v>
      </c>
      <c r="D112" s="10" t="s">
        <v>1342</v>
      </c>
      <c r="E112" s="11" t="s">
        <v>1068</v>
      </c>
      <c r="F112" s="10" t="s">
        <v>1069</v>
      </c>
      <c r="G112" s="10" t="s">
        <v>28</v>
      </c>
      <c r="H112" s="10">
        <v>166</v>
      </c>
      <c r="I112" s="10">
        <v>227</v>
      </c>
      <c r="J112" s="10">
        <v>2</v>
      </c>
      <c r="K112" s="10">
        <v>227</v>
      </c>
      <c r="L112" s="10">
        <v>681</v>
      </c>
      <c r="O112">
        <v>108277</v>
      </c>
      <c r="P112" s="13" t="str">
        <f>VLOOKUP(O:O,[2]Sheet3!$B$1:$C$65536,2,0)</f>
        <v>四川太极金牛区银沙路药店</v>
      </c>
      <c r="Q112" s="13" t="s">
        <v>1339</v>
      </c>
      <c r="R112">
        <v>709.5</v>
      </c>
      <c r="S112">
        <v>473</v>
      </c>
    </row>
    <row r="113" spans="1:19">
      <c r="A113" s="10">
        <v>383</v>
      </c>
      <c r="B113" s="10">
        <v>329</v>
      </c>
      <c r="C113" s="10" t="s">
        <v>290</v>
      </c>
      <c r="D113" s="10" t="s">
        <v>1346</v>
      </c>
      <c r="E113" s="11" t="s">
        <v>299</v>
      </c>
      <c r="F113" s="10" t="s">
        <v>300</v>
      </c>
      <c r="G113" s="10" t="s">
        <v>28</v>
      </c>
      <c r="H113" s="10">
        <v>174</v>
      </c>
      <c r="I113" s="10">
        <v>222</v>
      </c>
      <c r="J113" s="10">
        <v>2</v>
      </c>
      <c r="K113" s="10">
        <v>222</v>
      </c>
      <c r="L113" s="10">
        <v>666</v>
      </c>
      <c r="O113" s="13">
        <v>102567</v>
      </c>
      <c r="P113" s="13" t="str">
        <f>VLOOKUP(O:O,[2]Sheet3!$B$1:$C$65536,2,0)</f>
        <v>新津武阳西路店</v>
      </c>
      <c r="Q113" s="13" t="s">
        <v>1343</v>
      </c>
      <c r="R113" s="13">
        <v>708</v>
      </c>
      <c r="S113" s="13">
        <v>472</v>
      </c>
    </row>
    <row r="114" spans="1:19">
      <c r="A114" s="10">
        <v>152</v>
      </c>
      <c r="B114" s="10">
        <v>707</v>
      </c>
      <c r="C114" s="10" t="s">
        <v>320</v>
      </c>
      <c r="D114" s="10" t="s">
        <v>1341</v>
      </c>
      <c r="E114" s="11" t="s">
        <v>319</v>
      </c>
      <c r="F114" s="10" t="s">
        <v>321</v>
      </c>
      <c r="G114" s="10" t="s">
        <v>28</v>
      </c>
      <c r="H114" s="10">
        <v>159</v>
      </c>
      <c r="I114" s="10">
        <v>218</v>
      </c>
      <c r="J114" s="10">
        <v>2</v>
      </c>
      <c r="K114" s="10">
        <v>218</v>
      </c>
      <c r="L114" s="10">
        <v>654</v>
      </c>
      <c r="O114" s="14">
        <v>110378</v>
      </c>
      <c r="P114" s="13" t="str">
        <f>VLOOKUP(O:O,[2]Sheet3!$B$1:$C$65536,2,0)</f>
        <v>四川太极都江堰市永丰街道宝莲路药店</v>
      </c>
      <c r="Q114" s="13" t="s">
        <v>1346</v>
      </c>
      <c r="R114" s="14">
        <v>706.5</v>
      </c>
      <c r="S114" s="14">
        <v>471</v>
      </c>
    </row>
    <row r="115" spans="1:12">
      <c r="A115" s="10">
        <v>392</v>
      </c>
      <c r="B115" s="10">
        <v>56</v>
      </c>
      <c r="C115" s="10" t="s">
        <v>588</v>
      </c>
      <c r="D115" s="10" t="s">
        <v>1346</v>
      </c>
      <c r="E115" s="11" t="s">
        <v>586</v>
      </c>
      <c r="F115" s="10" t="s">
        <v>589</v>
      </c>
      <c r="G115" s="10" t="s">
        <v>32</v>
      </c>
      <c r="H115" s="10">
        <v>158</v>
      </c>
      <c r="I115" s="10">
        <v>218</v>
      </c>
      <c r="J115" s="10">
        <v>2</v>
      </c>
      <c r="K115" s="10">
        <v>218</v>
      </c>
      <c r="L115" s="10">
        <v>654</v>
      </c>
    </row>
    <row r="116" spans="1:12">
      <c r="A116" s="10">
        <v>394</v>
      </c>
      <c r="B116" s="10">
        <v>56</v>
      </c>
      <c r="C116" s="10" t="s">
        <v>588</v>
      </c>
      <c r="D116" s="10" t="s">
        <v>1346</v>
      </c>
      <c r="E116" s="11" t="s">
        <v>592</v>
      </c>
      <c r="F116" s="10" t="s">
        <v>593</v>
      </c>
      <c r="G116" s="10" t="s">
        <v>28</v>
      </c>
      <c r="H116" s="10">
        <v>158</v>
      </c>
      <c r="I116" s="10">
        <v>218</v>
      </c>
      <c r="J116" s="10">
        <v>2</v>
      </c>
      <c r="K116" s="10">
        <v>218</v>
      </c>
      <c r="L116" s="10">
        <v>654</v>
      </c>
    </row>
    <row r="117" spans="1:12">
      <c r="A117" s="10">
        <v>390</v>
      </c>
      <c r="B117" s="10">
        <v>754</v>
      </c>
      <c r="C117" s="10" t="s">
        <v>546</v>
      </c>
      <c r="D117" s="10" t="s">
        <v>1346</v>
      </c>
      <c r="E117" s="11" t="s">
        <v>545</v>
      </c>
      <c r="F117" s="10" t="s">
        <v>547</v>
      </c>
      <c r="G117" s="10" t="s">
        <v>132</v>
      </c>
      <c r="H117" s="10">
        <v>158</v>
      </c>
      <c r="I117" s="10">
        <v>217</v>
      </c>
      <c r="J117" s="10">
        <v>2</v>
      </c>
      <c r="K117" s="10">
        <v>217</v>
      </c>
      <c r="L117" s="10">
        <v>651</v>
      </c>
    </row>
    <row r="118" spans="1:12">
      <c r="A118" s="10">
        <v>391</v>
      </c>
      <c r="B118" s="10">
        <v>754</v>
      </c>
      <c r="C118" s="10" t="s">
        <v>546</v>
      </c>
      <c r="D118" s="10" t="s">
        <v>1346</v>
      </c>
      <c r="E118" s="11" t="s">
        <v>548</v>
      </c>
      <c r="F118" s="10" t="s">
        <v>549</v>
      </c>
      <c r="G118" s="10" t="s">
        <v>28</v>
      </c>
      <c r="H118" s="10">
        <v>158</v>
      </c>
      <c r="I118" s="10">
        <v>217</v>
      </c>
      <c r="J118" s="10">
        <v>2</v>
      </c>
      <c r="K118" s="10">
        <v>217</v>
      </c>
      <c r="L118" s="10">
        <v>651</v>
      </c>
    </row>
    <row r="119" spans="1:12">
      <c r="A119" s="10">
        <v>393</v>
      </c>
      <c r="B119" s="10">
        <v>56</v>
      </c>
      <c r="C119" s="10" t="s">
        <v>588</v>
      </c>
      <c r="D119" s="10" t="s">
        <v>1346</v>
      </c>
      <c r="E119" s="11" t="s">
        <v>590</v>
      </c>
      <c r="F119" s="10" t="s">
        <v>591</v>
      </c>
      <c r="G119" s="10" t="s">
        <v>32</v>
      </c>
      <c r="H119" s="10">
        <v>157</v>
      </c>
      <c r="I119" s="10">
        <v>217</v>
      </c>
      <c r="J119" s="10">
        <v>2</v>
      </c>
      <c r="K119" s="10">
        <v>217</v>
      </c>
      <c r="L119" s="10">
        <v>651</v>
      </c>
    </row>
    <row r="120" spans="1:12">
      <c r="A120" s="10">
        <v>279</v>
      </c>
      <c r="B120" s="10">
        <v>337</v>
      </c>
      <c r="C120" s="10" t="s">
        <v>943</v>
      </c>
      <c r="D120" s="10" t="s">
        <v>1342</v>
      </c>
      <c r="E120" s="11" t="s">
        <v>948</v>
      </c>
      <c r="F120" s="10" t="s">
        <v>949</v>
      </c>
      <c r="G120" s="10" t="s">
        <v>32</v>
      </c>
      <c r="H120" s="10">
        <v>160</v>
      </c>
      <c r="I120" s="10">
        <v>213</v>
      </c>
      <c r="J120" s="10">
        <v>2</v>
      </c>
      <c r="K120" s="10">
        <v>213</v>
      </c>
      <c r="L120" s="10">
        <v>639</v>
      </c>
    </row>
    <row r="121" spans="1:12">
      <c r="A121" s="10">
        <v>281</v>
      </c>
      <c r="B121" s="10">
        <v>337</v>
      </c>
      <c r="C121" s="10" t="s">
        <v>953</v>
      </c>
      <c r="D121" s="10" t="s">
        <v>1342</v>
      </c>
      <c r="E121" s="11" t="s">
        <v>952</v>
      </c>
      <c r="F121" s="10" t="s">
        <v>954</v>
      </c>
      <c r="G121" s="10" t="s">
        <v>32</v>
      </c>
      <c r="H121" s="10">
        <v>160</v>
      </c>
      <c r="I121" s="10">
        <v>213</v>
      </c>
      <c r="J121" s="10">
        <v>2</v>
      </c>
      <c r="K121" s="10">
        <v>213</v>
      </c>
      <c r="L121" s="10">
        <v>639</v>
      </c>
    </row>
    <row r="122" spans="1:12">
      <c r="A122" s="10">
        <v>283</v>
      </c>
      <c r="B122" s="10">
        <v>337</v>
      </c>
      <c r="C122" s="10" t="s">
        <v>953</v>
      </c>
      <c r="D122" s="10" t="s">
        <v>1342</v>
      </c>
      <c r="E122" s="11" t="s">
        <v>957</v>
      </c>
      <c r="F122" s="10" t="s">
        <v>958</v>
      </c>
      <c r="G122" s="10" t="s">
        <v>32</v>
      </c>
      <c r="H122" s="10">
        <v>160</v>
      </c>
      <c r="I122" s="10">
        <v>213</v>
      </c>
      <c r="J122" s="10">
        <v>2</v>
      </c>
      <c r="K122" s="10">
        <v>213</v>
      </c>
      <c r="L122" s="10">
        <v>639</v>
      </c>
    </row>
    <row r="123" spans="1:12">
      <c r="A123" s="10">
        <v>270</v>
      </c>
      <c r="B123" s="10">
        <v>107829</v>
      </c>
      <c r="C123" s="10" t="s">
        <v>909</v>
      </c>
      <c r="D123" s="10" t="s">
        <v>1342</v>
      </c>
      <c r="E123" s="11" t="s">
        <v>907</v>
      </c>
      <c r="F123" s="10" t="s">
        <v>910</v>
      </c>
      <c r="G123" s="10" t="s">
        <v>28</v>
      </c>
      <c r="H123" s="10">
        <v>154</v>
      </c>
      <c r="I123" s="10">
        <v>212</v>
      </c>
      <c r="J123" s="10">
        <v>2</v>
      </c>
      <c r="K123" s="10">
        <v>212</v>
      </c>
      <c r="L123" s="10">
        <v>636</v>
      </c>
    </row>
    <row r="124" spans="1:12">
      <c r="A124" s="10">
        <v>318</v>
      </c>
      <c r="B124" s="10">
        <v>108656</v>
      </c>
      <c r="C124" s="10" t="s">
        <v>263</v>
      </c>
      <c r="D124" s="10" t="s">
        <v>1343</v>
      </c>
      <c r="E124" s="11" t="s">
        <v>262</v>
      </c>
      <c r="F124" s="10" t="s">
        <v>264</v>
      </c>
      <c r="G124" s="10" t="s">
        <v>28</v>
      </c>
      <c r="H124" s="10">
        <v>154</v>
      </c>
      <c r="I124" s="10">
        <v>212</v>
      </c>
      <c r="J124" s="10">
        <v>2</v>
      </c>
      <c r="K124" s="10">
        <v>212</v>
      </c>
      <c r="L124" s="10">
        <v>636</v>
      </c>
    </row>
    <row r="125" spans="1:12">
      <c r="A125" s="10">
        <v>148</v>
      </c>
      <c r="B125" s="10">
        <v>743</v>
      </c>
      <c r="C125" s="10" t="s">
        <v>304</v>
      </c>
      <c r="D125" s="10" t="s">
        <v>1341</v>
      </c>
      <c r="E125" s="11" t="s">
        <v>302</v>
      </c>
      <c r="F125" s="10" t="s">
        <v>305</v>
      </c>
      <c r="G125" s="10" t="s">
        <v>306</v>
      </c>
      <c r="H125" s="10">
        <v>149</v>
      </c>
      <c r="I125" s="10">
        <v>207</v>
      </c>
      <c r="J125" s="10">
        <v>2</v>
      </c>
      <c r="K125" s="10">
        <v>207</v>
      </c>
      <c r="L125" s="10">
        <v>621</v>
      </c>
    </row>
    <row r="126" spans="1:12">
      <c r="A126" s="10">
        <v>231</v>
      </c>
      <c r="B126" s="10">
        <v>355</v>
      </c>
      <c r="C126" s="10" t="s">
        <v>473</v>
      </c>
      <c r="D126" s="10" t="s">
        <v>1342</v>
      </c>
      <c r="E126" s="11" t="s">
        <v>480</v>
      </c>
      <c r="F126" s="10" t="s">
        <v>481</v>
      </c>
      <c r="G126" s="10" t="s">
        <v>32</v>
      </c>
      <c r="H126" s="10">
        <v>151</v>
      </c>
      <c r="I126" s="10">
        <v>207</v>
      </c>
      <c r="J126" s="10">
        <v>2</v>
      </c>
      <c r="K126" s="10">
        <v>207</v>
      </c>
      <c r="L126" s="10">
        <v>621</v>
      </c>
    </row>
    <row r="127" spans="1:12">
      <c r="A127" s="10">
        <v>29</v>
      </c>
      <c r="B127" s="10">
        <v>107658</v>
      </c>
      <c r="C127" s="10" t="s">
        <v>335</v>
      </c>
      <c r="D127" s="10" t="s">
        <v>1339</v>
      </c>
      <c r="E127" s="11" t="s">
        <v>339</v>
      </c>
      <c r="F127" s="10" t="s">
        <v>340</v>
      </c>
      <c r="G127" s="10" t="s">
        <v>28</v>
      </c>
      <c r="H127" s="10">
        <v>148</v>
      </c>
      <c r="I127" s="10">
        <v>206</v>
      </c>
      <c r="J127" s="10">
        <v>2</v>
      </c>
      <c r="K127" s="10">
        <v>206</v>
      </c>
      <c r="L127" s="10">
        <v>618</v>
      </c>
    </row>
    <row r="128" spans="1:12">
      <c r="A128" s="10">
        <v>343</v>
      </c>
      <c r="B128" s="10">
        <v>720</v>
      </c>
      <c r="C128" s="10" t="s">
        <v>228</v>
      </c>
      <c r="D128" s="10" t="s">
        <v>1345</v>
      </c>
      <c r="E128" s="11" t="s">
        <v>226</v>
      </c>
      <c r="F128" s="10" t="s">
        <v>229</v>
      </c>
      <c r="G128" s="10" t="s">
        <v>28</v>
      </c>
      <c r="H128" s="10">
        <v>147</v>
      </c>
      <c r="I128" s="10">
        <v>203</v>
      </c>
      <c r="J128" s="10">
        <v>2</v>
      </c>
      <c r="K128" s="10">
        <v>203</v>
      </c>
      <c r="L128" s="10">
        <v>609</v>
      </c>
    </row>
    <row r="129" spans="1:12">
      <c r="A129" s="10">
        <v>100</v>
      </c>
      <c r="B129" s="10">
        <v>106569</v>
      </c>
      <c r="C129" s="10" t="s">
        <v>1158</v>
      </c>
      <c r="D129" s="10" t="s">
        <v>1339</v>
      </c>
      <c r="E129" s="11" t="s">
        <v>1160</v>
      </c>
      <c r="F129" s="10" t="s">
        <v>1161</v>
      </c>
      <c r="G129" s="10" t="s">
        <v>79</v>
      </c>
      <c r="H129" s="10">
        <v>147</v>
      </c>
      <c r="I129" s="10">
        <v>202</v>
      </c>
      <c r="J129" s="10">
        <v>2</v>
      </c>
      <c r="K129" s="10">
        <v>202</v>
      </c>
      <c r="L129" s="10">
        <v>606</v>
      </c>
    </row>
    <row r="130" spans="1:12">
      <c r="A130" s="10">
        <v>424</v>
      </c>
      <c r="B130" s="10">
        <v>52</v>
      </c>
      <c r="C130" s="10" t="s">
        <v>1278</v>
      </c>
      <c r="D130" s="10" t="s">
        <v>1346</v>
      </c>
      <c r="E130" s="11" t="s">
        <v>1282</v>
      </c>
      <c r="F130" s="10" t="s">
        <v>1283</v>
      </c>
      <c r="G130" s="10" t="s">
        <v>32</v>
      </c>
      <c r="H130" s="10">
        <v>145</v>
      </c>
      <c r="I130" s="10">
        <v>200</v>
      </c>
      <c r="J130" s="10">
        <v>2</v>
      </c>
      <c r="K130" s="10">
        <v>200</v>
      </c>
      <c r="L130" s="10">
        <v>600</v>
      </c>
    </row>
    <row r="131" spans="1:12">
      <c r="A131" s="10">
        <v>425</v>
      </c>
      <c r="B131" s="10">
        <v>52</v>
      </c>
      <c r="C131" s="10" t="s">
        <v>1278</v>
      </c>
      <c r="D131" s="10" t="s">
        <v>1346</v>
      </c>
      <c r="E131" s="11" t="s">
        <v>850</v>
      </c>
      <c r="F131" s="10" t="s">
        <v>1285</v>
      </c>
      <c r="G131" s="10" t="s">
        <v>28</v>
      </c>
      <c r="H131" s="10">
        <v>145</v>
      </c>
      <c r="I131" s="10">
        <v>200</v>
      </c>
      <c r="J131" s="10">
        <v>2</v>
      </c>
      <c r="K131" s="10">
        <v>200</v>
      </c>
      <c r="L131" s="10">
        <v>600</v>
      </c>
    </row>
    <row r="132" spans="1:12">
      <c r="A132" s="10">
        <v>324</v>
      </c>
      <c r="B132" s="10">
        <v>341</v>
      </c>
      <c r="C132" s="10" t="s">
        <v>624</v>
      </c>
      <c r="D132" s="10" t="s">
        <v>1344</v>
      </c>
      <c r="E132" s="11" t="s">
        <v>625</v>
      </c>
      <c r="F132" s="10" t="s">
        <v>626</v>
      </c>
      <c r="G132" s="10" t="s">
        <v>627</v>
      </c>
      <c r="H132" s="10">
        <v>150</v>
      </c>
      <c r="I132" s="10">
        <v>199</v>
      </c>
      <c r="J132" s="10">
        <v>2</v>
      </c>
      <c r="K132" s="10">
        <v>199</v>
      </c>
      <c r="L132" s="10">
        <v>597</v>
      </c>
    </row>
    <row r="133" spans="1:12">
      <c r="A133" s="10">
        <v>313</v>
      </c>
      <c r="B133" s="10">
        <v>514</v>
      </c>
      <c r="C133" s="10" t="s">
        <v>202</v>
      </c>
      <c r="D133" s="10" t="s">
        <v>1343</v>
      </c>
      <c r="E133" s="11" t="s">
        <v>200</v>
      </c>
      <c r="F133" s="10" t="s">
        <v>203</v>
      </c>
      <c r="G133" s="10" t="s">
        <v>32</v>
      </c>
      <c r="H133" s="10">
        <v>141</v>
      </c>
      <c r="I133" s="10">
        <v>196</v>
      </c>
      <c r="J133" s="10">
        <v>2</v>
      </c>
      <c r="K133" s="10">
        <v>196</v>
      </c>
      <c r="L133" s="10">
        <v>588</v>
      </c>
    </row>
    <row r="134" spans="1:12">
      <c r="A134" s="10">
        <v>284</v>
      </c>
      <c r="B134" s="10">
        <v>337</v>
      </c>
      <c r="C134" s="10" t="s">
        <v>953</v>
      </c>
      <c r="D134" s="10" t="s">
        <v>1342</v>
      </c>
      <c r="E134" s="11" t="s">
        <v>959</v>
      </c>
      <c r="F134" s="10" t="s">
        <v>960</v>
      </c>
      <c r="G134" s="10" t="s">
        <v>28</v>
      </c>
      <c r="H134" s="10">
        <v>142</v>
      </c>
      <c r="I134" s="10">
        <v>191</v>
      </c>
      <c r="J134" s="10">
        <v>2</v>
      </c>
      <c r="K134" s="10">
        <v>191</v>
      </c>
      <c r="L134" s="10">
        <v>573</v>
      </c>
    </row>
    <row r="135" spans="1:12">
      <c r="A135" s="10">
        <v>374</v>
      </c>
      <c r="B135" s="10">
        <v>104428</v>
      </c>
      <c r="C135" s="10" t="s">
        <v>71</v>
      </c>
      <c r="D135" s="10" t="s">
        <v>1346</v>
      </c>
      <c r="E135" s="11" t="s">
        <v>77</v>
      </c>
      <c r="F135" s="10" t="s">
        <v>78</v>
      </c>
      <c r="G135" s="10" t="s">
        <v>79</v>
      </c>
      <c r="H135" s="10">
        <v>120</v>
      </c>
      <c r="I135" s="10">
        <v>184</v>
      </c>
      <c r="J135" s="10">
        <v>2</v>
      </c>
      <c r="K135" s="10">
        <v>184</v>
      </c>
      <c r="L135" s="10">
        <v>552</v>
      </c>
    </row>
    <row r="136" spans="1:12">
      <c r="A136" s="10">
        <v>229</v>
      </c>
      <c r="B136" s="10">
        <v>355</v>
      </c>
      <c r="C136" s="10" t="s">
        <v>473</v>
      </c>
      <c r="D136" s="10" t="s">
        <v>1342</v>
      </c>
      <c r="E136" s="11" t="s">
        <v>471</v>
      </c>
      <c r="F136" s="10" t="s">
        <v>474</v>
      </c>
      <c r="G136" s="10" t="s">
        <v>24</v>
      </c>
      <c r="H136" s="10">
        <v>94</v>
      </c>
      <c r="I136" s="10">
        <v>182</v>
      </c>
      <c r="J136" s="10">
        <v>2</v>
      </c>
      <c r="K136" s="10">
        <v>182</v>
      </c>
      <c r="L136" s="10">
        <v>546</v>
      </c>
    </row>
    <row r="137" spans="1:12">
      <c r="A137" s="10">
        <v>378</v>
      </c>
      <c r="B137" s="10">
        <v>710</v>
      </c>
      <c r="C137" s="10" t="s">
        <v>282</v>
      </c>
      <c r="D137" s="10" t="s">
        <v>1346</v>
      </c>
      <c r="E137" s="11" t="s">
        <v>280</v>
      </c>
      <c r="F137" s="10" t="s">
        <v>283</v>
      </c>
      <c r="G137" s="10" t="s">
        <v>28</v>
      </c>
      <c r="H137" s="10">
        <v>131</v>
      </c>
      <c r="I137" s="10">
        <v>181</v>
      </c>
      <c r="J137" s="10">
        <v>2</v>
      </c>
      <c r="K137" s="10">
        <v>181</v>
      </c>
      <c r="L137" s="10">
        <v>543</v>
      </c>
    </row>
    <row r="138" spans="1:12">
      <c r="A138" s="10">
        <v>379</v>
      </c>
      <c r="B138" s="10">
        <v>710</v>
      </c>
      <c r="C138" s="10" t="s">
        <v>282</v>
      </c>
      <c r="D138" s="10" t="s">
        <v>1346</v>
      </c>
      <c r="E138" s="11" t="s">
        <v>285</v>
      </c>
      <c r="F138" s="10" t="s">
        <v>286</v>
      </c>
      <c r="G138" s="10" t="s">
        <v>32</v>
      </c>
      <c r="H138" s="10">
        <v>131</v>
      </c>
      <c r="I138" s="10">
        <v>181</v>
      </c>
      <c r="J138" s="10">
        <v>2</v>
      </c>
      <c r="K138" s="10">
        <v>181</v>
      </c>
      <c r="L138" s="10">
        <v>543</v>
      </c>
    </row>
    <row r="139" spans="1:12">
      <c r="A139" s="10">
        <v>416</v>
      </c>
      <c r="B139" s="10">
        <v>710</v>
      </c>
      <c r="C139" s="10" t="s">
        <v>1134</v>
      </c>
      <c r="D139" s="10" t="s">
        <v>1346</v>
      </c>
      <c r="E139" s="11" t="s">
        <v>1133</v>
      </c>
      <c r="F139" s="10" t="s">
        <v>1135</v>
      </c>
      <c r="G139" s="10" t="s">
        <v>32</v>
      </c>
      <c r="H139" s="10">
        <v>131</v>
      </c>
      <c r="I139" s="10">
        <v>181</v>
      </c>
      <c r="J139" s="10">
        <v>2</v>
      </c>
      <c r="K139" s="10">
        <v>181</v>
      </c>
      <c r="L139" s="10">
        <v>543</v>
      </c>
    </row>
    <row r="140" spans="1:12">
      <c r="A140" s="10">
        <v>241</v>
      </c>
      <c r="B140" s="10">
        <v>742</v>
      </c>
      <c r="C140" s="10" t="s">
        <v>679</v>
      </c>
      <c r="D140" s="10" t="s">
        <v>1342</v>
      </c>
      <c r="E140" s="11" t="s">
        <v>678</v>
      </c>
      <c r="F140" s="10" t="s">
        <v>680</v>
      </c>
      <c r="G140" s="10" t="s">
        <v>32</v>
      </c>
      <c r="H140" s="10">
        <v>135</v>
      </c>
      <c r="I140" s="10">
        <v>180</v>
      </c>
      <c r="J140" s="10">
        <v>2</v>
      </c>
      <c r="K140" s="10">
        <v>180</v>
      </c>
      <c r="L140" s="10">
        <v>540</v>
      </c>
    </row>
    <row r="141" spans="1:12">
      <c r="A141" s="10">
        <v>243</v>
      </c>
      <c r="B141" s="10">
        <v>742</v>
      </c>
      <c r="C141" s="10" t="s">
        <v>679</v>
      </c>
      <c r="D141" s="10" t="s">
        <v>1342</v>
      </c>
      <c r="E141" s="11" t="s">
        <v>684</v>
      </c>
      <c r="F141" s="10" t="s">
        <v>685</v>
      </c>
      <c r="G141" s="10" t="s">
        <v>28</v>
      </c>
      <c r="H141" s="10">
        <v>135</v>
      </c>
      <c r="I141" s="10">
        <v>180</v>
      </c>
      <c r="J141" s="10">
        <v>2</v>
      </c>
      <c r="K141" s="10">
        <v>180</v>
      </c>
      <c r="L141" s="10">
        <v>540</v>
      </c>
    </row>
    <row r="142" spans="1:12">
      <c r="A142" s="10">
        <v>244</v>
      </c>
      <c r="B142" s="10">
        <v>742</v>
      </c>
      <c r="C142" s="10" t="s">
        <v>679</v>
      </c>
      <c r="D142" s="10" t="s">
        <v>1342</v>
      </c>
      <c r="E142" s="11" t="s">
        <v>687</v>
      </c>
      <c r="F142" s="10" t="s">
        <v>689</v>
      </c>
      <c r="G142" s="10" t="s">
        <v>32</v>
      </c>
      <c r="H142" s="10">
        <v>135</v>
      </c>
      <c r="I142" s="10">
        <v>180</v>
      </c>
      <c r="J142" s="10">
        <v>2</v>
      </c>
      <c r="K142" s="10">
        <v>180</v>
      </c>
      <c r="L142" s="10">
        <v>540</v>
      </c>
    </row>
    <row r="143" spans="1:12">
      <c r="A143" s="10">
        <v>422</v>
      </c>
      <c r="B143" s="10">
        <v>52</v>
      </c>
      <c r="C143" s="10" t="s">
        <v>1278</v>
      </c>
      <c r="D143" s="10" t="s">
        <v>1346</v>
      </c>
      <c r="E143" s="11" t="s">
        <v>1276</v>
      </c>
      <c r="F143" s="10" t="s">
        <v>1279</v>
      </c>
      <c r="G143" s="10" t="s">
        <v>24</v>
      </c>
      <c r="H143" s="10">
        <v>131</v>
      </c>
      <c r="I143" s="10">
        <v>179</v>
      </c>
      <c r="J143" s="10">
        <v>2</v>
      </c>
      <c r="K143" s="10">
        <v>179</v>
      </c>
      <c r="L143" s="10">
        <v>537</v>
      </c>
    </row>
    <row r="144" spans="1:12">
      <c r="A144" s="10">
        <v>9</v>
      </c>
      <c r="B144" s="10">
        <v>102934</v>
      </c>
      <c r="C144" s="10" t="s">
        <v>96</v>
      </c>
      <c r="D144" s="10" t="s">
        <v>1339</v>
      </c>
      <c r="E144" s="11" t="s">
        <v>99</v>
      </c>
      <c r="F144" s="10" t="s">
        <v>100</v>
      </c>
      <c r="G144" s="10" t="s">
        <v>79</v>
      </c>
      <c r="H144" s="10">
        <v>124</v>
      </c>
      <c r="I144" s="10">
        <v>172</v>
      </c>
      <c r="J144" s="10">
        <v>2</v>
      </c>
      <c r="K144" s="10">
        <v>172</v>
      </c>
      <c r="L144" s="10">
        <v>516</v>
      </c>
    </row>
    <row r="145" spans="1:12">
      <c r="A145" s="10">
        <v>18</v>
      </c>
      <c r="B145" s="10">
        <v>730</v>
      </c>
      <c r="C145" s="10" t="s">
        <v>215</v>
      </c>
      <c r="D145" s="10" t="s">
        <v>1339</v>
      </c>
      <c r="E145" s="11" t="s">
        <v>218</v>
      </c>
      <c r="F145" s="10" t="s">
        <v>219</v>
      </c>
      <c r="G145" s="10" t="s">
        <v>32</v>
      </c>
      <c r="H145" s="10">
        <v>125</v>
      </c>
      <c r="I145" s="10">
        <v>172</v>
      </c>
      <c r="J145" s="10">
        <v>2</v>
      </c>
      <c r="K145" s="10">
        <v>172</v>
      </c>
      <c r="L145" s="10">
        <v>516</v>
      </c>
    </row>
    <row r="146" spans="1:12">
      <c r="A146" s="10">
        <v>380</v>
      </c>
      <c r="B146" s="10">
        <v>329</v>
      </c>
      <c r="C146" s="10" t="s">
        <v>290</v>
      </c>
      <c r="D146" s="10" t="s">
        <v>1346</v>
      </c>
      <c r="E146" s="11" t="s">
        <v>288</v>
      </c>
      <c r="F146" s="10" t="s">
        <v>291</v>
      </c>
      <c r="G146" s="10" t="s">
        <v>79</v>
      </c>
      <c r="H146" s="10">
        <v>121</v>
      </c>
      <c r="I146" s="10">
        <v>172</v>
      </c>
      <c r="J146" s="10">
        <v>2</v>
      </c>
      <c r="K146" s="10">
        <v>172</v>
      </c>
      <c r="L146" s="10">
        <v>516</v>
      </c>
    </row>
    <row r="147" spans="1:12">
      <c r="A147" s="10">
        <v>382</v>
      </c>
      <c r="B147" s="10">
        <v>329</v>
      </c>
      <c r="C147" s="10" t="s">
        <v>290</v>
      </c>
      <c r="D147" s="10" t="s">
        <v>1346</v>
      </c>
      <c r="E147" s="11" t="s">
        <v>296</v>
      </c>
      <c r="F147" s="10" t="s">
        <v>297</v>
      </c>
      <c r="G147" s="10" t="s">
        <v>79</v>
      </c>
      <c r="H147" s="10">
        <v>121</v>
      </c>
      <c r="I147" s="10">
        <v>172</v>
      </c>
      <c r="J147" s="10">
        <v>2</v>
      </c>
      <c r="K147" s="10">
        <v>172</v>
      </c>
      <c r="L147" s="10">
        <v>516</v>
      </c>
    </row>
    <row r="148" spans="1:12">
      <c r="A148" s="10">
        <v>8</v>
      </c>
      <c r="B148" s="10">
        <v>102934</v>
      </c>
      <c r="C148" s="10" t="s">
        <v>96</v>
      </c>
      <c r="D148" s="10" t="s">
        <v>1339</v>
      </c>
      <c r="E148" s="11" t="s">
        <v>94</v>
      </c>
      <c r="F148" s="10" t="s">
        <v>97</v>
      </c>
      <c r="G148" s="10" t="s">
        <v>24</v>
      </c>
      <c r="H148" s="10">
        <v>124</v>
      </c>
      <c r="I148" s="10">
        <v>171</v>
      </c>
      <c r="J148" s="10">
        <v>2</v>
      </c>
      <c r="K148" s="10">
        <v>171</v>
      </c>
      <c r="L148" s="10">
        <v>513</v>
      </c>
    </row>
    <row r="149" spans="1:12">
      <c r="A149" s="10">
        <v>242</v>
      </c>
      <c r="B149" s="10">
        <v>742</v>
      </c>
      <c r="C149" s="10" t="s">
        <v>679</v>
      </c>
      <c r="D149" s="10" t="s">
        <v>1342</v>
      </c>
      <c r="E149" s="11" t="s">
        <v>681</v>
      </c>
      <c r="F149" s="10" t="s">
        <v>683</v>
      </c>
      <c r="G149" s="10" t="s">
        <v>79</v>
      </c>
      <c r="H149" s="10">
        <v>106</v>
      </c>
      <c r="I149" s="10">
        <v>164</v>
      </c>
      <c r="J149" s="10">
        <v>2</v>
      </c>
      <c r="K149" s="10">
        <v>164</v>
      </c>
      <c r="L149" s="10">
        <v>492</v>
      </c>
    </row>
    <row r="150" spans="1:12">
      <c r="A150" s="10">
        <v>161</v>
      </c>
      <c r="B150" s="10">
        <v>724</v>
      </c>
      <c r="C150" s="10" t="s">
        <v>411</v>
      </c>
      <c r="D150" s="10" t="s">
        <v>1341</v>
      </c>
      <c r="E150" s="11" t="s">
        <v>409</v>
      </c>
      <c r="F150" s="10" t="s">
        <v>412</v>
      </c>
      <c r="G150" s="10" t="s">
        <v>132</v>
      </c>
      <c r="H150" s="10">
        <v>322</v>
      </c>
      <c r="I150" s="10">
        <v>444</v>
      </c>
      <c r="J150" s="10">
        <v>1</v>
      </c>
      <c r="K150" s="10">
        <v>322</v>
      </c>
      <c r="L150" s="10">
        <v>483</v>
      </c>
    </row>
    <row r="151" spans="1:12">
      <c r="A151" s="10">
        <v>348</v>
      </c>
      <c r="B151" s="10">
        <v>539</v>
      </c>
      <c r="C151" s="10" t="s">
        <v>1177</v>
      </c>
      <c r="D151" s="10" t="s">
        <v>1345</v>
      </c>
      <c r="E151" s="11" t="s">
        <v>1175</v>
      </c>
      <c r="F151" s="10" t="s">
        <v>1178</v>
      </c>
      <c r="G151" s="10" t="s">
        <v>1179</v>
      </c>
      <c r="H151" s="10">
        <v>322</v>
      </c>
      <c r="I151" s="10">
        <v>443</v>
      </c>
      <c r="J151" s="10">
        <v>1</v>
      </c>
      <c r="K151" s="10">
        <v>322</v>
      </c>
      <c r="L151" s="10">
        <v>483</v>
      </c>
    </row>
    <row r="152" spans="1:12">
      <c r="A152" s="10">
        <v>56</v>
      </c>
      <c r="B152" s="10">
        <v>339</v>
      </c>
      <c r="C152" s="10" t="s">
        <v>567</v>
      </c>
      <c r="D152" s="10" t="s">
        <v>1339</v>
      </c>
      <c r="E152" s="11" t="s">
        <v>573</v>
      </c>
      <c r="F152" s="10" t="s">
        <v>574</v>
      </c>
      <c r="G152" s="10" t="s">
        <v>79</v>
      </c>
      <c r="H152" s="10">
        <v>115</v>
      </c>
      <c r="I152" s="10">
        <v>159</v>
      </c>
      <c r="J152" s="10">
        <v>2</v>
      </c>
      <c r="K152" s="10">
        <v>159</v>
      </c>
      <c r="L152" s="10">
        <v>477</v>
      </c>
    </row>
    <row r="153" spans="1:12">
      <c r="A153" s="10">
        <v>219</v>
      </c>
      <c r="B153" s="10">
        <v>102935</v>
      </c>
      <c r="C153" s="10" t="s">
        <v>349</v>
      </c>
      <c r="D153" s="10" t="s">
        <v>1342</v>
      </c>
      <c r="E153" s="11" t="s">
        <v>353</v>
      </c>
      <c r="F153" s="10" t="s">
        <v>354</v>
      </c>
      <c r="G153" s="10" t="s">
        <v>79</v>
      </c>
      <c r="H153" s="10">
        <v>112</v>
      </c>
      <c r="I153" s="10">
        <v>157</v>
      </c>
      <c r="J153" s="10">
        <v>2</v>
      </c>
      <c r="K153" s="10">
        <v>157</v>
      </c>
      <c r="L153" s="10">
        <v>471</v>
      </c>
    </row>
    <row r="154" spans="1:12">
      <c r="A154" s="10">
        <v>179</v>
      </c>
      <c r="B154" s="10">
        <v>571</v>
      </c>
      <c r="C154" s="10" t="s">
        <v>856</v>
      </c>
      <c r="D154" s="10" t="s">
        <v>1341</v>
      </c>
      <c r="E154" s="11" t="s">
        <v>857</v>
      </c>
      <c r="F154" s="10" t="s">
        <v>858</v>
      </c>
      <c r="G154" s="10" t="s">
        <v>479</v>
      </c>
      <c r="H154" s="10">
        <v>312</v>
      </c>
      <c r="I154" s="10">
        <v>429</v>
      </c>
      <c r="J154" s="10">
        <v>1</v>
      </c>
      <c r="K154" s="10">
        <v>312</v>
      </c>
      <c r="L154" s="10">
        <v>468</v>
      </c>
    </row>
    <row r="155" spans="1:12">
      <c r="A155" s="10">
        <v>271</v>
      </c>
      <c r="B155" s="10">
        <v>107829</v>
      </c>
      <c r="C155" s="10" t="s">
        <v>909</v>
      </c>
      <c r="D155" s="10" t="s">
        <v>1342</v>
      </c>
      <c r="E155" s="11" t="s">
        <v>911</v>
      </c>
      <c r="F155" s="10">
        <v>12461</v>
      </c>
      <c r="G155" s="10" t="s">
        <v>132</v>
      </c>
      <c r="H155" s="10">
        <v>114</v>
      </c>
      <c r="I155" s="10">
        <v>156</v>
      </c>
      <c r="J155" s="10">
        <v>2</v>
      </c>
      <c r="K155" s="10">
        <v>156</v>
      </c>
      <c r="L155" s="10">
        <v>468</v>
      </c>
    </row>
    <row r="156" spans="1:12">
      <c r="A156" s="10">
        <v>132</v>
      </c>
      <c r="B156" s="10">
        <v>104430</v>
      </c>
      <c r="C156" s="10" t="s">
        <v>40</v>
      </c>
      <c r="D156" s="10" t="s">
        <v>1341</v>
      </c>
      <c r="E156" s="11" t="s">
        <v>38</v>
      </c>
      <c r="F156" s="10" t="s">
        <v>41</v>
      </c>
      <c r="G156" s="10" t="s">
        <v>24</v>
      </c>
      <c r="H156" s="10">
        <v>152</v>
      </c>
      <c r="I156" s="10">
        <v>154</v>
      </c>
      <c r="J156" s="10">
        <v>2</v>
      </c>
      <c r="K156" s="10">
        <v>154</v>
      </c>
      <c r="L156" s="10">
        <v>462</v>
      </c>
    </row>
    <row r="157" spans="1:12">
      <c r="A157" s="10">
        <v>206</v>
      </c>
      <c r="B157" s="10">
        <v>750</v>
      </c>
      <c r="C157" s="10" t="s">
        <v>1293</v>
      </c>
      <c r="D157" s="10" t="s">
        <v>1341</v>
      </c>
      <c r="E157" s="11" t="s">
        <v>1294</v>
      </c>
      <c r="F157" s="10">
        <v>4033</v>
      </c>
      <c r="G157" s="10" t="s">
        <v>28</v>
      </c>
      <c r="H157" s="10">
        <v>305</v>
      </c>
      <c r="I157" s="10">
        <v>408</v>
      </c>
      <c r="J157" s="10">
        <v>1</v>
      </c>
      <c r="K157" s="10">
        <v>305</v>
      </c>
      <c r="L157" s="10">
        <v>457.5</v>
      </c>
    </row>
    <row r="158" spans="1:12">
      <c r="A158" s="10">
        <v>207</v>
      </c>
      <c r="B158" s="10">
        <v>750</v>
      </c>
      <c r="C158" s="10" t="s">
        <v>1293</v>
      </c>
      <c r="D158" s="10" t="s">
        <v>1341</v>
      </c>
      <c r="E158" s="11" t="s">
        <v>1295</v>
      </c>
      <c r="F158" s="10">
        <v>11463</v>
      </c>
      <c r="G158" s="10" t="s">
        <v>132</v>
      </c>
      <c r="H158" s="10">
        <v>305</v>
      </c>
      <c r="I158" s="10">
        <v>408</v>
      </c>
      <c r="J158" s="10">
        <v>1</v>
      </c>
      <c r="K158" s="10">
        <v>305</v>
      </c>
      <c r="L158" s="10">
        <v>457.5</v>
      </c>
    </row>
    <row r="159" spans="1:12">
      <c r="A159" s="10">
        <v>208</v>
      </c>
      <c r="B159" s="10">
        <v>750</v>
      </c>
      <c r="C159" s="10" t="s">
        <v>1293</v>
      </c>
      <c r="D159" s="10" t="s">
        <v>1341</v>
      </c>
      <c r="E159" s="11" t="s">
        <v>1212</v>
      </c>
      <c r="F159" s="10">
        <v>11051</v>
      </c>
      <c r="G159" s="10" t="s">
        <v>132</v>
      </c>
      <c r="H159" s="10">
        <v>305</v>
      </c>
      <c r="I159" s="10">
        <v>408</v>
      </c>
      <c r="J159" s="10">
        <v>1</v>
      </c>
      <c r="K159" s="10">
        <v>305</v>
      </c>
      <c r="L159" s="10">
        <v>457.5</v>
      </c>
    </row>
    <row r="160" spans="1:12">
      <c r="A160" s="10">
        <v>292</v>
      </c>
      <c r="B160" s="10">
        <v>308</v>
      </c>
      <c r="C160" s="10" t="s">
        <v>1060</v>
      </c>
      <c r="D160" s="10" t="s">
        <v>1342</v>
      </c>
      <c r="E160" s="11" t="s">
        <v>1063</v>
      </c>
      <c r="F160" s="10" t="s">
        <v>1064</v>
      </c>
      <c r="G160" s="10" t="s">
        <v>1065</v>
      </c>
      <c r="H160" s="10">
        <v>109</v>
      </c>
      <c r="I160" s="10">
        <v>150</v>
      </c>
      <c r="J160" s="10">
        <v>2</v>
      </c>
      <c r="K160" s="10">
        <v>150</v>
      </c>
      <c r="L160" s="10">
        <v>450</v>
      </c>
    </row>
    <row r="161" spans="1:12">
      <c r="A161" s="10">
        <v>295</v>
      </c>
      <c r="B161" s="10">
        <v>308</v>
      </c>
      <c r="C161" s="10" t="s">
        <v>1060</v>
      </c>
      <c r="D161" s="10" t="s">
        <v>1342</v>
      </c>
      <c r="E161" s="11" t="s">
        <v>1070</v>
      </c>
      <c r="F161" s="10" t="s">
        <v>1071</v>
      </c>
      <c r="G161" s="10" t="s">
        <v>1065</v>
      </c>
      <c r="H161" s="10">
        <v>109</v>
      </c>
      <c r="I161" s="10">
        <v>150</v>
      </c>
      <c r="J161" s="10">
        <v>2</v>
      </c>
      <c r="K161" s="10">
        <v>150</v>
      </c>
      <c r="L161" s="10">
        <v>450</v>
      </c>
    </row>
    <row r="162" spans="1:12">
      <c r="A162" s="10">
        <v>280</v>
      </c>
      <c r="B162" s="10">
        <v>337</v>
      </c>
      <c r="C162" s="10" t="s">
        <v>943</v>
      </c>
      <c r="D162" s="10" t="s">
        <v>1342</v>
      </c>
      <c r="E162" s="11" t="s">
        <v>950</v>
      </c>
      <c r="F162" s="10" t="s">
        <v>951</v>
      </c>
      <c r="G162" s="10" t="s">
        <v>24</v>
      </c>
      <c r="H162" s="10">
        <v>112</v>
      </c>
      <c r="I162" s="10">
        <v>149</v>
      </c>
      <c r="J162" s="10">
        <v>2</v>
      </c>
      <c r="K162" s="10">
        <v>149</v>
      </c>
      <c r="L162" s="10">
        <v>447</v>
      </c>
    </row>
    <row r="163" spans="1:12">
      <c r="A163" s="10">
        <v>282</v>
      </c>
      <c r="B163" s="10">
        <v>337</v>
      </c>
      <c r="C163" s="10" t="s">
        <v>953</v>
      </c>
      <c r="D163" s="10" t="s">
        <v>1342</v>
      </c>
      <c r="E163" s="11" t="s">
        <v>955</v>
      </c>
      <c r="F163" s="10" t="s">
        <v>956</v>
      </c>
      <c r="G163" s="10" t="s">
        <v>24</v>
      </c>
      <c r="H163" s="10">
        <v>112</v>
      </c>
      <c r="I163" s="10">
        <v>149</v>
      </c>
      <c r="J163" s="10">
        <v>2</v>
      </c>
      <c r="K163" s="10">
        <v>149</v>
      </c>
      <c r="L163" s="10">
        <v>447</v>
      </c>
    </row>
    <row r="164" spans="1:12">
      <c r="A164" s="10">
        <v>33</v>
      </c>
      <c r="B164" s="10">
        <v>585</v>
      </c>
      <c r="C164" s="10" t="s">
        <v>418</v>
      </c>
      <c r="D164" s="10" t="s">
        <v>1339</v>
      </c>
      <c r="E164" s="11" t="s">
        <v>417</v>
      </c>
      <c r="F164" s="10" t="s">
        <v>419</v>
      </c>
      <c r="G164" s="10" t="s">
        <v>132</v>
      </c>
      <c r="H164" s="10">
        <v>297</v>
      </c>
      <c r="I164" s="10">
        <v>409</v>
      </c>
      <c r="J164" s="10">
        <v>1</v>
      </c>
      <c r="K164" s="10">
        <v>297</v>
      </c>
      <c r="L164" s="10">
        <v>445.5</v>
      </c>
    </row>
    <row r="165" spans="1:12">
      <c r="A165" s="10">
        <v>34</v>
      </c>
      <c r="B165" s="10">
        <v>585</v>
      </c>
      <c r="C165" s="10" t="s">
        <v>421</v>
      </c>
      <c r="D165" s="10" t="s">
        <v>1339</v>
      </c>
      <c r="E165" s="11" t="s">
        <v>420</v>
      </c>
      <c r="F165" s="10" t="s">
        <v>422</v>
      </c>
      <c r="G165" s="10" t="s">
        <v>132</v>
      </c>
      <c r="H165" s="10">
        <v>297</v>
      </c>
      <c r="I165" s="10">
        <v>409</v>
      </c>
      <c r="J165" s="10">
        <v>1</v>
      </c>
      <c r="K165" s="10">
        <v>297</v>
      </c>
      <c r="L165" s="10">
        <v>445.5</v>
      </c>
    </row>
    <row r="166" spans="1:12">
      <c r="A166" s="10">
        <v>93</v>
      </c>
      <c r="B166" s="10">
        <v>365</v>
      </c>
      <c r="C166" s="10" t="s">
        <v>1106</v>
      </c>
      <c r="D166" s="10" t="s">
        <v>1339</v>
      </c>
      <c r="E166" s="11" t="s">
        <v>1104</v>
      </c>
      <c r="F166" s="10" t="s">
        <v>1107</v>
      </c>
      <c r="G166" s="10" t="s">
        <v>73</v>
      </c>
      <c r="H166" s="10">
        <v>297</v>
      </c>
      <c r="I166" s="10">
        <v>423</v>
      </c>
      <c r="J166" s="10">
        <v>1</v>
      </c>
      <c r="K166" s="10">
        <v>297</v>
      </c>
      <c r="L166" s="10">
        <v>445.5</v>
      </c>
    </row>
    <row r="167" spans="1:12">
      <c r="A167" s="10">
        <v>96</v>
      </c>
      <c r="B167" s="10">
        <v>365</v>
      </c>
      <c r="C167" s="10" t="s">
        <v>1109</v>
      </c>
      <c r="D167" s="10" t="s">
        <v>1339</v>
      </c>
      <c r="E167" s="11" t="s">
        <v>1113</v>
      </c>
      <c r="F167" s="10" t="s">
        <v>1114</v>
      </c>
      <c r="G167" s="10" t="s">
        <v>28</v>
      </c>
      <c r="H167" s="10">
        <v>297</v>
      </c>
      <c r="I167" s="10">
        <v>423</v>
      </c>
      <c r="J167" s="10">
        <v>1</v>
      </c>
      <c r="K167" s="10">
        <v>297</v>
      </c>
      <c r="L167" s="10">
        <v>445.5</v>
      </c>
    </row>
    <row r="168" spans="1:12">
      <c r="A168" s="10">
        <v>43</v>
      </c>
      <c r="B168" s="10">
        <v>105267</v>
      </c>
      <c r="C168" s="10" t="s">
        <v>509</v>
      </c>
      <c r="D168" s="10" t="s">
        <v>1339</v>
      </c>
      <c r="E168" s="11" t="s">
        <v>507</v>
      </c>
      <c r="F168" s="10" t="s">
        <v>510</v>
      </c>
      <c r="G168" s="10" t="s">
        <v>32</v>
      </c>
      <c r="H168" s="10">
        <v>296</v>
      </c>
      <c r="I168" s="10">
        <v>407</v>
      </c>
      <c r="J168" s="10">
        <v>1</v>
      </c>
      <c r="K168" s="10">
        <v>296</v>
      </c>
      <c r="L168" s="10">
        <v>444</v>
      </c>
    </row>
    <row r="169" spans="1:12">
      <c r="A169" s="10">
        <v>201</v>
      </c>
      <c r="B169" s="10">
        <v>724</v>
      </c>
      <c r="C169" s="10" t="s">
        <v>1125</v>
      </c>
      <c r="D169" s="10" t="s">
        <v>1341</v>
      </c>
      <c r="E169" s="11" t="s">
        <v>1124</v>
      </c>
      <c r="F169" s="10" t="s">
        <v>1126</v>
      </c>
      <c r="G169" s="10" t="s">
        <v>28</v>
      </c>
      <c r="H169" s="10">
        <v>291</v>
      </c>
      <c r="I169" s="10">
        <v>399</v>
      </c>
      <c r="J169" s="10">
        <v>1</v>
      </c>
      <c r="K169" s="10">
        <v>291</v>
      </c>
      <c r="L169" s="10">
        <v>436.5</v>
      </c>
    </row>
    <row r="170" spans="1:12">
      <c r="A170" s="10">
        <v>109</v>
      </c>
      <c r="B170" s="10">
        <v>103198</v>
      </c>
      <c r="C170" s="10" t="s">
        <v>1306</v>
      </c>
      <c r="D170" s="10" t="s">
        <v>1339</v>
      </c>
      <c r="E170" s="11" t="s">
        <v>1310</v>
      </c>
      <c r="F170" s="10" t="s">
        <v>1311</v>
      </c>
      <c r="G170" s="10" t="s">
        <v>28</v>
      </c>
      <c r="H170" s="10">
        <v>287</v>
      </c>
      <c r="I170" s="10">
        <v>395</v>
      </c>
      <c r="J170" s="10">
        <v>1</v>
      </c>
      <c r="K170" s="10">
        <v>287</v>
      </c>
      <c r="L170" s="10">
        <v>430.5</v>
      </c>
    </row>
    <row r="171" spans="1:12">
      <c r="A171" s="10">
        <v>37</v>
      </c>
      <c r="B171" s="10">
        <v>513</v>
      </c>
      <c r="C171" s="10" t="s">
        <v>448</v>
      </c>
      <c r="D171" s="10" t="s">
        <v>1339</v>
      </c>
      <c r="E171" s="11" t="s">
        <v>446</v>
      </c>
      <c r="F171" s="10" t="s">
        <v>449</v>
      </c>
      <c r="G171" s="10" t="s">
        <v>32</v>
      </c>
      <c r="H171" s="10">
        <v>286</v>
      </c>
      <c r="I171" s="10">
        <v>393</v>
      </c>
      <c r="J171" s="10">
        <v>1</v>
      </c>
      <c r="K171" s="10">
        <v>286</v>
      </c>
      <c r="L171" s="10">
        <v>429</v>
      </c>
    </row>
    <row r="172" spans="1:12">
      <c r="A172" s="10">
        <v>39</v>
      </c>
      <c r="B172" s="10">
        <v>513</v>
      </c>
      <c r="C172" s="10" t="s">
        <v>448</v>
      </c>
      <c r="D172" s="10" t="s">
        <v>1339</v>
      </c>
      <c r="E172" s="11" t="s">
        <v>453</v>
      </c>
      <c r="F172" s="10" t="s">
        <v>454</v>
      </c>
      <c r="G172" s="10" t="s">
        <v>32</v>
      </c>
      <c r="H172" s="10">
        <v>286</v>
      </c>
      <c r="I172" s="10">
        <v>393</v>
      </c>
      <c r="J172" s="10">
        <v>1</v>
      </c>
      <c r="K172" s="10">
        <v>286</v>
      </c>
      <c r="L172" s="10">
        <v>429</v>
      </c>
    </row>
    <row r="173" spans="1:12">
      <c r="A173" s="10">
        <v>60</v>
      </c>
      <c r="B173" s="10">
        <v>357</v>
      </c>
      <c r="C173" s="10" t="s">
        <v>700</v>
      </c>
      <c r="D173" s="10" t="s">
        <v>1339</v>
      </c>
      <c r="E173" s="11" t="s">
        <v>698</v>
      </c>
      <c r="F173" s="10" t="s">
        <v>701</v>
      </c>
      <c r="G173" s="10" t="s">
        <v>32</v>
      </c>
      <c r="H173" s="10">
        <v>283</v>
      </c>
      <c r="I173" s="10">
        <v>390</v>
      </c>
      <c r="J173" s="10">
        <v>1</v>
      </c>
      <c r="K173" s="10">
        <v>283</v>
      </c>
      <c r="L173" s="10">
        <v>424.5</v>
      </c>
    </row>
    <row r="174" spans="1:12">
      <c r="A174" s="10">
        <v>172</v>
      </c>
      <c r="B174" s="10">
        <v>546</v>
      </c>
      <c r="C174" s="10" t="s">
        <v>599</v>
      </c>
      <c r="D174" s="10" t="s">
        <v>1341</v>
      </c>
      <c r="E174" s="11" t="s">
        <v>598</v>
      </c>
      <c r="F174" s="10" t="s">
        <v>600</v>
      </c>
      <c r="G174" s="10" t="s">
        <v>32</v>
      </c>
      <c r="H174" s="10">
        <v>281</v>
      </c>
      <c r="I174" s="10">
        <v>387</v>
      </c>
      <c r="J174" s="10">
        <v>1</v>
      </c>
      <c r="K174" s="10">
        <v>281</v>
      </c>
      <c r="L174" s="10">
        <v>421.5</v>
      </c>
    </row>
    <row r="175" spans="1:12">
      <c r="A175" s="10">
        <v>173</v>
      </c>
      <c r="B175" s="10">
        <v>546</v>
      </c>
      <c r="C175" s="10" t="s">
        <v>599</v>
      </c>
      <c r="D175" s="10" t="s">
        <v>1341</v>
      </c>
      <c r="E175" s="11" t="s">
        <v>601</v>
      </c>
      <c r="F175" s="10" t="s">
        <v>602</v>
      </c>
      <c r="G175" s="10" t="s">
        <v>32</v>
      </c>
      <c r="H175" s="10">
        <v>281</v>
      </c>
      <c r="I175" s="10">
        <v>387</v>
      </c>
      <c r="J175" s="10">
        <v>1</v>
      </c>
      <c r="K175" s="10">
        <v>281</v>
      </c>
      <c r="L175" s="10">
        <v>421.5</v>
      </c>
    </row>
    <row r="176" spans="1:12">
      <c r="A176" s="10">
        <v>274</v>
      </c>
      <c r="B176" s="10">
        <v>102479</v>
      </c>
      <c r="C176" s="10" t="s">
        <v>920</v>
      </c>
      <c r="D176" s="10" t="s">
        <v>1342</v>
      </c>
      <c r="E176" s="11" t="s">
        <v>918</v>
      </c>
      <c r="F176" s="10" t="s">
        <v>921</v>
      </c>
      <c r="G176" s="10" t="s">
        <v>28</v>
      </c>
      <c r="H176" s="10">
        <v>281</v>
      </c>
      <c r="I176" s="10">
        <v>398</v>
      </c>
      <c r="J176" s="10">
        <v>1</v>
      </c>
      <c r="K176" s="10">
        <v>281</v>
      </c>
      <c r="L176" s="10">
        <v>421.5</v>
      </c>
    </row>
    <row r="177" spans="1:12">
      <c r="A177" s="10">
        <v>191</v>
      </c>
      <c r="B177" s="10">
        <v>740</v>
      </c>
      <c r="C177" s="10" t="s">
        <v>1049</v>
      </c>
      <c r="D177" s="10" t="s">
        <v>1341</v>
      </c>
      <c r="E177" s="11" t="s">
        <v>1047</v>
      </c>
      <c r="F177" s="10" t="s">
        <v>1050</v>
      </c>
      <c r="G177" s="10" t="s">
        <v>28</v>
      </c>
      <c r="H177" s="10">
        <v>278</v>
      </c>
      <c r="I177" s="10">
        <v>382</v>
      </c>
      <c r="J177" s="10">
        <v>1</v>
      </c>
      <c r="K177" s="10">
        <v>278</v>
      </c>
      <c r="L177" s="10">
        <v>417</v>
      </c>
    </row>
    <row r="178" spans="1:12">
      <c r="A178" s="10">
        <v>192</v>
      </c>
      <c r="B178" s="10">
        <v>740</v>
      </c>
      <c r="C178" s="10" t="s">
        <v>1052</v>
      </c>
      <c r="D178" s="10" t="s">
        <v>1341</v>
      </c>
      <c r="E178" s="11" t="s">
        <v>1051</v>
      </c>
      <c r="F178" s="10" t="s">
        <v>1053</v>
      </c>
      <c r="G178" s="10" t="s">
        <v>32</v>
      </c>
      <c r="H178" s="10">
        <v>278</v>
      </c>
      <c r="I178" s="10">
        <v>383</v>
      </c>
      <c r="J178" s="10">
        <v>1</v>
      </c>
      <c r="K178" s="10">
        <v>278</v>
      </c>
      <c r="L178" s="10">
        <v>417</v>
      </c>
    </row>
    <row r="179" spans="1:12">
      <c r="A179" s="10">
        <v>21</v>
      </c>
      <c r="B179" s="10">
        <v>103199</v>
      </c>
      <c r="C179" s="10" t="s">
        <v>243</v>
      </c>
      <c r="D179" s="10" t="s">
        <v>1339</v>
      </c>
      <c r="E179" s="11" t="s">
        <v>241</v>
      </c>
      <c r="F179" s="10" t="s">
        <v>244</v>
      </c>
      <c r="G179" s="10" t="s">
        <v>28</v>
      </c>
      <c r="H179" s="10">
        <v>275</v>
      </c>
      <c r="I179" s="10">
        <v>365</v>
      </c>
      <c r="J179" s="10">
        <v>1</v>
      </c>
      <c r="K179" s="10">
        <v>275</v>
      </c>
      <c r="L179" s="10">
        <v>412.5</v>
      </c>
    </row>
    <row r="180" spans="1:12">
      <c r="A180" s="10">
        <v>22</v>
      </c>
      <c r="B180" s="10">
        <v>103199</v>
      </c>
      <c r="C180" s="10" t="s">
        <v>246</v>
      </c>
      <c r="D180" s="10" t="s">
        <v>1339</v>
      </c>
      <c r="E180" s="11" t="s">
        <v>245</v>
      </c>
      <c r="F180" s="10" t="s">
        <v>247</v>
      </c>
      <c r="G180" s="10" t="s">
        <v>32</v>
      </c>
      <c r="H180" s="10">
        <v>275</v>
      </c>
      <c r="I180" s="10">
        <v>365</v>
      </c>
      <c r="J180" s="10">
        <v>1</v>
      </c>
      <c r="K180" s="10">
        <v>275</v>
      </c>
      <c r="L180" s="10">
        <v>412.5</v>
      </c>
    </row>
    <row r="181" spans="1:12">
      <c r="A181" s="10">
        <v>26</v>
      </c>
      <c r="B181" s="10">
        <v>107658</v>
      </c>
      <c r="C181" s="10" t="s">
        <v>332</v>
      </c>
      <c r="D181" s="10" t="s">
        <v>1339</v>
      </c>
      <c r="E181" s="11" t="s">
        <v>330</v>
      </c>
      <c r="F181" s="10" t="s">
        <v>333</v>
      </c>
      <c r="G181" s="10" t="s">
        <v>79</v>
      </c>
      <c r="H181" s="10">
        <v>99</v>
      </c>
      <c r="I181" s="10">
        <v>137</v>
      </c>
      <c r="J181" s="10">
        <v>2</v>
      </c>
      <c r="K181" s="10">
        <v>137</v>
      </c>
      <c r="L181" s="10">
        <v>411</v>
      </c>
    </row>
    <row r="182" spans="1:12">
      <c r="A182" s="10">
        <v>27</v>
      </c>
      <c r="B182" s="10">
        <v>107658</v>
      </c>
      <c r="C182" s="10" t="s">
        <v>335</v>
      </c>
      <c r="D182" s="10" t="s">
        <v>1339</v>
      </c>
      <c r="E182" s="11" t="s">
        <v>334</v>
      </c>
      <c r="F182" s="10" t="s">
        <v>336</v>
      </c>
      <c r="G182" s="10" t="s">
        <v>32</v>
      </c>
      <c r="H182" s="10">
        <v>99</v>
      </c>
      <c r="I182" s="10">
        <v>137</v>
      </c>
      <c r="J182" s="10">
        <v>2</v>
      </c>
      <c r="K182" s="10">
        <v>137</v>
      </c>
      <c r="L182" s="10">
        <v>411</v>
      </c>
    </row>
    <row r="183" spans="1:12">
      <c r="A183" s="10">
        <v>368</v>
      </c>
      <c r="B183" s="10">
        <v>107728</v>
      </c>
      <c r="C183" s="10" t="s">
        <v>1241</v>
      </c>
      <c r="D183" s="10" t="s">
        <v>1345</v>
      </c>
      <c r="E183" s="11" t="s">
        <v>1240</v>
      </c>
      <c r="F183" s="10" t="s">
        <v>1242</v>
      </c>
      <c r="G183" s="10" t="s">
        <v>32</v>
      </c>
      <c r="H183" s="10">
        <v>99</v>
      </c>
      <c r="I183" s="10">
        <v>136</v>
      </c>
      <c r="J183" s="10">
        <v>2</v>
      </c>
      <c r="K183" s="10">
        <v>136</v>
      </c>
      <c r="L183" s="10">
        <v>408</v>
      </c>
    </row>
    <row r="184" spans="1:12">
      <c r="A184" s="10">
        <v>14</v>
      </c>
      <c r="B184" s="10">
        <v>585</v>
      </c>
      <c r="C184" s="10" t="s">
        <v>118</v>
      </c>
      <c r="D184" s="10" t="s">
        <v>1339</v>
      </c>
      <c r="E184" s="11" t="s">
        <v>117</v>
      </c>
      <c r="F184" s="10" t="s">
        <v>119</v>
      </c>
      <c r="G184" s="10" t="s">
        <v>28</v>
      </c>
      <c r="H184" s="10">
        <v>269</v>
      </c>
      <c r="I184" s="10">
        <v>369</v>
      </c>
      <c r="J184" s="10">
        <v>1</v>
      </c>
      <c r="K184" s="10">
        <v>269</v>
      </c>
      <c r="L184" s="10">
        <v>403.5</v>
      </c>
    </row>
    <row r="185" spans="1:12">
      <c r="A185" s="10">
        <v>45</v>
      </c>
      <c r="B185" s="10">
        <v>105267</v>
      </c>
      <c r="C185" s="10" t="s">
        <v>515</v>
      </c>
      <c r="D185" s="10" t="s">
        <v>1339</v>
      </c>
      <c r="E185" s="11" t="s">
        <v>514</v>
      </c>
      <c r="F185" s="10" t="s">
        <v>516</v>
      </c>
      <c r="G185" s="10" t="s">
        <v>28</v>
      </c>
      <c r="H185" s="10">
        <v>266</v>
      </c>
      <c r="I185" s="10">
        <v>366</v>
      </c>
      <c r="J185" s="10">
        <v>1</v>
      </c>
      <c r="K185" s="10">
        <v>266</v>
      </c>
      <c r="L185" s="10">
        <v>399</v>
      </c>
    </row>
    <row r="186" spans="1:12">
      <c r="A186" s="10">
        <v>110</v>
      </c>
      <c r="B186" s="10">
        <v>307</v>
      </c>
      <c r="C186" s="10" t="s">
        <v>401</v>
      </c>
      <c r="D186" s="10" t="s">
        <v>1340</v>
      </c>
      <c r="E186" s="11" t="s">
        <v>402</v>
      </c>
      <c r="F186" s="10" t="s">
        <v>403</v>
      </c>
      <c r="G186" s="10" t="s">
        <v>404</v>
      </c>
      <c r="H186" s="10">
        <v>262</v>
      </c>
      <c r="I186" s="10">
        <v>344</v>
      </c>
      <c r="J186" s="10">
        <v>1</v>
      </c>
      <c r="K186" s="10">
        <v>262</v>
      </c>
      <c r="L186" s="10">
        <v>393</v>
      </c>
    </row>
    <row r="187" spans="1:12">
      <c r="A187" s="10">
        <v>111</v>
      </c>
      <c r="B187" s="10">
        <v>307</v>
      </c>
      <c r="C187" s="10" t="s">
        <v>401</v>
      </c>
      <c r="D187" s="10" t="s">
        <v>1340</v>
      </c>
      <c r="E187" s="11" t="s">
        <v>406</v>
      </c>
      <c r="F187" s="10" t="s">
        <v>407</v>
      </c>
      <c r="G187" s="10" t="s">
        <v>408</v>
      </c>
      <c r="H187" s="10">
        <v>262</v>
      </c>
      <c r="I187" s="10">
        <v>344</v>
      </c>
      <c r="J187" s="10">
        <v>1</v>
      </c>
      <c r="K187" s="10">
        <v>262</v>
      </c>
      <c r="L187" s="10">
        <v>393</v>
      </c>
    </row>
    <row r="188" spans="1:12">
      <c r="A188" s="10">
        <v>112</v>
      </c>
      <c r="B188" s="10">
        <v>307</v>
      </c>
      <c r="C188" s="10" t="s">
        <v>709</v>
      </c>
      <c r="D188" s="10" t="s">
        <v>1340</v>
      </c>
      <c r="E188" s="11" t="s">
        <v>708</v>
      </c>
      <c r="F188" s="10" t="s">
        <v>710</v>
      </c>
      <c r="G188" s="10" t="s">
        <v>32</v>
      </c>
      <c r="H188" s="10">
        <v>262</v>
      </c>
      <c r="I188" s="10">
        <v>344</v>
      </c>
      <c r="J188" s="10">
        <v>1</v>
      </c>
      <c r="K188" s="10">
        <v>262</v>
      </c>
      <c r="L188" s="10">
        <v>393</v>
      </c>
    </row>
    <row r="189" spans="1:12">
      <c r="A189" s="10">
        <v>113</v>
      </c>
      <c r="B189" s="10">
        <v>307</v>
      </c>
      <c r="C189" s="10" t="s">
        <v>709</v>
      </c>
      <c r="D189" s="10" t="s">
        <v>1340</v>
      </c>
      <c r="E189" s="11" t="s">
        <v>712</v>
      </c>
      <c r="F189" s="10" t="s">
        <v>713</v>
      </c>
      <c r="G189" s="10" t="s">
        <v>32</v>
      </c>
      <c r="H189" s="10">
        <v>262</v>
      </c>
      <c r="I189" s="10">
        <v>344</v>
      </c>
      <c r="J189" s="10">
        <v>1</v>
      </c>
      <c r="K189" s="10">
        <v>262</v>
      </c>
      <c r="L189" s="10">
        <v>393</v>
      </c>
    </row>
    <row r="190" spans="1:12">
      <c r="A190" s="10">
        <v>114</v>
      </c>
      <c r="B190" s="10">
        <v>307</v>
      </c>
      <c r="C190" s="10" t="s">
        <v>709</v>
      </c>
      <c r="D190" s="10" t="s">
        <v>1340</v>
      </c>
      <c r="E190" s="11" t="s">
        <v>715</v>
      </c>
      <c r="F190" s="10" t="s">
        <v>716</v>
      </c>
      <c r="G190" s="10" t="s">
        <v>32</v>
      </c>
      <c r="H190" s="10">
        <v>262</v>
      </c>
      <c r="I190" s="10">
        <v>344</v>
      </c>
      <c r="J190" s="10">
        <v>1</v>
      </c>
      <c r="K190" s="10">
        <v>262</v>
      </c>
      <c r="L190" s="10">
        <v>393</v>
      </c>
    </row>
    <row r="191" spans="1:12">
      <c r="A191" s="10">
        <v>115</v>
      </c>
      <c r="B191" s="10">
        <v>307</v>
      </c>
      <c r="C191" s="10" t="s">
        <v>709</v>
      </c>
      <c r="D191" s="10" t="s">
        <v>1340</v>
      </c>
      <c r="E191" s="11" t="s">
        <v>718</v>
      </c>
      <c r="F191" s="10" t="s">
        <v>719</v>
      </c>
      <c r="G191" s="10" t="s">
        <v>32</v>
      </c>
      <c r="H191" s="10">
        <v>262</v>
      </c>
      <c r="I191" s="10">
        <v>344</v>
      </c>
      <c r="J191" s="10">
        <v>1</v>
      </c>
      <c r="K191" s="10">
        <v>262</v>
      </c>
      <c r="L191" s="10">
        <v>393</v>
      </c>
    </row>
    <row r="192" spans="1:12">
      <c r="A192" s="10">
        <v>116</v>
      </c>
      <c r="B192" s="10">
        <v>307</v>
      </c>
      <c r="C192" s="10" t="s">
        <v>709</v>
      </c>
      <c r="D192" s="10" t="s">
        <v>1340</v>
      </c>
      <c r="E192" s="11" t="s">
        <v>721</v>
      </c>
      <c r="F192" s="10" t="s">
        <v>722</v>
      </c>
      <c r="G192" s="10" t="s">
        <v>32</v>
      </c>
      <c r="H192" s="10">
        <v>262</v>
      </c>
      <c r="I192" s="10">
        <v>344</v>
      </c>
      <c r="J192" s="10">
        <v>1</v>
      </c>
      <c r="K192" s="10">
        <v>262</v>
      </c>
      <c r="L192" s="10">
        <v>393</v>
      </c>
    </row>
    <row r="193" spans="1:12">
      <c r="A193" s="10">
        <v>117</v>
      </c>
      <c r="B193" s="10">
        <v>307</v>
      </c>
      <c r="C193" s="10" t="s">
        <v>709</v>
      </c>
      <c r="D193" s="10" t="s">
        <v>1340</v>
      </c>
      <c r="E193" s="11" t="s">
        <v>724</v>
      </c>
      <c r="F193" s="10" t="s">
        <v>725</v>
      </c>
      <c r="G193" s="10" t="s">
        <v>32</v>
      </c>
      <c r="H193" s="10">
        <v>262</v>
      </c>
      <c r="I193" s="10">
        <v>344</v>
      </c>
      <c r="J193" s="10">
        <v>1</v>
      </c>
      <c r="K193" s="10">
        <v>262</v>
      </c>
      <c r="L193" s="10">
        <v>393</v>
      </c>
    </row>
    <row r="194" spans="1:12">
      <c r="A194" s="10">
        <v>118</v>
      </c>
      <c r="B194" s="10">
        <v>307</v>
      </c>
      <c r="C194" s="10" t="s">
        <v>709</v>
      </c>
      <c r="D194" s="10" t="s">
        <v>1340</v>
      </c>
      <c r="E194" s="11" t="s">
        <v>728</v>
      </c>
      <c r="F194" s="10" t="s">
        <v>729</v>
      </c>
      <c r="G194" s="10" t="s">
        <v>627</v>
      </c>
      <c r="H194" s="10">
        <v>262</v>
      </c>
      <c r="I194" s="10">
        <v>344</v>
      </c>
      <c r="J194" s="10">
        <v>1</v>
      </c>
      <c r="K194" s="10">
        <v>262</v>
      </c>
      <c r="L194" s="10">
        <v>393</v>
      </c>
    </row>
    <row r="195" spans="1:12">
      <c r="A195" s="10">
        <v>64</v>
      </c>
      <c r="B195" s="10">
        <v>709</v>
      </c>
      <c r="C195" s="10" t="s">
        <v>771</v>
      </c>
      <c r="D195" s="10" t="s">
        <v>1339</v>
      </c>
      <c r="E195" s="11" t="s">
        <v>769</v>
      </c>
      <c r="F195" s="10" t="s">
        <v>772</v>
      </c>
      <c r="G195" s="10" t="s">
        <v>32</v>
      </c>
      <c r="H195" s="10">
        <v>258</v>
      </c>
      <c r="I195" s="10">
        <v>356</v>
      </c>
      <c r="J195" s="10">
        <v>1</v>
      </c>
      <c r="K195" s="10">
        <v>258</v>
      </c>
      <c r="L195" s="10">
        <v>387</v>
      </c>
    </row>
    <row r="196" spans="1:12">
      <c r="A196" s="10">
        <v>65</v>
      </c>
      <c r="B196" s="10">
        <v>709</v>
      </c>
      <c r="C196" s="10" t="s">
        <v>774</v>
      </c>
      <c r="D196" s="10" t="s">
        <v>1339</v>
      </c>
      <c r="E196" s="11" t="s">
        <v>773</v>
      </c>
      <c r="F196" s="10" t="s">
        <v>644</v>
      </c>
      <c r="G196" s="10" t="s">
        <v>32</v>
      </c>
      <c r="H196" s="10">
        <v>258</v>
      </c>
      <c r="I196" s="10">
        <v>356</v>
      </c>
      <c r="J196" s="10">
        <v>1</v>
      </c>
      <c r="K196" s="10">
        <v>258</v>
      </c>
      <c r="L196" s="10">
        <v>387</v>
      </c>
    </row>
    <row r="197" spans="1:12">
      <c r="A197" s="10">
        <v>67</v>
      </c>
      <c r="B197" s="10">
        <v>709</v>
      </c>
      <c r="C197" s="10" t="s">
        <v>774</v>
      </c>
      <c r="D197" s="10" t="s">
        <v>1339</v>
      </c>
      <c r="E197" s="11" t="s">
        <v>778</v>
      </c>
      <c r="F197" s="10" t="s">
        <v>779</v>
      </c>
      <c r="G197" s="10" t="s">
        <v>32</v>
      </c>
      <c r="H197" s="10">
        <v>258</v>
      </c>
      <c r="I197" s="10">
        <v>356</v>
      </c>
      <c r="J197" s="10">
        <v>1</v>
      </c>
      <c r="K197" s="10">
        <v>258</v>
      </c>
      <c r="L197" s="10">
        <v>387</v>
      </c>
    </row>
    <row r="198" spans="1:12">
      <c r="A198" s="10">
        <v>200</v>
      </c>
      <c r="B198" s="10">
        <v>724</v>
      </c>
      <c r="C198" s="10" t="s">
        <v>1120</v>
      </c>
      <c r="D198" s="10" t="s">
        <v>1341</v>
      </c>
      <c r="E198" s="11" t="s">
        <v>1122</v>
      </c>
      <c r="F198" s="10" t="s">
        <v>1123</v>
      </c>
      <c r="G198" s="10" t="s">
        <v>24</v>
      </c>
      <c r="H198" s="10">
        <v>258</v>
      </c>
      <c r="I198" s="10">
        <v>355</v>
      </c>
      <c r="J198" s="10">
        <v>1</v>
      </c>
      <c r="K198" s="10">
        <v>258</v>
      </c>
      <c r="L198" s="10">
        <v>387</v>
      </c>
    </row>
    <row r="199" spans="1:12">
      <c r="A199" s="10">
        <v>193</v>
      </c>
      <c r="B199" s="10">
        <v>753</v>
      </c>
      <c r="C199" s="10" t="s">
        <v>1074</v>
      </c>
      <c r="D199" s="10" t="s">
        <v>1341</v>
      </c>
      <c r="E199" s="11" t="s">
        <v>1072</v>
      </c>
      <c r="F199" s="10" t="s">
        <v>1075</v>
      </c>
      <c r="G199" s="10" t="s">
        <v>73</v>
      </c>
      <c r="H199" s="10">
        <v>257</v>
      </c>
      <c r="I199" s="10">
        <v>355</v>
      </c>
      <c r="J199" s="10">
        <v>1</v>
      </c>
      <c r="K199" s="10">
        <v>257</v>
      </c>
      <c r="L199" s="10">
        <v>385.5</v>
      </c>
    </row>
    <row r="200" spans="1:12">
      <c r="A200" s="10">
        <v>194</v>
      </c>
      <c r="B200" s="10">
        <v>753</v>
      </c>
      <c r="C200" s="10" t="s">
        <v>1074</v>
      </c>
      <c r="D200" s="10" t="s">
        <v>1341</v>
      </c>
      <c r="E200" s="11" t="s">
        <v>1076</v>
      </c>
      <c r="F200" s="10" t="s">
        <v>1077</v>
      </c>
      <c r="G200" s="10" t="s">
        <v>28</v>
      </c>
      <c r="H200" s="10">
        <v>257</v>
      </c>
      <c r="I200" s="10">
        <v>354</v>
      </c>
      <c r="J200" s="10">
        <v>1</v>
      </c>
      <c r="K200" s="10">
        <v>257</v>
      </c>
      <c r="L200" s="10">
        <v>385.5</v>
      </c>
    </row>
    <row r="201" spans="1:12">
      <c r="A201" s="10">
        <v>360</v>
      </c>
      <c r="B201" s="10">
        <v>104533</v>
      </c>
      <c r="C201" s="10" t="s">
        <v>1213</v>
      </c>
      <c r="D201" s="10" t="s">
        <v>1345</v>
      </c>
      <c r="E201" s="11" t="s">
        <v>1212</v>
      </c>
      <c r="F201" s="10" t="s">
        <v>1214</v>
      </c>
      <c r="G201" s="10" t="s">
        <v>28</v>
      </c>
      <c r="H201" s="10">
        <v>257</v>
      </c>
      <c r="I201" s="10">
        <v>354</v>
      </c>
      <c r="J201" s="10">
        <v>1</v>
      </c>
      <c r="K201" s="10">
        <v>257</v>
      </c>
      <c r="L201" s="10">
        <v>385.5</v>
      </c>
    </row>
    <row r="202" spans="1:12">
      <c r="A202" s="10">
        <v>38</v>
      </c>
      <c r="B202" s="10">
        <v>513</v>
      </c>
      <c r="C202" s="10" t="s">
        <v>448</v>
      </c>
      <c r="D202" s="10" t="s">
        <v>1339</v>
      </c>
      <c r="E202" s="11" t="s">
        <v>451</v>
      </c>
      <c r="F202" s="10" t="s">
        <v>452</v>
      </c>
      <c r="G202" s="10" t="s">
        <v>28</v>
      </c>
      <c r="H202" s="10">
        <v>256</v>
      </c>
      <c r="I202" s="10">
        <v>353</v>
      </c>
      <c r="J202" s="10">
        <v>1</v>
      </c>
      <c r="K202" s="10">
        <v>256</v>
      </c>
      <c r="L202" s="10">
        <v>384</v>
      </c>
    </row>
    <row r="203" spans="1:12">
      <c r="A203" s="10">
        <v>62</v>
      </c>
      <c r="B203" s="10">
        <v>357</v>
      </c>
      <c r="C203" s="10" t="s">
        <v>700</v>
      </c>
      <c r="D203" s="10" t="s">
        <v>1339</v>
      </c>
      <c r="E203" s="11" t="s">
        <v>705</v>
      </c>
      <c r="F203" s="10" t="s">
        <v>706</v>
      </c>
      <c r="G203" s="10" t="s">
        <v>28</v>
      </c>
      <c r="H203" s="10">
        <v>256</v>
      </c>
      <c r="I203" s="10">
        <v>351</v>
      </c>
      <c r="J203" s="10">
        <v>1</v>
      </c>
      <c r="K203" s="10">
        <v>256</v>
      </c>
      <c r="L203" s="10">
        <v>384</v>
      </c>
    </row>
    <row r="204" spans="1:12">
      <c r="A204" s="10">
        <v>323</v>
      </c>
      <c r="B204" s="10">
        <v>732</v>
      </c>
      <c r="C204" s="10" t="s">
        <v>123</v>
      </c>
      <c r="D204" s="10" t="s">
        <v>1344</v>
      </c>
      <c r="E204" s="11" t="s">
        <v>121</v>
      </c>
      <c r="F204" s="10" t="s">
        <v>124</v>
      </c>
      <c r="G204" s="10" t="s">
        <v>28</v>
      </c>
      <c r="H204" s="10">
        <v>256</v>
      </c>
      <c r="I204" s="10">
        <v>353</v>
      </c>
      <c r="J204" s="10">
        <v>1</v>
      </c>
      <c r="K204" s="10">
        <v>256</v>
      </c>
      <c r="L204" s="10">
        <v>384</v>
      </c>
    </row>
    <row r="205" spans="1:12">
      <c r="A205" s="10">
        <v>335</v>
      </c>
      <c r="B205" s="10">
        <v>732</v>
      </c>
      <c r="C205" s="10" t="s">
        <v>659</v>
      </c>
      <c r="D205" s="10" t="s">
        <v>1344</v>
      </c>
      <c r="E205" s="11" t="s">
        <v>658</v>
      </c>
      <c r="F205" s="10" t="s">
        <v>660</v>
      </c>
      <c r="G205" s="10" t="s">
        <v>32</v>
      </c>
      <c r="H205" s="10">
        <v>256</v>
      </c>
      <c r="I205" s="10">
        <v>352</v>
      </c>
      <c r="J205" s="10">
        <v>1</v>
      </c>
      <c r="K205" s="10">
        <v>256</v>
      </c>
      <c r="L205" s="10">
        <v>384</v>
      </c>
    </row>
    <row r="206" spans="1:12">
      <c r="A206" s="10">
        <v>359</v>
      </c>
      <c r="B206" s="10">
        <v>104533</v>
      </c>
      <c r="C206" s="10" t="s">
        <v>1210</v>
      </c>
      <c r="D206" s="10" t="s">
        <v>1345</v>
      </c>
      <c r="E206" s="11" t="s">
        <v>1208</v>
      </c>
      <c r="F206" s="10" t="s">
        <v>1211</v>
      </c>
      <c r="G206" s="10" t="s">
        <v>132</v>
      </c>
      <c r="H206" s="10">
        <v>256</v>
      </c>
      <c r="I206" s="10">
        <v>353</v>
      </c>
      <c r="J206" s="10">
        <v>1</v>
      </c>
      <c r="K206" s="10">
        <v>256</v>
      </c>
      <c r="L206" s="10">
        <v>384</v>
      </c>
    </row>
    <row r="207" spans="1:12">
      <c r="A207" s="10">
        <v>30</v>
      </c>
      <c r="B207" s="10">
        <v>379</v>
      </c>
      <c r="C207" s="10" t="s">
        <v>343</v>
      </c>
      <c r="D207" s="10" t="s">
        <v>1339</v>
      </c>
      <c r="E207" s="11" t="s">
        <v>341</v>
      </c>
      <c r="F207" s="10" t="s">
        <v>344</v>
      </c>
      <c r="G207" s="10" t="s">
        <v>28</v>
      </c>
      <c r="H207" s="10">
        <v>253</v>
      </c>
      <c r="I207" s="10">
        <v>348</v>
      </c>
      <c r="J207" s="10">
        <v>1</v>
      </c>
      <c r="K207" s="10">
        <v>253</v>
      </c>
      <c r="L207" s="10">
        <v>379.5</v>
      </c>
    </row>
    <row r="208" spans="1:12">
      <c r="A208" s="10">
        <v>31</v>
      </c>
      <c r="B208" s="10">
        <v>379</v>
      </c>
      <c r="C208" s="10" t="s">
        <v>343</v>
      </c>
      <c r="D208" s="10" t="s">
        <v>1339</v>
      </c>
      <c r="E208" s="11" t="s">
        <v>345</v>
      </c>
      <c r="F208" s="10">
        <v>6831</v>
      </c>
      <c r="G208" s="10" t="s">
        <v>32</v>
      </c>
      <c r="H208" s="10">
        <v>253</v>
      </c>
      <c r="I208" s="10">
        <v>347</v>
      </c>
      <c r="J208" s="10">
        <v>1</v>
      </c>
      <c r="K208" s="10">
        <v>253</v>
      </c>
      <c r="L208" s="10">
        <v>379.5</v>
      </c>
    </row>
    <row r="209" spans="1:12">
      <c r="A209" s="10">
        <v>147</v>
      </c>
      <c r="B209" s="10">
        <v>387</v>
      </c>
      <c r="C209" s="10" t="s">
        <v>180</v>
      </c>
      <c r="D209" s="10" t="s">
        <v>1341</v>
      </c>
      <c r="E209" s="11" t="s">
        <v>182</v>
      </c>
      <c r="F209" s="10" t="s">
        <v>183</v>
      </c>
      <c r="G209" s="10" t="s">
        <v>28</v>
      </c>
      <c r="H209" s="10">
        <v>253</v>
      </c>
      <c r="I209" s="10">
        <v>348</v>
      </c>
      <c r="J209" s="10">
        <v>1</v>
      </c>
      <c r="K209" s="10">
        <v>253</v>
      </c>
      <c r="L209" s="10">
        <v>379.5</v>
      </c>
    </row>
    <row r="210" spans="1:12">
      <c r="A210" s="10">
        <v>160</v>
      </c>
      <c r="B210" s="10">
        <v>387</v>
      </c>
      <c r="C210" s="10" t="s">
        <v>396</v>
      </c>
      <c r="D210" s="10" t="s">
        <v>1341</v>
      </c>
      <c r="E210" s="11" t="s">
        <v>395</v>
      </c>
      <c r="F210" s="10" t="s">
        <v>397</v>
      </c>
      <c r="G210" s="10" t="s">
        <v>32</v>
      </c>
      <c r="H210" s="10">
        <v>253</v>
      </c>
      <c r="I210" s="10">
        <v>348</v>
      </c>
      <c r="J210" s="10">
        <v>1</v>
      </c>
      <c r="K210" s="10">
        <v>253</v>
      </c>
      <c r="L210" s="10">
        <v>379.5</v>
      </c>
    </row>
    <row r="211" spans="1:12">
      <c r="A211" s="10">
        <v>171</v>
      </c>
      <c r="B211" s="10">
        <v>546</v>
      </c>
      <c r="C211" s="10" t="s">
        <v>596</v>
      </c>
      <c r="D211" s="10" t="s">
        <v>1341</v>
      </c>
      <c r="E211" s="11" t="s">
        <v>594</v>
      </c>
      <c r="F211" s="10" t="s">
        <v>597</v>
      </c>
      <c r="G211" s="10" t="s">
        <v>28</v>
      </c>
      <c r="H211" s="10">
        <v>253</v>
      </c>
      <c r="I211" s="10">
        <v>348</v>
      </c>
      <c r="J211" s="10">
        <v>1</v>
      </c>
      <c r="K211" s="10">
        <v>253</v>
      </c>
      <c r="L211" s="10">
        <v>379.5</v>
      </c>
    </row>
    <row r="212" spans="1:12">
      <c r="A212" s="10">
        <v>32</v>
      </c>
      <c r="B212" s="10">
        <v>379</v>
      </c>
      <c r="C212" s="10" t="s">
        <v>343</v>
      </c>
      <c r="D212" s="10" t="s">
        <v>1339</v>
      </c>
      <c r="E212" s="11" t="s">
        <v>346</v>
      </c>
      <c r="F212" s="10">
        <v>5344</v>
      </c>
      <c r="G212" s="10" t="s">
        <v>32</v>
      </c>
      <c r="H212" s="10">
        <v>252</v>
      </c>
      <c r="I212" s="10">
        <v>347</v>
      </c>
      <c r="J212" s="10">
        <v>1</v>
      </c>
      <c r="K212" s="10">
        <v>252</v>
      </c>
      <c r="L212" s="10">
        <v>378</v>
      </c>
    </row>
    <row r="213" spans="1:12">
      <c r="A213" s="10">
        <v>46</v>
      </c>
      <c r="B213" s="10">
        <v>582</v>
      </c>
      <c r="C213" s="10" t="s">
        <v>518</v>
      </c>
      <c r="D213" s="10" t="s">
        <v>1339</v>
      </c>
      <c r="E213" s="11" t="s">
        <v>519</v>
      </c>
      <c r="F213" s="10" t="s">
        <v>520</v>
      </c>
      <c r="G213" s="10" t="s">
        <v>404</v>
      </c>
      <c r="H213" s="10">
        <v>250</v>
      </c>
      <c r="I213" s="10">
        <v>333</v>
      </c>
      <c r="J213" s="10">
        <v>1</v>
      </c>
      <c r="K213" s="10">
        <v>250</v>
      </c>
      <c r="L213" s="10">
        <v>375</v>
      </c>
    </row>
    <row r="214" spans="1:12">
      <c r="A214" s="10">
        <v>47</v>
      </c>
      <c r="B214" s="10">
        <v>582</v>
      </c>
      <c r="C214" s="10" t="s">
        <v>518</v>
      </c>
      <c r="D214" s="10" t="s">
        <v>1339</v>
      </c>
      <c r="E214" s="11" t="s">
        <v>521</v>
      </c>
      <c r="F214" s="10" t="s">
        <v>523</v>
      </c>
      <c r="G214" s="10" t="s">
        <v>32</v>
      </c>
      <c r="H214" s="10">
        <v>250</v>
      </c>
      <c r="I214" s="10">
        <v>333</v>
      </c>
      <c r="J214" s="10">
        <v>1</v>
      </c>
      <c r="K214" s="10">
        <v>250</v>
      </c>
      <c r="L214" s="10">
        <v>375</v>
      </c>
    </row>
    <row r="215" spans="1:12">
      <c r="A215" s="10">
        <v>50</v>
      </c>
      <c r="B215" s="10">
        <v>582</v>
      </c>
      <c r="C215" s="10" t="s">
        <v>518</v>
      </c>
      <c r="D215" s="10" t="s">
        <v>1339</v>
      </c>
      <c r="E215" s="11" t="s">
        <v>528</v>
      </c>
      <c r="F215" s="10" t="s">
        <v>529</v>
      </c>
      <c r="G215" s="10" t="s">
        <v>32</v>
      </c>
      <c r="H215" s="10">
        <v>250</v>
      </c>
      <c r="I215" s="10">
        <v>334</v>
      </c>
      <c r="J215" s="10">
        <v>1</v>
      </c>
      <c r="K215" s="10">
        <v>250</v>
      </c>
      <c r="L215" s="10">
        <v>375</v>
      </c>
    </row>
    <row r="216" spans="1:12">
      <c r="A216" s="10">
        <v>51</v>
      </c>
      <c r="B216" s="10">
        <v>582</v>
      </c>
      <c r="C216" s="10" t="s">
        <v>518</v>
      </c>
      <c r="D216" s="10" t="s">
        <v>1339</v>
      </c>
      <c r="E216" s="11" t="s">
        <v>531</v>
      </c>
      <c r="F216" s="10" t="s">
        <v>532</v>
      </c>
      <c r="G216" s="10" t="s">
        <v>28</v>
      </c>
      <c r="H216" s="10">
        <v>250</v>
      </c>
      <c r="I216" s="10">
        <v>334</v>
      </c>
      <c r="J216" s="10">
        <v>1</v>
      </c>
      <c r="K216" s="10">
        <v>250</v>
      </c>
      <c r="L216" s="10">
        <v>375</v>
      </c>
    </row>
    <row r="217" spans="1:12">
      <c r="A217" s="10">
        <v>52</v>
      </c>
      <c r="B217" s="10">
        <v>582</v>
      </c>
      <c r="C217" s="10" t="s">
        <v>534</v>
      </c>
      <c r="D217" s="10" t="s">
        <v>1339</v>
      </c>
      <c r="E217" s="11" t="s">
        <v>533</v>
      </c>
      <c r="F217" s="10" t="s">
        <v>535</v>
      </c>
      <c r="G217" s="10" t="s">
        <v>32</v>
      </c>
      <c r="H217" s="10">
        <v>250</v>
      </c>
      <c r="I217" s="10">
        <v>334</v>
      </c>
      <c r="J217" s="10">
        <v>1</v>
      </c>
      <c r="K217" s="10">
        <v>250</v>
      </c>
      <c r="L217" s="10">
        <v>375</v>
      </c>
    </row>
    <row r="218" spans="1:12">
      <c r="A218" s="10">
        <v>205</v>
      </c>
      <c r="B218" s="10">
        <v>737</v>
      </c>
      <c r="C218" s="10" t="s">
        <v>1170</v>
      </c>
      <c r="D218" s="10" t="s">
        <v>1341</v>
      </c>
      <c r="E218" s="11" t="s">
        <v>1173</v>
      </c>
      <c r="F218" s="10" t="s">
        <v>1174</v>
      </c>
      <c r="G218" s="10" t="s">
        <v>28</v>
      </c>
      <c r="H218" s="10">
        <v>250</v>
      </c>
      <c r="I218" s="10">
        <v>344</v>
      </c>
      <c r="J218" s="10">
        <v>1</v>
      </c>
      <c r="K218" s="10">
        <v>250</v>
      </c>
      <c r="L218" s="10">
        <v>375</v>
      </c>
    </row>
    <row r="219" spans="1:12">
      <c r="A219" s="10">
        <v>157</v>
      </c>
      <c r="B219" s="10">
        <v>399</v>
      </c>
      <c r="C219" s="10" t="s">
        <v>379</v>
      </c>
      <c r="D219" s="10" t="s">
        <v>1341</v>
      </c>
      <c r="E219" s="11" t="s">
        <v>381</v>
      </c>
      <c r="F219" s="10" t="s">
        <v>382</v>
      </c>
      <c r="G219" s="10" t="s">
        <v>32</v>
      </c>
      <c r="H219" s="10">
        <v>249</v>
      </c>
      <c r="I219" s="10">
        <v>343</v>
      </c>
      <c r="J219" s="10">
        <v>1</v>
      </c>
      <c r="K219" s="10">
        <v>249</v>
      </c>
      <c r="L219" s="10">
        <v>373.5</v>
      </c>
    </row>
    <row r="220" spans="1:12">
      <c r="A220" s="10">
        <v>310</v>
      </c>
      <c r="B220" s="10">
        <v>102567</v>
      </c>
      <c r="C220" s="10" t="s">
        <v>187</v>
      </c>
      <c r="D220" s="10" t="s">
        <v>1343</v>
      </c>
      <c r="E220" s="11" t="s">
        <v>185</v>
      </c>
      <c r="F220" s="10" t="s">
        <v>188</v>
      </c>
      <c r="G220" s="10" t="s">
        <v>32</v>
      </c>
      <c r="H220" s="10">
        <v>248</v>
      </c>
      <c r="I220" s="10">
        <v>343</v>
      </c>
      <c r="J220" s="10">
        <v>1</v>
      </c>
      <c r="K220" s="10">
        <v>248</v>
      </c>
      <c r="L220" s="10">
        <v>372</v>
      </c>
    </row>
    <row r="221" spans="1:12">
      <c r="A221" s="10">
        <v>209</v>
      </c>
      <c r="B221" s="10">
        <v>750</v>
      </c>
      <c r="C221" s="10" t="s">
        <v>1293</v>
      </c>
      <c r="D221" s="10" t="s">
        <v>1341</v>
      </c>
      <c r="E221" s="11" t="s">
        <v>1206</v>
      </c>
      <c r="F221" s="10">
        <v>12215</v>
      </c>
      <c r="G221" s="10" t="s">
        <v>24</v>
      </c>
      <c r="H221" s="10">
        <v>245</v>
      </c>
      <c r="I221" s="10">
        <v>327</v>
      </c>
      <c r="J221" s="10">
        <v>1</v>
      </c>
      <c r="K221" s="10">
        <v>245</v>
      </c>
      <c r="L221" s="10">
        <v>367.5</v>
      </c>
    </row>
    <row r="222" spans="1:12">
      <c r="A222" s="10">
        <v>210</v>
      </c>
      <c r="B222" s="10">
        <v>750</v>
      </c>
      <c r="C222" s="10" t="s">
        <v>1293</v>
      </c>
      <c r="D222" s="10" t="s">
        <v>1341</v>
      </c>
      <c r="E222" s="11" t="s">
        <v>1296</v>
      </c>
      <c r="F222" s="10">
        <v>12254</v>
      </c>
      <c r="G222" s="10" t="s">
        <v>132</v>
      </c>
      <c r="H222" s="10">
        <v>245</v>
      </c>
      <c r="I222" s="10">
        <v>327</v>
      </c>
      <c r="J222" s="10">
        <v>1</v>
      </c>
      <c r="K222" s="10">
        <v>245</v>
      </c>
      <c r="L222" s="10">
        <v>367.5</v>
      </c>
    </row>
    <row r="223" spans="1:12">
      <c r="A223" s="10">
        <v>221</v>
      </c>
      <c r="B223" s="10">
        <v>373</v>
      </c>
      <c r="C223" s="10" t="s">
        <v>360</v>
      </c>
      <c r="D223" s="10" t="s">
        <v>1342</v>
      </c>
      <c r="E223" s="11" t="s">
        <v>358</v>
      </c>
      <c r="F223" s="10" t="s">
        <v>361</v>
      </c>
      <c r="G223" s="10" t="s">
        <v>79</v>
      </c>
      <c r="H223" s="10">
        <v>244</v>
      </c>
      <c r="I223" s="10">
        <v>338</v>
      </c>
      <c r="J223" s="10">
        <v>1</v>
      </c>
      <c r="K223" s="10">
        <v>244</v>
      </c>
      <c r="L223" s="10">
        <v>366</v>
      </c>
    </row>
    <row r="224" spans="1:12">
      <c r="A224" s="10">
        <v>349</v>
      </c>
      <c r="B224" s="10">
        <v>539</v>
      </c>
      <c r="C224" s="10" t="s">
        <v>1177</v>
      </c>
      <c r="D224" s="10" t="s">
        <v>1345</v>
      </c>
      <c r="E224" s="11" t="s">
        <v>1180</v>
      </c>
      <c r="F224" s="10" t="s">
        <v>1181</v>
      </c>
      <c r="G224" s="10" t="s">
        <v>28</v>
      </c>
      <c r="H224" s="10">
        <v>242</v>
      </c>
      <c r="I224" s="10">
        <v>334</v>
      </c>
      <c r="J224" s="10">
        <v>1</v>
      </c>
      <c r="K224" s="10">
        <v>242</v>
      </c>
      <c r="L224" s="10">
        <v>363</v>
      </c>
    </row>
    <row r="225" spans="1:12">
      <c r="A225" s="10">
        <v>336</v>
      </c>
      <c r="B225" s="10">
        <v>721</v>
      </c>
      <c r="C225" s="10" t="s">
        <v>664</v>
      </c>
      <c r="D225" s="10" t="s">
        <v>1344</v>
      </c>
      <c r="E225" s="11" t="s">
        <v>662</v>
      </c>
      <c r="F225" s="10" t="s">
        <v>665</v>
      </c>
      <c r="G225" s="10" t="s">
        <v>32</v>
      </c>
      <c r="H225" s="10">
        <v>237</v>
      </c>
      <c r="I225" s="10">
        <v>327</v>
      </c>
      <c r="J225" s="10">
        <v>1</v>
      </c>
      <c r="K225" s="10">
        <v>237</v>
      </c>
      <c r="L225" s="10">
        <v>355.5</v>
      </c>
    </row>
    <row r="226" spans="1:12">
      <c r="A226" s="10">
        <v>337</v>
      </c>
      <c r="B226" s="10">
        <v>721</v>
      </c>
      <c r="C226" s="10" t="s">
        <v>664</v>
      </c>
      <c r="D226" s="10" t="s">
        <v>1344</v>
      </c>
      <c r="E226" s="11" t="s">
        <v>666</v>
      </c>
      <c r="F226" s="10" t="s">
        <v>667</v>
      </c>
      <c r="G226" s="10" t="s">
        <v>28</v>
      </c>
      <c r="H226" s="10">
        <v>237</v>
      </c>
      <c r="I226" s="10">
        <v>326</v>
      </c>
      <c r="J226" s="10">
        <v>1</v>
      </c>
      <c r="K226" s="10">
        <v>237</v>
      </c>
      <c r="L226" s="10">
        <v>355.5</v>
      </c>
    </row>
    <row r="227" spans="1:12">
      <c r="A227" s="10">
        <v>341</v>
      </c>
      <c r="B227" s="10">
        <v>721</v>
      </c>
      <c r="C227" s="10" t="s">
        <v>1055</v>
      </c>
      <c r="D227" s="10" t="s">
        <v>1344</v>
      </c>
      <c r="E227" s="11" t="s">
        <v>1054</v>
      </c>
      <c r="F227" s="10" t="s">
        <v>1056</v>
      </c>
      <c r="G227" s="10" t="s">
        <v>32</v>
      </c>
      <c r="H227" s="10">
        <v>237</v>
      </c>
      <c r="I227" s="10">
        <v>326</v>
      </c>
      <c r="J227" s="10">
        <v>1</v>
      </c>
      <c r="K227" s="10">
        <v>237</v>
      </c>
      <c r="L227" s="10">
        <v>355.5</v>
      </c>
    </row>
    <row r="228" spans="1:12">
      <c r="A228" s="10">
        <v>344</v>
      </c>
      <c r="B228" s="10">
        <v>717</v>
      </c>
      <c r="C228" s="10" t="s">
        <v>374</v>
      </c>
      <c r="D228" s="10" t="s">
        <v>1345</v>
      </c>
      <c r="E228" s="11" t="s">
        <v>372</v>
      </c>
      <c r="F228" s="10" t="s">
        <v>375</v>
      </c>
      <c r="G228" s="10" t="s">
        <v>28</v>
      </c>
      <c r="H228" s="10">
        <v>237</v>
      </c>
      <c r="I228" s="10">
        <v>326</v>
      </c>
      <c r="J228" s="10">
        <v>1</v>
      </c>
      <c r="K228" s="10">
        <v>237</v>
      </c>
      <c r="L228" s="10">
        <v>355.5</v>
      </c>
    </row>
    <row r="229" spans="1:12">
      <c r="A229" s="10">
        <v>353</v>
      </c>
      <c r="B229" s="10">
        <v>717</v>
      </c>
      <c r="C229" s="10" t="s">
        <v>1191</v>
      </c>
      <c r="D229" s="10" t="s">
        <v>1345</v>
      </c>
      <c r="E229" s="11" t="s">
        <v>1190</v>
      </c>
      <c r="F229" s="10" t="s">
        <v>1192</v>
      </c>
      <c r="G229" s="10" t="s">
        <v>132</v>
      </c>
      <c r="H229" s="10">
        <v>237</v>
      </c>
      <c r="I229" s="10">
        <v>326</v>
      </c>
      <c r="J229" s="10">
        <v>1</v>
      </c>
      <c r="K229" s="10">
        <v>237</v>
      </c>
      <c r="L229" s="10">
        <v>355.5</v>
      </c>
    </row>
    <row r="230" spans="1:12">
      <c r="A230" s="10">
        <v>354</v>
      </c>
      <c r="B230" s="10">
        <v>717</v>
      </c>
      <c r="C230" s="10" t="s">
        <v>1191</v>
      </c>
      <c r="D230" s="10" t="s">
        <v>1345</v>
      </c>
      <c r="E230" s="11" t="s">
        <v>1194</v>
      </c>
      <c r="F230" s="10" t="s">
        <v>1195</v>
      </c>
      <c r="G230" s="10" t="s">
        <v>132</v>
      </c>
      <c r="H230" s="10">
        <v>237</v>
      </c>
      <c r="I230" s="10">
        <v>326</v>
      </c>
      <c r="J230" s="10">
        <v>1</v>
      </c>
      <c r="K230" s="10">
        <v>237</v>
      </c>
      <c r="L230" s="10">
        <v>355.5</v>
      </c>
    </row>
    <row r="231" spans="1:12">
      <c r="A231" s="10">
        <v>399</v>
      </c>
      <c r="B231" s="10">
        <v>713</v>
      </c>
      <c r="C231" s="10" t="s">
        <v>824</v>
      </c>
      <c r="D231" s="10" t="s">
        <v>1346</v>
      </c>
      <c r="E231" s="11" t="s">
        <v>822</v>
      </c>
      <c r="F231" s="10" t="s">
        <v>825</v>
      </c>
      <c r="G231" s="10" t="s">
        <v>32</v>
      </c>
      <c r="H231" s="10">
        <v>237</v>
      </c>
      <c r="I231" s="10">
        <v>326</v>
      </c>
      <c r="J231" s="10">
        <v>1</v>
      </c>
      <c r="K231" s="10">
        <v>237</v>
      </c>
      <c r="L231" s="10">
        <v>355.5</v>
      </c>
    </row>
    <row r="232" spans="1:12">
      <c r="A232" s="10">
        <v>400</v>
      </c>
      <c r="B232" s="10">
        <v>713</v>
      </c>
      <c r="C232" s="10" t="s">
        <v>824</v>
      </c>
      <c r="D232" s="10" t="s">
        <v>1346</v>
      </c>
      <c r="E232" s="11" t="s">
        <v>827</v>
      </c>
      <c r="F232" s="10" t="s">
        <v>828</v>
      </c>
      <c r="G232" s="10" t="s">
        <v>28</v>
      </c>
      <c r="H232" s="10">
        <v>237</v>
      </c>
      <c r="I232" s="10">
        <v>326</v>
      </c>
      <c r="J232" s="10">
        <v>1</v>
      </c>
      <c r="K232" s="10">
        <v>237</v>
      </c>
      <c r="L232" s="10">
        <v>355.5</v>
      </c>
    </row>
    <row r="233" spans="1:12">
      <c r="A233" s="10">
        <v>240</v>
      </c>
      <c r="B233" s="10">
        <v>349</v>
      </c>
      <c r="C233" s="10" t="s">
        <v>619</v>
      </c>
      <c r="D233" s="10" t="s">
        <v>1342</v>
      </c>
      <c r="E233" s="11" t="s">
        <v>618</v>
      </c>
      <c r="F233" s="10" t="s">
        <v>620</v>
      </c>
      <c r="G233" s="10" t="s">
        <v>32</v>
      </c>
      <c r="H233" s="10">
        <v>236</v>
      </c>
      <c r="I233" s="10">
        <v>324</v>
      </c>
      <c r="J233" s="10">
        <v>1</v>
      </c>
      <c r="K233" s="10">
        <v>236</v>
      </c>
      <c r="L233" s="10">
        <v>354</v>
      </c>
    </row>
    <row r="234" spans="1:12">
      <c r="A234" s="10">
        <v>66</v>
      </c>
      <c r="B234" s="10">
        <v>709</v>
      </c>
      <c r="C234" s="10" t="s">
        <v>774</v>
      </c>
      <c r="D234" s="10" t="s">
        <v>1339</v>
      </c>
      <c r="E234" s="11" t="s">
        <v>776</v>
      </c>
      <c r="F234" s="10" t="s">
        <v>777</v>
      </c>
      <c r="G234" s="10" t="s">
        <v>28</v>
      </c>
      <c r="H234" s="10">
        <v>234</v>
      </c>
      <c r="I234" s="10">
        <v>319</v>
      </c>
      <c r="J234" s="10">
        <v>1</v>
      </c>
      <c r="K234" s="10">
        <v>234</v>
      </c>
      <c r="L234" s="10">
        <v>351</v>
      </c>
    </row>
    <row r="235" spans="1:12">
      <c r="A235" s="10">
        <v>256</v>
      </c>
      <c r="B235" s="10">
        <v>723</v>
      </c>
      <c r="C235" s="10" t="s">
        <v>793</v>
      </c>
      <c r="D235" s="10" t="s">
        <v>1342</v>
      </c>
      <c r="E235" s="11" t="s">
        <v>791</v>
      </c>
      <c r="F235" s="10" t="s">
        <v>794</v>
      </c>
      <c r="G235" s="10" t="s">
        <v>32</v>
      </c>
      <c r="H235" s="10">
        <v>231</v>
      </c>
      <c r="I235" s="10">
        <v>319</v>
      </c>
      <c r="J235" s="10">
        <v>1</v>
      </c>
      <c r="K235" s="10">
        <v>231</v>
      </c>
      <c r="L235" s="10">
        <v>346.5</v>
      </c>
    </row>
    <row r="236" spans="1:12">
      <c r="A236" s="10">
        <v>401</v>
      </c>
      <c r="B236" s="10">
        <v>587</v>
      </c>
      <c r="C236" s="10" t="s">
        <v>848</v>
      </c>
      <c r="D236" s="10" t="s">
        <v>1346</v>
      </c>
      <c r="E236" s="11" t="s">
        <v>846</v>
      </c>
      <c r="F236" s="10" t="s">
        <v>849</v>
      </c>
      <c r="G236" s="10" t="s">
        <v>32</v>
      </c>
      <c r="H236" s="10">
        <v>229</v>
      </c>
      <c r="I236" s="10">
        <v>315</v>
      </c>
      <c r="J236" s="10">
        <v>1</v>
      </c>
      <c r="K236" s="10">
        <v>229</v>
      </c>
      <c r="L236" s="10">
        <v>343.5</v>
      </c>
    </row>
    <row r="237" spans="1:12">
      <c r="A237" s="10">
        <v>402</v>
      </c>
      <c r="B237" s="10">
        <v>587</v>
      </c>
      <c r="C237" s="10" t="s">
        <v>848</v>
      </c>
      <c r="D237" s="10" t="s">
        <v>1346</v>
      </c>
      <c r="E237" s="11" t="s">
        <v>850</v>
      </c>
      <c r="F237" s="10" t="s">
        <v>851</v>
      </c>
      <c r="G237" s="10" t="s">
        <v>32</v>
      </c>
      <c r="H237" s="10">
        <v>229</v>
      </c>
      <c r="I237" s="10">
        <v>315</v>
      </c>
      <c r="J237" s="10">
        <v>1</v>
      </c>
      <c r="K237" s="10">
        <v>229</v>
      </c>
      <c r="L237" s="10">
        <v>343.5</v>
      </c>
    </row>
    <row r="238" spans="1:12">
      <c r="A238" s="10">
        <v>403</v>
      </c>
      <c r="B238" s="10">
        <v>587</v>
      </c>
      <c r="C238" s="10" t="s">
        <v>848</v>
      </c>
      <c r="D238" s="10" t="s">
        <v>1346</v>
      </c>
      <c r="E238" s="11" t="s">
        <v>852</v>
      </c>
      <c r="F238" s="10" t="s">
        <v>853</v>
      </c>
      <c r="G238" s="10" t="s">
        <v>28</v>
      </c>
      <c r="H238" s="10">
        <v>229</v>
      </c>
      <c r="I238" s="10">
        <v>316</v>
      </c>
      <c r="J238" s="10">
        <v>1</v>
      </c>
      <c r="K238" s="10">
        <v>229</v>
      </c>
      <c r="L238" s="10">
        <v>343.5</v>
      </c>
    </row>
    <row r="239" spans="1:12">
      <c r="A239" s="10">
        <v>182</v>
      </c>
      <c r="B239" s="10">
        <v>103639</v>
      </c>
      <c r="C239" s="10" t="s">
        <v>888</v>
      </c>
      <c r="D239" s="10" t="s">
        <v>1341</v>
      </c>
      <c r="E239" s="11" t="s">
        <v>886</v>
      </c>
      <c r="F239" s="10" t="s">
        <v>889</v>
      </c>
      <c r="G239" s="10" t="s">
        <v>32</v>
      </c>
      <c r="H239" s="10">
        <v>228</v>
      </c>
      <c r="I239" s="10">
        <v>310</v>
      </c>
      <c r="J239" s="10">
        <v>1</v>
      </c>
      <c r="K239" s="10">
        <v>228</v>
      </c>
      <c r="L239" s="10">
        <v>342</v>
      </c>
    </row>
    <row r="240" spans="1:12">
      <c r="A240" s="10">
        <v>361</v>
      </c>
      <c r="B240" s="10">
        <v>748</v>
      </c>
      <c r="C240" s="10" t="s">
        <v>1217</v>
      </c>
      <c r="D240" s="10" t="s">
        <v>1345</v>
      </c>
      <c r="E240" s="11" t="s">
        <v>1215</v>
      </c>
      <c r="F240" s="10" t="s">
        <v>1218</v>
      </c>
      <c r="G240" s="10" t="s">
        <v>132</v>
      </c>
      <c r="H240" s="10">
        <v>228</v>
      </c>
      <c r="I240" s="10">
        <v>314</v>
      </c>
      <c r="J240" s="10">
        <v>1</v>
      </c>
      <c r="K240" s="10">
        <v>228</v>
      </c>
      <c r="L240" s="10">
        <v>342</v>
      </c>
    </row>
    <row r="241" spans="1:12">
      <c r="A241" s="10">
        <v>363</v>
      </c>
      <c r="B241" s="10">
        <v>748</v>
      </c>
      <c r="C241" s="10" t="s">
        <v>1222</v>
      </c>
      <c r="D241" s="10" t="s">
        <v>1345</v>
      </c>
      <c r="E241" s="11" t="s">
        <v>1221</v>
      </c>
      <c r="F241" s="10" t="s">
        <v>1223</v>
      </c>
      <c r="G241" s="10" t="s">
        <v>32</v>
      </c>
      <c r="H241" s="10">
        <v>228</v>
      </c>
      <c r="I241" s="10">
        <v>313</v>
      </c>
      <c r="J241" s="10">
        <v>1</v>
      </c>
      <c r="K241" s="10">
        <v>228</v>
      </c>
      <c r="L241" s="10">
        <v>342</v>
      </c>
    </row>
    <row r="242" spans="1:12">
      <c r="A242" s="10">
        <v>362</v>
      </c>
      <c r="B242" s="10">
        <v>748</v>
      </c>
      <c r="C242" s="10" t="s">
        <v>1217</v>
      </c>
      <c r="D242" s="10" t="s">
        <v>1345</v>
      </c>
      <c r="E242" s="11" t="s">
        <v>1219</v>
      </c>
      <c r="F242" s="10" t="s">
        <v>1220</v>
      </c>
      <c r="G242" s="10" t="s">
        <v>28</v>
      </c>
      <c r="H242" s="10">
        <v>227</v>
      </c>
      <c r="I242" s="10">
        <v>313</v>
      </c>
      <c r="J242" s="10">
        <v>1</v>
      </c>
      <c r="K242" s="10">
        <v>227</v>
      </c>
      <c r="L242" s="10">
        <v>340.5</v>
      </c>
    </row>
    <row r="243" spans="1:12">
      <c r="A243" s="10">
        <v>86</v>
      </c>
      <c r="B243" s="10">
        <v>727</v>
      </c>
      <c r="C243" s="10" t="s">
        <v>1005</v>
      </c>
      <c r="D243" s="10" t="s">
        <v>1339</v>
      </c>
      <c r="E243" s="11" t="s">
        <v>1003</v>
      </c>
      <c r="F243" s="10" t="s">
        <v>1006</v>
      </c>
      <c r="G243" s="10" t="s">
        <v>32</v>
      </c>
      <c r="H243" s="10">
        <v>225</v>
      </c>
      <c r="I243" s="10">
        <v>310</v>
      </c>
      <c r="J243" s="10">
        <v>1</v>
      </c>
      <c r="K243" s="10">
        <v>225</v>
      </c>
      <c r="L243" s="10">
        <v>337.5</v>
      </c>
    </row>
    <row r="244" spans="1:12">
      <c r="A244" s="10">
        <v>57</v>
      </c>
      <c r="B244" s="10">
        <v>347</v>
      </c>
      <c r="C244" s="10" t="s">
        <v>692</v>
      </c>
      <c r="D244" s="10" t="s">
        <v>1339</v>
      </c>
      <c r="E244" s="11" t="s">
        <v>690</v>
      </c>
      <c r="F244" s="10" t="s">
        <v>693</v>
      </c>
      <c r="G244" s="10" t="s">
        <v>28</v>
      </c>
      <c r="H244" s="10">
        <v>224</v>
      </c>
      <c r="I244" s="10">
        <v>309</v>
      </c>
      <c r="J244" s="10">
        <v>1</v>
      </c>
      <c r="K244" s="10">
        <v>224</v>
      </c>
      <c r="L244" s="10">
        <v>336</v>
      </c>
    </row>
    <row r="245" spans="1:12">
      <c r="A245" s="10">
        <v>58</v>
      </c>
      <c r="B245" s="10">
        <v>347</v>
      </c>
      <c r="C245" s="10" t="s">
        <v>692</v>
      </c>
      <c r="D245" s="10" t="s">
        <v>1339</v>
      </c>
      <c r="E245" s="11" t="s">
        <v>694</v>
      </c>
      <c r="F245" s="10" t="s">
        <v>695</v>
      </c>
      <c r="G245" s="10" t="s">
        <v>132</v>
      </c>
      <c r="H245" s="10">
        <v>224</v>
      </c>
      <c r="I245" s="10">
        <v>308</v>
      </c>
      <c r="J245" s="10">
        <v>1</v>
      </c>
      <c r="K245" s="10">
        <v>224</v>
      </c>
      <c r="L245" s="10">
        <v>336</v>
      </c>
    </row>
    <row r="246" spans="1:12">
      <c r="A246" s="10">
        <v>59</v>
      </c>
      <c r="B246" s="10">
        <v>347</v>
      </c>
      <c r="C246" s="10" t="s">
        <v>692</v>
      </c>
      <c r="D246" s="10" t="s">
        <v>1339</v>
      </c>
      <c r="E246" s="11" t="s">
        <v>669</v>
      </c>
      <c r="F246" s="10" t="s">
        <v>696</v>
      </c>
      <c r="G246" s="10" t="s">
        <v>132</v>
      </c>
      <c r="H246" s="10">
        <v>224</v>
      </c>
      <c r="I246" s="10">
        <v>308</v>
      </c>
      <c r="J246" s="10">
        <v>1</v>
      </c>
      <c r="K246" s="10">
        <v>224</v>
      </c>
      <c r="L246" s="10">
        <v>336</v>
      </c>
    </row>
    <row r="247" spans="1:12">
      <c r="A247" s="10">
        <v>72</v>
      </c>
      <c r="B247" s="10">
        <v>745</v>
      </c>
      <c r="C247" s="10" t="s">
        <v>880</v>
      </c>
      <c r="D247" s="10" t="s">
        <v>1339</v>
      </c>
      <c r="E247" s="11" t="s">
        <v>882</v>
      </c>
      <c r="F247" s="10" t="s">
        <v>883</v>
      </c>
      <c r="G247" s="10" t="s">
        <v>32</v>
      </c>
      <c r="H247" s="10">
        <v>224</v>
      </c>
      <c r="I247" s="10">
        <v>309</v>
      </c>
      <c r="J247" s="10">
        <v>1</v>
      </c>
      <c r="K247" s="10">
        <v>224</v>
      </c>
      <c r="L247" s="10">
        <v>336</v>
      </c>
    </row>
    <row r="248" spans="1:12">
      <c r="A248" s="10">
        <v>156</v>
      </c>
      <c r="B248" s="10">
        <v>399</v>
      </c>
      <c r="C248" s="10" t="s">
        <v>379</v>
      </c>
      <c r="D248" s="10" t="s">
        <v>1341</v>
      </c>
      <c r="E248" s="11" t="s">
        <v>377</v>
      </c>
      <c r="F248" s="10" t="s">
        <v>380</v>
      </c>
      <c r="G248" s="10" t="s">
        <v>28</v>
      </c>
      <c r="H248" s="10">
        <v>224</v>
      </c>
      <c r="I248" s="10">
        <v>309</v>
      </c>
      <c r="J248" s="10">
        <v>1</v>
      </c>
      <c r="K248" s="10">
        <v>224</v>
      </c>
      <c r="L248" s="10">
        <v>336</v>
      </c>
    </row>
    <row r="249" spans="1:12">
      <c r="A249" s="10">
        <v>202</v>
      </c>
      <c r="B249" s="10">
        <v>106568</v>
      </c>
      <c r="C249" s="10" t="s">
        <v>1128</v>
      </c>
      <c r="D249" s="10" t="s">
        <v>1341</v>
      </c>
      <c r="E249" s="11" t="s">
        <v>1127</v>
      </c>
      <c r="F249" s="10" t="s">
        <v>1129</v>
      </c>
      <c r="G249" s="10" t="s">
        <v>28</v>
      </c>
      <c r="H249" s="10">
        <v>224</v>
      </c>
      <c r="I249" s="10">
        <v>309</v>
      </c>
      <c r="J249" s="10">
        <v>1</v>
      </c>
      <c r="K249" s="10">
        <v>224</v>
      </c>
      <c r="L249" s="10">
        <v>336</v>
      </c>
    </row>
    <row r="250" spans="1:12">
      <c r="A250" s="10">
        <v>317</v>
      </c>
      <c r="B250" s="10">
        <v>102567</v>
      </c>
      <c r="C250" s="10" t="s">
        <v>260</v>
      </c>
      <c r="D250" s="10" t="s">
        <v>1343</v>
      </c>
      <c r="E250" s="11" t="s">
        <v>259</v>
      </c>
      <c r="F250" s="10" t="s">
        <v>261</v>
      </c>
      <c r="G250" s="10" t="s">
        <v>28</v>
      </c>
      <c r="H250" s="10">
        <v>224</v>
      </c>
      <c r="I250" s="10">
        <v>308</v>
      </c>
      <c r="J250" s="10">
        <v>1</v>
      </c>
      <c r="K250" s="10">
        <v>224</v>
      </c>
      <c r="L250" s="10">
        <v>336</v>
      </c>
    </row>
    <row r="251" spans="1:12">
      <c r="A251" s="10">
        <v>204</v>
      </c>
      <c r="B251" s="10">
        <v>737</v>
      </c>
      <c r="C251" s="10" t="s">
        <v>1170</v>
      </c>
      <c r="D251" s="10" t="s">
        <v>1341</v>
      </c>
      <c r="E251" s="11" t="s">
        <v>1169</v>
      </c>
      <c r="F251" s="10" t="s">
        <v>1171</v>
      </c>
      <c r="G251" s="10" t="s">
        <v>79</v>
      </c>
      <c r="H251" s="10">
        <v>223</v>
      </c>
      <c r="I251" s="10">
        <v>306</v>
      </c>
      <c r="J251" s="10">
        <v>1</v>
      </c>
      <c r="K251" s="10">
        <v>223</v>
      </c>
      <c r="L251" s="10">
        <v>334.5</v>
      </c>
    </row>
    <row r="252" spans="1:12">
      <c r="A252" s="10">
        <v>211</v>
      </c>
      <c r="B252" s="10">
        <v>750</v>
      </c>
      <c r="C252" s="10" t="s">
        <v>1293</v>
      </c>
      <c r="D252" s="10" t="s">
        <v>1341</v>
      </c>
      <c r="E252" s="11" t="s">
        <v>1297</v>
      </c>
      <c r="F252" s="10">
        <v>12474</v>
      </c>
      <c r="G252" s="10" t="s">
        <v>24</v>
      </c>
      <c r="H252" s="10">
        <v>214</v>
      </c>
      <c r="I252" s="10">
        <v>285</v>
      </c>
      <c r="J252" s="10">
        <v>1</v>
      </c>
      <c r="K252" s="10">
        <v>214</v>
      </c>
      <c r="L252" s="10">
        <v>321</v>
      </c>
    </row>
    <row r="253" spans="1:12">
      <c r="A253" s="10">
        <v>212</v>
      </c>
      <c r="B253" s="10">
        <v>750</v>
      </c>
      <c r="C253" s="10" t="s">
        <v>1293</v>
      </c>
      <c r="D253" s="10" t="s">
        <v>1341</v>
      </c>
      <c r="E253" s="11" t="s">
        <v>1298</v>
      </c>
      <c r="F253" s="10">
        <v>12478</v>
      </c>
      <c r="G253" s="10" t="s">
        <v>24</v>
      </c>
      <c r="H253" s="10">
        <v>214</v>
      </c>
      <c r="I253" s="10">
        <v>285</v>
      </c>
      <c r="J253" s="10">
        <v>1</v>
      </c>
      <c r="K253" s="10">
        <v>214</v>
      </c>
      <c r="L253" s="10">
        <v>321</v>
      </c>
    </row>
    <row r="254" spans="1:12">
      <c r="A254" s="10">
        <v>55</v>
      </c>
      <c r="B254" s="10">
        <v>339</v>
      </c>
      <c r="C254" s="10" t="s">
        <v>567</v>
      </c>
      <c r="D254" s="10" t="s">
        <v>1339</v>
      </c>
      <c r="E254" s="11" t="s">
        <v>251</v>
      </c>
      <c r="F254" s="10" t="s">
        <v>571</v>
      </c>
      <c r="G254" s="10" t="s">
        <v>28</v>
      </c>
      <c r="H254" s="10">
        <v>78</v>
      </c>
      <c r="I254" s="10">
        <v>106</v>
      </c>
      <c r="J254" s="10">
        <v>2</v>
      </c>
      <c r="K254" s="10">
        <v>106</v>
      </c>
      <c r="L254" s="10">
        <v>318</v>
      </c>
    </row>
    <row r="255" spans="1:12">
      <c r="A255" s="10">
        <v>78</v>
      </c>
      <c r="B255" s="10">
        <v>102565</v>
      </c>
      <c r="C255" s="10" t="s">
        <v>980</v>
      </c>
      <c r="D255" s="10" t="s">
        <v>1339</v>
      </c>
      <c r="E255" s="11" t="s">
        <v>978</v>
      </c>
      <c r="F255" s="10" t="s">
        <v>981</v>
      </c>
      <c r="G255" s="10" t="s">
        <v>32</v>
      </c>
      <c r="H255" s="10">
        <v>209</v>
      </c>
      <c r="I255" s="10">
        <v>288</v>
      </c>
      <c r="J255" s="10">
        <v>1</v>
      </c>
      <c r="K255" s="10">
        <v>209</v>
      </c>
      <c r="L255" s="10">
        <v>313.5</v>
      </c>
    </row>
    <row r="256" spans="1:12">
      <c r="A256" s="10">
        <v>81</v>
      </c>
      <c r="B256" s="10">
        <v>102565</v>
      </c>
      <c r="C256" s="10" t="s">
        <v>980</v>
      </c>
      <c r="D256" s="10" t="s">
        <v>1339</v>
      </c>
      <c r="E256" s="11" t="s">
        <v>988</v>
      </c>
      <c r="F256" s="10" t="s">
        <v>989</v>
      </c>
      <c r="G256" s="10" t="s">
        <v>32</v>
      </c>
      <c r="H256" s="10">
        <v>209</v>
      </c>
      <c r="I256" s="10">
        <v>288</v>
      </c>
      <c r="J256" s="10">
        <v>1</v>
      </c>
      <c r="K256" s="10">
        <v>209</v>
      </c>
      <c r="L256" s="10">
        <v>313.5</v>
      </c>
    </row>
    <row r="257" spans="1:12">
      <c r="A257" s="10">
        <v>98</v>
      </c>
      <c r="B257" s="10">
        <v>730</v>
      </c>
      <c r="C257" s="10" t="s">
        <v>1130</v>
      </c>
      <c r="D257" s="10" t="s">
        <v>1339</v>
      </c>
      <c r="E257" s="11" t="s">
        <v>1130</v>
      </c>
      <c r="F257" s="10" t="s">
        <v>1131</v>
      </c>
      <c r="G257" s="10" t="s">
        <v>32</v>
      </c>
      <c r="H257" s="10">
        <v>209</v>
      </c>
      <c r="I257" s="10">
        <v>288</v>
      </c>
      <c r="J257" s="10">
        <v>1</v>
      </c>
      <c r="K257" s="10">
        <v>209</v>
      </c>
      <c r="L257" s="10">
        <v>313.5</v>
      </c>
    </row>
    <row r="258" spans="1:12">
      <c r="A258" s="10">
        <v>258</v>
      </c>
      <c r="B258" s="10">
        <v>723</v>
      </c>
      <c r="C258" s="10" t="s">
        <v>797</v>
      </c>
      <c r="D258" s="10" t="s">
        <v>1342</v>
      </c>
      <c r="E258" s="11" t="s">
        <v>796</v>
      </c>
      <c r="F258" s="10" t="s">
        <v>798</v>
      </c>
      <c r="G258" s="10" t="s">
        <v>28</v>
      </c>
      <c r="H258" s="10">
        <v>208</v>
      </c>
      <c r="I258" s="10">
        <v>287</v>
      </c>
      <c r="J258" s="10">
        <v>1</v>
      </c>
      <c r="K258" s="10">
        <v>208</v>
      </c>
      <c r="L258" s="10">
        <v>312</v>
      </c>
    </row>
    <row r="259" spans="1:12">
      <c r="A259" s="10">
        <v>16</v>
      </c>
      <c r="B259" s="10">
        <v>741</v>
      </c>
      <c r="C259" s="10" t="s">
        <v>153</v>
      </c>
      <c r="D259" s="10" t="s">
        <v>1339</v>
      </c>
      <c r="E259" s="11" t="s">
        <v>156</v>
      </c>
      <c r="F259" s="10" t="s">
        <v>157</v>
      </c>
      <c r="G259" s="10" t="s">
        <v>79</v>
      </c>
      <c r="H259" s="10">
        <v>207</v>
      </c>
      <c r="I259" s="10">
        <v>286</v>
      </c>
      <c r="J259" s="10">
        <v>1</v>
      </c>
      <c r="K259" s="10">
        <v>207</v>
      </c>
      <c r="L259" s="10">
        <v>310.5</v>
      </c>
    </row>
    <row r="260" spans="1:12">
      <c r="A260" s="10">
        <v>287</v>
      </c>
      <c r="B260" s="10">
        <v>578</v>
      </c>
      <c r="C260" s="10" t="s">
        <v>1024</v>
      </c>
      <c r="D260" s="10" t="s">
        <v>1342</v>
      </c>
      <c r="E260" s="11" t="s">
        <v>1022</v>
      </c>
      <c r="F260" s="10" t="s">
        <v>1025</v>
      </c>
      <c r="G260" s="10" t="s">
        <v>32</v>
      </c>
      <c r="H260" s="10">
        <v>207</v>
      </c>
      <c r="I260" s="10">
        <v>284</v>
      </c>
      <c r="J260" s="10">
        <v>1</v>
      </c>
      <c r="K260" s="10">
        <v>207</v>
      </c>
      <c r="L260" s="10">
        <v>310.5</v>
      </c>
    </row>
    <row r="261" spans="1:12">
      <c r="A261" s="10">
        <v>288</v>
      </c>
      <c r="B261" s="10">
        <v>578</v>
      </c>
      <c r="C261" s="10" t="s">
        <v>1024</v>
      </c>
      <c r="D261" s="10" t="s">
        <v>1342</v>
      </c>
      <c r="E261" s="11" t="s">
        <v>1027</v>
      </c>
      <c r="F261" s="10" t="s">
        <v>1028</v>
      </c>
      <c r="G261" s="10" t="s">
        <v>32</v>
      </c>
      <c r="H261" s="10">
        <v>207</v>
      </c>
      <c r="I261" s="10">
        <v>285</v>
      </c>
      <c r="J261" s="10">
        <v>1</v>
      </c>
      <c r="K261" s="10">
        <v>207</v>
      </c>
      <c r="L261" s="10">
        <v>310.5</v>
      </c>
    </row>
    <row r="262" spans="1:12">
      <c r="A262" s="10">
        <v>290</v>
      </c>
      <c r="B262" s="10">
        <v>578</v>
      </c>
      <c r="C262" s="10" t="s">
        <v>1024</v>
      </c>
      <c r="D262" s="10" t="s">
        <v>1342</v>
      </c>
      <c r="E262" s="11" t="s">
        <v>1032</v>
      </c>
      <c r="F262" s="10" t="s">
        <v>1033</v>
      </c>
      <c r="G262" s="10" t="s">
        <v>28</v>
      </c>
      <c r="H262" s="10">
        <v>207</v>
      </c>
      <c r="I262" s="10">
        <v>285</v>
      </c>
      <c r="J262" s="10">
        <v>1</v>
      </c>
      <c r="K262" s="10">
        <v>207</v>
      </c>
      <c r="L262" s="10">
        <v>310.5</v>
      </c>
    </row>
    <row r="263" spans="1:12">
      <c r="A263" s="10">
        <v>412</v>
      </c>
      <c r="B263" s="10">
        <v>54</v>
      </c>
      <c r="C263" s="10" t="s">
        <v>1013</v>
      </c>
      <c r="D263" s="10" t="s">
        <v>1346</v>
      </c>
      <c r="E263" s="11" t="s">
        <v>1011</v>
      </c>
      <c r="F263" s="10" t="s">
        <v>1014</v>
      </c>
      <c r="G263" s="10" t="s">
        <v>32</v>
      </c>
      <c r="H263" s="10">
        <v>207</v>
      </c>
      <c r="I263" s="10">
        <v>285</v>
      </c>
      <c r="J263" s="10">
        <v>1</v>
      </c>
      <c r="K263" s="10">
        <v>207</v>
      </c>
      <c r="L263" s="10">
        <v>310.5</v>
      </c>
    </row>
    <row r="264" spans="1:12">
      <c r="A264" s="10">
        <v>415</v>
      </c>
      <c r="B264" s="10">
        <v>54</v>
      </c>
      <c r="C264" s="10" t="s">
        <v>1013</v>
      </c>
      <c r="D264" s="10" t="s">
        <v>1346</v>
      </c>
      <c r="E264" s="11" t="s">
        <v>1020</v>
      </c>
      <c r="F264" s="10" t="s">
        <v>1021</v>
      </c>
      <c r="G264" s="10" t="s">
        <v>28</v>
      </c>
      <c r="H264" s="10">
        <v>206</v>
      </c>
      <c r="I264" s="10">
        <v>284</v>
      </c>
      <c r="J264" s="10">
        <v>1</v>
      </c>
      <c r="K264" s="10">
        <v>206</v>
      </c>
      <c r="L264" s="10">
        <v>309</v>
      </c>
    </row>
    <row r="265" spans="1:12">
      <c r="A265" s="10">
        <v>183</v>
      </c>
      <c r="B265" s="10">
        <v>103639</v>
      </c>
      <c r="C265" s="10" t="s">
        <v>888</v>
      </c>
      <c r="D265" s="10" t="s">
        <v>1341</v>
      </c>
      <c r="E265" s="11" t="s">
        <v>890</v>
      </c>
      <c r="F265" s="10" t="s">
        <v>891</v>
      </c>
      <c r="G265" s="10" t="s">
        <v>28</v>
      </c>
      <c r="H265" s="10">
        <v>205</v>
      </c>
      <c r="I265" s="10">
        <v>279</v>
      </c>
      <c r="J265" s="10">
        <v>1</v>
      </c>
      <c r="K265" s="10">
        <v>205</v>
      </c>
      <c r="L265" s="10">
        <v>307.5</v>
      </c>
    </row>
    <row r="266" spans="1:12">
      <c r="A266" s="10">
        <v>308</v>
      </c>
      <c r="B266" s="10">
        <v>371</v>
      </c>
      <c r="C266" s="10" t="s">
        <v>127</v>
      </c>
      <c r="D266" s="10" t="s">
        <v>1343</v>
      </c>
      <c r="E266" s="11" t="s">
        <v>130</v>
      </c>
      <c r="F266" s="10" t="s">
        <v>131</v>
      </c>
      <c r="G266" s="10" t="s">
        <v>132</v>
      </c>
      <c r="H266" s="10">
        <v>205</v>
      </c>
      <c r="I266" s="10">
        <v>283</v>
      </c>
      <c r="J266" s="10">
        <v>1</v>
      </c>
      <c r="K266" s="10">
        <v>205</v>
      </c>
      <c r="L266" s="10">
        <v>307.5</v>
      </c>
    </row>
    <row r="267" spans="1:12">
      <c r="A267" s="10">
        <v>88</v>
      </c>
      <c r="B267" s="10">
        <v>727</v>
      </c>
      <c r="C267" s="10" t="s">
        <v>1005</v>
      </c>
      <c r="D267" s="10" t="s">
        <v>1339</v>
      </c>
      <c r="E267" s="11" t="s">
        <v>1009</v>
      </c>
      <c r="F267" s="10" t="s">
        <v>1010</v>
      </c>
      <c r="G267" s="10" t="s">
        <v>28</v>
      </c>
      <c r="H267" s="10">
        <v>203</v>
      </c>
      <c r="I267" s="10">
        <v>279</v>
      </c>
      <c r="J267" s="10">
        <v>1</v>
      </c>
      <c r="K267" s="10">
        <v>203</v>
      </c>
      <c r="L267" s="10">
        <v>304.5</v>
      </c>
    </row>
    <row r="268" spans="1:12">
      <c r="A268" s="10">
        <v>189</v>
      </c>
      <c r="B268" s="10">
        <v>712</v>
      </c>
      <c r="C268" s="10" t="s">
        <v>1037</v>
      </c>
      <c r="D268" s="10" t="s">
        <v>1341</v>
      </c>
      <c r="E268" s="11" t="s">
        <v>1043</v>
      </c>
      <c r="F268" s="10" t="s">
        <v>1044</v>
      </c>
      <c r="G268" s="10" t="s">
        <v>32</v>
      </c>
      <c r="H268" s="10">
        <v>202</v>
      </c>
      <c r="I268" s="10">
        <v>277</v>
      </c>
      <c r="J268" s="10">
        <v>1</v>
      </c>
      <c r="K268" s="10">
        <v>202</v>
      </c>
      <c r="L268" s="10">
        <v>303</v>
      </c>
    </row>
    <row r="269" spans="1:12">
      <c r="A269" s="10">
        <v>188</v>
      </c>
      <c r="B269" s="10">
        <v>712</v>
      </c>
      <c r="C269" s="10" t="s">
        <v>1037</v>
      </c>
      <c r="D269" s="10" t="s">
        <v>1341</v>
      </c>
      <c r="E269" s="11" t="s">
        <v>1041</v>
      </c>
      <c r="F269" s="10" t="s">
        <v>1042</v>
      </c>
      <c r="G269" s="10" t="s">
        <v>32</v>
      </c>
      <c r="H269" s="10">
        <v>201</v>
      </c>
      <c r="I269" s="10">
        <v>278</v>
      </c>
      <c r="J269" s="10">
        <v>1</v>
      </c>
      <c r="K269" s="10">
        <v>201</v>
      </c>
      <c r="L269" s="10">
        <v>301.5</v>
      </c>
    </row>
    <row r="270" spans="1:12">
      <c r="A270" s="10">
        <v>214</v>
      </c>
      <c r="B270" s="10">
        <v>573</v>
      </c>
      <c r="C270" s="10" t="s">
        <v>1353</v>
      </c>
      <c r="D270" s="10" t="s">
        <v>1341</v>
      </c>
      <c r="E270" s="11" t="s">
        <v>1354</v>
      </c>
      <c r="F270" s="10">
        <v>5501</v>
      </c>
      <c r="G270" s="10" t="s">
        <v>28</v>
      </c>
      <c r="H270" s="10">
        <v>200</v>
      </c>
      <c r="I270" s="10">
        <v>270</v>
      </c>
      <c r="J270" s="10">
        <v>1</v>
      </c>
      <c r="K270" s="10">
        <v>200</v>
      </c>
      <c r="L270" s="10">
        <v>300</v>
      </c>
    </row>
    <row r="271" spans="1:12">
      <c r="A271" s="10">
        <v>276</v>
      </c>
      <c r="B271" s="10">
        <v>102479</v>
      </c>
      <c r="C271" s="10" t="s">
        <v>926</v>
      </c>
      <c r="D271" s="10" t="s">
        <v>1342</v>
      </c>
      <c r="E271" s="11" t="s">
        <v>925</v>
      </c>
      <c r="F271" s="10" t="s">
        <v>927</v>
      </c>
      <c r="G271" s="10" t="s">
        <v>132</v>
      </c>
      <c r="H271" s="10">
        <v>200</v>
      </c>
      <c r="I271" s="10">
        <v>270</v>
      </c>
      <c r="J271" s="10">
        <v>1</v>
      </c>
      <c r="K271" s="10">
        <v>200</v>
      </c>
      <c r="L271" s="10">
        <v>300</v>
      </c>
    </row>
    <row r="272" spans="1:12">
      <c r="A272" s="10">
        <v>105</v>
      </c>
      <c r="B272" s="10">
        <v>104429</v>
      </c>
      <c r="C272" s="10" t="s">
        <v>1260</v>
      </c>
      <c r="D272" s="10" t="s">
        <v>1339</v>
      </c>
      <c r="E272" s="11" t="s">
        <v>1259</v>
      </c>
      <c r="F272" s="10" t="s">
        <v>1261</v>
      </c>
      <c r="G272" s="10" t="s">
        <v>28</v>
      </c>
      <c r="H272" s="10">
        <v>199</v>
      </c>
      <c r="I272" s="10">
        <v>275</v>
      </c>
      <c r="J272" s="10">
        <v>1</v>
      </c>
      <c r="K272" s="10">
        <v>199</v>
      </c>
      <c r="L272" s="10">
        <v>298.5</v>
      </c>
    </row>
    <row r="273" spans="1:12">
      <c r="A273" s="10">
        <v>369</v>
      </c>
      <c r="B273" s="10">
        <v>107728</v>
      </c>
      <c r="C273" s="10" t="s">
        <v>1241</v>
      </c>
      <c r="D273" s="10" t="s">
        <v>1345</v>
      </c>
      <c r="E273" s="11" t="s">
        <v>1243</v>
      </c>
      <c r="F273" s="10" t="s">
        <v>1244</v>
      </c>
      <c r="G273" s="10" t="s">
        <v>132</v>
      </c>
      <c r="H273" s="10">
        <v>197</v>
      </c>
      <c r="I273" s="10">
        <v>272</v>
      </c>
      <c r="J273" s="10">
        <v>1</v>
      </c>
      <c r="K273" s="10">
        <v>197</v>
      </c>
      <c r="L273" s="10">
        <v>295.5</v>
      </c>
    </row>
    <row r="274" spans="1:12">
      <c r="A274" s="10">
        <v>95</v>
      </c>
      <c r="B274" s="10">
        <v>365</v>
      </c>
      <c r="C274" s="10" t="s">
        <v>1109</v>
      </c>
      <c r="D274" s="10" t="s">
        <v>1339</v>
      </c>
      <c r="E274" s="11" t="s">
        <v>1111</v>
      </c>
      <c r="F274" s="10" t="s">
        <v>1112</v>
      </c>
      <c r="G274" s="10" t="s">
        <v>32</v>
      </c>
      <c r="H274" s="10">
        <v>196</v>
      </c>
      <c r="I274" s="10">
        <v>254</v>
      </c>
      <c r="J274" s="10">
        <v>1</v>
      </c>
      <c r="K274" s="10">
        <v>196</v>
      </c>
      <c r="L274" s="10">
        <v>294</v>
      </c>
    </row>
    <row r="275" spans="1:12">
      <c r="A275" s="10">
        <v>268</v>
      </c>
      <c r="B275" s="10">
        <v>391</v>
      </c>
      <c r="C275" s="10" t="s">
        <v>873</v>
      </c>
      <c r="D275" s="10" t="s">
        <v>1342</v>
      </c>
      <c r="E275" s="11" t="s">
        <v>872</v>
      </c>
      <c r="F275" s="10" t="s">
        <v>874</v>
      </c>
      <c r="G275" s="10" t="s">
        <v>32</v>
      </c>
      <c r="H275" s="10">
        <v>196</v>
      </c>
      <c r="I275" s="10">
        <v>269</v>
      </c>
      <c r="J275" s="10">
        <v>1</v>
      </c>
      <c r="K275" s="10">
        <v>196</v>
      </c>
      <c r="L275" s="10">
        <v>294</v>
      </c>
    </row>
    <row r="276" spans="1:12">
      <c r="A276" s="10">
        <v>417</v>
      </c>
      <c r="B276" s="10">
        <v>704</v>
      </c>
      <c r="C276" s="10" t="s">
        <v>1138</v>
      </c>
      <c r="D276" s="10" t="s">
        <v>1346</v>
      </c>
      <c r="E276" s="11" t="s">
        <v>1137</v>
      </c>
      <c r="F276" s="10" t="s">
        <v>1139</v>
      </c>
      <c r="G276" s="10" t="s">
        <v>32</v>
      </c>
      <c r="H276" s="10">
        <v>196</v>
      </c>
      <c r="I276" s="10">
        <v>269</v>
      </c>
      <c r="J276" s="10">
        <v>1</v>
      </c>
      <c r="K276" s="10">
        <v>196</v>
      </c>
      <c r="L276" s="10">
        <v>294</v>
      </c>
    </row>
    <row r="277" spans="1:12">
      <c r="A277" s="10">
        <v>94</v>
      </c>
      <c r="B277" s="10">
        <v>365</v>
      </c>
      <c r="C277" s="10" t="s">
        <v>1109</v>
      </c>
      <c r="D277" s="10" t="s">
        <v>1339</v>
      </c>
      <c r="E277" s="11" t="s">
        <v>1108</v>
      </c>
      <c r="F277" s="10" t="s">
        <v>1110</v>
      </c>
      <c r="G277" s="10" t="s">
        <v>24</v>
      </c>
      <c r="H277" s="10">
        <v>195</v>
      </c>
      <c r="I277" s="10">
        <v>255</v>
      </c>
      <c r="J277" s="10">
        <v>1</v>
      </c>
      <c r="K277" s="10">
        <v>195</v>
      </c>
      <c r="L277" s="10">
        <v>292.5</v>
      </c>
    </row>
    <row r="278" spans="1:12">
      <c r="A278" s="10">
        <v>397</v>
      </c>
      <c r="B278" s="10">
        <v>704</v>
      </c>
      <c r="C278" s="10" t="s">
        <v>801</v>
      </c>
      <c r="D278" s="10" t="s">
        <v>1346</v>
      </c>
      <c r="E278" s="11" t="s">
        <v>800</v>
      </c>
      <c r="F278" s="10" t="s">
        <v>802</v>
      </c>
      <c r="G278" s="10" t="s">
        <v>32</v>
      </c>
      <c r="H278" s="10">
        <v>195</v>
      </c>
      <c r="I278" s="10">
        <v>269</v>
      </c>
      <c r="J278" s="10">
        <v>1</v>
      </c>
      <c r="K278" s="10">
        <v>195</v>
      </c>
      <c r="L278" s="10">
        <v>292.5</v>
      </c>
    </row>
    <row r="279" spans="1:12">
      <c r="A279" s="10">
        <v>398</v>
      </c>
      <c r="B279" s="10">
        <v>704</v>
      </c>
      <c r="C279" s="10" t="s">
        <v>801</v>
      </c>
      <c r="D279" s="10" t="s">
        <v>1346</v>
      </c>
      <c r="E279" s="11" t="s">
        <v>803</v>
      </c>
      <c r="F279" s="10" t="s">
        <v>804</v>
      </c>
      <c r="G279" s="10" t="s">
        <v>28</v>
      </c>
      <c r="H279" s="10">
        <v>195</v>
      </c>
      <c r="I279" s="10">
        <v>269</v>
      </c>
      <c r="J279" s="10">
        <v>1</v>
      </c>
      <c r="K279" s="10">
        <v>195</v>
      </c>
      <c r="L279" s="10">
        <v>292.5</v>
      </c>
    </row>
    <row r="280" spans="1:12">
      <c r="A280" s="10">
        <v>404</v>
      </c>
      <c r="B280" s="10">
        <v>367</v>
      </c>
      <c r="C280" s="10" t="s">
        <v>899</v>
      </c>
      <c r="D280" s="10" t="s">
        <v>1346</v>
      </c>
      <c r="E280" s="11" t="s">
        <v>897</v>
      </c>
      <c r="F280" s="10" t="s">
        <v>900</v>
      </c>
      <c r="G280" s="10" t="s">
        <v>385</v>
      </c>
      <c r="H280" s="10">
        <v>195</v>
      </c>
      <c r="I280" s="10">
        <v>274</v>
      </c>
      <c r="J280" s="10">
        <v>1</v>
      </c>
      <c r="K280" s="10">
        <v>195</v>
      </c>
      <c r="L280" s="10">
        <v>292.5</v>
      </c>
    </row>
    <row r="281" spans="1:12">
      <c r="A281" s="10">
        <v>406</v>
      </c>
      <c r="B281" s="10">
        <v>367</v>
      </c>
      <c r="C281" s="10" t="s">
        <v>899</v>
      </c>
      <c r="D281" s="10" t="s">
        <v>1346</v>
      </c>
      <c r="E281" s="11" t="s">
        <v>902</v>
      </c>
      <c r="F281" s="10" t="s">
        <v>903</v>
      </c>
      <c r="G281" s="10" t="s">
        <v>32</v>
      </c>
      <c r="H281" s="10">
        <v>195</v>
      </c>
      <c r="I281" s="10">
        <v>274</v>
      </c>
      <c r="J281" s="10">
        <v>1</v>
      </c>
      <c r="K281" s="10">
        <v>195</v>
      </c>
      <c r="L281" s="10">
        <v>292.5</v>
      </c>
    </row>
    <row r="282" spans="1:12">
      <c r="A282" s="10">
        <v>407</v>
      </c>
      <c r="B282" s="10">
        <v>367</v>
      </c>
      <c r="C282" s="10" t="s">
        <v>905</v>
      </c>
      <c r="D282" s="10" t="s">
        <v>1346</v>
      </c>
      <c r="E282" s="11" t="s">
        <v>904</v>
      </c>
      <c r="F282" s="10" t="s">
        <v>906</v>
      </c>
      <c r="G282" s="10" t="s">
        <v>28</v>
      </c>
      <c r="H282" s="10">
        <v>195</v>
      </c>
      <c r="I282" s="10">
        <v>275</v>
      </c>
      <c r="J282" s="10">
        <v>1</v>
      </c>
      <c r="K282" s="10">
        <v>195</v>
      </c>
      <c r="L282" s="10">
        <v>292.5</v>
      </c>
    </row>
    <row r="283" spans="1:12">
      <c r="A283" s="10">
        <v>40</v>
      </c>
      <c r="B283" s="10">
        <v>106399</v>
      </c>
      <c r="C283" s="10" t="s">
        <v>500</v>
      </c>
      <c r="D283" s="10" t="s">
        <v>1339</v>
      </c>
      <c r="E283" s="11" t="s">
        <v>498</v>
      </c>
      <c r="F283" s="10" t="s">
        <v>501</v>
      </c>
      <c r="G283" s="10" t="s">
        <v>32</v>
      </c>
      <c r="H283" s="10">
        <v>194</v>
      </c>
      <c r="I283" s="10">
        <v>267</v>
      </c>
      <c r="J283" s="10">
        <v>1</v>
      </c>
      <c r="K283" s="10">
        <v>194</v>
      </c>
      <c r="L283" s="10">
        <v>291</v>
      </c>
    </row>
    <row r="284" spans="1:12">
      <c r="A284" s="10">
        <v>74</v>
      </c>
      <c r="B284" s="10">
        <v>726</v>
      </c>
      <c r="C284" s="10" t="s">
        <v>930</v>
      </c>
      <c r="D284" s="10" t="s">
        <v>1339</v>
      </c>
      <c r="E284" s="11" t="s">
        <v>928</v>
      </c>
      <c r="F284" s="10" t="s">
        <v>931</v>
      </c>
      <c r="G284" s="10" t="s">
        <v>32</v>
      </c>
      <c r="H284" s="10">
        <v>194</v>
      </c>
      <c r="I284" s="10">
        <v>267</v>
      </c>
      <c r="J284" s="10">
        <v>1</v>
      </c>
      <c r="K284" s="10">
        <v>194</v>
      </c>
      <c r="L284" s="10">
        <v>291</v>
      </c>
    </row>
    <row r="285" spans="1:12">
      <c r="A285" s="10">
        <v>75</v>
      </c>
      <c r="B285" s="10">
        <v>726</v>
      </c>
      <c r="C285" s="10" t="s">
        <v>930</v>
      </c>
      <c r="D285" s="10" t="s">
        <v>1339</v>
      </c>
      <c r="E285" s="11" t="s">
        <v>932</v>
      </c>
      <c r="F285" s="10" t="s">
        <v>933</v>
      </c>
      <c r="G285" s="10" t="s">
        <v>132</v>
      </c>
      <c r="H285" s="10">
        <v>194</v>
      </c>
      <c r="I285" s="10">
        <v>267</v>
      </c>
      <c r="J285" s="10">
        <v>1</v>
      </c>
      <c r="K285" s="10">
        <v>194</v>
      </c>
      <c r="L285" s="10">
        <v>291</v>
      </c>
    </row>
    <row r="286" spans="1:12">
      <c r="A286" s="10">
        <v>76</v>
      </c>
      <c r="B286" s="10">
        <v>726</v>
      </c>
      <c r="C286" s="10" t="s">
        <v>930</v>
      </c>
      <c r="D286" s="10" t="s">
        <v>1339</v>
      </c>
      <c r="E286" s="11" t="s">
        <v>935</v>
      </c>
      <c r="F286" s="10" t="s">
        <v>936</v>
      </c>
      <c r="G286" s="10" t="s">
        <v>132</v>
      </c>
      <c r="H286" s="10">
        <v>194</v>
      </c>
      <c r="I286" s="10">
        <v>267</v>
      </c>
      <c r="J286" s="10">
        <v>1</v>
      </c>
      <c r="K286" s="10">
        <v>194</v>
      </c>
      <c r="L286" s="10">
        <v>291</v>
      </c>
    </row>
    <row r="287" spans="1:12">
      <c r="A287" s="10">
        <v>199</v>
      </c>
      <c r="B287" s="10">
        <v>724</v>
      </c>
      <c r="C287" s="10" t="s">
        <v>1120</v>
      </c>
      <c r="D287" s="10" t="s">
        <v>1341</v>
      </c>
      <c r="E287" s="11" t="s">
        <v>1119</v>
      </c>
      <c r="F287" s="10" t="s">
        <v>1121</v>
      </c>
      <c r="G287" s="10" t="s">
        <v>32</v>
      </c>
      <c r="H287" s="10">
        <v>193</v>
      </c>
      <c r="I287" s="10">
        <v>266</v>
      </c>
      <c r="J287" s="10">
        <v>1</v>
      </c>
      <c r="K287" s="10">
        <v>193</v>
      </c>
      <c r="L287" s="10">
        <v>289.5</v>
      </c>
    </row>
    <row r="288" spans="1:12">
      <c r="A288" s="10">
        <v>408</v>
      </c>
      <c r="B288" s="10">
        <v>101453</v>
      </c>
      <c r="C288" s="10" t="s">
        <v>970</v>
      </c>
      <c r="D288" s="10" t="s">
        <v>1346</v>
      </c>
      <c r="E288" s="11" t="s">
        <v>968</v>
      </c>
      <c r="F288" s="10" t="s">
        <v>971</v>
      </c>
      <c r="G288" s="10" t="s">
        <v>32</v>
      </c>
      <c r="H288" s="10">
        <v>192</v>
      </c>
      <c r="I288" s="10">
        <v>264</v>
      </c>
      <c r="J288" s="10">
        <v>1</v>
      </c>
      <c r="K288" s="10">
        <v>192</v>
      </c>
      <c r="L288" s="10">
        <v>288</v>
      </c>
    </row>
    <row r="289" spans="1:12">
      <c r="A289" s="10">
        <v>409</v>
      </c>
      <c r="B289" s="10">
        <v>101453</v>
      </c>
      <c r="C289" s="10" t="s">
        <v>970</v>
      </c>
      <c r="D289" s="10" t="s">
        <v>1346</v>
      </c>
      <c r="E289" s="11" t="s">
        <v>972</v>
      </c>
      <c r="F289" s="10" t="s">
        <v>973</v>
      </c>
      <c r="G289" s="10" t="s">
        <v>32</v>
      </c>
      <c r="H289" s="10">
        <v>192</v>
      </c>
      <c r="I289" s="10">
        <v>264</v>
      </c>
      <c r="J289" s="10">
        <v>1</v>
      </c>
      <c r="K289" s="10">
        <v>192</v>
      </c>
      <c r="L289" s="10">
        <v>288</v>
      </c>
    </row>
    <row r="290" spans="1:12">
      <c r="A290" s="10">
        <v>410</v>
      </c>
      <c r="B290" s="10">
        <v>101453</v>
      </c>
      <c r="C290" s="10" t="s">
        <v>970</v>
      </c>
      <c r="D290" s="10" t="s">
        <v>1346</v>
      </c>
      <c r="E290" s="11" t="s">
        <v>974</v>
      </c>
      <c r="F290" s="10" t="s">
        <v>975</v>
      </c>
      <c r="G290" s="10" t="s">
        <v>32</v>
      </c>
      <c r="H290" s="10">
        <v>192</v>
      </c>
      <c r="I290" s="10">
        <v>264</v>
      </c>
      <c r="J290" s="10">
        <v>1</v>
      </c>
      <c r="K290" s="10">
        <v>192</v>
      </c>
      <c r="L290" s="10">
        <v>288</v>
      </c>
    </row>
    <row r="291" spans="1:12">
      <c r="A291" s="10">
        <v>411</v>
      </c>
      <c r="B291" s="10">
        <v>101453</v>
      </c>
      <c r="C291" s="10" t="s">
        <v>970</v>
      </c>
      <c r="D291" s="10" t="s">
        <v>1346</v>
      </c>
      <c r="E291" s="11" t="s">
        <v>976</v>
      </c>
      <c r="F291" s="10" t="s">
        <v>977</v>
      </c>
      <c r="G291" s="10" t="s">
        <v>28</v>
      </c>
      <c r="H291" s="10">
        <v>192</v>
      </c>
      <c r="I291" s="10">
        <v>265</v>
      </c>
      <c r="J291" s="10">
        <v>1</v>
      </c>
      <c r="K291" s="10">
        <v>192</v>
      </c>
      <c r="L291" s="10">
        <v>288</v>
      </c>
    </row>
    <row r="292" spans="1:12">
      <c r="A292" s="10">
        <v>106</v>
      </c>
      <c r="B292" s="10">
        <v>103198</v>
      </c>
      <c r="C292" s="10" t="s">
        <v>1302</v>
      </c>
      <c r="D292" s="10" t="s">
        <v>1339</v>
      </c>
      <c r="E292" s="11" t="s">
        <v>1300</v>
      </c>
      <c r="F292" s="10" t="s">
        <v>1303</v>
      </c>
      <c r="G292" s="10" t="s">
        <v>79</v>
      </c>
      <c r="H292" s="10">
        <v>191</v>
      </c>
      <c r="I292" s="10">
        <v>263</v>
      </c>
      <c r="J292" s="10">
        <v>1</v>
      </c>
      <c r="K292" s="10">
        <v>191</v>
      </c>
      <c r="L292" s="10">
        <v>286.5</v>
      </c>
    </row>
    <row r="293" spans="1:12">
      <c r="A293" s="10">
        <v>108</v>
      </c>
      <c r="B293" s="10">
        <v>103198</v>
      </c>
      <c r="C293" s="10" t="s">
        <v>1306</v>
      </c>
      <c r="D293" s="10" t="s">
        <v>1339</v>
      </c>
      <c r="E293" s="11" t="s">
        <v>1308</v>
      </c>
      <c r="F293" s="10" t="s">
        <v>1309</v>
      </c>
      <c r="G293" s="10" t="s">
        <v>79</v>
      </c>
      <c r="H293" s="10">
        <v>191</v>
      </c>
      <c r="I293" s="10">
        <v>263</v>
      </c>
      <c r="J293" s="10">
        <v>1</v>
      </c>
      <c r="K293" s="10">
        <v>191</v>
      </c>
      <c r="L293" s="10">
        <v>286.5</v>
      </c>
    </row>
    <row r="294" spans="1:12">
      <c r="A294" s="10">
        <v>428</v>
      </c>
      <c r="B294" s="10">
        <v>110378</v>
      </c>
      <c r="C294" s="10" t="s">
        <v>1328</v>
      </c>
      <c r="D294" s="10" t="s">
        <v>1346</v>
      </c>
      <c r="E294" s="11" t="s">
        <v>1330</v>
      </c>
      <c r="F294" s="10" t="s">
        <v>1331</v>
      </c>
      <c r="G294" s="10" t="s">
        <v>28</v>
      </c>
      <c r="H294" s="10">
        <v>191</v>
      </c>
      <c r="I294" s="10">
        <v>252</v>
      </c>
      <c r="J294" s="10">
        <v>1</v>
      </c>
      <c r="K294" s="10">
        <v>191</v>
      </c>
      <c r="L294" s="10">
        <v>286.5</v>
      </c>
    </row>
    <row r="295" spans="1:12">
      <c r="A295" s="10">
        <v>7</v>
      </c>
      <c r="B295" s="10">
        <v>108277</v>
      </c>
      <c r="C295" s="10" t="s">
        <v>91</v>
      </c>
      <c r="D295" s="10" t="s">
        <v>1339</v>
      </c>
      <c r="E295" s="11" t="s">
        <v>90</v>
      </c>
      <c r="F295" s="10" t="s">
        <v>92</v>
      </c>
      <c r="G295" s="10" t="s">
        <v>32</v>
      </c>
      <c r="H295" s="10">
        <v>190</v>
      </c>
      <c r="I295" s="10">
        <v>260</v>
      </c>
      <c r="J295" s="10">
        <v>1</v>
      </c>
      <c r="K295" s="10">
        <v>190</v>
      </c>
      <c r="L295" s="10">
        <v>285</v>
      </c>
    </row>
    <row r="296" spans="1:12">
      <c r="A296" s="10">
        <v>136</v>
      </c>
      <c r="B296" s="10">
        <v>106485</v>
      </c>
      <c r="C296" s="10" t="s">
        <v>63</v>
      </c>
      <c r="D296" s="10" t="s">
        <v>1341</v>
      </c>
      <c r="E296" s="11" t="s">
        <v>66</v>
      </c>
      <c r="F296" s="10" t="s">
        <v>67</v>
      </c>
      <c r="G296" s="10" t="s">
        <v>28</v>
      </c>
      <c r="H296" s="10">
        <v>190</v>
      </c>
      <c r="I296" s="10">
        <v>250</v>
      </c>
      <c r="J296" s="10">
        <v>1</v>
      </c>
      <c r="K296" s="10">
        <v>190</v>
      </c>
      <c r="L296" s="10">
        <v>285</v>
      </c>
    </row>
    <row r="297" spans="1:12">
      <c r="A297" s="10">
        <v>215</v>
      </c>
      <c r="B297" s="10">
        <v>573</v>
      </c>
      <c r="C297" s="10" t="s">
        <v>1353</v>
      </c>
      <c r="D297" s="10" t="s">
        <v>1341</v>
      </c>
      <c r="E297" s="11" t="s">
        <v>1355</v>
      </c>
      <c r="F297" s="10">
        <v>12108</v>
      </c>
      <c r="G297" s="10" t="s">
        <v>32</v>
      </c>
      <c r="H297" s="10">
        <v>190</v>
      </c>
      <c r="I297" s="10">
        <v>260</v>
      </c>
      <c r="J297" s="10">
        <v>1</v>
      </c>
      <c r="K297" s="10">
        <v>190</v>
      </c>
      <c r="L297" s="10">
        <v>285</v>
      </c>
    </row>
    <row r="298" spans="1:12">
      <c r="A298" s="10">
        <v>373</v>
      </c>
      <c r="B298" s="10">
        <v>104428</v>
      </c>
      <c r="C298" s="10" t="s">
        <v>71</v>
      </c>
      <c r="D298" s="10" t="s">
        <v>1346</v>
      </c>
      <c r="E298" s="11" t="s">
        <v>74</v>
      </c>
      <c r="F298" s="10" t="s">
        <v>75</v>
      </c>
      <c r="G298" s="10" t="s">
        <v>32</v>
      </c>
      <c r="H298" s="10">
        <v>190</v>
      </c>
      <c r="I298" s="10">
        <v>254</v>
      </c>
      <c r="J298" s="10">
        <v>1</v>
      </c>
      <c r="K298" s="10">
        <v>190</v>
      </c>
      <c r="L298" s="10">
        <v>285</v>
      </c>
    </row>
    <row r="299" spans="1:12">
      <c r="A299" s="10">
        <v>5</v>
      </c>
      <c r="B299" s="10">
        <v>108277</v>
      </c>
      <c r="C299" s="10" t="s">
        <v>83</v>
      </c>
      <c r="D299" s="10" t="s">
        <v>1339</v>
      </c>
      <c r="E299" s="11" t="s">
        <v>81</v>
      </c>
      <c r="F299" s="10" t="s">
        <v>84</v>
      </c>
      <c r="G299" s="10" t="s">
        <v>28</v>
      </c>
      <c r="H299" s="10">
        <v>189</v>
      </c>
      <c r="I299" s="10">
        <v>260</v>
      </c>
      <c r="J299" s="10">
        <v>1</v>
      </c>
      <c r="K299" s="10">
        <v>189</v>
      </c>
      <c r="L299" s="10">
        <v>283.5</v>
      </c>
    </row>
    <row r="300" spans="1:12">
      <c r="A300" s="10">
        <v>79</v>
      </c>
      <c r="B300" s="10">
        <v>102565</v>
      </c>
      <c r="C300" s="10" t="s">
        <v>980</v>
      </c>
      <c r="D300" s="10" t="s">
        <v>1339</v>
      </c>
      <c r="E300" s="11" t="s">
        <v>982</v>
      </c>
      <c r="F300" s="10" t="s">
        <v>983</v>
      </c>
      <c r="G300" s="10" t="s">
        <v>984</v>
      </c>
      <c r="H300" s="10">
        <v>189</v>
      </c>
      <c r="I300" s="10">
        <v>260</v>
      </c>
      <c r="J300" s="10">
        <v>1</v>
      </c>
      <c r="K300" s="10">
        <v>189</v>
      </c>
      <c r="L300" s="10">
        <v>283.5</v>
      </c>
    </row>
    <row r="301" spans="1:12">
      <c r="A301" s="10">
        <v>238</v>
      </c>
      <c r="B301" s="10">
        <v>349</v>
      </c>
      <c r="C301" s="10" t="s">
        <v>608</v>
      </c>
      <c r="D301" s="10" t="s">
        <v>1342</v>
      </c>
      <c r="E301" s="11" t="s">
        <v>611</v>
      </c>
      <c r="F301" s="10" t="s">
        <v>612</v>
      </c>
      <c r="G301" s="10" t="s">
        <v>613</v>
      </c>
      <c r="H301" s="10">
        <v>188</v>
      </c>
      <c r="I301" s="10">
        <v>260</v>
      </c>
      <c r="J301" s="10">
        <v>1</v>
      </c>
      <c r="K301" s="10">
        <v>188</v>
      </c>
      <c r="L301" s="10">
        <v>282</v>
      </c>
    </row>
    <row r="302" spans="1:12">
      <c r="A302" s="10">
        <v>68</v>
      </c>
      <c r="B302" s="10">
        <v>752</v>
      </c>
      <c r="C302" s="10" t="s">
        <v>831</v>
      </c>
      <c r="D302" s="10" t="s">
        <v>1339</v>
      </c>
      <c r="E302" s="11" t="s">
        <v>829</v>
      </c>
      <c r="F302" s="10" t="s">
        <v>832</v>
      </c>
      <c r="G302" s="10" t="s">
        <v>32</v>
      </c>
      <c r="H302" s="10">
        <v>187</v>
      </c>
      <c r="I302" s="10">
        <v>258</v>
      </c>
      <c r="J302" s="10">
        <v>1</v>
      </c>
      <c r="K302" s="10">
        <v>187</v>
      </c>
      <c r="L302" s="10">
        <v>280.5</v>
      </c>
    </row>
    <row r="303" spans="1:12">
      <c r="A303" s="10">
        <v>69</v>
      </c>
      <c r="B303" s="10">
        <v>752</v>
      </c>
      <c r="C303" s="10" t="s">
        <v>831</v>
      </c>
      <c r="D303" s="10" t="s">
        <v>1339</v>
      </c>
      <c r="E303" s="11" t="s">
        <v>833</v>
      </c>
      <c r="F303" s="10" t="s">
        <v>834</v>
      </c>
      <c r="G303" s="10" t="s">
        <v>28</v>
      </c>
      <c r="H303" s="10">
        <v>187</v>
      </c>
      <c r="I303" s="10">
        <v>258</v>
      </c>
      <c r="J303" s="10">
        <v>1</v>
      </c>
      <c r="K303" s="10">
        <v>187</v>
      </c>
      <c r="L303" s="10">
        <v>280.5</v>
      </c>
    </row>
    <row r="304" spans="1:12">
      <c r="A304" s="10">
        <v>345</v>
      </c>
      <c r="B304" s="10">
        <v>746</v>
      </c>
      <c r="C304" s="10" t="s">
        <v>392</v>
      </c>
      <c r="D304" s="10" t="s">
        <v>1345</v>
      </c>
      <c r="E304" s="11" t="s">
        <v>390</v>
      </c>
      <c r="F304" s="10" t="s">
        <v>393</v>
      </c>
      <c r="G304" s="10" t="s">
        <v>32</v>
      </c>
      <c r="H304" s="10">
        <v>187</v>
      </c>
      <c r="I304" s="10">
        <v>257</v>
      </c>
      <c r="J304" s="10">
        <v>1</v>
      </c>
      <c r="K304" s="10">
        <v>187</v>
      </c>
      <c r="L304" s="10">
        <v>280.5</v>
      </c>
    </row>
    <row r="305" spans="1:12">
      <c r="A305" s="10">
        <v>346</v>
      </c>
      <c r="B305" s="10">
        <v>746</v>
      </c>
      <c r="C305" s="10" t="s">
        <v>425</v>
      </c>
      <c r="D305" s="10" t="s">
        <v>1345</v>
      </c>
      <c r="E305" s="11" t="s">
        <v>424</v>
      </c>
      <c r="F305" s="10" t="s">
        <v>426</v>
      </c>
      <c r="G305" s="10" t="s">
        <v>32</v>
      </c>
      <c r="H305" s="10">
        <v>187</v>
      </c>
      <c r="I305" s="10">
        <v>257</v>
      </c>
      <c r="J305" s="10">
        <v>1</v>
      </c>
      <c r="K305" s="10">
        <v>187</v>
      </c>
      <c r="L305" s="10">
        <v>280.5</v>
      </c>
    </row>
    <row r="306" spans="1:12">
      <c r="A306" s="10">
        <v>352</v>
      </c>
      <c r="B306" s="10">
        <v>746</v>
      </c>
      <c r="C306" s="10" t="s">
        <v>1188</v>
      </c>
      <c r="D306" s="10" t="s">
        <v>1345</v>
      </c>
      <c r="E306" s="11" t="s">
        <v>1187</v>
      </c>
      <c r="F306" s="10" t="s">
        <v>1189</v>
      </c>
      <c r="G306" s="10" t="s">
        <v>32</v>
      </c>
      <c r="H306" s="10">
        <v>187</v>
      </c>
      <c r="I306" s="10">
        <v>257</v>
      </c>
      <c r="J306" s="10">
        <v>1</v>
      </c>
      <c r="K306" s="10">
        <v>187</v>
      </c>
      <c r="L306" s="10">
        <v>280.5</v>
      </c>
    </row>
    <row r="307" spans="1:12">
      <c r="A307" s="10">
        <v>355</v>
      </c>
      <c r="B307" s="10">
        <v>746</v>
      </c>
      <c r="C307" s="10" t="s">
        <v>1197</v>
      </c>
      <c r="D307" s="10" t="s">
        <v>1345</v>
      </c>
      <c r="E307" s="11" t="s">
        <v>1196</v>
      </c>
      <c r="F307" s="10" t="s">
        <v>1198</v>
      </c>
      <c r="G307" s="10" t="s">
        <v>28</v>
      </c>
      <c r="H307" s="10">
        <v>187</v>
      </c>
      <c r="I307" s="10">
        <v>258</v>
      </c>
      <c r="J307" s="10">
        <v>1</v>
      </c>
      <c r="K307" s="10">
        <v>187</v>
      </c>
      <c r="L307" s="10">
        <v>280.5</v>
      </c>
    </row>
    <row r="308" spans="1:12">
      <c r="A308" s="10">
        <v>1</v>
      </c>
      <c r="B308" s="10">
        <v>359</v>
      </c>
      <c r="C308" s="10" t="s">
        <v>48</v>
      </c>
      <c r="D308" s="10" t="s">
        <v>1339</v>
      </c>
      <c r="E308" s="11" t="s">
        <v>46</v>
      </c>
      <c r="F308" s="10" t="s">
        <v>49</v>
      </c>
      <c r="G308" s="10" t="s">
        <v>28</v>
      </c>
      <c r="H308" s="10">
        <v>185</v>
      </c>
      <c r="I308" s="10">
        <v>255</v>
      </c>
      <c r="J308" s="10">
        <v>1</v>
      </c>
      <c r="K308" s="10">
        <v>185</v>
      </c>
      <c r="L308" s="10">
        <v>277.5</v>
      </c>
    </row>
    <row r="309" spans="1:12">
      <c r="A309" s="10">
        <v>102</v>
      </c>
      <c r="B309" s="10">
        <v>570</v>
      </c>
      <c r="C309" s="10" t="s">
        <v>1253</v>
      </c>
      <c r="D309" s="10" t="s">
        <v>1339</v>
      </c>
      <c r="E309" s="11" t="s">
        <v>1251</v>
      </c>
      <c r="F309" s="10" t="s">
        <v>1254</v>
      </c>
      <c r="G309" s="10" t="s">
        <v>32</v>
      </c>
      <c r="H309" s="10">
        <v>184</v>
      </c>
      <c r="I309" s="10">
        <v>253</v>
      </c>
      <c r="J309" s="10">
        <v>1</v>
      </c>
      <c r="K309" s="10">
        <v>184</v>
      </c>
      <c r="L309" s="10">
        <v>276</v>
      </c>
    </row>
    <row r="310" spans="1:12">
      <c r="A310" s="10">
        <v>104</v>
      </c>
      <c r="B310" s="10">
        <v>570</v>
      </c>
      <c r="C310" s="10" t="s">
        <v>1257</v>
      </c>
      <c r="D310" s="10" t="s">
        <v>1339</v>
      </c>
      <c r="E310" s="11" t="s">
        <v>1256</v>
      </c>
      <c r="F310" s="10" t="s">
        <v>1258</v>
      </c>
      <c r="G310" s="10" t="s">
        <v>28</v>
      </c>
      <c r="H310" s="10">
        <v>184</v>
      </c>
      <c r="I310" s="10">
        <v>253</v>
      </c>
      <c r="J310" s="10">
        <v>1</v>
      </c>
      <c r="K310" s="10">
        <v>184</v>
      </c>
      <c r="L310" s="10">
        <v>276</v>
      </c>
    </row>
    <row r="311" spans="1:12">
      <c r="A311" s="10">
        <v>309</v>
      </c>
      <c r="B311" s="10">
        <v>371</v>
      </c>
      <c r="C311" s="10" t="s">
        <v>127</v>
      </c>
      <c r="D311" s="10" t="s">
        <v>1343</v>
      </c>
      <c r="E311" s="11" t="s">
        <v>134</v>
      </c>
      <c r="F311" s="10" t="s">
        <v>135</v>
      </c>
      <c r="G311" s="10" t="s">
        <v>28</v>
      </c>
      <c r="H311" s="10">
        <v>184</v>
      </c>
      <c r="I311" s="10">
        <v>254</v>
      </c>
      <c r="J311" s="10">
        <v>1</v>
      </c>
      <c r="K311" s="10">
        <v>184</v>
      </c>
      <c r="L311" s="10">
        <v>276</v>
      </c>
    </row>
    <row r="312" spans="1:12">
      <c r="A312" s="10">
        <v>291</v>
      </c>
      <c r="B312" s="10">
        <v>308</v>
      </c>
      <c r="C312" s="10" t="s">
        <v>1060</v>
      </c>
      <c r="D312" s="10" t="s">
        <v>1342</v>
      </c>
      <c r="E312" s="11" t="s">
        <v>1058</v>
      </c>
      <c r="F312" s="10" t="s">
        <v>1061</v>
      </c>
      <c r="G312" s="10" t="s">
        <v>32</v>
      </c>
      <c r="H312" s="10">
        <v>182</v>
      </c>
      <c r="I312" s="10">
        <v>251</v>
      </c>
      <c r="J312" s="10">
        <v>1</v>
      </c>
      <c r="K312" s="10">
        <v>182</v>
      </c>
      <c r="L312" s="10">
        <v>273</v>
      </c>
    </row>
    <row r="313" spans="1:12">
      <c r="A313" s="10">
        <v>2</v>
      </c>
      <c r="B313" s="10">
        <v>359</v>
      </c>
      <c r="C313" s="10" t="s">
        <v>48</v>
      </c>
      <c r="D313" s="10" t="s">
        <v>1339</v>
      </c>
      <c r="E313" s="11" t="s">
        <v>50</v>
      </c>
      <c r="F313" s="10" t="s">
        <v>51</v>
      </c>
      <c r="G313" s="10" t="s">
        <v>24</v>
      </c>
      <c r="H313" s="10">
        <v>179</v>
      </c>
      <c r="I313" s="10">
        <v>245</v>
      </c>
      <c r="J313" s="10">
        <v>1</v>
      </c>
      <c r="K313" s="10">
        <v>179</v>
      </c>
      <c r="L313" s="10">
        <v>268.5</v>
      </c>
    </row>
    <row r="314" spans="1:12">
      <c r="A314" s="10">
        <v>4</v>
      </c>
      <c r="B314" s="10">
        <v>359</v>
      </c>
      <c r="C314" s="10" t="s">
        <v>53</v>
      </c>
      <c r="D314" s="10" t="s">
        <v>1339</v>
      </c>
      <c r="E314" s="11" t="s">
        <v>55</v>
      </c>
      <c r="F314" s="10" t="s">
        <v>56</v>
      </c>
      <c r="G314" s="10" t="s">
        <v>32</v>
      </c>
      <c r="H314" s="10">
        <v>179</v>
      </c>
      <c r="I314" s="10">
        <v>245</v>
      </c>
      <c r="J314" s="10">
        <v>1</v>
      </c>
      <c r="K314" s="10">
        <v>179</v>
      </c>
      <c r="L314" s="10">
        <v>268.5</v>
      </c>
    </row>
    <row r="315" spans="1:12">
      <c r="A315" s="10">
        <v>36</v>
      </c>
      <c r="B315" s="10">
        <v>104429</v>
      </c>
      <c r="C315" s="10" t="s">
        <v>430</v>
      </c>
      <c r="D315" s="10" t="s">
        <v>1339</v>
      </c>
      <c r="E315" s="11" t="s">
        <v>432</v>
      </c>
      <c r="F315" s="10" t="s">
        <v>433</v>
      </c>
      <c r="G315" s="10" t="s">
        <v>269</v>
      </c>
      <c r="H315" s="10">
        <v>179</v>
      </c>
      <c r="I315" s="10">
        <v>246</v>
      </c>
      <c r="J315" s="10">
        <v>1</v>
      </c>
      <c r="K315" s="10">
        <v>179</v>
      </c>
      <c r="L315" s="10">
        <v>268.5</v>
      </c>
    </row>
    <row r="316" spans="1:12">
      <c r="A316" s="10">
        <v>332</v>
      </c>
      <c r="B316" s="10">
        <v>591</v>
      </c>
      <c r="C316" s="10" t="s">
        <v>651</v>
      </c>
      <c r="D316" s="10" t="s">
        <v>1344</v>
      </c>
      <c r="E316" s="11" t="s">
        <v>649</v>
      </c>
      <c r="F316" s="10" t="s">
        <v>652</v>
      </c>
      <c r="G316" s="10" t="s">
        <v>32</v>
      </c>
      <c r="H316" s="10">
        <v>177</v>
      </c>
      <c r="I316" s="10">
        <v>244</v>
      </c>
      <c r="J316" s="10">
        <v>1</v>
      </c>
      <c r="K316" s="10">
        <v>177</v>
      </c>
      <c r="L316" s="10">
        <v>265.5</v>
      </c>
    </row>
    <row r="317" spans="1:12">
      <c r="A317" s="10">
        <v>333</v>
      </c>
      <c r="B317" s="10">
        <v>591</v>
      </c>
      <c r="C317" s="10" t="s">
        <v>651</v>
      </c>
      <c r="D317" s="10" t="s">
        <v>1344</v>
      </c>
      <c r="E317" s="11" t="s">
        <v>653</v>
      </c>
      <c r="F317" s="10" t="s">
        <v>654</v>
      </c>
      <c r="G317" s="10" t="s">
        <v>73</v>
      </c>
      <c r="H317" s="10">
        <v>177</v>
      </c>
      <c r="I317" s="10">
        <v>244</v>
      </c>
      <c r="J317" s="10">
        <v>1</v>
      </c>
      <c r="K317" s="10">
        <v>177</v>
      </c>
      <c r="L317" s="10">
        <v>265.5</v>
      </c>
    </row>
    <row r="318" spans="1:12">
      <c r="A318" s="10">
        <v>77</v>
      </c>
      <c r="B318" s="10">
        <v>726</v>
      </c>
      <c r="C318" s="10" t="s">
        <v>930</v>
      </c>
      <c r="D318" s="10" t="s">
        <v>1339</v>
      </c>
      <c r="E318" s="11" t="s">
        <v>938</v>
      </c>
      <c r="F318" s="10" t="s">
        <v>939</v>
      </c>
      <c r="G318" s="10" t="s">
        <v>28</v>
      </c>
      <c r="H318" s="10">
        <v>176</v>
      </c>
      <c r="I318" s="10">
        <v>242</v>
      </c>
      <c r="J318" s="10">
        <v>1</v>
      </c>
      <c r="K318" s="10">
        <v>176</v>
      </c>
      <c r="L318" s="10">
        <v>264</v>
      </c>
    </row>
    <row r="319" spans="1:12">
      <c r="A319" s="10">
        <v>375</v>
      </c>
      <c r="B319" s="10">
        <v>706</v>
      </c>
      <c r="C319" s="10" t="s">
        <v>233</v>
      </c>
      <c r="D319" s="10" t="s">
        <v>1346</v>
      </c>
      <c r="E319" s="11" t="s">
        <v>231</v>
      </c>
      <c r="F319" s="10" t="s">
        <v>234</v>
      </c>
      <c r="G319" s="10" t="s">
        <v>32</v>
      </c>
      <c r="H319" s="10">
        <v>176</v>
      </c>
      <c r="I319" s="10">
        <v>243</v>
      </c>
      <c r="J319" s="10">
        <v>1</v>
      </c>
      <c r="K319" s="10">
        <v>176</v>
      </c>
      <c r="L319" s="10">
        <v>264</v>
      </c>
    </row>
    <row r="320" spans="1:12">
      <c r="A320" s="10">
        <v>376</v>
      </c>
      <c r="B320" s="10">
        <v>706</v>
      </c>
      <c r="C320" s="10" t="s">
        <v>233</v>
      </c>
      <c r="D320" s="10" t="s">
        <v>1346</v>
      </c>
      <c r="E320" s="11" t="s">
        <v>236</v>
      </c>
      <c r="F320" s="10" t="s">
        <v>237</v>
      </c>
      <c r="G320" s="10" t="s">
        <v>32</v>
      </c>
      <c r="H320" s="10">
        <v>176</v>
      </c>
      <c r="I320" s="10">
        <v>243</v>
      </c>
      <c r="J320" s="10">
        <v>1</v>
      </c>
      <c r="K320" s="10">
        <v>176</v>
      </c>
      <c r="L320" s="10">
        <v>264</v>
      </c>
    </row>
    <row r="321" spans="1:12">
      <c r="A321" s="10">
        <v>297</v>
      </c>
      <c r="B321" s="10">
        <v>515</v>
      </c>
      <c r="C321" s="10" t="s">
        <v>1267</v>
      </c>
      <c r="D321" s="10" t="s">
        <v>1342</v>
      </c>
      <c r="E321" s="11" t="s">
        <v>1269</v>
      </c>
      <c r="F321" s="10" t="s">
        <v>1270</v>
      </c>
      <c r="G321" s="10" t="s">
        <v>32</v>
      </c>
      <c r="H321" s="10">
        <v>175</v>
      </c>
      <c r="I321" s="10">
        <v>241</v>
      </c>
      <c r="J321" s="10">
        <v>1</v>
      </c>
      <c r="K321" s="10">
        <v>175</v>
      </c>
      <c r="L321" s="10">
        <v>262.5</v>
      </c>
    </row>
    <row r="322" spans="1:12">
      <c r="A322" s="10">
        <v>61</v>
      </c>
      <c r="B322" s="10">
        <v>357</v>
      </c>
      <c r="C322" s="10" t="s">
        <v>700</v>
      </c>
      <c r="D322" s="10" t="s">
        <v>1339</v>
      </c>
      <c r="E322" s="11" t="s">
        <v>702</v>
      </c>
      <c r="F322" s="10" t="s">
        <v>703</v>
      </c>
      <c r="G322" s="10" t="s">
        <v>79</v>
      </c>
      <c r="H322" s="10">
        <v>171</v>
      </c>
      <c r="I322" s="10">
        <v>235</v>
      </c>
      <c r="J322" s="10">
        <v>1</v>
      </c>
      <c r="K322" s="10">
        <v>171</v>
      </c>
      <c r="L322" s="10">
        <v>256.5</v>
      </c>
    </row>
    <row r="323" spans="1:12">
      <c r="A323" s="10">
        <v>128</v>
      </c>
      <c r="B323" s="10">
        <v>105910</v>
      </c>
      <c r="C323" s="10" t="s">
        <v>22</v>
      </c>
      <c r="D323" s="10" t="s">
        <v>1341</v>
      </c>
      <c r="E323" s="11" t="s">
        <v>20</v>
      </c>
      <c r="F323" s="10" t="s">
        <v>23</v>
      </c>
      <c r="G323" s="10" t="s">
        <v>24</v>
      </c>
      <c r="H323" s="10">
        <v>171</v>
      </c>
      <c r="I323" s="10">
        <v>235</v>
      </c>
      <c r="J323" s="10">
        <v>1</v>
      </c>
      <c r="K323" s="10">
        <v>171</v>
      </c>
      <c r="L323" s="10">
        <v>256.5</v>
      </c>
    </row>
    <row r="324" spans="1:12">
      <c r="A324" s="10">
        <v>129</v>
      </c>
      <c r="B324" s="10">
        <v>105910</v>
      </c>
      <c r="C324" s="10" t="s">
        <v>22</v>
      </c>
      <c r="D324" s="10" t="s">
        <v>1341</v>
      </c>
      <c r="E324" s="11" t="s">
        <v>26</v>
      </c>
      <c r="F324" s="10" t="s">
        <v>27</v>
      </c>
      <c r="G324" s="10" t="s">
        <v>28</v>
      </c>
      <c r="H324" s="10">
        <v>171</v>
      </c>
      <c r="I324" s="10">
        <v>236</v>
      </c>
      <c r="J324" s="10">
        <v>1</v>
      </c>
      <c r="K324" s="10">
        <v>171</v>
      </c>
      <c r="L324" s="10">
        <v>256.5</v>
      </c>
    </row>
    <row r="325" spans="1:12">
      <c r="A325" s="10">
        <v>130</v>
      </c>
      <c r="B325" s="10">
        <v>105910</v>
      </c>
      <c r="C325" s="10" t="s">
        <v>30</v>
      </c>
      <c r="D325" s="10" t="s">
        <v>1341</v>
      </c>
      <c r="E325" s="11" t="s">
        <v>29</v>
      </c>
      <c r="F325" s="10" t="s">
        <v>31</v>
      </c>
      <c r="G325" s="10" t="s">
        <v>32</v>
      </c>
      <c r="H325" s="10">
        <v>171</v>
      </c>
      <c r="I325" s="10">
        <v>236</v>
      </c>
      <c r="J325" s="10">
        <v>1</v>
      </c>
      <c r="K325" s="10">
        <v>171</v>
      </c>
      <c r="L325" s="10">
        <v>256.5</v>
      </c>
    </row>
    <row r="326" spans="1:12">
      <c r="A326" s="10">
        <v>174</v>
      </c>
      <c r="B326" s="10">
        <v>546</v>
      </c>
      <c r="C326" s="10" t="s">
        <v>599</v>
      </c>
      <c r="D326" s="10" t="s">
        <v>1341</v>
      </c>
      <c r="E326" s="11" t="s">
        <v>603</v>
      </c>
      <c r="F326" s="10" t="s">
        <v>605</v>
      </c>
      <c r="G326" s="10" t="s">
        <v>385</v>
      </c>
      <c r="H326" s="10">
        <v>171</v>
      </c>
      <c r="I326" s="10">
        <v>235</v>
      </c>
      <c r="J326" s="10">
        <v>1</v>
      </c>
      <c r="K326" s="10">
        <v>171</v>
      </c>
      <c r="L326" s="10">
        <v>256.5</v>
      </c>
    </row>
    <row r="327" spans="1:12">
      <c r="A327" s="10">
        <v>178</v>
      </c>
      <c r="B327" s="10">
        <v>545</v>
      </c>
      <c r="C327" s="10" t="s">
        <v>786</v>
      </c>
      <c r="D327" s="10" t="s">
        <v>1341</v>
      </c>
      <c r="E327" s="11" t="s">
        <v>788</v>
      </c>
      <c r="F327" s="10" t="s">
        <v>789</v>
      </c>
      <c r="G327" s="10" t="s">
        <v>28</v>
      </c>
      <c r="H327" s="10">
        <v>171</v>
      </c>
      <c r="I327" s="10">
        <v>253</v>
      </c>
      <c r="J327" s="10">
        <v>1</v>
      </c>
      <c r="K327" s="10">
        <v>171</v>
      </c>
      <c r="L327" s="10">
        <v>256.5</v>
      </c>
    </row>
    <row r="328" spans="1:12">
      <c r="A328" s="10">
        <v>82</v>
      </c>
      <c r="B328" s="10">
        <v>581</v>
      </c>
      <c r="C328" s="10" t="s">
        <v>992</v>
      </c>
      <c r="D328" s="10" t="s">
        <v>1339</v>
      </c>
      <c r="E328" s="11" t="s">
        <v>990</v>
      </c>
      <c r="F328" s="10" t="s">
        <v>993</v>
      </c>
      <c r="G328" s="10" t="s">
        <v>79</v>
      </c>
      <c r="H328" s="10">
        <v>170</v>
      </c>
      <c r="I328" s="10">
        <v>232</v>
      </c>
      <c r="J328" s="10">
        <v>1</v>
      </c>
      <c r="K328" s="10">
        <v>170</v>
      </c>
      <c r="L328" s="10">
        <v>255</v>
      </c>
    </row>
    <row r="329" spans="1:12">
      <c r="A329" s="10">
        <v>260</v>
      </c>
      <c r="B329" s="10">
        <v>744</v>
      </c>
      <c r="C329" s="10" t="s">
        <v>811</v>
      </c>
      <c r="D329" s="10" t="s">
        <v>1342</v>
      </c>
      <c r="E329" s="11" t="s">
        <v>810</v>
      </c>
      <c r="F329" s="10" t="s">
        <v>812</v>
      </c>
      <c r="G329" s="10" t="s">
        <v>132</v>
      </c>
      <c r="H329" s="10">
        <v>170</v>
      </c>
      <c r="I329" s="10">
        <v>234</v>
      </c>
      <c r="J329" s="10">
        <v>1</v>
      </c>
      <c r="K329" s="10">
        <v>170</v>
      </c>
      <c r="L329" s="10">
        <v>255</v>
      </c>
    </row>
    <row r="330" spans="1:12">
      <c r="A330" s="10">
        <v>261</v>
      </c>
      <c r="B330" s="10">
        <v>744</v>
      </c>
      <c r="C330" s="10" t="s">
        <v>811</v>
      </c>
      <c r="D330" s="10" t="s">
        <v>1342</v>
      </c>
      <c r="E330" s="11" t="s">
        <v>814</v>
      </c>
      <c r="F330" s="10" t="s">
        <v>815</v>
      </c>
      <c r="G330" s="10" t="s">
        <v>32</v>
      </c>
      <c r="H330" s="10">
        <v>170</v>
      </c>
      <c r="I330" s="10">
        <v>234</v>
      </c>
      <c r="J330" s="10">
        <v>1</v>
      </c>
      <c r="K330" s="10">
        <v>170</v>
      </c>
      <c r="L330" s="10">
        <v>255</v>
      </c>
    </row>
    <row r="331" spans="1:12">
      <c r="A331" s="10">
        <v>262</v>
      </c>
      <c r="B331" s="10">
        <v>744</v>
      </c>
      <c r="C331" s="10" t="s">
        <v>811</v>
      </c>
      <c r="D331" s="10" t="s">
        <v>1342</v>
      </c>
      <c r="E331" s="11" t="s">
        <v>817</v>
      </c>
      <c r="F331" s="10" t="s">
        <v>818</v>
      </c>
      <c r="G331" s="10" t="s">
        <v>269</v>
      </c>
      <c r="H331" s="10">
        <v>170</v>
      </c>
      <c r="I331" s="10">
        <v>234</v>
      </c>
      <c r="J331" s="10">
        <v>1</v>
      </c>
      <c r="K331" s="10">
        <v>170</v>
      </c>
      <c r="L331" s="10">
        <v>255</v>
      </c>
    </row>
    <row r="332" spans="1:12">
      <c r="A332" s="10">
        <v>263</v>
      </c>
      <c r="B332" s="10">
        <v>744</v>
      </c>
      <c r="C332" s="10" t="s">
        <v>811</v>
      </c>
      <c r="D332" s="10" t="s">
        <v>1342</v>
      </c>
      <c r="E332" s="11" t="s">
        <v>820</v>
      </c>
      <c r="F332" s="10" t="s">
        <v>821</v>
      </c>
      <c r="G332" s="10" t="s">
        <v>28</v>
      </c>
      <c r="H332" s="10">
        <v>170</v>
      </c>
      <c r="I332" s="10">
        <v>234</v>
      </c>
      <c r="J332" s="10">
        <v>1</v>
      </c>
      <c r="K332" s="10">
        <v>170</v>
      </c>
      <c r="L332" s="10">
        <v>255</v>
      </c>
    </row>
    <row r="333" spans="1:12">
      <c r="A333" s="10">
        <v>340</v>
      </c>
      <c r="B333" s="10">
        <v>102564</v>
      </c>
      <c r="C333" s="10" t="s">
        <v>671</v>
      </c>
      <c r="D333" s="10" t="s">
        <v>1344</v>
      </c>
      <c r="E333" s="11" t="s">
        <v>675</v>
      </c>
      <c r="F333" s="10" t="s">
        <v>676</v>
      </c>
      <c r="G333" s="10" t="s">
        <v>32</v>
      </c>
      <c r="H333" s="10">
        <v>170</v>
      </c>
      <c r="I333" s="10">
        <v>206</v>
      </c>
      <c r="J333" s="10">
        <v>1</v>
      </c>
      <c r="K333" s="10">
        <v>170</v>
      </c>
      <c r="L333" s="10">
        <v>255</v>
      </c>
    </row>
    <row r="334" spans="1:12">
      <c r="A334" s="10">
        <v>342</v>
      </c>
      <c r="B334" s="10">
        <v>102564</v>
      </c>
      <c r="C334" s="10" t="s">
        <v>1263</v>
      </c>
      <c r="D334" s="10" t="s">
        <v>1344</v>
      </c>
      <c r="E334" s="11" t="s">
        <v>1262</v>
      </c>
      <c r="F334" s="10" t="s">
        <v>1264</v>
      </c>
      <c r="G334" s="10" t="s">
        <v>28</v>
      </c>
      <c r="H334" s="10">
        <v>169</v>
      </c>
      <c r="I334" s="10">
        <v>206</v>
      </c>
      <c r="J334" s="10">
        <v>1</v>
      </c>
      <c r="K334" s="10">
        <v>169</v>
      </c>
      <c r="L334" s="10">
        <v>253.5</v>
      </c>
    </row>
    <row r="335" spans="1:12">
      <c r="A335" s="10">
        <v>3</v>
      </c>
      <c r="B335" s="10">
        <v>359</v>
      </c>
      <c r="C335" s="10" t="s">
        <v>53</v>
      </c>
      <c r="D335" s="10" t="s">
        <v>1339</v>
      </c>
      <c r="E335" s="11" t="s">
        <v>52</v>
      </c>
      <c r="F335" s="10" t="s">
        <v>54</v>
      </c>
      <c r="G335" s="10" t="s">
        <v>32</v>
      </c>
      <c r="H335" s="10">
        <v>168</v>
      </c>
      <c r="I335" s="10">
        <v>234</v>
      </c>
      <c r="J335" s="10">
        <v>1</v>
      </c>
      <c r="K335" s="10">
        <v>168</v>
      </c>
      <c r="L335" s="10">
        <v>252</v>
      </c>
    </row>
    <row r="336" spans="1:12">
      <c r="A336" s="10">
        <v>196</v>
      </c>
      <c r="B336" s="10">
        <v>105396</v>
      </c>
      <c r="C336" s="10" t="s">
        <v>1084</v>
      </c>
      <c r="D336" s="10" t="s">
        <v>1341</v>
      </c>
      <c r="E336" s="11" t="s">
        <v>1083</v>
      </c>
      <c r="F336" s="10" t="s">
        <v>1085</v>
      </c>
      <c r="G336" s="10" t="s">
        <v>32</v>
      </c>
      <c r="H336" s="10">
        <v>165</v>
      </c>
      <c r="I336" s="10">
        <v>228</v>
      </c>
      <c r="J336" s="10">
        <v>1</v>
      </c>
      <c r="K336" s="10">
        <v>165</v>
      </c>
      <c r="L336" s="10">
        <v>247.5</v>
      </c>
    </row>
    <row r="337" spans="1:12">
      <c r="A337" s="10">
        <v>216</v>
      </c>
      <c r="B337" s="10">
        <v>573</v>
      </c>
      <c r="C337" s="10" t="s">
        <v>1353</v>
      </c>
      <c r="D337" s="10" t="s">
        <v>1341</v>
      </c>
      <c r="E337" s="11" t="s">
        <v>1356</v>
      </c>
      <c r="F337" s="10">
        <v>12446</v>
      </c>
      <c r="G337" s="10" t="s">
        <v>32</v>
      </c>
      <c r="H337" s="10">
        <v>163</v>
      </c>
      <c r="I337" s="10">
        <v>232</v>
      </c>
      <c r="J337" s="10">
        <v>1</v>
      </c>
      <c r="K337" s="10">
        <v>163</v>
      </c>
      <c r="L337" s="10">
        <v>244.5</v>
      </c>
    </row>
    <row r="338" spans="1:12">
      <c r="A338" s="10">
        <v>350</v>
      </c>
      <c r="B338" s="10">
        <v>720</v>
      </c>
      <c r="C338" s="10" t="s">
        <v>1183</v>
      </c>
      <c r="D338" s="10" t="s">
        <v>1345</v>
      </c>
      <c r="E338" s="11" t="s">
        <v>1182</v>
      </c>
      <c r="F338" s="10" t="s">
        <v>1184</v>
      </c>
      <c r="G338" s="10" t="s">
        <v>32</v>
      </c>
      <c r="H338" s="10">
        <v>163</v>
      </c>
      <c r="I338" s="10">
        <v>225</v>
      </c>
      <c r="J338" s="10">
        <v>1</v>
      </c>
      <c r="K338" s="10">
        <v>163</v>
      </c>
      <c r="L338" s="10">
        <v>244.5</v>
      </c>
    </row>
    <row r="339" spans="1:12">
      <c r="A339" s="10">
        <v>351</v>
      </c>
      <c r="B339" s="10">
        <v>720</v>
      </c>
      <c r="C339" s="10" t="s">
        <v>1183</v>
      </c>
      <c r="D339" s="10" t="s">
        <v>1345</v>
      </c>
      <c r="E339" s="11" t="s">
        <v>1185</v>
      </c>
      <c r="F339" s="10" t="s">
        <v>1186</v>
      </c>
      <c r="G339" s="10" t="s">
        <v>32</v>
      </c>
      <c r="H339" s="10">
        <v>163</v>
      </c>
      <c r="I339" s="10">
        <v>225</v>
      </c>
      <c r="J339" s="10">
        <v>1</v>
      </c>
      <c r="K339" s="10">
        <v>163</v>
      </c>
      <c r="L339" s="10">
        <v>244.5</v>
      </c>
    </row>
    <row r="340" spans="1:12">
      <c r="A340" s="10">
        <v>347</v>
      </c>
      <c r="B340" s="10">
        <v>549</v>
      </c>
      <c r="C340" s="10" t="s">
        <v>1154</v>
      </c>
      <c r="D340" s="10" t="s">
        <v>1345</v>
      </c>
      <c r="E340" s="11" t="s">
        <v>1152</v>
      </c>
      <c r="F340" s="10" t="s">
        <v>1155</v>
      </c>
      <c r="G340" s="10" t="s">
        <v>32</v>
      </c>
      <c r="H340" s="10">
        <v>161</v>
      </c>
      <c r="I340" s="10">
        <v>222</v>
      </c>
      <c r="J340" s="10">
        <v>1</v>
      </c>
      <c r="K340" s="10">
        <v>161</v>
      </c>
      <c r="L340" s="10">
        <v>241.5</v>
      </c>
    </row>
    <row r="341" spans="1:12">
      <c r="A341" s="10">
        <v>365</v>
      </c>
      <c r="B341" s="10">
        <v>549</v>
      </c>
      <c r="C341" s="10" t="s">
        <v>1230</v>
      </c>
      <c r="D341" s="10" t="s">
        <v>1345</v>
      </c>
      <c r="E341" s="11" t="s">
        <v>1229</v>
      </c>
      <c r="F341" s="10" t="s">
        <v>1231</v>
      </c>
      <c r="G341" s="10" t="s">
        <v>32</v>
      </c>
      <c r="H341" s="10">
        <v>161</v>
      </c>
      <c r="I341" s="10">
        <v>222</v>
      </c>
      <c r="J341" s="10">
        <v>1</v>
      </c>
      <c r="K341" s="10">
        <v>161</v>
      </c>
      <c r="L341" s="10">
        <v>241.5</v>
      </c>
    </row>
    <row r="342" spans="1:12">
      <c r="A342" s="10">
        <v>377</v>
      </c>
      <c r="B342" s="10">
        <v>706</v>
      </c>
      <c r="C342" s="10" t="s">
        <v>233</v>
      </c>
      <c r="D342" s="10" t="s">
        <v>1346</v>
      </c>
      <c r="E342" s="11" t="s">
        <v>239</v>
      </c>
      <c r="F342" s="10" t="s">
        <v>240</v>
      </c>
      <c r="G342" s="10" t="s">
        <v>28</v>
      </c>
      <c r="H342" s="10">
        <v>161</v>
      </c>
      <c r="I342" s="10">
        <v>221</v>
      </c>
      <c r="J342" s="10">
        <v>1</v>
      </c>
      <c r="K342" s="10">
        <v>161</v>
      </c>
      <c r="L342" s="10">
        <v>241.5</v>
      </c>
    </row>
    <row r="343" spans="1:12">
      <c r="A343" s="10">
        <v>277</v>
      </c>
      <c r="B343" s="10">
        <v>337</v>
      </c>
      <c r="C343" s="10" t="s">
        <v>943</v>
      </c>
      <c r="D343" s="10" t="s">
        <v>1342</v>
      </c>
      <c r="E343" s="11" t="s">
        <v>941</v>
      </c>
      <c r="F343" s="10" t="s">
        <v>944</v>
      </c>
      <c r="G343" s="10" t="s">
        <v>32</v>
      </c>
      <c r="H343" s="10">
        <v>160</v>
      </c>
      <c r="I343" s="10">
        <v>213</v>
      </c>
      <c r="J343" s="10">
        <v>1</v>
      </c>
      <c r="K343" s="10">
        <v>160</v>
      </c>
      <c r="L343" s="10">
        <v>240</v>
      </c>
    </row>
    <row r="344" spans="1:12">
      <c r="A344" s="10">
        <v>334</v>
      </c>
      <c r="B344" s="10">
        <v>591</v>
      </c>
      <c r="C344" s="10" t="s">
        <v>651</v>
      </c>
      <c r="D344" s="10" t="s">
        <v>1344</v>
      </c>
      <c r="E344" s="11" t="s">
        <v>655</v>
      </c>
      <c r="F344" s="10" t="s">
        <v>656</v>
      </c>
      <c r="G344" s="10" t="s">
        <v>28</v>
      </c>
      <c r="H344" s="10">
        <v>160</v>
      </c>
      <c r="I344" s="10">
        <v>221</v>
      </c>
      <c r="J344" s="10">
        <v>1</v>
      </c>
      <c r="K344" s="10">
        <v>160</v>
      </c>
      <c r="L344" s="10">
        <v>240</v>
      </c>
    </row>
    <row r="345" spans="1:12">
      <c r="A345" s="10">
        <v>107</v>
      </c>
      <c r="B345" s="10">
        <v>103198</v>
      </c>
      <c r="C345" s="10" t="s">
        <v>1306</v>
      </c>
      <c r="D345" s="10" t="s">
        <v>1339</v>
      </c>
      <c r="E345" s="11" t="s">
        <v>1305</v>
      </c>
      <c r="F345" s="10" t="s">
        <v>1307</v>
      </c>
      <c r="G345" s="10" t="s">
        <v>79</v>
      </c>
      <c r="H345" s="10">
        <v>159</v>
      </c>
      <c r="I345" s="10">
        <v>219</v>
      </c>
      <c r="J345" s="10">
        <v>1</v>
      </c>
      <c r="K345" s="10">
        <v>159</v>
      </c>
      <c r="L345" s="10">
        <v>238.5</v>
      </c>
    </row>
    <row r="346" spans="1:12">
      <c r="A346" s="10">
        <v>23</v>
      </c>
      <c r="B346" s="10">
        <v>103199</v>
      </c>
      <c r="C346" s="10" t="s">
        <v>246</v>
      </c>
      <c r="D346" s="10" t="s">
        <v>1339</v>
      </c>
      <c r="E346" s="11" t="s">
        <v>248</v>
      </c>
      <c r="F346" s="10" t="s">
        <v>249</v>
      </c>
      <c r="G346" s="10" t="s">
        <v>24</v>
      </c>
      <c r="H346" s="10">
        <v>158</v>
      </c>
      <c r="I346" s="10">
        <v>244</v>
      </c>
      <c r="J346" s="10">
        <v>1</v>
      </c>
      <c r="K346" s="10">
        <v>158</v>
      </c>
      <c r="L346" s="10">
        <v>237</v>
      </c>
    </row>
    <row r="347" spans="1:12">
      <c r="A347" s="10">
        <v>90</v>
      </c>
      <c r="B347" s="10">
        <v>343</v>
      </c>
      <c r="C347" s="10" t="s">
        <v>1094</v>
      </c>
      <c r="D347" s="10" t="s">
        <v>1339</v>
      </c>
      <c r="E347" s="11" t="s">
        <v>1097</v>
      </c>
      <c r="F347" s="10" t="s">
        <v>1098</v>
      </c>
      <c r="G347" s="10" t="s">
        <v>24</v>
      </c>
      <c r="H347" s="10">
        <v>153</v>
      </c>
      <c r="I347" s="10">
        <v>209</v>
      </c>
      <c r="J347" s="10">
        <v>1</v>
      </c>
      <c r="K347" s="10">
        <v>153</v>
      </c>
      <c r="L347" s="10">
        <v>229.5</v>
      </c>
    </row>
    <row r="348" spans="1:12">
      <c r="A348" s="10">
        <v>97</v>
      </c>
      <c r="B348" s="10">
        <v>343</v>
      </c>
      <c r="C348" s="10" t="s">
        <v>1117</v>
      </c>
      <c r="D348" s="10" t="s">
        <v>1339</v>
      </c>
      <c r="E348" s="11" t="s">
        <v>1116</v>
      </c>
      <c r="F348" s="10" t="s">
        <v>1118</v>
      </c>
      <c r="G348" s="10" t="s">
        <v>24</v>
      </c>
      <c r="H348" s="10">
        <v>153</v>
      </c>
      <c r="I348" s="10">
        <v>209</v>
      </c>
      <c r="J348" s="10">
        <v>1</v>
      </c>
      <c r="K348" s="10">
        <v>153</v>
      </c>
      <c r="L348" s="10">
        <v>229.5</v>
      </c>
    </row>
    <row r="349" spans="1:12">
      <c r="A349" s="10">
        <v>227</v>
      </c>
      <c r="B349" s="10">
        <v>106865</v>
      </c>
      <c r="C349" s="10" t="s">
        <v>436</v>
      </c>
      <c r="D349" s="10" t="s">
        <v>1342</v>
      </c>
      <c r="E349" s="11" t="s">
        <v>441</v>
      </c>
      <c r="F349" s="10" t="s">
        <v>442</v>
      </c>
      <c r="G349" s="10" t="s">
        <v>73</v>
      </c>
      <c r="H349" s="10">
        <v>153</v>
      </c>
      <c r="I349" s="10">
        <v>211</v>
      </c>
      <c r="J349" s="10">
        <v>1</v>
      </c>
      <c r="K349" s="10">
        <v>153</v>
      </c>
      <c r="L349" s="10">
        <v>229.5</v>
      </c>
    </row>
    <row r="350" spans="1:12">
      <c r="A350" s="10">
        <v>177</v>
      </c>
      <c r="B350" s="10">
        <v>545</v>
      </c>
      <c r="C350" s="10" t="s">
        <v>786</v>
      </c>
      <c r="D350" s="10" t="s">
        <v>1341</v>
      </c>
      <c r="E350" s="11" t="s">
        <v>785</v>
      </c>
      <c r="F350" s="10" t="s">
        <v>787</v>
      </c>
      <c r="G350" s="10" t="s">
        <v>32</v>
      </c>
      <c r="H350" s="10">
        <v>152</v>
      </c>
      <c r="I350" s="10">
        <v>227</v>
      </c>
      <c r="J350" s="10">
        <v>1</v>
      </c>
      <c r="K350" s="10">
        <v>152</v>
      </c>
      <c r="L350" s="10">
        <v>228</v>
      </c>
    </row>
    <row r="351" spans="1:12">
      <c r="A351" s="10">
        <v>385</v>
      </c>
      <c r="B351" s="10">
        <v>104838</v>
      </c>
      <c r="C351" s="10" t="s">
        <v>489</v>
      </c>
      <c r="D351" s="10" t="s">
        <v>1346</v>
      </c>
      <c r="E351" s="11" t="s">
        <v>491</v>
      </c>
      <c r="F351" s="10" t="s">
        <v>492</v>
      </c>
      <c r="G351" s="10" t="s">
        <v>32</v>
      </c>
      <c r="H351" s="10">
        <v>151</v>
      </c>
      <c r="I351" s="10">
        <v>208</v>
      </c>
      <c r="J351" s="10">
        <v>1</v>
      </c>
      <c r="K351" s="10">
        <v>151</v>
      </c>
      <c r="L351" s="10">
        <v>226.5</v>
      </c>
    </row>
    <row r="352" spans="1:12">
      <c r="A352" s="10">
        <v>386</v>
      </c>
      <c r="B352" s="10">
        <v>104838</v>
      </c>
      <c r="C352" s="10" t="s">
        <v>494</v>
      </c>
      <c r="D352" s="10" t="s">
        <v>1346</v>
      </c>
      <c r="E352" s="11" t="s">
        <v>493</v>
      </c>
      <c r="F352" s="10" t="s">
        <v>495</v>
      </c>
      <c r="G352" s="10" t="s">
        <v>28</v>
      </c>
      <c r="H352" s="10">
        <v>151</v>
      </c>
      <c r="I352" s="10">
        <v>208</v>
      </c>
      <c r="J352" s="10">
        <v>1</v>
      </c>
      <c r="K352" s="10">
        <v>151</v>
      </c>
      <c r="L352" s="10">
        <v>226.5</v>
      </c>
    </row>
    <row r="353" spans="1:12">
      <c r="A353" s="10">
        <v>158</v>
      </c>
      <c r="B353" s="10">
        <v>399</v>
      </c>
      <c r="C353" s="10" t="s">
        <v>379</v>
      </c>
      <c r="D353" s="10" t="s">
        <v>1341</v>
      </c>
      <c r="E353" s="11" t="s">
        <v>383</v>
      </c>
      <c r="F353" s="10" t="s">
        <v>384</v>
      </c>
      <c r="G353" s="10" t="s">
        <v>385</v>
      </c>
      <c r="H353" s="10">
        <v>150</v>
      </c>
      <c r="I353" s="10">
        <v>206</v>
      </c>
      <c r="J353" s="10">
        <v>1</v>
      </c>
      <c r="K353" s="10">
        <v>150</v>
      </c>
      <c r="L353" s="10">
        <v>225</v>
      </c>
    </row>
    <row r="354" spans="1:12">
      <c r="A354" s="10">
        <v>325</v>
      </c>
      <c r="B354" s="10">
        <v>341</v>
      </c>
      <c r="C354" s="10" t="s">
        <v>624</v>
      </c>
      <c r="D354" s="10" t="s">
        <v>1344</v>
      </c>
      <c r="E354" s="11" t="s">
        <v>629</v>
      </c>
      <c r="F354" s="10" t="s">
        <v>630</v>
      </c>
      <c r="G354" s="10" t="s">
        <v>479</v>
      </c>
      <c r="H354" s="10">
        <v>150</v>
      </c>
      <c r="I354" s="10">
        <v>199</v>
      </c>
      <c r="J354" s="10">
        <v>1</v>
      </c>
      <c r="K354" s="10">
        <v>150</v>
      </c>
      <c r="L354" s="10">
        <v>225</v>
      </c>
    </row>
    <row r="355" spans="1:12">
      <c r="A355" s="10">
        <v>326</v>
      </c>
      <c r="B355" s="10">
        <v>341</v>
      </c>
      <c r="C355" s="10" t="s">
        <v>624</v>
      </c>
      <c r="D355" s="10" t="s">
        <v>1344</v>
      </c>
      <c r="E355" s="11" t="s">
        <v>632</v>
      </c>
      <c r="F355" s="10" t="s">
        <v>633</v>
      </c>
      <c r="G355" s="10" t="s">
        <v>32</v>
      </c>
      <c r="H355" s="10">
        <v>150</v>
      </c>
      <c r="I355" s="10">
        <v>253</v>
      </c>
      <c r="J355" s="10">
        <v>1</v>
      </c>
      <c r="K355" s="10">
        <v>150</v>
      </c>
      <c r="L355" s="10">
        <v>225</v>
      </c>
    </row>
    <row r="356" spans="1:12">
      <c r="A356" s="10">
        <v>328</v>
      </c>
      <c r="B356" s="10">
        <v>341</v>
      </c>
      <c r="C356" s="10" t="s">
        <v>624</v>
      </c>
      <c r="D356" s="10" t="s">
        <v>1344</v>
      </c>
      <c r="E356" s="11" t="s">
        <v>638</v>
      </c>
      <c r="F356" s="10" t="s">
        <v>639</v>
      </c>
      <c r="G356" s="10" t="s">
        <v>32</v>
      </c>
      <c r="H356" s="10">
        <v>150</v>
      </c>
      <c r="I356" s="10">
        <v>199</v>
      </c>
      <c r="J356" s="10">
        <v>1</v>
      </c>
      <c r="K356" s="10">
        <v>150</v>
      </c>
      <c r="L356" s="10">
        <v>225</v>
      </c>
    </row>
    <row r="357" spans="1:12">
      <c r="A357" s="10">
        <v>329</v>
      </c>
      <c r="B357" s="10">
        <v>341</v>
      </c>
      <c r="C357" s="10" t="s">
        <v>624</v>
      </c>
      <c r="D357" s="10" t="s">
        <v>1344</v>
      </c>
      <c r="E357" s="11" t="s">
        <v>641</v>
      </c>
      <c r="F357" s="10" t="s">
        <v>642</v>
      </c>
      <c r="G357" s="10" t="s">
        <v>32</v>
      </c>
      <c r="H357" s="10">
        <v>150</v>
      </c>
      <c r="I357" s="10">
        <v>199</v>
      </c>
      <c r="J357" s="10">
        <v>1</v>
      </c>
      <c r="K357" s="10">
        <v>150</v>
      </c>
      <c r="L357" s="10">
        <v>225</v>
      </c>
    </row>
    <row r="358" spans="1:12">
      <c r="A358" s="10">
        <v>330</v>
      </c>
      <c r="B358" s="10">
        <v>341</v>
      </c>
      <c r="C358" s="10" t="s">
        <v>624</v>
      </c>
      <c r="D358" s="10" t="s">
        <v>1344</v>
      </c>
      <c r="E358" s="11" t="s">
        <v>643</v>
      </c>
      <c r="F358" s="10" t="s">
        <v>644</v>
      </c>
      <c r="G358" s="10" t="s">
        <v>32</v>
      </c>
      <c r="H358" s="10">
        <v>150</v>
      </c>
      <c r="I358" s="10">
        <v>199</v>
      </c>
      <c r="J358" s="10">
        <v>1</v>
      </c>
      <c r="K358" s="10">
        <v>150</v>
      </c>
      <c r="L358" s="10">
        <v>225</v>
      </c>
    </row>
    <row r="359" spans="1:12">
      <c r="A359" s="10">
        <v>44</v>
      </c>
      <c r="B359" s="10">
        <v>105267</v>
      </c>
      <c r="C359" s="10" t="s">
        <v>509</v>
      </c>
      <c r="D359" s="10" t="s">
        <v>1339</v>
      </c>
      <c r="E359" s="11" t="s">
        <v>511</v>
      </c>
      <c r="F359" s="10" t="s">
        <v>512</v>
      </c>
      <c r="G359" s="10" t="s">
        <v>79</v>
      </c>
      <c r="H359" s="10">
        <v>149</v>
      </c>
      <c r="I359" s="10">
        <v>205</v>
      </c>
      <c r="J359" s="10">
        <v>1</v>
      </c>
      <c r="K359" s="10">
        <v>149</v>
      </c>
      <c r="L359" s="10">
        <v>223.5</v>
      </c>
    </row>
    <row r="360" spans="1:12">
      <c r="A360" s="10">
        <v>198</v>
      </c>
      <c r="B360" s="10">
        <v>105396</v>
      </c>
      <c r="C360" s="10" t="s">
        <v>1087</v>
      </c>
      <c r="D360" s="10" t="s">
        <v>1341</v>
      </c>
      <c r="E360" s="11" t="s">
        <v>1090</v>
      </c>
      <c r="F360" s="10" t="s">
        <v>1091</v>
      </c>
      <c r="G360" s="10" t="s">
        <v>28</v>
      </c>
      <c r="H360" s="10">
        <v>148</v>
      </c>
      <c r="I360" s="10">
        <v>205</v>
      </c>
      <c r="J360" s="10">
        <v>1</v>
      </c>
      <c r="K360" s="10">
        <v>148</v>
      </c>
      <c r="L360" s="10">
        <v>222</v>
      </c>
    </row>
    <row r="361" spans="1:12">
      <c r="A361" s="10">
        <v>251</v>
      </c>
      <c r="B361" s="10">
        <v>572</v>
      </c>
      <c r="C361" s="10" t="s">
        <v>755</v>
      </c>
      <c r="D361" s="10" t="s">
        <v>1342</v>
      </c>
      <c r="E361" s="11" t="s">
        <v>753</v>
      </c>
      <c r="F361" s="10" t="s">
        <v>756</v>
      </c>
      <c r="G361" s="10" t="s">
        <v>32</v>
      </c>
      <c r="H361" s="10">
        <v>148</v>
      </c>
      <c r="I361" s="10">
        <v>203</v>
      </c>
      <c r="J361" s="10">
        <v>1</v>
      </c>
      <c r="K361" s="10">
        <v>148</v>
      </c>
      <c r="L361" s="10">
        <v>222</v>
      </c>
    </row>
    <row r="362" spans="1:12">
      <c r="A362" s="10">
        <v>253</v>
      </c>
      <c r="B362" s="10">
        <v>572</v>
      </c>
      <c r="C362" s="10" t="s">
        <v>755</v>
      </c>
      <c r="D362" s="10" t="s">
        <v>1342</v>
      </c>
      <c r="E362" s="11" t="s">
        <v>759</v>
      </c>
      <c r="F362" s="10" t="s">
        <v>760</v>
      </c>
      <c r="G362" s="10" t="s">
        <v>28</v>
      </c>
      <c r="H362" s="10">
        <v>148</v>
      </c>
      <c r="I362" s="10">
        <v>203</v>
      </c>
      <c r="J362" s="10">
        <v>1</v>
      </c>
      <c r="K362" s="10">
        <v>148</v>
      </c>
      <c r="L362" s="10">
        <v>222</v>
      </c>
    </row>
    <row r="363" spans="1:12">
      <c r="A363" s="10">
        <v>254</v>
      </c>
      <c r="B363" s="10">
        <v>572</v>
      </c>
      <c r="C363" s="10" t="s">
        <v>755</v>
      </c>
      <c r="D363" s="10" t="s">
        <v>1342</v>
      </c>
      <c r="E363" s="11" t="s">
        <v>761</v>
      </c>
      <c r="F363" s="10" t="s">
        <v>762</v>
      </c>
      <c r="G363" s="10" t="s">
        <v>32</v>
      </c>
      <c r="H363" s="10">
        <v>148</v>
      </c>
      <c r="I363" s="10">
        <v>203</v>
      </c>
      <c r="J363" s="10">
        <v>1</v>
      </c>
      <c r="K363" s="10">
        <v>148</v>
      </c>
      <c r="L363" s="10">
        <v>222</v>
      </c>
    </row>
    <row r="364" spans="1:12">
      <c r="A364" s="10">
        <v>255</v>
      </c>
      <c r="B364" s="10">
        <v>572</v>
      </c>
      <c r="C364" s="10" t="s">
        <v>755</v>
      </c>
      <c r="D364" s="10" t="s">
        <v>1342</v>
      </c>
      <c r="E364" s="11" t="s">
        <v>763</v>
      </c>
      <c r="F364" s="10" t="s">
        <v>764</v>
      </c>
      <c r="G364" s="10" t="s">
        <v>32</v>
      </c>
      <c r="H364" s="10">
        <v>148</v>
      </c>
      <c r="I364" s="10">
        <v>203</v>
      </c>
      <c r="J364" s="10">
        <v>1</v>
      </c>
      <c r="K364" s="10">
        <v>148</v>
      </c>
      <c r="L364" s="10">
        <v>222</v>
      </c>
    </row>
    <row r="365" spans="1:12">
      <c r="A365" s="10">
        <v>366</v>
      </c>
      <c r="B365" s="10">
        <v>549</v>
      </c>
      <c r="C365" s="10" t="s">
        <v>1230</v>
      </c>
      <c r="D365" s="10" t="s">
        <v>1345</v>
      </c>
      <c r="E365" s="11" t="s">
        <v>1232</v>
      </c>
      <c r="F365" s="10" t="s">
        <v>1234</v>
      </c>
      <c r="G365" s="10" t="s">
        <v>28</v>
      </c>
      <c r="H365" s="10">
        <v>145</v>
      </c>
      <c r="I365" s="10">
        <v>199</v>
      </c>
      <c r="J365" s="10">
        <v>1</v>
      </c>
      <c r="K365" s="10">
        <v>145</v>
      </c>
      <c r="L365" s="10">
        <v>217.5</v>
      </c>
    </row>
    <row r="366" spans="1:12">
      <c r="A366" s="10">
        <v>423</v>
      </c>
      <c r="B366" s="10">
        <v>52</v>
      </c>
      <c r="C366" s="10" t="s">
        <v>1278</v>
      </c>
      <c r="D366" s="10" t="s">
        <v>1346</v>
      </c>
      <c r="E366" s="11" t="s">
        <v>1280</v>
      </c>
      <c r="F366" s="10" t="s">
        <v>1281</v>
      </c>
      <c r="G366" s="10" t="s">
        <v>73</v>
      </c>
      <c r="H366" s="10">
        <v>145</v>
      </c>
      <c r="I366" s="10">
        <v>200</v>
      </c>
      <c r="J366" s="10">
        <v>1</v>
      </c>
      <c r="K366" s="10">
        <v>145</v>
      </c>
      <c r="L366" s="10">
        <v>217.5</v>
      </c>
    </row>
    <row r="367" spans="1:12">
      <c r="A367" s="10">
        <v>103</v>
      </c>
      <c r="B367" s="10">
        <v>570</v>
      </c>
      <c r="C367" s="10" t="s">
        <v>1253</v>
      </c>
      <c r="D367" s="10" t="s">
        <v>1339</v>
      </c>
      <c r="E367" s="11" t="s">
        <v>1255</v>
      </c>
      <c r="F367" s="10">
        <v>1451</v>
      </c>
      <c r="G367" s="10" t="s">
        <v>32</v>
      </c>
      <c r="H367" s="10">
        <v>143</v>
      </c>
      <c r="I367" s="10">
        <v>198</v>
      </c>
      <c r="J367" s="10">
        <v>1</v>
      </c>
      <c r="K367" s="10">
        <v>143</v>
      </c>
      <c r="L367" s="10">
        <v>214.5</v>
      </c>
    </row>
    <row r="368" spans="1:12">
      <c r="A368" s="10">
        <v>70</v>
      </c>
      <c r="B368" s="10">
        <v>752</v>
      </c>
      <c r="C368" s="10" t="s">
        <v>831</v>
      </c>
      <c r="D368" s="10" t="s">
        <v>1339</v>
      </c>
      <c r="E368" s="11" t="s">
        <v>835</v>
      </c>
      <c r="F368" s="10" t="s">
        <v>836</v>
      </c>
      <c r="G368" s="10" t="s">
        <v>79</v>
      </c>
      <c r="H368" s="10">
        <v>140</v>
      </c>
      <c r="I368" s="10">
        <v>193</v>
      </c>
      <c r="J368" s="10">
        <v>1</v>
      </c>
      <c r="K368" s="10">
        <v>140</v>
      </c>
      <c r="L368" s="10">
        <v>210</v>
      </c>
    </row>
    <row r="369" spans="1:12">
      <c r="A369" s="10">
        <v>257</v>
      </c>
      <c r="B369" s="10">
        <v>723</v>
      </c>
      <c r="C369" s="10" t="s">
        <v>793</v>
      </c>
      <c r="D369" s="10" t="s">
        <v>1342</v>
      </c>
      <c r="E369" s="11" t="s">
        <v>795</v>
      </c>
      <c r="F369" s="10">
        <v>12447</v>
      </c>
      <c r="G369" s="10" t="s">
        <v>32</v>
      </c>
      <c r="H369" s="10">
        <v>140</v>
      </c>
      <c r="I369" s="10">
        <v>191</v>
      </c>
      <c r="J369" s="10">
        <v>1</v>
      </c>
      <c r="K369" s="10">
        <v>140</v>
      </c>
      <c r="L369" s="10">
        <v>210</v>
      </c>
    </row>
    <row r="370" spans="1:12">
      <c r="A370" s="10">
        <v>421</v>
      </c>
      <c r="B370" s="10">
        <v>110378</v>
      </c>
      <c r="C370" s="10" t="s">
        <v>1149</v>
      </c>
      <c r="D370" s="10" t="s">
        <v>1346</v>
      </c>
      <c r="E370" s="11" t="s">
        <v>1147</v>
      </c>
      <c r="F370" s="10" t="s">
        <v>1150</v>
      </c>
      <c r="G370" s="10" t="s">
        <v>32</v>
      </c>
      <c r="H370" s="10">
        <v>140</v>
      </c>
      <c r="I370" s="10">
        <v>199</v>
      </c>
      <c r="J370" s="10">
        <v>1</v>
      </c>
      <c r="K370" s="10">
        <v>140</v>
      </c>
      <c r="L370" s="10">
        <v>210</v>
      </c>
    </row>
    <row r="371" spans="1:12">
      <c r="A371" s="10">
        <v>427</v>
      </c>
      <c r="B371" s="10">
        <v>110378</v>
      </c>
      <c r="C371" s="10" t="s">
        <v>1328</v>
      </c>
      <c r="D371" s="10" t="s">
        <v>1346</v>
      </c>
      <c r="E371" s="11" t="s">
        <v>1327</v>
      </c>
      <c r="F371" s="10" t="s">
        <v>1329</v>
      </c>
      <c r="G371" s="10" t="s">
        <v>73</v>
      </c>
      <c r="H371" s="10">
        <v>140</v>
      </c>
      <c r="I371" s="10">
        <v>199</v>
      </c>
      <c r="J371" s="10">
        <v>1</v>
      </c>
      <c r="K371" s="10">
        <v>140</v>
      </c>
      <c r="L371" s="10">
        <v>210</v>
      </c>
    </row>
    <row r="372" spans="1:12">
      <c r="A372" s="10">
        <v>226</v>
      </c>
      <c r="B372" s="10">
        <v>106865</v>
      </c>
      <c r="C372" s="10" t="s">
        <v>436</v>
      </c>
      <c r="D372" s="10" t="s">
        <v>1342</v>
      </c>
      <c r="E372" s="11" t="s">
        <v>438</v>
      </c>
      <c r="F372" s="10" t="s">
        <v>439</v>
      </c>
      <c r="G372" s="10" t="s">
        <v>28</v>
      </c>
      <c r="H372" s="10">
        <v>137</v>
      </c>
      <c r="I372" s="10">
        <v>190</v>
      </c>
      <c r="J372" s="10">
        <v>1</v>
      </c>
      <c r="K372" s="10">
        <v>137</v>
      </c>
      <c r="L372" s="10">
        <v>205.5</v>
      </c>
    </row>
    <row r="373" spans="1:12">
      <c r="A373" s="10">
        <v>296</v>
      </c>
      <c r="B373" s="10">
        <v>515</v>
      </c>
      <c r="C373" s="10" t="s">
        <v>1267</v>
      </c>
      <c r="D373" s="10" t="s">
        <v>1342</v>
      </c>
      <c r="E373" s="11" t="s">
        <v>573</v>
      </c>
      <c r="F373" s="10" t="s">
        <v>1268</v>
      </c>
      <c r="G373" s="10" t="s">
        <v>132</v>
      </c>
      <c r="H373" s="10">
        <v>136</v>
      </c>
      <c r="I373" s="10">
        <v>187</v>
      </c>
      <c r="J373" s="10">
        <v>1</v>
      </c>
      <c r="K373" s="10">
        <v>136</v>
      </c>
      <c r="L373" s="10">
        <v>204</v>
      </c>
    </row>
    <row r="374" spans="1:12">
      <c r="A374" s="10">
        <v>73</v>
      </c>
      <c r="B374" s="10">
        <v>745</v>
      </c>
      <c r="C374" s="10" t="s">
        <v>880</v>
      </c>
      <c r="D374" s="10" t="s">
        <v>1339</v>
      </c>
      <c r="E374" s="11" t="s">
        <v>884</v>
      </c>
      <c r="F374" s="10" t="s">
        <v>885</v>
      </c>
      <c r="G374" s="10" t="s">
        <v>24</v>
      </c>
      <c r="H374" s="10">
        <v>135</v>
      </c>
      <c r="I374" s="10">
        <v>186</v>
      </c>
      <c r="J374" s="10">
        <v>1</v>
      </c>
      <c r="K374" s="10">
        <v>135</v>
      </c>
      <c r="L374" s="10">
        <v>202.5</v>
      </c>
    </row>
    <row r="375" spans="1:12">
      <c r="A375" s="10">
        <v>87</v>
      </c>
      <c r="B375" s="10">
        <v>727</v>
      </c>
      <c r="C375" s="10" t="s">
        <v>1005</v>
      </c>
      <c r="D375" s="10" t="s">
        <v>1339</v>
      </c>
      <c r="E375" s="11" t="s">
        <v>1007</v>
      </c>
      <c r="F375" s="10" t="s">
        <v>1008</v>
      </c>
      <c r="G375" s="10" t="s">
        <v>79</v>
      </c>
      <c r="H375" s="10">
        <v>135</v>
      </c>
      <c r="I375" s="10">
        <v>186</v>
      </c>
      <c r="J375" s="10">
        <v>1</v>
      </c>
      <c r="K375" s="10">
        <v>135</v>
      </c>
      <c r="L375" s="10">
        <v>202.5</v>
      </c>
    </row>
    <row r="376" spans="1:12">
      <c r="A376" s="10">
        <v>338</v>
      </c>
      <c r="B376" s="10">
        <v>102564</v>
      </c>
      <c r="C376" s="10" t="s">
        <v>671</v>
      </c>
      <c r="D376" s="10" t="s">
        <v>1344</v>
      </c>
      <c r="E376" s="11" t="s">
        <v>669</v>
      </c>
      <c r="F376" s="10" t="s">
        <v>672</v>
      </c>
      <c r="G376" s="10" t="s">
        <v>73</v>
      </c>
      <c r="H376" s="10">
        <v>135</v>
      </c>
      <c r="I376" s="10">
        <v>241</v>
      </c>
      <c r="J376" s="10">
        <v>1</v>
      </c>
      <c r="K376" s="10">
        <v>135</v>
      </c>
      <c r="L376" s="10">
        <v>202.5</v>
      </c>
    </row>
    <row r="377" spans="1:12">
      <c r="A377" s="10">
        <v>387</v>
      </c>
      <c r="B377" s="10">
        <v>104838</v>
      </c>
      <c r="C377" s="10" t="s">
        <v>494</v>
      </c>
      <c r="D377" s="10" t="s">
        <v>1346</v>
      </c>
      <c r="E377" s="11" t="s">
        <v>496</v>
      </c>
      <c r="F377" s="10" t="s">
        <v>497</v>
      </c>
      <c r="G377" s="10" t="s">
        <v>32</v>
      </c>
      <c r="H377" s="10">
        <v>135</v>
      </c>
      <c r="I377" s="10">
        <v>186</v>
      </c>
      <c r="J377" s="10">
        <v>1</v>
      </c>
      <c r="K377" s="10">
        <v>135</v>
      </c>
      <c r="L377" s="10">
        <v>202.5</v>
      </c>
    </row>
    <row r="378" spans="1:12">
      <c r="A378" s="10">
        <v>35</v>
      </c>
      <c r="B378" s="10">
        <v>104429</v>
      </c>
      <c r="C378" s="10" t="s">
        <v>430</v>
      </c>
      <c r="D378" s="10" t="s">
        <v>1339</v>
      </c>
      <c r="E378" s="11" t="s">
        <v>428</v>
      </c>
      <c r="F378" s="10" t="s">
        <v>431</v>
      </c>
      <c r="G378" s="10" t="s">
        <v>269</v>
      </c>
      <c r="H378" s="10">
        <v>134</v>
      </c>
      <c r="I378" s="10">
        <v>185</v>
      </c>
      <c r="J378" s="10">
        <v>1</v>
      </c>
      <c r="K378" s="10">
        <v>134</v>
      </c>
      <c r="L378" s="10">
        <v>201</v>
      </c>
    </row>
    <row r="379" spans="1:12">
      <c r="A379" s="10">
        <v>134</v>
      </c>
      <c r="B379" s="10">
        <v>106485</v>
      </c>
      <c r="C379" s="10" t="s">
        <v>59</v>
      </c>
      <c r="D379" s="10" t="s">
        <v>1341</v>
      </c>
      <c r="E379" s="11" t="s">
        <v>57</v>
      </c>
      <c r="F379" s="10" t="s">
        <v>60</v>
      </c>
      <c r="G379" s="10" t="s">
        <v>24</v>
      </c>
      <c r="H379" s="10">
        <v>133</v>
      </c>
      <c r="I379" s="10">
        <v>206</v>
      </c>
      <c r="J379" s="10">
        <v>1</v>
      </c>
      <c r="K379" s="10">
        <v>133</v>
      </c>
      <c r="L379" s="10">
        <v>199.5</v>
      </c>
    </row>
    <row r="380" spans="1:12">
      <c r="A380" s="10">
        <v>141</v>
      </c>
      <c r="B380" s="10">
        <v>105751</v>
      </c>
      <c r="C380" s="10" t="s">
        <v>161</v>
      </c>
      <c r="D380" s="10" t="s">
        <v>1341</v>
      </c>
      <c r="E380" s="11" t="s">
        <v>159</v>
      </c>
      <c r="F380" s="10" t="s">
        <v>162</v>
      </c>
      <c r="G380" s="10" t="s">
        <v>132</v>
      </c>
      <c r="H380" s="10">
        <v>130</v>
      </c>
      <c r="I380" s="10">
        <v>179</v>
      </c>
      <c r="J380" s="10">
        <v>1</v>
      </c>
      <c r="K380" s="10">
        <v>130</v>
      </c>
      <c r="L380" s="10">
        <v>195</v>
      </c>
    </row>
    <row r="381" spans="1:12">
      <c r="A381" s="10">
        <v>143</v>
      </c>
      <c r="B381" s="10">
        <v>105751</v>
      </c>
      <c r="C381" s="10" t="s">
        <v>168</v>
      </c>
      <c r="D381" s="10" t="s">
        <v>1341</v>
      </c>
      <c r="E381" s="11" t="s">
        <v>167</v>
      </c>
      <c r="F381" s="10" t="s">
        <v>169</v>
      </c>
      <c r="G381" s="10" t="s">
        <v>170</v>
      </c>
      <c r="H381" s="10">
        <v>130</v>
      </c>
      <c r="I381" s="10">
        <v>179</v>
      </c>
      <c r="J381" s="10">
        <v>1</v>
      </c>
      <c r="K381" s="10">
        <v>130</v>
      </c>
      <c r="L381" s="10">
        <v>195</v>
      </c>
    </row>
    <row r="382" spans="1:12">
      <c r="A382" s="10">
        <v>167</v>
      </c>
      <c r="B382" s="10">
        <v>733</v>
      </c>
      <c r="C382" s="10" t="s">
        <v>578</v>
      </c>
      <c r="D382" s="10" t="s">
        <v>1341</v>
      </c>
      <c r="E382" s="11" t="s">
        <v>576</v>
      </c>
      <c r="F382" s="10" t="s">
        <v>579</v>
      </c>
      <c r="G382" s="10" t="s">
        <v>32</v>
      </c>
      <c r="H382" s="10">
        <v>129</v>
      </c>
      <c r="I382" s="10">
        <v>177</v>
      </c>
      <c r="J382" s="10">
        <v>1</v>
      </c>
      <c r="K382" s="10">
        <v>129</v>
      </c>
      <c r="L382" s="10">
        <v>193.5</v>
      </c>
    </row>
    <row r="383" spans="1:12">
      <c r="A383" s="10">
        <v>168</v>
      </c>
      <c r="B383" s="10">
        <v>733</v>
      </c>
      <c r="C383" s="10" t="s">
        <v>578</v>
      </c>
      <c r="D383" s="10" t="s">
        <v>1341</v>
      </c>
      <c r="E383" s="11" t="s">
        <v>580</v>
      </c>
      <c r="F383" s="10" t="s">
        <v>581</v>
      </c>
      <c r="G383" s="10" t="s">
        <v>28</v>
      </c>
      <c r="H383" s="10">
        <v>129</v>
      </c>
      <c r="I383" s="10">
        <v>178</v>
      </c>
      <c r="J383" s="10">
        <v>1</v>
      </c>
      <c r="K383" s="10">
        <v>129</v>
      </c>
      <c r="L383" s="10">
        <v>193.5</v>
      </c>
    </row>
    <row r="384" spans="1:12">
      <c r="A384" s="10">
        <v>169</v>
      </c>
      <c r="B384" s="10">
        <v>733</v>
      </c>
      <c r="C384" s="10" t="s">
        <v>578</v>
      </c>
      <c r="D384" s="10" t="s">
        <v>1341</v>
      </c>
      <c r="E384" s="11" t="s">
        <v>582</v>
      </c>
      <c r="F384" s="10" t="s">
        <v>583</v>
      </c>
      <c r="G384" s="10" t="s">
        <v>32</v>
      </c>
      <c r="H384" s="10">
        <v>129</v>
      </c>
      <c r="I384" s="10">
        <v>178</v>
      </c>
      <c r="J384" s="10">
        <v>1</v>
      </c>
      <c r="K384" s="10">
        <v>129</v>
      </c>
      <c r="L384" s="10">
        <v>193.5</v>
      </c>
    </row>
    <row r="385" spans="1:12">
      <c r="A385" s="10">
        <v>170</v>
      </c>
      <c r="B385" s="10">
        <v>733</v>
      </c>
      <c r="C385" s="10" t="s">
        <v>578</v>
      </c>
      <c r="D385" s="10" t="s">
        <v>1341</v>
      </c>
      <c r="E385" s="11" t="s">
        <v>584</v>
      </c>
      <c r="F385" s="10" t="s">
        <v>585</v>
      </c>
      <c r="G385" s="10" t="s">
        <v>385</v>
      </c>
      <c r="H385" s="10">
        <v>129</v>
      </c>
      <c r="I385" s="10">
        <v>178</v>
      </c>
      <c r="J385" s="10">
        <v>1</v>
      </c>
      <c r="K385" s="10">
        <v>129</v>
      </c>
      <c r="L385" s="10">
        <v>193.5</v>
      </c>
    </row>
    <row r="386" spans="1:12">
      <c r="A386" s="10">
        <v>145</v>
      </c>
      <c r="B386" s="10">
        <v>387</v>
      </c>
      <c r="C386" s="10" t="s">
        <v>176</v>
      </c>
      <c r="D386" s="10" t="s">
        <v>1341</v>
      </c>
      <c r="E386" s="11" t="s">
        <v>174</v>
      </c>
      <c r="F386" s="10" t="s">
        <v>177</v>
      </c>
      <c r="G386" s="10" t="s">
        <v>24</v>
      </c>
      <c r="H386" s="10">
        <v>127</v>
      </c>
      <c r="I386" s="10">
        <v>175</v>
      </c>
      <c r="J386" s="10">
        <v>1</v>
      </c>
      <c r="K386" s="10">
        <v>127</v>
      </c>
      <c r="L386" s="10">
        <v>190.5</v>
      </c>
    </row>
    <row r="387" spans="1:12">
      <c r="A387" s="10">
        <v>146</v>
      </c>
      <c r="B387" s="10">
        <v>387</v>
      </c>
      <c r="C387" s="10" t="s">
        <v>180</v>
      </c>
      <c r="D387" s="10" t="s">
        <v>1341</v>
      </c>
      <c r="E387" s="11" t="s">
        <v>179</v>
      </c>
      <c r="F387" s="10" t="s">
        <v>181</v>
      </c>
      <c r="G387" s="10" t="s">
        <v>24</v>
      </c>
      <c r="H387" s="10">
        <v>127</v>
      </c>
      <c r="I387" s="10">
        <v>175</v>
      </c>
      <c r="J387" s="10">
        <v>1</v>
      </c>
      <c r="K387" s="10">
        <v>127</v>
      </c>
      <c r="L387" s="10">
        <v>190.5</v>
      </c>
    </row>
    <row r="388" spans="1:12">
      <c r="A388" s="10">
        <v>48</v>
      </c>
      <c r="B388" s="10">
        <v>582</v>
      </c>
      <c r="C388" s="10" t="s">
        <v>518</v>
      </c>
      <c r="D388" s="10" t="s">
        <v>1339</v>
      </c>
      <c r="E388" s="11" t="s">
        <v>524</v>
      </c>
      <c r="F388" s="10" t="s">
        <v>525</v>
      </c>
      <c r="G388" s="10" t="s">
        <v>79</v>
      </c>
      <c r="H388" s="10">
        <v>125</v>
      </c>
      <c r="I388" s="10">
        <v>166</v>
      </c>
      <c r="J388" s="10">
        <v>1</v>
      </c>
      <c r="K388" s="10">
        <v>125</v>
      </c>
      <c r="L388" s="10">
        <v>187.5</v>
      </c>
    </row>
    <row r="389" spans="1:12">
      <c r="A389" s="10">
        <v>49</v>
      </c>
      <c r="B389" s="10">
        <v>582</v>
      </c>
      <c r="C389" s="10" t="s">
        <v>518</v>
      </c>
      <c r="D389" s="10" t="s">
        <v>1339</v>
      </c>
      <c r="E389" s="11" t="s">
        <v>526</v>
      </c>
      <c r="F389" s="10" t="s">
        <v>527</v>
      </c>
      <c r="G389" s="10" t="s">
        <v>79</v>
      </c>
      <c r="H389" s="10">
        <v>125</v>
      </c>
      <c r="I389" s="10">
        <v>166</v>
      </c>
      <c r="J389" s="10">
        <v>1</v>
      </c>
      <c r="K389" s="10">
        <v>125</v>
      </c>
      <c r="L389" s="10">
        <v>187.5</v>
      </c>
    </row>
    <row r="390" spans="1:12">
      <c r="A390" s="10">
        <v>159</v>
      </c>
      <c r="B390" s="10">
        <v>399</v>
      </c>
      <c r="C390" s="10" t="s">
        <v>387</v>
      </c>
      <c r="D390" s="10" t="s">
        <v>1341</v>
      </c>
      <c r="E390" s="11" t="s">
        <v>386</v>
      </c>
      <c r="F390" s="10" t="s">
        <v>388</v>
      </c>
      <c r="G390" s="10" t="s">
        <v>32</v>
      </c>
      <c r="H390" s="10">
        <v>125</v>
      </c>
      <c r="I390" s="10">
        <v>172</v>
      </c>
      <c r="J390" s="10">
        <v>1</v>
      </c>
      <c r="K390" s="10">
        <v>125</v>
      </c>
      <c r="L390" s="10">
        <v>187.5</v>
      </c>
    </row>
    <row r="391" spans="1:12">
      <c r="A391" s="10">
        <v>307</v>
      </c>
      <c r="B391" s="10">
        <v>371</v>
      </c>
      <c r="C391" s="10" t="s">
        <v>127</v>
      </c>
      <c r="D391" s="10" t="s">
        <v>1343</v>
      </c>
      <c r="E391" s="11" t="s">
        <v>125</v>
      </c>
      <c r="F391" s="10" t="s">
        <v>128</v>
      </c>
      <c r="G391" s="10" t="s">
        <v>32</v>
      </c>
      <c r="H391" s="10">
        <v>124</v>
      </c>
      <c r="I391" s="10">
        <v>170</v>
      </c>
      <c r="J391" s="10">
        <v>1</v>
      </c>
      <c r="K391" s="10">
        <v>124</v>
      </c>
      <c r="L391" s="10">
        <v>186</v>
      </c>
    </row>
    <row r="392" spans="1:12">
      <c r="A392" s="10">
        <v>245</v>
      </c>
      <c r="B392" s="10">
        <v>747</v>
      </c>
      <c r="C392" s="10" t="s">
        <v>739</v>
      </c>
      <c r="D392" s="10" t="s">
        <v>1342</v>
      </c>
      <c r="E392" s="11" t="s">
        <v>737</v>
      </c>
      <c r="F392" s="10" t="s">
        <v>740</v>
      </c>
      <c r="G392" s="10" t="s">
        <v>32</v>
      </c>
      <c r="H392" s="10">
        <v>123</v>
      </c>
      <c r="I392" s="10">
        <v>170</v>
      </c>
      <c r="J392" s="10">
        <v>1</v>
      </c>
      <c r="K392" s="10">
        <v>123</v>
      </c>
      <c r="L392" s="10">
        <v>184.5</v>
      </c>
    </row>
    <row r="393" spans="1:12">
      <c r="A393" s="10">
        <v>248</v>
      </c>
      <c r="B393" s="10">
        <v>747</v>
      </c>
      <c r="C393" s="10" t="s">
        <v>743</v>
      </c>
      <c r="D393" s="10" t="s">
        <v>1342</v>
      </c>
      <c r="E393" s="11" t="s">
        <v>747</v>
      </c>
      <c r="F393" s="10" t="s">
        <v>748</v>
      </c>
      <c r="G393" s="10" t="s">
        <v>28</v>
      </c>
      <c r="H393" s="10">
        <v>123</v>
      </c>
      <c r="I393" s="10">
        <v>170</v>
      </c>
      <c r="J393" s="10">
        <v>1</v>
      </c>
      <c r="K393" s="10">
        <v>123</v>
      </c>
      <c r="L393" s="10">
        <v>184.5</v>
      </c>
    </row>
    <row r="394" spans="1:12">
      <c r="A394" s="10">
        <v>249</v>
      </c>
      <c r="B394" s="10">
        <v>747</v>
      </c>
      <c r="C394" s="10" t="s">
        <v>743</v>
      </c>
      <c r="D394" s="10" t="s">
        <v>1342</v>
      </c>
      <c r="E394" s="11" t="s">
        <v>749</v>
      </c>
      <c r="F394" s="10" t="s">
        <v>750</v>
      </c>
      <c r="G394" s="10" t="s">
        <v>32</v>
      </c>
      <c r="H394" s="10">
        <v>123</v>
      </c>
      <c r="I394" s="10">
        <v>170</v>
      </c>
      <c r="J394" s="10">
        <v>1</v>
      </c>
      <c r="K394" s="10">
        <v>123</v>
      </c>
      <c r="L394" s="10">
        <v>184.5</v>
      </c>
    </row>
    <row r="395" spans="1:12">
      <c r="A395" s="10">
        <v>250</v>
      </c>
      <c r="B395" s="10">
        <v>747</v>
      </c>
      <c r="C395" s="10" t="s">
        <v>743</v>
      </c>
      <c r="D395" s="10" t="s">
        <v>1342</v>
      </c>
      <c r="E395" s="11" t="s">
        <v>751</v>
      </c>
      <c r="F395" s="10" t="s">
        <v>752</v>
      </c>
      <c r="G395" s="10" t="s">
        <v>73</v>
      </c>
      <c r="H395" s="10">
        <v>123</v>
      </c>
      <c r="I395" s="10">
        <v>170</v>
      </c>
      <c r="J395" s="10">
        <v>1</v>
      </c>
      <c r="K395" s="10">
        <v>123</v>
      </c>
      <c r="L395" s="10">
        <v>184.5</v>
      </c>
    </row>
    <row r="396" spans="1:12">
      <c r="A396" s="10">
        <v>272</v>
      </c>
      <c r="B396" s="10">
        <v>107829</v>
      </c>
      <c r="C396" s="10" t="s">
        <v>909</v>
      </c>
      <c r="D396" s="10" t="s">
        <v>1342</v>
      </c>
      <c r="E396" s="11" t="s">
        <v>912</v>
      </c>
      <c r="F396" s="10" t="s">
        <v>913</v>
      </c>
      <c r="G396" s="10" t="s">
        <v>132</v>
      </c>
      <c r="H396" s="10">
        <v>122</v>
      </c>
      <c r="I396" s="10">
        <v>169</v>
      </c>
      <c r="J396" s="10">
        <v>1</v>
      </c>
      <c r="K396" s="10">
        <v>122</v>
      </c>
      <c r="L396" s="10">
        <v>183</v>
      </c>
    </row>
    <row r="397" spans="1:12">
      <c r="A397" s="10">
        <v>273</v>
      </c>
      <c r="B397" s="10">
        <v>107829</v>
      </c>
      <c r="C397" s="10" t="s">
        <v>915</v>
      </c>
      <c r="D397" s="10" t="s">
        <v>1342</v>
      </c>
      <c r="E397" s="11" t="s">
        <v>914</v>
      </c>
      <c r="F397" s="10" t="s">
        <v>916</v>
      </c>
      <c r="G397" s="10" t="s">
        <v>132</v>
      </c>
      <c r="H397" s="10">
        <v>122</v>
      </c>
      <c r="I397" s="10">
        <v>169</v>
      </c>
      <c r="J397" s="10">
        <v>1</v>
      </c>
      <c r="K397" s="10">
        <v>122</v>
      </c>
      <c r="L397" s="10">
        <v>183</v>
      </c>
    </row>
    <row r="398" spans="1:12">
      <c r="A398" s="10">
        <v>331</v>
      </c>
      <c r="B398" s="10">
        <v>341</v>
      </c>
      <c r="C398" s="10" t="s">
        <v>624</v>
      </c>
      <c r="D398" s="10" t="s">
        <v>1344</v>
      </c>
      <c r="E398" s="11" t="s">
        <v>645</v>
      </c>
      <c r="F398" s="10" t="s">
        <v>647</v>
      </c>
      <c r="G398" s="10" t="s">
        <v>28</v>
      </c>
      <c r="H398" s="10">
        <v>119</v>
      </c>
      <c r="I398" s="10">
        <v>173</v>
      </c>
      <c r="J398" s="10">
        <v>1</v>
      </c>
      <c r="K398" s="10">
        <v>119</v>
      </c>
      <c r="L398" s="10">
        <v>178.5</v>
      </c>
    </row>
    <row r="399" spans="1:12">
      <c r="A399" s="10">
        <v>195</v>
      </c>
      <c r="B399" s="10">
        <v>105396</v>
      </c>
      <c r="C399" s="10" t="s">
        <v>1080</v>
      </c>
      <c r="D399" s="10" t="s">
        <v>1341</v>
      </c>
      <c r="E399" s="11" t="s">
        <v>1078</v>
      </c>
      <c r="F399" s="10" t="s">
        <v>1081</v>
      </c>
      <c r="G399" s="10" t="s">
        <v>1082</v>
      </c>
      <c r="H399" s="10">
        <v>116</v>
      </c>
      <c r="I399" s="10">
        <v>160</v>
      </c>
      <c r="J399" s="10">
        <v>1</v>
      </c>
      <c r="K399" s="10">
        <v>116</v>
      </c>
      <c r="L399" s="10">
        <v>174</v>
      </c>
    </row>
    <row r="400" spans="1:12">
      <c r="A400" s="10">
        <v>278</v>
      </c>
      <c r="B400" s="10">
        <v>337</v>
      </c>
      <c r="C400" s="10" t="s">
        <v>943</v>
      </c>
      <c r="D400" s="10" t="s">
        <v>1342</v>
      </c>
      <c r="E400" s="11" t="s">
        <v>945</v>
      </c>
      <c r="F400" s="10" t="s">
        <v>946</v>
      </c>
      <c r="G400" s="10" t="s">
        <v>947</v>
      </c>
      <c r="H400" s="10">
        <v>112</v>
      </c>
      <c r="I400" s="10">
        <v>149</v>
      </c>
      <c r="J400" s="10">
        <v>1</v>
      </c>
      <c r="K400" s="10">
        <v>112</v>
      </c>
      <c r="L400" s="10">
        <v>168</v>
      </c>
    </row>
    <row r="401" spans="1:12">
      <c r="A401" s="10">
        <v>225</v>
      </c>
      <c r="B401" s="10">
        <v>106865</v>
      </c>
      <c r="C401" s="10" t="s">
        <v>436</v>
      </c>
      <c r="D401" s="10" t="s">
        <v>1342</v>
      </c>
      <c r="E401" s="11" t="s">
        <v>434</v>
      </c>
      <c r="F401" s="10" t="s">
        <v>437</v>
      </c>
      <c r="G401" s="10" t="s">
        <v>79</v>
      </c>
      <c r="H401" s="10">
        <v>107</v>
      </c>
      <c r="I401" s="10">
        <v>147</v>
      </c>
      <c r="J401" s="10">
        <v>1</v>
      </c>
      <c r="K401" s="10">
        <v>107</v>
      </c>
      <c r="L401" s="10">
        <v>160.5</v>
      </c>
    </row>
    <row r="402" spans="1:12">
      <c r="A402" s="10">
        <v>80</v>
      </c>
      <c r="B402" s="10">
        <v>102565</v>
      </c>
      <c r="C402" s="10" t="s">
        <v>980</v>
      </c>
      <c r="D402" s="10" t="s">
        <v>1339</v>
      </c>
      <c r="E402" s="11" t="s">
        <v>986</v>
      </c>
      <c r="F402" s="10" t="s">
        <v>987</v>
      </c>
      <c r="G402" s="10" t="s">
        <v>79</v>
      </c>
      <c r="H402" s="10">
        <v>105</v>
      </c>
      <c r="I402" s="10">
        <v>144</v>
      </c>
      <c r="J402" s="10">
        <v>1</v>
      </c>
      <c r="K402" s="10">
        <v>105</v>
      </c>
      <c r="L402" s="10">
        <v>157.5</v>
      </c>
    </row>
    <row r="403" spans="1:12">
      <c r="A403" s="10">
        <v>405</v>
      </c>
      <c r="B403" s="10">
        <v>367</v>
      </c>
      <c r="C403" s="10" t="s">
        <v>899</v>
      </c>
      <c r="D403" s="10" t="s">
        <v>1346</v>
      </c>
      <c r="E403" s="11" t="s">
        <v>901</v>
      </c>
      <c r="F403" s="10">
        <v>12539</v>
      </c>
      <c r="G403" s="10" t="s">
        <v>385</v>
      </c>
      <c r="H403" s="10">
        <v>100</v>
      </c>
      <c r="I403" s="10">
        <v>120</v>
      </c>
      <c r="J403" s="10">
        <v>1</v>
      </c>
      <c r="K403" s="10">
        <v>100</v>
      </c>
      <c r="L403" s="10">
        <v>150</v>
      </c>
    </row>
    <row r="404" spans="1:12">
      <c r="A404" s="10">
        <v>364</v>
      </c>
      <c r="B404" s="10">
        <v>549</v>
      </c>
      <c r="C404" s="10" t="s">
        <v>1226</v>
      </c>
      <c r="D404" s="10" t="s">
        <v>1345</v>
      </c>
      <c r="E404" s="11" t="s">
        <v>1225</v>
      </c>
      <c r="F404" s="10" t="s">
        <v>1227</v>
      </c>
      <c r="G404" s="10" t="s">
        <v>32</v>
      </c>
      <c r="H404" s="10">
        <v>97</v>
      </c>
      <c r="I404" s="10">
        <v>133</v>
      </c>
      <c r="J404" s="10">
        <v>1</v>
      </c>
      <c r="K404" s="10">
        <v>97</v>
      </c>
      <c r="L404" s="10">
        <v>145.5</v>
      </c>
    </row>
    <row r="405" spans="1:12">
      <c r="A405" s="10">
        <v>6</v>
      </c>
      <c r="B405" s="10">
        <v>108277</v>
      </c>
      <c r="C405" s="10" t="s">
        <v>87</v>
      </c>
      <c r="D405" s="10" t="s">
        <v>1339</v>
      </c>
      <c r="E405" s="11" t="s">
        <v>86</v>
      </c>
      <c r="F405" s="10" t="s">
        <v>88</v>
      </c>
      <c r="G405" s="10" t="s">
        <v>24</v>
      </c>
      <c r="H405" s="10">
        <v>94</v>
      </c>
      <c r="I405" s="10">
        <v>132</v>
      </c>
      <c r="J405" s="10">
        <v>1</v>
      </c>
      <c r="K405" s="10">
        <v>94</v>
      </c>
      <c r="L405" s="10">
        <v>141</v>
      </c>
    </row>
    <row r="406" spans="1:12">
      <c r="A406" s="10">
        <v>322</v>
      </c>
      <c r="B406" s="10">
        <v>108656</v>
      </c>
      <c r="C406" s="10" t="s">
        <v>277</v>
      </c>
      <c r="D406" s="10" t="s">
        <v>1343</v>
      </c>
      <c r="E406" s="11" t="s">
        <v>276</v>
      </c>
      <c r="F406" s="10" t="s">
        <v>278</v>
      </c>
      <c r="G406" s="10" t="s">
        <v>73</v>
      </c>
      <c r="H406" s="10">
        <v>94</v>
      </c>
      <c r="I406" s="10">
        <v>129</v>
      </c>
      <c r="J406" s="10">
        <v>1</v>
      </c>
      <c r="K406" s="10">
        <v>94</v>
      </c>
      <c r="L406" s="10">
        <v>141</v>
      </c>
    </row>
    <row r="407" spans="1:12">
      <c r="A407" s="10">
        <v>184</v>
      </c>
      <c r="B407" s="10">
        <v>103639</v>
      </c>
      <c r="C407" s="10" t="s">
        <v>893</v>
      </c>
      <c r="D407" s="10" t="s">
        <v>1341</v>
      </c>
      <c r="E407" s="11" t="s">
        <v>892</v>
      </c>
      <c r="F407" s="10" t="s">
        <v>894</v>
      </c>
      <c r="G407" s="10" t="s">
        <v>132</v>
      </c>
      <c r="H407" s="10">
        <v>91</v>
      </c>
      <c r="I407" s="10">
        <v>136</v>
      </c>
      <c r="J407" s="10">
        <v>1</v>
      </c>
      <c r="K407" s="10">
        <v>91</v>
      </c>
      <c r="L407" s="10">
        <v>136.5</v>
      </c>
    </row>
    <row r="408" spans="1:12">
      <c r="A408" s="10">
        <v>247</v>
      </c>
      <c r="B408" s="10">
        <v>747</v>
      </c>
      <c r="C408" s="10" t="s">
        <v>743</v>
      </c>
      <c r="D408" s="10" t="s">
        <v>1342</v>
      </c>
      <c r="E408" s="11" t="s">
        <v>745</v>
      </c>
      <c r="F408" s="10" t="s">
        <v>746</v>
      </c>
      <c r="G408" s="10" t="s">
        <v>24</v>
      </c>
      <c r="H408" s="10">
        <v>89</v>
      </c>
      <c r="I408" s="10">
        <v>120</v>
      </c>
      <c r="J408" s="10">
        <v>1</v>
      </c>
      <c r="K408" s="10">
        <v>89</v>
      </c>
      <c r="L408" s="10">
        <v>133.5</v>
      </c>
    </row>
    <row r="409" spans="1:12">
      <c r="A409" s="10">
        <v>252</v>
      </c>
      <c r="B409" s="10">
        <v>572</v>
      </c>
      <c r="C409" s="10" t="s">
        <v>755</v>
      </c>
      <c r="D409" s="10" t="s">
        <v>1342</v>
      </c>
      <c r="E409" s="11" t="s">
        <v>757</v>
      </c>
      <c r="F409" s="10" t="s">
        <v>758</v>
      </c>
      <c r="G409" s="10" t="s">
        <v>24</v>
      </c>
      <c r="H409" s="10">
        <v>89</v>
      </c>
      <c r="I409" s="10">
        <v>125</v>
      </c>
      <c r="J409" s="10">
        <v>1</v>
      </c>
      <c r="K409" s="10">
        <v>89</v>
      </c>
      <c r="L409" s="10">
        <v>133.5</v>
      </c>
    </row>
    <row r="410" spans="1:12">
      <c r="A410" s="10">
        <v>151</v>
      </c>
      <c r="B410" s="10">
        <v>707</v>
      </c>
      <c r="C410" s="10" t="s">
        <v>317</v>
      </c>
      <c r="D410" s="10" t="s">
        <v>1341</v>
      </c>
      <c r="E410" s="11" t="s">
        <v>315</v>
      </c>
      <c r="F410" s="10" t="s">
        <v>318</v>
      </c>
      <c r="G410" s="10" t="s">
        <v>132</v>
      </c>
      <c r="H410" s="10">
        <v>88</v>
      </c>
      <c r="I410" s="10">
        <v>121</v>
      </c>
      <c r="J410" s="10">
        <v>1</v>
      </c>
      <c r="K410" s="10">
        <v>88</v>
      </c>
      <c r="L410" s="10">
        <v>132</v>
      </c>
    </row>
    <row r="411" spans="1:12">
      <c r="A411" s="10">
        <v>246</v>
      </c>
      <c r="B411" s="10">
        <v>747</v>
      </c>
      <c r="C411" s="10" t="s">
        <v>743</v>
      </c>
      <c r="D411" s="10" t="s">
        <v>1342</v>
      </c>
      <c r="E411" s="11" t="s">
        <v>742</v>
      </c>
      <c r="F411" s="10" t="s">
        <v>744</v>
      </c>
      <c r="G411" s="10" t="s">
        <v>32</v>
      </c>
      <c r="H411" s="10">
        <v>88</v>
      </c>
      <c r="I411" s="10">
        <v>121</v>
      </c>
      <c r="J411" s="10">
        <v>1</v>
      </c>
      <c r="K411" s="10">
        <v>88</v>
      </c>
      <c r="L411" s="10">
        <v>132</v>
      </c>
    </row>
    <row r="412" spans="1:12">
      <c r="A412" s="10">
        <v>259</v>
      </c>
      <c r="B412" s="10">
        <v>744</v>
      </c>
      <c r="C412" s="10" t="s">
        <v>807</v>
      </c>
      <c r="D412" s="10" t="s">
        <v>1342</v>
      </c>
      <c r="E412" s="11" t="s">
        <v>805</v>
      </c>
      <c r="F412" s="10" t="s">
        <v>808</v>
      </c>
      <c r="G412" s="10" t="s">
        <v>79</v>
      </c>
      <c r="H412" s="10">
        <v>87</v>
      </c>
      <c r="I412" s="10">
        <v>119</v>
      </c>
      <c r="J412" s="10">
        <v>1</v>
      </c>
      <c r="K412" s="10">
        <v>87</v>
      </c>
      <c r="L412" s="10">
        <v>130.5</v>
      </c>
    </row>
    <row r="413" spans="1:12">
      <c r="A413" s="10">
        <v>339</v>
      </c>
      <c r="B413" s="10">
        <v>102564</v>
      </c>
      <c r="C413" s="10" t="s">
        <v>671</v>
      </c>
      <c r="D413" s="10" t="s">
        <v>1344</v>
      </c>
      <c r="E413" s="11" t="s">
        <v>673</v>
      </c>
      <c r="F413" s="10" t="s">
        <v>674</v>
      </c>
      <c r="G413" s="10" t="s">
        <v>79</v>
      </c>
      <c r="H413" s="10">
        <v>85</v>
      </c>
      <c r="I413" s="10">
        <v>116</v>
      </c>
      <c r="J413" s="10">
        <v>1</v>
      </c>
      <c r="K413" s="10">
        <v>85</v>
      </c>
      <c r="L413" s="10">
        <v>127.5</v>
      </c>
    </row>
    <row r="414" spans="1:12">
      <c r="A414" s="10">
        <v>197</v>
      </c>
      <c r="B414" s="10">
        <v>105396</v>
      </c>
      <c r="C414" s="10" t="s">
        <v>1087</v>
      </c>
      <c r="D414" s="10" t="s">
        <v>1341</v>
      </c>
      <c r="E414" s="11" t="s">
        <v>1086</v>
      </c>
      <c r="F414" s="10" t="s">
        <v>1088</v>
      </c>
      <c r="G414" s="10" t="s">
        <v>79</v>
      </c>
      <c r="H414" s="10">
        <v>84</v>
      </c>
      <c r="I414" s="10">
        <v>114</v>
      </c>
      <c r="J414" s="10">
        <v>1</v>
      </c>
      <c r="K414" s="10">
        <v>84</v>
      </c>
      <c r="L414" s="10">
        <v>126</v>
      </c>
    </row>
    <row r="415" spans="1:12">
      <c r="A415" s="10">
        <v>327</v>
      </c>
      <c r="B415" s="10">
        <v>341</v>
      </c>
      <c r="C415" s="10" t="s">
        <v>624</v>
      </c>
      <c r="D415" s="10" t="s">
        <v>1344</v>
      </c>
      <c r="E415" s="11" t="s">
        <v>635</v>
      </c>
      <c r="F415" s="10" t="s">
        <v>636</v>
      </c>
      <c r="G415" s="10" t="s">
        <v>79</v>
      </c>
      <c r="H415" s="10">
        <v>80</v>
      </c>
      <c r="I415" s="10">
        <v>136</v>
      </c>
      <c r="J415" s="10">
        <v>1</v>
      </c>
      <c r="K415" s="10">
        <v>80</v>
      </c>
      <c r="L415" s="10">
        <v>120</v>
      </c>
    </row>
    <row r="416" spans="1:12">
      <c r="A416" s="10">
        <v>119</v>
      </c>
      <c r="B416" s="10">
        <v>106066</v>
      </c>
      <c r="C416" s="10" t="s">
        <v>799</v>
      </c>
      <c r="D416" s="10" t="s">
        <v>1340</v>
      </c>
      <c r="E416" s="11" t="s">
        <v>712</v>
      </c>
      <c r="F416" s="10">
        <v>7107</v>
      </c>
      <c r="G416" s="10" t="s">
        <v>32</v>
      </c>
      <c r="H416" s="10">
        <v>76</v>
      </c>
      <c r="I416" s="10">
        <v>105</v>
      </c>
      <c r="J416" s="10">
        <v>1</v>
      </c>
      <c r="K416" s="10">
        <v>76</v>
      </c>
      <c r="L416" s="10">
        <v>114</v>
      </c>
    </row>
    <row r="417" spans="1:12">
      <c r="A417" s="10">
        <v>120</v>
      </c>
      <c r="B417" s="10">
        <v>106066</v>
      </c>
      <c r="C417" s="10" t="s">
        <v>799</v>
      </c>
      <c r="D417" s="10" t="s">
        <v>1340</v>
      </c>
      <c r="E417" s="11" t="s">
        <v>724</v>
      </c>
      <c r="F417" s="10">
        <v>9563</v>
      </c>
      <c r="G417" s="10" t="s">
        <v>32</v>
      </c>
      <c r="H417" s="10">
        <v>76</v>
      </c>
      <c r="I417" s="10">
        <v>105</v>
      </c>
      <c r="J417" s="10">
        <v>1</v>
      </c>
      <c r="K417" s="10">
        <v>76</v>
      </c>
      <c r="L417" s="10">
        <v>114</v>
      </c>
    </row>
    <row r="418" spans="1:12">
      <c r="A418" s="10">
        <v>121</v>
      </c>
      <c r="B418" s="10">
        <v>106066</v>
      </c>
      <c r="C418" s="10" t="s">
        <v>799</v>
      </c>
      <c r="D418" s="10" t="s">
        <v>1340</v>
      </c>
      <c r="E418" s="11" t="s">
        <v>406</v>
      </c>
      <c r="F418" s="10">
        <v>9669</v>
      </c>
      <c r="G418" s="10" t="s">
        <v>32</v>
      </c>
      <c r="H418" s="10">
        <v>76</v>
      </c>
      <c r="I418" s="10">
        <v>105</v>
      </c>
      <c r="J418" s="10">
        <v>1</v>
      </c>
      <c r="K418" s="10">
        <v>76</v>
      </c>
      <c r="L418" s="10">
        <v>114</v>
      </c>
    </row>
    <row r="419" spans="1:12">
      <c r="A419" s="10">
        <v>122</v>
      </c>
      <c r="B419" s="10">
        <v>106066</v>
      </c>
      <c r="C419" s="10" t="s">
        <v>799</v>
      </c>
      <c r="D419" s="10" t="s">
        <v>1340</v>
      </c>
      <c r="E419" s="11" t="s">
        <v>721</v>
      </c>
      <c r="F419" s="10">
        <v>5880</v>
      </c>
      <c r="G419" s="10" t="s">
        <v>32</v>
      </c>
      <c r="H419" s="10">
        <v>76</v>
      </c>
      <c r="I419" s="10">
        <v>105</v>
      </c>
      <c r="J419" s="10">
        <v>1</v>
      </c>
      <c r="K419" s="10">
        <v>76</v>
      </c>
      <c r="L419" s="10">
        <v>114</v>
      </c>
    </row>
    <row r="420" spans="1:12">
      <c r="A420" s="10">
        <v>123</v>
      </c>
      <c r="B420" s="10">
        <v>106066</v>
      </c>
      <c r="C420" s="10" t="s">
        <v>799</v>
      </c>
      <c r="D420" s="10" t="s">
        <v>1340</v>
      </c>
      <c r="E420" s="11" t="s">
        <v>708</v>
      </c>
      <c r="F420" s="10">
        <v>10886</v>
      </c>
      <c r="G420" s="10" t="s">
        <v>32</v>
      </c>
      <c r="H420" s="10">
        <v>76</v>
      </c>
      <c r="I420" s="10">
        <v>105</v>
      </c>
      <c r="J420" s="10">
        <v>1</v>
      </c>
      <c r="K420" s="10">
        <v>76</v>
      </c>
      <c r="L420" s="10">
        <v>114</v>
      </c>
    </row>
    <row r="421" spans="1:12">
      <c r="A421" s="10">
        <v>124</v>
      </c>
      <c r="B421" s="10">
        <v>106066</v>
      </c>
      <c r="C421" s="10" t="s">
        <v>799</v>
      </c>
      <c r="D421" s="10" t="s">
        <v>1340</v>
      </c>
      <c r="E421" s="11" t="s">
        <v>715</v>
      </c>
      <c r="F421" s="10">
        <v>10613</v>
      </c>
      <c r="G421" s="10" t="s">
        <v>32</v>
      </c>
      <c r="H421" s="10">
        <v>76</v>
      </c>
      <c r="I421" s="10">
        <v>105</v>
      </c>
      <c r="J421" s="10">
        <v>1</v>
      </c>
      <c r="K421" s="10">
        <v>76</v>
      </c>
      <c r="L421" s="10">
        <v>114</v>
      </c>
    </row>
    <row r="422" spans="1:12">
      <c r="A422" s="10">
        <v>125</v>
      </c>
      <c r="B422" s="10">
        <v>106066</v>
      </c>
      <c r="C422" s="10" t="s">
        <v>799</v>
      </c>
      <c r="D422" s="10" t="s">
        <v>1340</v>
      </c>
      <c r="E422" s="11" t="s">
        <v>718</v>
      </c>
      <c r="F422" s="10">
        <v>10989</v>
      </c>
      <c r="G422" s="10" t="s">
        <v>32</v>
      </c>
      <c r="H422" s="10">
        <v>76</v>
      </c>
      <c r="I422" s="10">
        <v>105</v>
      </c>
      <c r="J422" s="10">
        <v>1</v>
      </c>
      <c r="K422" s="10">
        <v>76</v>
      </c>
      <c r="L422" s="10">
        <v>114</v>
      </c>
    </row>
    <row r="423" spans="1:12">
      <c r="A423" s="10">
        <v>126</v>
      </c>
      <c r="B423" s="10">
        <v>106066</v>
      </c>
      <c r="C423" s="10" t="s">
        <v>799</v>
      </c>
      <c r="D423" s="10" t="s">
        <v>1340</v>
      </c>
      <c r="E423" s="11" t="s">
        <v>402</v>
      </c>
      <c r="F423" s="10">
        <v>991137</v>
      </c>
      <c r="G423" s="10" t="s">
        <v>32</v>
      </c>
      <c r="H423" s="10">
        <v>76</v>
      </c>
      <c r="I423" s="10">
        <v>105</v>
      </c>
      <c r="J423" s="10">
        <v>1</v>
      </c>
      <c r="K423" s="10">
        <v>76</v>
      </c>
      <c r="L423" s="10">
        <v>114</v>
      </c>
    </row>
    <row r="424" spans="1:12">
      <c r="A424" s="10">
        <v>127</v>
      </c>
      <c r="B424" s="10">
        <v>106066</v>
      </c>
      <c r="C424" s="10" t="s">
        <v>799</v>
      </c>
      <c r="D424" s="10" t="s">
        <v>1340</v>
      </c>
      <c r="E424" s="11" t="s">
        <v>728</v>
      </c>
      <c r="F424" s="10">
        <v>993501</v>
      </c>
      <c r="G424" s="10" t="s">
        <v>32</v>
      </c>
      <c r="H424" s="10">
        <v>76</v>
      </c>
      <c r="I424" s="10">
        <v>105</v>
      </c>
      <c r="J424" s="10">
        <v>1</v>
      </c>
      <c r="K424" s="10">
        <v>76</v>
      </c>
      <c r="L424" s="10">
        <v>114</v>
      </c>
    </row>
    <row r="425" spans="1:12">
      <c r="A425" s="10">
        <v>228</v>
      </c>
      <c r="B425" s="10">
        <v>106865</v>
      </c>
      <c r="C425" s="10" t="s">
        <v>436</v>
      </c>
      <c r="D425" s="10" t="s">
        <v>1342</v>
      </c>
      <c r="E425" s="11" t="s">
        <v>443</v>
      </c>
      <c r="F425" s="10" t="s">
        <v>444</v>
      </c>
      <c r="G425" s="10" t="s">
        <v>79</v>
      </c>
      <c r="H425" s="10">
        <v>76</v>
      </c>
      <c r="I425" s="10">
        <v>105</v>
      </c>
      <c r="J425" s="10">
        <v>1</v>
      </c>
      <c r="K425" s="10">
        <v>76</v>
      </c>
      <c r="L425" s="10">
        <v>114</v>
      </c>
    </row>
    <row r="426" spans="1:12">
      <c r="A426" s="10">
        <v>384</v>
      </c>
      <c r="B426" s="10">
        <v>104838</v>
      </c>
      <c r="C426" s="10" t="s">
        <v>489</v>
      </c>
      <c r="D426" s="10" t="s">
        <v>1346</v>
      </c>
      <c r="E426" s="11" t="s">
        <v>487</v>
      </c>
      <c r="F426" s="10" t="s">
        <v>490</v>
      </c>
      <c r="G426" s="10" t="s">
        <v>24</v>
      </c>
      <c r="H426" s="10">
        <v>75</v>
      </c>
      <c r="I426" s="10">
        <v>104</v>
      </c>
      <c r="J426" s="10">
        <v>1</v>
      </c>
      <c r="K426" s="10">
        <v>75</v>
      </c>
      <c r="L426" s="10">
        <v>112.5</v>
      </c>
    </row>
    <row r="427" spans="1:12">
      <c r="A427" s="10">
        <v>237</v>
      </c>
      <c r="B427" s="10">
        <v>349</v>
      </c>
      <c r="C427" s="10" t="s">
        <v>608</v>
      </c>
      <c r="D427" s="10" t="s">
        <v>1342</v>
      </c>
      <c r="E427" s="11" t="s">
        <v>606</v>
      </c>
      <c r="F427" s="10" t="s">
        <v>609</v>
      </c>
      <c r="G427" s="10" t="s">
        <v>132</v>
      </c>
      <c r="H427" s="10">
        <v>72</v>
      </c>
      <c r="I427" s="10">
        <v>99</v>
      </c>
      <c r="J427" s="10">
        <v>1</v>
      </c>
      <c r="K427" s="10">
        <v>72</v>
      </c>
      <c r="L427" s="10">
        <v>108</v>
      </c>
    </row>
    <row r="428" spans="1:12">
      <c r="A428" s="10">
        <v>213</v>
      </c>
      <c r="B428" s="10">
        <v>750</v>
      </c>
      <c r="C428" s="10" t="s">
        <v>1293</v>
      </c>
      <c r="D428" s="10" t="s">
        <v>1341</v>
      </c>
      <c r="E428" s="11" t="s">
        <v>1299</v>
      </c>
      <c r="F428" s="10">
        <v>12757</v>
      </c>
      <c r="G428" s="10" t="s">
        <v>24</v>
      </c>
      <c r="H428" s="10">
        <v>67</v>
      </c>
      <c r="I428" s="10">
        <v>85</v>
      </c>
      <c r="J428" s="10">
        <v>1</v>
      </c>
      <c r="K428" s="10">
        <v>67</v>
      </c>
      <c r="L428" s="10">
        <v>100.5</v>
      </c>
    </row>
    <row r="429" spans="1:12">
      <c r="A429" s="10">
        <v>63</v>
      </c>
      <c r="B429" s="10">
        <v>357</v>
      </c>
      <c r="C429" s="10" t="s">
        <v>700</v>
      </c>
      <c r="D429" s="10" t="s">
        <v>1339</v>
      </c>
      <c r="E429" s="11" t="s">
        <v>707</v>
      </c>
      <c r="F429" s="10"/>
      <c r="G429" s="10" t="s">
        <v>24</v>
      </c>
      <c r="H429" s="10">
        <v>46</v>
      </c>
      <c r="I429" s="10">
        <v>63</v>
      </c>
      <c r="J429" s="10">
        <v>1</v>
      </c>
      <c r="K429" s="10">
        <v>46</v>
      </c>
      <c r="L429" s="10">
        <v>69</v>
      </c>
    </row>
  </sheetData>
  <sortState ref="O2:S429">
    <sortCondition ref="R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13"/>
  <sheetViews>
    <sheetView workbookViewId="0">
      <selection activeCell="A60" sqref="$A60:$XFD60"/>
    </sheetView>
  </sheetViews>
  <sheetFormatPr defaultColWidth="9" defaultRowHeight="22" customHeight="1" outlineLevelCol="7"/>
  <cols>
    <col min="2" max="2" width="29.625" customWidth="1"/>
    <col min="3" max="7" width="20.875" customWidth="1"/>
  </cols>
  <sheetData>
    <row r="1" s="1" customFormat="1" ht="34" customHeight="1" spans="1:7">
      <c r="A1" s="2" t="s">
        <v>0</v>
      </c>
      <c r="B1" s="3" t="s">
        <v>11</v>
      </c>
      <c r="C1" s="2" t="s">
        <v>1</v>
      </c>
      <c r="D1" s="2" t="str">
        <f>VLOOKUP(A:A,[1]Sheet1!$B:$E,4,0)</f>
        <v>1档</v>
      </c>
      <c r="E1" s="2"/>
      <c r="F1" s="2" t="s">
        <v>2</v>
      </c>
      <c r="G1" s="2" t="s">
        <v>1359</v>
      </c>
    </row>
    <row r="2" hidden="1" customHeight="1" spans="1:8">
      <c r="A2" s="4">
        <v>52</v>
      </c>
      <c r="B2" s="5" t="s">
        <v>1360</v>
      </c>
      <c r="C2" s="4">
        <v>421</v>
      </c>
      <c r="D2" s="2">
        <f>VLOOKUP(A:A,[1]Sheet1!$B:$E,4,0)</f>
        <v>566</v>
      </c>
      <c r="E2" s="2">
        <f>D2-C2</f>
        <v>145</v>
      </c>
      <c r="F2" s="4">
        <v>779</v>
      </c>
      <c r="G2" s="2">
        <v>779</v>
      </c>
      <c r="H2">
        <f>G2-F2</f>
        <v>0</v>
      </c>
    </row>
    <row r="3" customHeight="1" spans="1:8">
      <c r="A3" s="4">
        <v>54</v>
      </c>
      <c r="B3" s="5" t="s">
        <v>1361</v>
      </c>
      <c r="C3" s="4">
        <v>827</v>
      </c>
      <c r="D3" s="2">
        <f>VLOOKUP(A:A,[1]Sheet1!$B:$E,4,0)</f>
        <v>827</v>
      </c>
      <c r="E3" s="2">
        <f t="shared" ref="E3:E34" si="0">D3-C3</f>
        <v>0</v>
      </c>
      <c r="F3" s="4">
        <v>1138</v>
      </c>
      <c r="G3" s="2">
        <v>1138</v>
      </c>
      <c r="H3">
        <f t="shared" ref="H3:H34" si="1">G3-F3</f>
        <v>0</v>
      </c>
    </row>
    <row r="4" hidden="1" customHeight="1" spans="1:8">
      <c r="A4" s="4">
        <v>56</v>
      </c>
      <c r="B4" s="3" t="s">
        <v>1362</v>
      </c>
      <c r="C4" s="4">
        <v>473</v>
      </c>
      <c r="D4" s="2">
        <f>VLOOKUP(A:A,[1]Sheet1!$B:$E,4,0)</f>
        <v>473</v>
      </c>
      <c r="E4" s="2">
        <f t="shared" si="0"/>
        <v>0</v>
      </c>
      <c r="F4" s="4">
        <v>653</v>
      </c>
      <c r="G4" s="2">
        <v>653</v>
      </c>
      <c r="H4">
        <f t="shared" si="1"/>
        <v>0</v>
      </c>
    </row>
    <row r="5" hidden="1" customHeight="1" spans="1:8">
      <c r="A5" s="4">
        <v>307</v>
      </c>
      <c r="B5" s="3" t="s">
        <v>1363</v>
      </c>
      <c r="C5" s="4">
        <v>2358</v>
      </c>
      <c r="D5" s="2">
        <f>VLOOKUP(A:A,[1]Sheet1!$B:$E,4,0)</f>
        <v>2358</v>
      </c>
      <c r="E5" s="2">
        <f t="shared" si="0"/>
        <v>0</v>
      </c>
      <c r="F5" s="4">
        <v>3096</v>
      </c>
      <c r="G5" s="2">
        <v>3096</v>
      </c>
      <c r="H5">
        <f t="shared" si="1"/>
        <v>0</v>
      </c>
    </row>
    <row r="6" hidden="1" customHeight="1" spans="1:8">
      <c r="A6" s="4">
        <v>308</v>
      </c>
      <c r="B6" s="3" t="s">
        <v>1364</v>
      </c>
      <c r="C6" s="4">
        <v>748</v>
      </c>
      <c r="D6" s="2">
        <f>VLOOKUP(A:A,[1]Sheet1!$B:$E,4,0)</f>
        <v>748</v>
      </c>
      <c r="E6" s="2">
        <f t="shared" si="0"/>
        <v>0</v>
      </c>
      <c r="F6" s="4">
        <v>1029</v>
      </c>
      <c r="G6" s="2">
        <v>1029</v>
      </c>
      <c r="H6">
        <f t="shared" si="1"/>
        <v>0</v>
      </c>
    </row>
    <row r="7" hidden="1" customHeight="1" spans="1:8">
      <c r="A7" s="4">
        <v>311</v>
      </c>
      <c r="B7" s="3" t="s">
        <v>1365</v>
      </c>
      <c r="C7" s="4">
        <v>511</v>
      </c>
      <c r="D7" s="2">
        <f>VLOOKUP(A:A,[1]Sheet1!$B:$E,4,0)</f>
        <v>511</v>
      </c>
      <c r="E7" s="2">
        <f t="shared" si="0"/>
        <v>0</v>
      </c>
      <c r="F7" s="4">
        <v>704</v>
      </c>
      <c r="G7" s="2">
        <v>704</v>
      </c>
      <c r="H7">
        <f t="shared" si="1"/>
        <v>0</v>
      </c>
    </row>
    <row r="8" customHeight="1" spans="1:8">
      <c r="A8" s="4">
        <v>329</v>
      </c>
      <c r="B8" s="5" t="s">
        <v>1366</v>
      </c>
      <c r="C8" s="4">
        <v>590</v>
      </c>
      <c r="D8" s="2">
        <f>VLOOKUP(A:A,[1]Sheet1!$B:$E,4,0)</f>
        <v>590</v>
      </c>
      <c r="E8" s="2">
        <f t="shared" si="0"/>
        <v>0</v>
      </c>
      <c r="F8" s="4">
        <v>812</v>
      </c>
      <c r="G8" s="2">
        <v>812</v>
      </c>
      <c r="H8">
        <f t="shared" si="1"/>
        <v>0</v>
      </c>
    </row>
    <row r="9" hidden="1" customHeight="1" spans="1:8">
      <c r="A9" s="4">
        <v>337</v>
      </c>
      <c r="B9" s="3" t="s">
        <v>1367</v>
      </c>
      <c r="C9" s="4">
        <v>1500</v>
      </c>
      <c r="D9" s="2">
        <f>VLOOKUP(A:A,[1]Sheet1!$B:$E,4,0)</f>
        <v>1500</v>
      </c>
      <c r="E9" s="2">
        <f t="shared" si="0"/>
        <v>0</v>
      </c>
      <c r="F9" s="4">
        <v>2000</v>
      </c>
      <c r="G9" s="2">
        <v>2000</v>
      </c>
      <c r="H9">
        <f t="shared" si="1"/>
        <v>0</v>
      </c>
    </row>
    <row r="10" hidden="1" customHeight="1" spans="1:8">
      <c r="A10" s="4">
        <v>339</v>
      </c>
      <c r="B10" s="3" t="s">
        <v>1368</v>
      </c>
      <c r="C10" s="4">
        <v>577</v>
      </c>
      <c r="D10" s="2">
        <f>VLOOKUP(A:A,[1]Sheet1!$B:$E,4,0)</f>
        <v>577</v>
      </c>
      <c r="E10" s="2">
        <f t="shared" si="0"/>
        <v>0</v>
      </c>
      <c r="F10" s="4">
        <v>795</v>
      </c>
      <c r="G10" s="2">
        <v>795</v>
      </c>
      <c r="H10">
        <f t="shared" si="1"/>
        <v>0</v>
      </c>
    </row>
    <row r="11" customHeight="1" spans="1:8">
      <c r="A11" s="4">
        <v>341</v>
      </c>
      <c r="B11" s="5" t="s">
        <v>1369</v>
      </c>
      <c r="C11" s="4">
        <v>1099</v>
      </c>
      <c r="D11" s="2">
        <f>VLOOKUP(A:A,[1]Sheet1!$B:$E,4,0)</f>
        <v>1099</v>
      </c>
      <c r="E11" s="2">
        <f t="shared" si="0"/>
        <v>0</v>
      </c>
      <c r="F11" s="4">
        <v>1557</v>
      </c>
      <c r="G11" s="2">
        <v>1557</v>
      </c>
      <c r="H11">
        <f t="shared" si="1"/>
        <v>0</v>
      </c>
    </row>
    <row r="12" customHeight="1" spans="1:8">
      <c r="A12" s="4">
        <v>343</v>
      </c>
      <c r="B12" s="5" t="s">
        <v>1370</v>
      </c>
      <c r="C12" s="4">
        <v>1080</v>
      </c>
      <c r="D12" s="2">
        <f>VLOOKUP(A:A,[1]Sheet1!$B:$E,4,0)</f>
        <v>1218</v>
      </c>
      <c r="E12" s="2">
        <f t="shared" si="0"/>
        <v>138</v>
      </c>
      <c r="F12" s="4">
        <v>1492</v>
      </c>
      <c r="G12" s="2">
        <v>1676</v>
      </c>
      <c r="H12">
        <f t="shared" si="1"/>
        <v>184</v>
      </c>
    </row>
    <row r="13" hidden="1" customHeight="1" spans="1:8">
      <c r="A13" s="4">
        <v>347</v>
      </c>
      <c r="B13" s="3" t="s">
        <v>1371</v>
      </c>
      <c r="C13" s="4">
        <v>672</v>
      </c>
      <c r="D13" s="2">
        <f>VLOOKUP(A:A,[1]Sheet1!$B:$E,4,0)</f>
        <v>672</v>
      </c>
      <c r="E13" s="2">
        <f t="shared" si="0"/>
        <v>0</v>
      </c>
      <c r="F13" s="4">
        <v>925</v>
      </c>
      <c r="G13" s="2">
        <v>925</v>
      </c>
      <c r="H13">
        <f t="shared" si="1"/>
        <v>0</v>
      </c>
    </row>
    <row r="14" hidden="1" customHeight="1" spans="1:8">
      <c r="A14" s="4">
        <v>349</v>
      </c>
      <c r="B14" s="3" t="s">
        <v>1372</v>
      </c>
      <c r="C14" s="4">
        <v>708</v>
      </c>
      <c r="D14" s="2">
        <f>VLOOKUP(A:A,[1]Sheet1!$B:$E,4,0)</f>
        <v>708</v>
      </c>
      <c r="E14" s="2">
        <f t="shared" si="0"/>
        <v>0</v>
      </c>
      <c r="F14" s="4">
        <v>974</v>
      </c>
      <c r="G14" s="2">
        <v>974</v>
      </c>
      <c r="H14">
        <f t="shared" si="1"/>
        <v>0</v>
      </c>
    </row>
    <row r="15" hidden="1" customHeight="1" spans="1:8">
      <c r="A15" s="4">
        <v>351</v>
      </c>
      <c r="B15" s="3" t="s">
        <v>1373</v>
      </c>
      <c r="C15" s="4">
        <v>551</v>
      </c>
      <c r="D15" s="2">
        <f>VLOOKUP(A:A,[1]Sheet1!$B:$E,4,0)</f>
        <v>551</v>
      </c>
      <c r="E15" s="2">
        <f t="shared" si="0"/>
        <v>0</v>
      </c>
      <c r="F15" s="4">
        <v>759</v>
      </c>
      <c r="G15" s="2">
        <v>759</v>
      </c>
      <c r="H15">
        <f t="shared" si="1"/>
        <v>0</v>
      </c>
    </row>
    <row r="16" hidden="1" customHeight="1" spans="1:8">
      <c r="A16" s="4">
        <v>355</v>
      </c>
      <c r="B16" s="3" t="s">
        <v>1374</v>
      </c>
      <c r="C16" s="4">
        <v>829</v>
      </c>
      <c r="D16" s="2">
        <f>VLOOKUP(A:A,[1]Sheet1!$B:$E,4,0)</f>
        <v>829</v>
      </c>
      <c r="E16" s="2">
        <f t="shared" si="0"/>
        <v>0</v>
      </c>
      <c r="F16" s="4">
        <v>1141</v>
      </c>
      <c r="G16" s="2">
        <v>1141</v>
      </c>
      <c r="H16">
        <f t="shared" si="1"/>
        <v>0</v>
      </c>
    </row>
    <row r="17" hidden="1" customHeight="1" spans="1:8">
      <c r="A17" s="4">
        <v>357</v>
      </c>
      <c r="B17" s="3" t="s">
        <v>1375</v>
      </c>
      <c r="C17" s="4">
        <v>756</v>
      </c>
      <c r="D17" s="2">
        <f>VLOOKUP(A:A,[1]Sheet1!$B:$E,4,0)</f>
        <v>755</v>
      </c>
      <c r="E17" s="2">
        <f t="shared" si="0"/>
        <v>-1</v>
      </c>
      <c r="F17" s="4">
        <v>1039</v>
      </c>
      <c r="G17" s="2">
        <v>1039</v>
      </c>
      <c r="H17">
        <f t="shared" si="1"/>
        <v>0</v>
      </c>
    </row>
    <row r="18" hidden="1" customHeight="1" spans="1:8">
      <c r="A18" s="4">
        <v>359</v>
      </c>
      <c r="B18" s="3" t="s">
        <v>1376</v>
      </c>
      <c r="C18" s="4">
        <v>711</v>
      </c>
      <c r="D18" s="2">
        <f>VLOOKUP(A:A,[1]Sheet1!$B:$E,4,0)</f>
        <v>711</v>
      </c>
      <c r="E18" s="2">
        <f t="shared" si="0"/>
        <v>0</v>
      </c>
      <c r="F18" s="4">
        <v>979</v>
      </c>
      <c r="G18" s="2">
        <v>979</v>
      </c>
      <c r="H18">
        <f t="shared" si="1"/>
        <v>0</v>
      </c>
    </row>
    <row r="19" hidden="1" customHeight="1" spans="1:8">
      <c r="A19" s="4">
        <v>365</v>
      </c>
      <c r="B19" s="3" t="s">
        <v>1377</v>
      </c>
      <c r="C19" s="4">
        <v>985</v>
      </c>
      <c r="D19" s="2">
        <f>VLOOKUP(A:A,[1]Sheet1!$B:$E,4,0)</f>
        <v>985</v>
      </c>
      <c r="E19" s="2">
        <f t="shared" si="0"/>
        <v>0</v>
      </c>
      <c r="F19" s="4">
        <v>1355</v>
      </c>
      <c r="G19" s="2">
        <v>1355</v>
      </c>
      <c r="H19">
        <f t="shared" si="1"/>
        <v>0</v>
      </c>
    </row>
    <row r="20" hidden="1" customHeight="1" spans="1:8">
      <c r="A20" s="4">
        <v>367</v>
      </c>
      <c r="B20" s="3" t="s">
        <v>1378</v>
      </c>
      <c r="C20" s="4">
        <v>685</v>
      </c>
      <c r="D20" s="2">
        <f>VLOOKUP(A:A,[1]Sheet1!$B:$E,4,0)</f>
        <v>685</v>
      </c>
      <c r="E20" s="2">
        <f t="shared" si="0"/>
        <v>0</v>
      </c>
      <c r="F20" s="4">
        <v>943</v>
      </c>
      <c r="G20" s="2">
        <v>943</v>
      </c>
      <c r="H20">
        <f t="shared" si="1"/>
        <v>0</v>
      </c>
    </row>
    <row r="21" hidden="1" customHeight="1" spans="1:8">
      <c r="A21" s="4">
        <v>371</v>
      </c>
      <c r="B21" s="3" t="s">
        <v>1379</v>
      </c>
      <c r="C21" s="4">
        <v>513</v>
      </c>
      <c r="D21" s="2">
        <f>VLOOKUP(A:A,[1]Sheet1!$B:$E,4,0)</f>
        <v>513</v>
      </c>
      <c r="E21" s="2">
        <f t="shared" si="0"/>
        <v>0</v>
      </c>
      <c r="F21" s="4">
        <v>707</v>
      </c>
      <c r="G21" s="2">
        <v>707</v>
      </c>
      <c r="H21">
        <f t="shared" si="1"/>
        <v>0</v>
      </c>
    </row>
    <row r="22" hidden="1" customHeight="1" spans="1:8">
      <c r="A22" s="4">
        <v>373</v>
      </c>
      <c r="B22" s="3" t="s">
        <v>1380</v>
      </c>
      <c r="C22" s="4">
        <v>985</v>
      </c>
      <c r="D22" s="2">
        <f>VLOOKUP(A:A,[1]Sheet1!$B:$E,4,0)</f>
        <v>985</v>
      </c>
      <c r="E22" s="2">
        <f t="shared" si="0"/>
        <v>0</v>
      </c>
      <c r="F22" s="4">
        <v>1355</v>
      </c>
      <c r="G22" s="2">
        <v>1355</v>
      </c>
      <c r="H22">
        <f t="shared" si="1"/>
        <v>0</v>
      </c>
    </row>
    <row r="23" customHeight="1" spans="1:8">
      <c r="A23" s="4">
        <v>377</v>
      </c>
      <c r="B23" s="5" t="s">
        <v>1381</v>
      </c>
      <c r="C23" s="4">
        <v>578</v>
      </c>
      <c r="D23" s="2">
        <f>VLOOKUP(A:A,[1]Sheet1!$B:$E,4,0)</f>
        <v>829</v>
      </c>
      <c r="E23" s="2">
        <f t="shared" si="0"/>
        <v>251</v>
      </c>
      <c r="F23" s="4">
        <v>795</v>
      </c>
      <c r="G23" s="2">
        <v>1141</v>
      </c>
      <c r="H23">
        <f t="shared" si="1"/>
        <v>346</v>
      </c>
    </row>
    <row r="24" customHeight="1" spans="1:8">
      <c r="A24" s="4">
        <v>379</v>
      </c>
      <c r="B24" s="5" t="s">
        <v>1382</v>
      </c>
      <c r="C24" s="4">
        <v>253</v>
      </c>
      <c r="D24" s="2">
        <f>VLOOKUP(A:A,[1]Sheet1!$B:$E,4,0)</f>
        <v>757</v>
      </c>
      <c r="E24" s="2">
        <f t="shared" si="0"/>
        <v>504</v>
      </c>
      <c r="F24" s="4">
        <v>348</v>
      </c>
      <c r="G24" s="2">
        <v>1042</v>
      </c>
      <c r="H24">
        <f t="shared" si="1"/>
        <v>694</v>
      </c>
    </row>
    <row r="25" hidden="1" customHeight="1" spans="1:8">
      <c r="A25" s="4">
        <v>385</v>
      </c>
      <c r="B25" s="3" t="s">
        <v>1383</v>
      </c>
      <c r="C25" s="4">
        <v>903</v>
      </c>
      <c r="D25" s="2">
        <f>VLOOKUP(A:A,[1]Sheet1!$B:$E,4,0)</f>
        <v>903</v>
      </c>
      <c r="E25" s="2">
        <f t="shared" si="0"/>
        <v>0</v>
      </c>
      <c r="F25" s="4">
        <v>1242</v>
      </c>
      <c r="G25" s="2">
        <v>1242</v>
      </c>
      <c r="H25">
        <f t="shared" si="1"/>
        <v>0</v>
      </c>
    </row>
    <row r="26" hidden="1" customHeight="1" spans="1:8">
      <c r="A26" s="4">
        <v>387</v>
      </c>
      <c r="B26" s="3" t="s">
        <v>1384</v>
      </c>
      <c r="C26" s="4">
        <v>760</v>
      </c>
      <c r="D26" s="2">
        <f>VLOOKUP(A:A,[1]Sheet1!$B:$E,4,0)</f>
        <v>760</v>
      </c>
      <c r="E26" s="2">
        <f t="shared" si="0"/>
        <v>0</v>
      </c>
      <c r="F26" s="4">
        <v>1046</v>
      </c>
      <c r="G26" s="2">
        <v>1046</v>
      </c>
      <c r="H26">
        <f t="shared" si="1"/>
        <v>0</v>
      </c>
    </row>
    <row r="27" hidden="1" customHeight="1" spans="1:8">
      <c r="A27" s="4">
        <v>391</v>
      </c>
      <c r="B27" s="3" t="s">
        <v>1385</v>
      </c>
      <c r="C27" s="4">
        <v>837</v>
      </c>
      <c r="D27" s="2">
        <f>VLOOKUP(A:A,[1]Sheet1!$B:$E,4,0)</f>
        <v>837</v>
      </c>
      <c r="E27" s="2">
        <f t="shared" si="0"/>
        <v>0</v>
      </c>
      <c r="F27" s="4">
        <v>1152</v>
      </c>
      <c r="G27" s="2">
        <v>1152</v>
      </c>
      <c r="H27">
        <f t="shared" si="1"/>
        <v>0</v>
      </c>
    </row>
    <row r="28" hidden="1" customHeight="1" spans="1:8">
      <c r="A28" s="4">
        <v>399</v>
      </c>
      <c r="B28" s="3" t="s">
        <v>1386</v>
      </c>
      <c r="C28" s="4">
        <v>748</v>
      </c>
      <c r="D28" s="2">
        <f>VLOOKUP(A:A,[1]Sheet1!$B:$E,4,0)</f>
        <v>748</v>
      </c>
      <c r="E28" s="2">
        <f t="shared" si="0"/>
        <v>0</v>
      </c>
      <c r="F28" s="4">
        <v>1030</v>
      </c>
      <c r="G28" s="2">
        <v>1030</v>
      </c>
      <c r="H28">
        <f t="shared" si="1"/>
        <v>0</v>
      </c>
    </row>
    <row r="29" hidden="1" customHeight="1" spans="1:8">
      <c r="A29" s="4">
        <v>511</v>
      </c>
      <c r="B29" s="3" t="s">
        <v>1387</v>
      </c>
      <c r="C29" s="4">
        <v>866</v>
      </c>
      <c r="D29" s="2">
        <f>VLOOKUP(A:A,[1]Sheet1!$B:$E,4,0)</f>
        <v>866</v>
      </c>
      <c r="E29" s="2">
        <f t="shared" si="0"/>
        <v>0</v>
      </c>
      <c r="F29" s="4">
        <v>1192</v>
      </c>
      <c r="G29" s="2">
        <v>1192</v>
      </c>
      <c r="H29">
        <f t="shared" si="1"/>
        <v>0</v>
      </c>
    </row>
    <row r="30" customHeight="1" spans="1:8">
      <c r="A30" s="4">
        <v>513</v>
      </c>
      <c r="B30" s="5" t="s">
        <v>1388</v>
      </c>
      <c r="C30" s="4">
        <v>1015</v>
      </c>
      <c r="D30" s="2">
        <f>VLOOKUP(A:A,[1]Sheet1!$B:$E,4,0)</f>
        <v>828</v>
      </c>
      <c r="E30" s="2">
        <f t="shared" si="0"/>
        <v>-187</v>
      </c>
      <c r="F30" s="4">
        <v>1397</v>
      </c>
      <c r="G30" s="2">
        <v>1139</v>
      </c>
      <c r="H30">
        <f t="shared" si="1"/>
        <v>-258</v>
      </c>
    </row>
    <row r="31" hidden="1" customHeight="1" spans="1:8">
      <c r="A31" s="4">
        <v>514</v>
      </c>
      <c r="B31" s="3" t="s">
        <v>1389</v>
      </c>
      <c r="C31" s="4">
        <v>828</v>
      </c>
      <c r="D31" s="2">
        <f>VLOOKUP(A:A,[1]Sheet1!$B:$E,4,0)</f>
        <v>828</v>
      </c>
      <c r="E31" s="2">
        <f t="shared" si="0"/>
        <v>0</v>
      </c>
      <c r="F31" s="4">
        <v>1139</v>
      </c>
      <c r="G31" s="2">
        <v>1139</v>
      </c>
      <c r="H31">
        <f t="shared" si="1"/>
        <v>0</v>
      </c>
    </row>
    <row r="32" hidden="1" customHeight="1" spans="1:8">
      <c r="A32" s="4">
        <v>515</v>
      </c>
      <c r="B32" s="3" t="s">
        <v>1390</v>
      </c>
      <c r="C32" s="4">
        <v>681</v>
      </c>
      <c r="D32" s="2">
        <f>VLOOKUP(A:A,[1]Sheet1!$B:$E,4,0)</f>
        <v>681</v>
      </c>
      <c r="E32" s="2">
        <f t="shared" si="0"/>
        <v>0</v>
      </c>
      <c r="F32" s="4">
        <v>937</v>
      </c>
      <c r="G32" s="2">
        <v>937</v>
      </c>
      <c r="H32">
        <f t="shared" si="1"/>
        <v>0</v>
      </c>
    </row>
    <row r="33" hidden="1" customHeight="1" spans="1:8">
      <c r="A33" s="4">
        <v>517</v>
      </c>
      <c r="B33" s="3" t="s">
        <v>1391</v>
      </c>
      <c r="C33" s="4">
        <v>1099</v>
      </c>
      <c r="D33" s="2">
        <f>VLOOKUP(A:A,[1]Sheet1!$B:$E,4,0)</f>
        <v>1099</v>
      </c>
      <c r="E33" s="2">
        <f t="shared" si="0"/>
        <v>0</v>
      </c>
      <c r="F33" s="4">
        <v>1557</v>
      </c>
      <c r="G33" s="2">
        <v>1557</v>
      </c>
      <c r="H33">
        <f t="shared" si="1"/>
        <v>0</v>
      </c>
    </row>
    <row r="34" hidden="1" customHeight="1" spans="1:8">
      <c r="A34" s="4">
        <v>539</v>
      </c>
      <c r="B34" s="3" t="s">
        <v>1392</v>
      </c>
      <c r="C34" s="4">
        <v>564</v>
      </c>
      <c r="D34" s="2">
        <f>VLOOKUP(A:A,[1]Sheet1!$B:$E,4,0)</f>
        <v>564</v>
      </c>
      <c r="E34" s="2">
        <f t="shared" si="0"/>
        <v>0</v>
      </c>
      <c r="F34" s="4">
        <v>777</v>
      </c>
      <c r="G34" s="2">
        <v>777</v>
      </c>
      <c r="H34">
        <f t="shared" si="1"/>
        <v>0</v>
      </c>
    </row>
    <row r="35" customHeight="1" spans="1:8">
      <c r="A35" s="4">
        <v>545</v>
      </c>
      <c r="B35" s="5" t="s">
        <v>1393</v>
      </c>
      <c r="C35" s="4">
        <v>513</v>
      </c>
      <c r="D35" s="2">
        <f>VLOOKUP(A:A,[1]Sheet1!$B:$E,4,0)</f>
        <v>513</v>
      </c>
      <c r="E35" s="2">
        <f t="shared" ref="E35:E66" si="2">D35-C35</f>
        <v>0</v>
      </c>
      <c r="F35" s="4">
        <v>655</v>
      </c>
      <c r="G35" s="2">
        <v>707</v>
      </c>
      <c r="H35">
        <f t="shared" ref="H35:H66" si="3">G35-F35</f>
        <v>52</v>
      </c>
    </row>
    <row r="36" hidden="1" customHeight="1" spans="1:8">
      <c r="A36" s="4">
        <v>546</v>
      </c>
      <c r="B36" s="3" t="s">
        <v>1394</v>
      </c>
      <c r="C36" s="4">
        <v>986</v>
      </c>
      <c r="D36" s="2">
        <f>VLOOKUP(A:A,[1]Sheet1!$B:$E,4,0)</f>
        <v>986</v>
      </c>
      <c r="E36" s="2">
        <f t="shared" si="2"/>
        <v>0</v>
      </c>
      <c r="F36" s="4">
        <v>1357</v>
      </c>
      <c r="G36" s="2">
        <v>1357</v>
      </c>
      <c r="H36">
        <f t="shared" si="3"/>
        <v>0</v>
      </c>
    </row>
    <row r="37" hidden="1" customHeight="1" spans="1:8">
      <c r="A37" s="4">
        <v>549</v>
      </c>
      <c r="B37" s="3" t="s">
        <v>1395</v>
      </c>
      <c r="C37" s="4">
        <v>564</v>
      </c>
      <c r="D37" s="2">
        <f>VLOOKUP(A:A,[1]Sheet1!$B:$E,4,0)</f>
        <v>564</v>
      </c>
      <c r="E37" s="2">
        <f t="shared" si="2"/>
        <v>0</v>
      </c>
      <c r="F37" s="4">
        <v>776</v>
      </c>
      <c r="G37" s="2">
        <v>776</v>
      </c>
      <c r="H37">
        <f t="shared" si="3"/>
        <v>0</v>
      </c>
    </row>
    <row r="38" customHeight="1" spans="1:8">
      <c r="A38" s="4">
        <v>570</v>
      </c>
      <c r="B38" s="5" t="s">
        <v>1396</v>
      </c>
      <c r="C38" s="4">
        <v>368</v>
      </c>
      <c r="D38" s="2">
        <f>VLOOKUP(A:A,[1]Sheet1!$B:$E,4,0)</f>
        <v>511</v>
      </c>
      <c r="E38" s="2">
        <f t="shared" si="2"/>
        <v>143</v>
      </c>
      <c r="F38" s="4">
        <v>506</v>
      </c>
      <c r="G38" s="2">
        <v>704</v>
      </c>
      <c r="H38">
        <f t="shared" si="3"/>
        <v>198</v>
      </c>
    </row>
    <row r="39" hidden="1" customHeight="1" spans="1:8">
      <c r="A39" s="4">
        <v>571</v>
      </c>
      <c r="B39" s="3" t="s">
        <v>1397</v>
      </c>
      <c r="C39" s="4">
        <v>1039</v>
      </c>
      <c r="D39" s="2">
        <f>VLOOKUP(A:A,[1]Sheet1!$B:$E,4,0)</f>
        <v>1039</v>
      </c>
      <c r="E39" s="2">
        <f t="shared" si="2"/>
        <v>0</v>
      </c>
      <c r="F39" s="4">
        <v>1430</v>
      </c>
      <c r="G39" s="2">
        <v>1430</v>
      </c>
      <c r="H39">
        <f t="shared" si="3"/>
        <v>0</v>
      </c>
    </row>
    <row r="40" hidden="1" customHeight="1" spans="1:8">
      <c r="A40" s="4">
        <v>572</v>
      </c>
      <c r="B40" s="3" t="s">
        <v>1398</v>
      </c>
      <c r="C40" s="4">
        <v>681</v>
      </c>
      <c r="D40" s="2">
        <f>VLOOKUP(A:A,[1]Sheet1!$B:$E,4,0)</f>
        <v>681</v>
      </c>
      <c r="E40" s="2">
        <f t="shared" si="2"/>
        <v>0</v>
      </c>
      <c r="F40" s="4">
        <v>937</v>
      </c>
      <c r="G40" s="2">
        <v>937</v>
      </c>
      <c r="H40">
        <f t="shared" si="3"/>
        <v>0</v>
      </c>
    </row>
    <row r="41" hidden="1" customHeight="1" spans="1:8">
      <c r="A41" s="4">
        <v>578</v>
      </c>
      <c r="B41" s="3" t="s">
        <v>1399</v>
      </c>
      <c r="C41" s="4">
        <v>828</v>
      </c>
      <c r="D41" s="2">
        <f>VLOOKUP(A:A,[1]Sheet1!$B:$E,4,0)</f>
        <v>828</v>
      </c>
      <c r="E41" s="2">
        <f t="shared" si="2"/>
        <v>0</v>
      </c>
      <c r="F41" s="4">
        <v>1139</v>
      </c>
      <c r="G41" s="2">
        <v>1139</v>
      </c>
      <c r="H41">
        <f t="shared" si="3"/>
        <v>0</v>
      </c>
    </row>
    <row r="42" hidden="1" customHeight="1" spans="1:8">
      <c r="A42" s="4">
        <v>581</v>
      </c>
      <c r="B42" s="3" t="s">
        <v>1400</v>
      </c>
      <c r="C42" s="4">
        <v>1039</v>
      </c>
      <c r="D42" s="2">
        <f>VLOOKUP(A:A,[1]Sheet1!$B:$E,4,0)</f>
        <v>1039</v>
      </c>
      <c r="E42" s="2">
        <f t="shared" si="2"/>
        <v>0</v>
      </c>
      <c r="F42" s="4">
        <v>1430</v>
      </c>
      <c r="G42" s="2">
        <v>1430</v>
      </c>
      <c r="H42">
        <f t="shared" si="3"/>
        <v>0</v>
      </c>
    </row>
    <row r="43" hidden="1" customHeight="1" spans="1:8">
      <c r="A43" s="4">
        <v>582</v>
      </c>
      <c r="B43" s="3" t="s">
        <v>1401</v>
      </c>
      <c r="C43" s="4">
        <v>1500</v>
      </c>
      <c r="D43" s="2">
        <f>VLOOKUP(A:A,[1]Sheet1!$B:$E,4,0)</f>
        <v>1500</v>
      </c>
      <c r="E43" s="2">
        <f t="shared" si="2"/>
        <v>0</v>
      </c>
      <c r="F43" s="4">
        <v>2000</v>
      </c>
      <c r="G43" s="2">
        <v>2000</v>
      </c>
      <c r="H43">
        <f t="shared" si="3"/>
        <v>0</v>
      </c>
    </row>
    <row r="44" hidden="1" customHeight="1" spans="1:8">
      <c r="A44" s="4">
        <v>585</v>
      </c>
      <c r="B44" s="3" t="s">
        <v>1402</v>
      </c>
      <c r="C44" s="4">
        <v>1102</v>
      </c>
      <c r="D44" s="2">
        <f>VLOOKUP(A:A,[1]Sheet1!$B:$E,4,0)</f>
        <v>1102</v>
      </c>
      <c r="E44" s="2">
        <f t="shared" si="2"/>
        <v>0</v>
      </c>
      <c r="F44" s="4">
        <v>1516</v>
      </c>
      <c r="G44" s="2">
        <v>1516</v>
      </c>
      <c r="H44">
        <f t="shared" si="3"/>
        <v>0</v>
      </c>
    </row>
    <row r="45" hidden="1" customHeight="1" spans="1:8">
      <c r="A45" s="4">
        <v>587</v>
      </c>
      <c r="B45" s="3" t="s">
        <v>1403</v>
      </c>
      <c r="C45" s="4">
        <v>687</v>
      </c>
      <c r="D45" s="2">
        <f>VLOOKUP(A:A,[1]Sheet1!$B:$E,4,0)</f>
        <v>687</v>
      </c>
      <c r="E45" s="2">
        <f t="shared" si="2"/>
        <v>0</v>
      </c>
      <c r="F45" s="4">
        <v>946</v>
      </c>
      <c r="G45" s="2">
        <v>946</v>
      </c>
      <c r="H45">
        <f t="shared" si="3"/>
        <v>0</v>
      </c>
    </row>
    <row r="46" hidden="1" customHeight="1" spans="1:8">
      <c r="A46" s="4">
        <v>591</v>
      </c>
      <c r="B46" s="3" t="s">
        <v>1404</v>
      </c>
      <c r="C46" s="4">
        <v>514</v>
      </c>
      <c r="D46" s="2">
        <f>VLOOKUP(A:A,[1]Sheet1!$B:$E,4,0)</f>
        <v>514</v>
      </c>
      <c r="E46" s="2">
        <f t="shared" si="2"/>
        <v>0</v>
      </c>
      <c r="F46" s="4">
        <v>709</v>
      </c>
      <c r="G46" s="2">
        <v>709</v>
      </c>
      <c r="H46">
        <f t="shared" si="3"/>
        <v>0</v>
      </c>
    </row>
    <row r="47" hidden="1" customHeight="1" spans="1:8">
      <c r="A47" s="4">
        <v>594</v>
      </c>
      <c r="B47" s="3" t="s">
        <v>1405</v>
      </c>
      <c r="C47" s="4">
        <v>473</v>
      </c>
      <c r="D47" s="2">
        <f>VLOOKUP(A:A,[1]Sheet1!$B:$E,4,0)</f>
        <v>473</v>
      </c>
      <c r="E47" s="2">
        <f t="shared" si="2"/>
        <v>0</v>
      </c>
      <c r="F47" s="4">
        <v>653</v>
      </c>
      <c r="G47" s="2">
        <v>653</v>
      </c>
      <c r="H47">
        <f t="shared" si="3"/>
        <v>0</v>
      </c>
    </row>
    <row r="48" hidden="1" customHeight="1" spans="1:8">
      <c r="A48" s="4">
        <v>598</v>
      </c>
      <c r="B48" s="3" t="s">
        <v>1406</v>
      </c>
      <c r="C48" s="4">
        <v>678</v>
      </c>
      <c r="D48" s="2">
        <f>VLOOKUP(A:A,[1]Sheet1!$B:$E,4,0)</f>
        <v>678</v>
      </c>
      <c r="E48" s="2">
        <f t="shared" si="2"/>
        <v>0</v>
      </c>
      <c r="F48" s="4">
        <v>933</v>
      </c>
      <c r="G48" s="2">
        <v>933</v>
      </c>
      <c r="H48">
        <f t="shared" si="3"/>
        <v>0</v>
      </c>
    </row>
    <row r="49" hidden="1" customHeight="1" spans="1:8">
      <c r="A49" s="4">
        <v>704</v>
      </c>
      <c r="B49" s="3" t="s">
        <v>1407</v>
      </c>
      <c r="C49" s="4">
        <v>586</v>
      </c>
      <c r="D49" s="2">
        <f>VLOOKUP(A:A,[1]Sheet1!$B:$E,4,0)</f>
        <v>586</v>
      </c>
      <c r="E49" s="2">
        <f t="shared" si="2"/>
        <v>0</v>
      </c>
      <c r="F49" s="4">
        <v>807</v>
      </c>
      <c r="G49" s="2">
        <v>807</v>
      </c>
      <c r="H49">
        <f t="shared" si="3"/>
        <v>0</v>
      </c>
    </row>
    <row r="50" hidden="1" customHeight="1" spans="1:8">
      <c r="A50" s="4">
        <v>706</v>
      </c>
      <c r="B50" s="3" t="s">
        <v>1408</v>
      </c>
      <c r="C50" s="4">
        <v>513</v>
      </c>
      <c r="D50" s="2">
        <f>VLOOKUP(A:A,[1]Sheet1!$B:$E,4,0)</f>
        <v>513</v>
      </c>
      <c r="E50" s="2">
        <f t="shared" si="2"/>
        <v>0</v>
      </c>
      <c r="F50" s="4">
        <v>707</v>
      </c>
      <c r="G50" s="2">
        <v>707</v>
      </c>
      <c r="H50">
        <f t="shared" si="3"/>
        <v>0</v>
      </c>
    </row>
    <row r="51" hidden="1" customHeight="1" spans="1:8">
      <c r="A51" s="4">
        <v>707</v>
      </c>
      <c r="B51" s="3" t="s">
        <v>1409</v>
      </c>
      <c r="C51" s="4">
        <v>769</v>
      </c>
      <c r="D51" s="2">
        <f>VLOOKUP(A:A,[1]Sheet1!$B:$E,4,0)</f>
        <v>769</v>
      </c>
      <c r="E51" s="2">
        <f t="shared" si="2"/>
        <v>0</v>
      </c>
      <c r="F51" s="4">
        <v>1059</v>
      </c>
      <c r="G51" s="2">
        <v>1059</v>
      </c>
      <c r="H51">
        <f t="shared" si="3"/>
        <v>0</v>
      </c>
    </row>
    <row r="52" hidden="1" customHeight="1" spans="1:8">
      <c r="A52" s="4">
        <v>709</v>
      </c>
      <c r="B52" s="3" t="s">
        <v>1410</v>
      </c>
      <c r="C52" s="4">
        <v>1008</v>
      </c>
      <c r="D52" s="2">
        <f>VLOOKUP(A:A,[1]Sheet1!$B:$E,4,0)</f>
        <v>1008</v>
      </c>
      <c r="E52" s="2">
        <f t="shared" si="2"/>
        <v>0</v>
      </c>
      <c r="F52" s="4">
        <v>1387</v>
      </c>
      <c r="G52" s="2">
        <v>1387</v>
      </c>
      <c r="H52">
        <f t="shared" si="3"/>
        <v>0</v>
      </c>
    </row>
    <row r="53" hidden="1" customHeight="1" spans="1:8">
      <c r="A53" s="4">
        <v>710</v>
      </c>
      <c r="B53" s="3" t="s">
        <v>1411</v>
      </c>
      <c r="C53" s="4">
        <v>393</v>
      </c>
      <c r="D53" s="2">
        <f>VLOOKUP(A:A,[1]Sheet1!$B:$E,4,0)</f>
        <v>393</v>
      </c>
      <c r="E53" s="2">
        <f t="shared" si="2"/>
        <v>0</v>
      </c>
      <c r="F53" s="4">
        <v>543</v>
      </c>
      <c r="G53" s="2">
        <v>543</v>
      </c>
      <c r="H53">
        <f t="shared" si="3"/>
        <v>0</v>
      </c>
    </row>
    <row r="54" hidden="1" customHeight="1" spans="1:8">
      <c r="A54" s="4">
        <v>712</v>
      </c>
      <c r="B54" s="3" t="s">
        <v>1412</v>
      </c>
      <c r="C54" s="4">
        <v>1008</v>
      </c>
      <c r="D54" s="2">
        <f>VLOOKUP(A:A,[1]Sheet1!$B:$E,4,0)</f>
        <v>1008</v>
      </c>
      <c r="E54" s="2">
        <f t="shared" si="2"/>
        <v>0</v>
      </c>
      <c r="F54" s="4">
        <v>1387</v>
      </c>
      <c r="G54" s="2">
        <v>1387</v>
      </c>
      <c r="H54">
        <f t="shared" si="3"/>
        <v>0</v>
      </c>
    </row>
    <row r="55" hidden="1" customHeight="1" spans="1:8">
      <c r="A55" s="4">
        <v>713</v>
      </c>
      <c r="B55" s="3" t="s">
        <v>1413</v>
      </c>
      <c r="C55" s="4">
        <v>474</v>
      </c>
      <c r="D55" s="2">
        <f>VLOOKUP(A:A,[1]Sheet1!$B:$E,4,0)</f>
        <v>473</v>
      </c>
      <c r="E55" s="2">
        <f t="shared" si="2"/>
        <v>-1</v>
      </c>
      <c r="F55" s="4">
        <v>652</v>
      </c>
      <c r="G55" s="2">
        <v>652</v>
      </c>
      <c r="H55">
        <f t="shared" si="3"/>
        <v>0</v>
      </c>
    </row>
    <row r="56" hidden="1" customHeight="1" spans="1:8">
      <c r="A56" s="4">
        <v>716</v>
      </c>
      <c r="B56" s="3" t="s">
        <v>1414</v>
      </c>
      <c r="C56" s="4">
        <v>628</v>
      </c>
      <c r="D56" s="2">
        <f>VLOOKUP(A:A,[1]Sheet1!$B:$E,4,0)</f>
        <v>628</v>
      </c>
      <c r="E56" s="2">
        <f t="shared" si="2"/>
        <v>0</v>
      </c>
      <c r="F56" s="4">
        <v>865</v>
      </c>
      <c r="G56" s="2">
        <v>865</v>
      </c>
      <c r="H56">
        <f t="shared" si="3"/>
        <v>0</v>
      </c>
    </row>
    <row r="57" hidden="1" customHeight="1" spans="1:8">
      <c r="A57" s="4">
        <v>717</v>
      </c>
      <c r="B57" s="3" t="s">
        <v>1415</v>
      </c>
      <c r="C57" s="4">
        <v>711</v>
      </c>
      <c r="D57" s="2">
        <f>VLOOKUP(A:A,[1]Sheet1!$B:$E,4,0)</f>
        <v>711</v>
      </c>
      <c r="E57" s="2">
        <f t="shared" si="2"/>
        <v>0</v>
      </c>
      <c r="F57" s="4">
        <v>978</v>
      </c>
      <c r="G57" s="2">
        <v>978</v>
      </c>
      <c r="H57">
        <f t="shared" si="3"/>
        <v>0</v>
      </c>
    </row>
    <row r="58" hidden="1" customHeight="1" spans="1:8">
      <c r="A58" s="4">
        <v>720</v>
      </c>
      <c r="B58" s="3" t="s">
        <v>1416</v>
      </c>
      <c r="C58" s="4">
        <v>473</v>
      </c>
      <c r="D58" s="2">
        <f>VLOOKUP(A:A,[1]Sheet1!$B:$E,4,0)</f>
        <v>473</v>
      </c>
      <c r="E58" s="2">
        <f t="shared" si="2"/>
        <v>0</v>
      </c>
      <c r="F58" s="4">
        <v>653</v>
      </c>
      <c r="G58" s="2">
        <v>653</v>
      </c>
      <c r="H58">
        <f t="shared" si="3"/>
        <v>0</v>
      </c>
    </row>
    <row r="59" hidden="1" customHeight="1" spans="1:8">
      <c r="A59" s="4">
        <v>721</v>
      </c>
      <c r="B59" s="3" t="s">
        <v>1417</v>
      </c>
      <c r="C59" s="4">
        <v>711</v>
      </c>
      <c r="D59" s="2">
        <f>VLOOKUP(A:A,[1]Sheet1!$B:$E,4,0)</f>
        <v>711</v>
      </c>
      <c r="E59" s="2">
        <f t="shared" si="2"/>
        <v>0</v>
      </c>
      <c r="F59" s="4">
        <v>979</v>
      </c>
      <c r="G59" s="2">
        <v>979</v>
      </c>
      <c r="H59">
        <f t="shared" si="3"/>
        <v>0</v>
      </c>
    </row>
    <row r="60" customHeight="1" spans="1:8">
      <c r="A60" s="4">
        <v>723</v>
      </c>
      <c r="B60" s="5" t="s">
        <v>1418</v>
      </c>
      <c r="C60" s="4">
        <v>439</v>
      </c>
      <c r="D60" s="2">
        <f>VLOOKUP(A:A,[1]Sheet1!$B:$E,4,0)</f>
        <v>579</v>
      </c>
      <c r="E60" s="2">
        <f t="shared" si="2"/>
        <v>140</v>
      </c>
      <c r="F60" s="4">
        <v>550</v>
      </c>
      <c r="G60" s="2">
        <v>797</v>
      </c>
      <c r="H60">
        <f t="shared" si="3"/>
        <v>247</v>
      </c>
    </row>
    <row r="61" hidden="1" customHeight="1" spans="1:8">
      <c r="A61" s="4">
        <v>724</v>
      </c>
      <c r="B61" s="3" t="s">
        <v>1419</v>
      </c>
      <c r="C61" s="4">
        <v>1064</v>
      </c>
      <c r="D61" s="2">
        <f>VLOOKUP(A:A,[1]Sheet1!$B:$E,4,0)</f>
        <v>1064</v>
      </c>
      <c r="E61" s="2">
        <f t="shared" si="2"/>
        <v>0</v>
      </c>
      <c r="F61" s="4">
        <v>1464</v>
      </c>
      <c r="G61" s="2">
        <v>1464</v>
      </c>
      <c r="H61">
        <f t="shared" si="3"/>
        <v>0</v>
      </c>
    </row>
    <row r="62" hidden="1" customHeight="1" spans="1:8">
      <c r="A62" s="4">
        <v>726</v>
      </c>
      <c r="B62" s="3" t="s">
        <v>1420</v>
      </c>
      <c r="C62" s="4">
        <v>758</v>
      </c>
      <c r="D62" s="2">
        <f>VLOOKUP(A:A,[1]Sheet1!$B:$E,4,0)</f>
        <v>758</v>
      </c>
      <c r="E62" s="2">
        <f t="shared" si="2"/>
        <v>0</v>
      </c>
      <c r="F62" s="4">
        <v>1043</v>
      </c>
      <c r="G62" s="2">
        <v>1043</v>
      </c>
      <c r="H62">
        <f t="shared" si="3"/>
        <v>0</v>
      </c>
    </row>
    <row r="63" hidden="1" customHeight="1" spans="1:8">
      <c r="A63" s="4">
        <v>727</v>
      </c>
      <c r="B63" s="3" t="s">
        <v>1421</v>
      </c>
      <c r="C63" s="4">
        <v>563</v>
      </c>
      <c r="D63" s="2">
        <f>VLOOKUP(A:A,[1]Sheet1!$B:$E,4,0)</f>
        <v>563</v>
      </c>
      <c r="E63" s="2">
        <f t="shared" si="2"/>
        <v>0</v>
      </c>
      <c r="F63" s="4">
        <v>775</v>
      </c>
      <c r="G63" s="2">
        <v>775</v>
      </c>
      <c r="H63">
        <f t="shared" si="3"/>
        <v>0</v>
      </c>
    </row>
    <row r="64" hidden="1" customHeight="1" spans="1:8">
      <c r="A64" s="4">
        <v>730</v>
      </c>
      <c r="B64" s="3" t="s">
        <v>1422</v>
      </c>
      <c r="C64" s="4">
        <v>983</v>
      </c>
      <c r="D64" s="2">
        <f>VLOOKUP(A:A,[1]Sheet1!$B:$E,4,0)</f>
        <v>983</v>
      </c>
      <c r="E64" s="2">
        <f t="shared" si="2"/>
        <v>0</v>
      </c>
      <c r="F64" s="4">
        <v>1353</v>
      </c>
      <c r="G64" s="2">
        <v>1353</v>
      </c>
      <c r="H64">
        <f t="shared" si="3"/>
        <v>0</v>
      </c>
    </row>
    <row r="65" hidden="1" customHeight="1" spans="1:8">
      <c r="A65" s="4">
        <v>732</v>
      </c>
      <c r="B65" s="3" t="s">
        <v>1423</v>
      </c>
      <c r="C65" s="4">
        <v>512</v>
      </c>
      <c r="D65" s="2">
        <f>VLOOKUP(A:A,[1]Sheet1!$B:$E,4,0)</f>
        <v>512</v>
      </c>
      <c r="E65" s="2">
        <f t="shared" si="2"/>
        <v>0</v>
      </c>
      <c r="F65" s="4">
        <v>705</v>
      </c>
      <c r="G65" s="2">
        <v>705</v>
      </c>
      <c r="H65">
        <f t="shared" si="3"/>
        <v>0</v>
      </c>
    </row>
    <row r="66" hidden="1" customHeight="1" spans="1:8">
      <c r="A66" s="4">
        <v>733</v>
      </c>
      <c r="B66" s="3" t="s">
        <v>1424</v>
      </c>
      <c r="C66" s="4">
        <v>516</v>
      </c>
      <c r="D66" s="2">
        <f>VLOOKUP(A:A,[1]Sheet1!$B:$E,4,0)</f>
        <v>516</v>
      </c>
      <c r="E66" s="2">
        <f t="shared" si="2"/>
        <v>0</v>
      </c>
      <c r="F66" s="4">
        <v>711</v>
      </c>
      <c r="G66" s="2">
        <v>711</v>
      </c>
      <c r="H66">
        <f t="shared" si="3"/>
        <v>0</v>
      </c>
    </row>
    <row r="67" hidden="1" customHeight="1" spans="1:8">
      <c r="A67" s="4">
        <v>737</v>
      </c>
      <c r="B67" s="3" t="s">
        <v>1425</v>
      </c>
      <c r="C67" s="4">
        <v>751</v>
      </c>
      <c r="D67" s="2">
        <f>VLOOKUP(A:A,[1]Sheet1!$B:$E,4,0)</f>
        <v>751</v>
      </c>
      <c r="E67" s="2">
        <f t="shared" ref="E67:E113" si="4">D67-C67</f>
        <v>0</v>
      </c>
      <c r="F67" s="4">
        <v>1033</v>
      </c>
      <c r="G67" s="2">
        <v>1033</v>
      </c>
      <c r="H67">
        <f t="shared" ref="H67:H113" si="5">G67-F67</f>
        <v>0</v>
      </c>
    </row>
    <row r="68" hidden="1" customHeight="1" spans="1:8">
      <c r="A68" s="4">
        <v>738</v>
      </c>
      <c r="B68" s="3" t="s">
        <v>1426</v>
      </c>
      <c r="C68" s="4">
        <v>433</v>
      </c>
      <c r="D68" s="2">
        <f>VLOOKUP(A:A,[1]Sheet1!$B:$E,4,0)</f>
        <v>433</v>
      </c>
      <c r="E68" s="2">
        <f t="shared" si="4"/>
        <v>0</v>
      </c>
      <c r="F68" s="4">
        <v>597</v>
      </c>
      <c r="G68" s="2">
        <v>597</v>
      </c>
      <c r="H68">
        <f t="shared" si="5"/>
        <v>0</v>
      </c>
    </row>
    <row r="69" hidden="1" customHeight="1" spans="1:8">
      <c r="A69" s="4">
        <v>740</v>
      </c>
      <c r="B69" s="3" t="s">
        <v>1427</v>
      </c>
      <c r="C69" s="4">
        <v>556</v>
      </c>
      <c r="D69" s="2">
        <f>VLOOKUP(A:A,[1]Sheet1!$B:$E,4,0)</f>
        <v>556</v>
      </c>
      <c r="E69" s="2">
        <f t="shared" si="4"/>
        <v>0</v>
      </c>
      <c r="F69" s="4">
        <v>765</v>
      </c>
      <c r="G69" s="2">
        <v>765</v>
      </c>
      <c r="H69">
        <f t="shared" si="5"/>
        <v>0</v>
      </c>
    </row>
    <row r="70" hidden="1" customHeight="1" spans="1:8">
      <c r="A70" s="4">
        <v>741</v>
      </c>
      <c r="B70" s="3" t="s">
        <v>1428</v>
      </c>
      <c r="C70" s="4">
        <v>473</v>
      </c>
      <c r="D70" s="2">
        <f>VLOOKUP(A:A,[1]Sheet1!$B:$E,4,0)</f>
        <v>473</v>
      </c>
      <c r="E70" s="2">
        <f t="shared" si="4"/>
        <v>0</v>
      </c>
      <c r="F70" s="4">
        <v>653</v>
      </c>
      <c r="G70" s="2">
        <v>653</v>
      </c>
      <c r="H70">
        <f t="shared" si="5"/>
        <v>0</v>
      </c>
    </row>
    <row r="71" hidden="1" customHeight="1" spans="1:8">
      <c r="A71" s="4">
        <v>742</v>
      </c>
      <c r="B71" s="3" t="s">
        <v>1429</v>
      </c>
      <c r="C71" s="4">
        <v>511</v>
      </c>
      <c r="D71" s="2">
        <f>VLOOKUP(A:A,[1]Sheet1!$B:$E,4,0)</f>
        <v>511</v>
      </c>
      <c r="E71" s="2">
        <f t="shared" si="4"/>
        <v>0</v>
      </c>
      <c r="F71" s="4">
        <v>704</v>
      </c>
      <c r="G71" s="2">
        <v>704</v>
      </c>
      <c r="H71">
        <f t="shared" si="5"/>
        <v>0</v>
      </c>
    </row>
    <row r="72" hidden="1" customHeight="1" spans="1:8">
      <c r="A72" s="4">
        <v>743</v>
      </c>
      <c r="B72" s="3" t="s">
        <v>1430</v>
      </c>
      <c r="C72" s="4">
        <v>564</v>
      </c>
      <c r="D72" s="2">
        <f>VLOOKUP(A:A,[1]Sheet1!$B:$E,4,0)</f>
        <v>564</v>
      </c>
      <c r="E72" s="2">
        <f t="shared" si="4"/>
        <v>0</v>
      </c>
      <c r="F72" s="4">
        <v>777</v>
      </c>
      <c r="G72" s="2">
        <v>777</v>
      </c>
      <c r="H72">
        <f t="shared" si="5"/>
        <v>0</v>
      </c>
    </row>
    <row r="73" hidden="1" customHeight="1" spans="1:8">
      <c r="A73" s="4">
        <v>744</v>
      </c>
      <c r="B73" s="3" t="s">
        <v>1431</v>
      </c>
      <c r="C73" s="4">
        <v>767</v>
      </c>
      <c r="D73" s="2">
        <f>VLOOKUP(A:A,[1]Sheet1!$B:$E,4,0)</f>
        <v>767</v>
      </c>
      <c r="E73" s="2">
        <f t="shared" si="4"/>
        <v>0</v>
      </c>
      <c r="F73" s="4">
        <v>1055</v>
      </c>
      <c r="G73" s="2">
        <v>1055</v>
      </c>
      <c r="H73">
        <f t="shared" si="5"/>
        <v>0</v>
      </c>
    </row>
    <row r="74" hidden="1" customHeight="1" spans="1:8">
      <c r="A74" s="4">
        <v>745</v>
      </c>
      <c r="B74" s="3" t="s">
        <v>1432</v>
      </c>
      <c r="C74" s="4">
        <v>561</v>
      </c>
      <c r="D74" s="2">
        <f>VLOOKUP(A:A,[1]Sheet1!$B:$E,4,0)</f>
        <v>561</v>
      </c>
      <c r="E74" s="2">
        <f t="shared" si="4"/>
        <v>0</v>
      </c>
      <c r="F74" s="4">
        <v>773</v>
      </c>
      <c r="G74" s="2">
        <v>773</v>
      </c>
      <c r="H74">
        <f t="shared" si="5"/>
        <v>0</v>
      </c>
    </row>
    <row r="75" hidden="1" customHeight="1" spans="1:8">
      <c r="A75" s="4">
        <v>746</v>
      </c>
      <c r="B75" s="3" t="s">
        <v>1433</v>
      </c>
      <c r="C75" s="4">
        <v>748</v>
      </c>
      <c r="D75" s="2">
        <f>VLOOKUP(A:A,[1]Sheet1!$B:$E,4,0)</f>
        <v>748</v>
      </c>
      <c r="E75" s="2">
        <f t="shared" si="4"/>
        <v>0</v>
      </c>
      <c r="F75" s="4">
        <v>1029</v>
      </c>
      <c r="G75" s="2">
        <v>1029</v>
      </c>
      <c r="H75">
        <f t="shared" si="5"/>
        <v>0</v>
      </c>
    </row>
    <row r="76" hidden="1" customHeight="1" spans="1:8">
      <c r="A76" s="4">
        <v>747</v>
      </c>
      <c r="B76" s="3" t="s">
        <v>1434</v>
      </c>
      <c r="C76" s="4">
        <v>669</v>
      </c>
      <c r="D76" s="2">
        <f>VLOOKUP(A:A,[1]Sheet1!$B:$E,4,0)</f>
        <v>669</v>
      </c>
      <c r="E76" s="2">
        <f t="shared" si="4"/>
        <v>0</v>
      </c>
      <c r="F76" s="4">
        <v>921</v>
      </c>
      <c r="G76" s="2">
        <v>921</v>
      </c>
      <c r="H76">
        <f t="shared" si="5"/>
        <v>0</v>
      </c>
    </row>
    <row r="77" hidden="1" customHeight="1" spans="1:8">
      <c r="A77" s="4">
        <v>748</v>
      </c>
      <c r="B77" s="3" t="s">
        <v>1217</v>
      </c>
      <c r="C77" s="4">
        <v>683</v>
      </c>
      <c r="D77" s="2">
        <f>VLOOKUP(A:A,[1]Sheet1!$B:$E,4,0)</f>
        <v>683</v>
      </c>
      <c r="E77" s="2">
        <f t="shared" si="4"/>
        <v>0</v>
      </c>
      <c r="F77" s="4">
        <v>940</v>
      </c>
      <c r="G77" s="2">
        <v>940</v>
      </c>
      <c r="H77">
        <f t="shared" si="5"/>
        <v>0</v>
      </c>
    </row>
    <row r="78" hidden="1" customHeight="1" spans="1:8">
      <c r="A78" s="4">
        <v>750</v>
      </c>
      <c r="B78" s="5" t="s">
        <v>1293</v>
      </c>
      <c r="C78" s="4">
        <v>1900</v>
      </c>
      <c r="D78" s="2">
        <f>VLOOKUP(A:A,[1]Sheet1!$B:$E,4,0)</f>
        <v>1900</v>
      </c>
      <c r="E78" s="2">
        <f t="shared" si="4"/>
        <v>0</v>
      </c>
      <c r="F78" s="4">
        <v>2533</v>
      </c>
      <c r="G78" s="2">
        <v>2533</v>
      </c>
      <c r="H78">
        <f t="shared" si="5"/>
        <v>0</v>
      </c>
    </row>
    <row r="79" customHeight="1" spans="1:8">
      <c r="A79" s="4">
        <v>752</v>
      </c>
      <c r="B79" s="5" t="s">
        <v>1435</v>
      </c>
      <c r="C79" s="4">
        <v>327</v>
      </c>
      <c r="D79" s="2">
        <f>VLOOKUP(A:A,[1]Sheet1!$B:$E,4,0)</f>
        <v>514</v>
      </c>
      <c r="E79" s="2">
        <f t="shared" si="4"/>
        <v>187</v>
      </c>
      <c r="F79" s="4">
        <v>451</v>
      </c>
      <c r="G79" s="2">
        <v>709</v>
      </c>
      <c r="H79">
        <f t="shared" si="5"/>
        <v>258</v>
      </c>
    </row>
    <row r="80" hidden="1" customHeight="1" spans="1:8">
      <c r="A80" s="4">
        <v>753</v>
      </c>
      <c r="B80" s="3" t="s">
        <v>1436</v>
      </c>
      <c r="C80" s="4">
        <v>514</v>
      </c>
      <c r="D80" s="2">
        <f>VLOOKUP(A:A,[1]Sheet1!$B:$E,4,0)</f>
        <v>514</v>
      </c>
      <c r="E80" s="2">
        <f t="shared" si="4"/>
        <v>0</v>
      </c>
      <c r="F80" s="4">
        <v>709</v>
      </c>
      <c r="G80" s="2">
        <v>709</v>
      </c>
      <c r="H80">
        <f t="shared" si="5"/>
        <v>0</v>
      </c>
    </row>
    <row r="81" hidden="1" customHeight="1" spans="1:8">
      <c r="A81" s="4">
        <v>754</v>
      </c>
      <c r="B81" s="3" t="s">
        <v>539</v>
      </c>
      <c r="C81" s="4">
        <v>668</v>
      </c>
      <c r="D81" s="2">
        <f>VLOOKUP(A:A,[1]Sheet1!$B:$E,4,0)</f>
        <v>668</v>
      </c>
      <c r="E81" s="2">
        <f t="shared" si="4"/>
        <v>0</v>
      </c>
      <c r="F81" s="4">
        <v>920</v>
      </c>
      <c r="G81" s="2">
        <v>920</v>
      </c>
      <c r="H81">
        <f t="shared" si="5"/>
        <v>0</v>
      </c>
    </row>
    <row r="82" hidden="1" customHeight="1" spans="1:8">
      <c r="A82" s="4">
        <v>101453</v>
      </c>
      <c r="B82" s="3" t="s">
        <v>1437</v>
      </c>
      <c r="C82" s="4">
        <v>768</v>
      </c>
      <c r="D82" s="2">
        <f>VLOOKUP(A:A,[1]Sheet1!$B:$E,4,0)</f>
        <v>768</v>
      </c>
      <c r="E82" s="2">
        <f t="shared" si="4"/>
        <v>0</v>
      </c>
      <c r="F82" s="4">
        <v>1057</v>
      </c>
      <c r="G82" s="2">
        <v>1057</v>
      </c>
      <c r="H82">
        <f t="shared" si="5"/>
        <v>0</v>
      </c>
    </row>
    <row r="83" hidden="1" customHeight="1" spans="1:8">
      <c r="A83" s="4">
        <v>102478</v>
      </c>
      <c r="B83" s="3" t="s">
        <v>840</v>
      </c>
      <c r="C83" s="4">
        <v>513</v>
      </c>
      <c r="D83" s="2">
        <f>VLOOKUP(A:A,[1]Sheet1!$B:$E,4,0)</f>
        <v>513</v>
      </c>
      <c r="E83" s="2">
        <f t="shared" si="4"/>
        <v>0</v>
      </c>
      <c r="F83" s="4">
        <v>707</v>
      </c>
      <c r="G83" s="2">
        <v>707</v>
      </c>
      <c r="H83">
        <f t="shared" si="5"/>
        <v>0</v>
      </c>
    </row>
    <row r="84" hidden="1" customHeight="1" spans="1:8">
      <c r="A84" s="4">
        <v>102479</v>
      </c>
      <c r="B84" s="3" t="s">
        <v>920</v>
      </c>
      <c r="C84" s="4">
        <v>681</v>
      </c>
      <c r="D84" s="2">
        <f>VLOOKUP(A:A,[1]Sheet1!$B:$E,4,0)</f>
        <v>681</v>
      </c>
      <c r="E84" s="2">
        <f t="shared" si="4"/>
        <v>0</v>
      </c>
      <c r="F84" s="4">
        <v>938</v>
      </c>
      <c r="G84" s="2">
        <v>938</v>
      </c>
      <c r="H84">
        <f t="shared" si="5"/>
        <v>0</v>
      </c>
    </row>
    <row r="85" hidden="1" customHeight="1" spans="1:8">
      <c r="A85" s="4">
        <v>102564</v>
      </c>
      <c r="B85" s="3" t="s">
        <v>1438</v>
      </c>
      <c r="C85" s="4">
        <v>559</v>
      </c>
      <c r="D85" s="2">
        <f>VLOOKUP(A:A,[1]Sheet1!$B:$E,4,0)</f>
        <v>559</v>
      </c>
      <c r="E85" s="2">
        <f t="shared" si="4"/>
        <v>0</v>
      </c>
      <c r="F85" s="4">
        <v>769</v>
      </c>
      <c r="G85" s="2">
        <v>769</v>
      </c>
      <c r="H85">
        <f t="shared" si="5"/>
        <v>0</v>
      </c>
    </row>
    <row r="86" hidden="1" customHeight="1" spans="1:8">
      <c r="A86" s="4">
        <v>102565</v>
      </c>
      <c r="B86" s="3" t="s">
        <v>980</v>
      </c>
      <c r="C86" s="4">
        <v>712</v>
      </c>
      <c r="D86" s="2">
        <f>VLOOKUP(A:A,[1]Sheet1!$B:$E,4,0)</f>
        <v>712</v>
      </c>
      <c r="E86" s="2">
        <f t="shared" si="4"/>
        <v>0</v>
      </c>
      <c r="F86" s="4">
        <v>980</v>
      </c>
      <c r="G86" s="2">
        <v>980</v>
      </c>
      <c r="H86">
        <f t="shared" si="5"/>
        <v>0</v>
      </c>
    </row>
    <row r="87" hidden="1" customHeight="1" spans="1:8">
      <c r="A87" s="4">
        <v>102567</v>
      </c>
      <c r="B87" s="3" t="s">
        <v>187</v>
      </c>
      <c r="C87" s="4">
        <v>472</v>
      </c>
      <c r="D87" s="2">
        <f>VLOOKUP(A:A,[1]Sheet1!$B:$E,4,0)</f>
        <v>472</v>
      </c>
      <c r="E87" s="2">
        <f t="shared" si="4"/>
        <v>0</v>
      </c>
      <c r="F87" s="4">
        <v>651</v>
      </c>
      <c r="G87" s="2">
        <v>651</v>
      </c>
      <c r="H87">
        <f t="shared" si="5"/>
        <v>0</v>
      </c>
    </row>
    <row r="88" hidden="1" customHeight="1" spans="1:8">
      <c r="A88" s="4">
        <v>102934</v>
      </c>
      <c r="B88" s="3" t="s">
        <v>96</v>
      </c>
      <c r="C88" s="4">
        <v>866</v>
      </c>
      <c r="D88" s="2">
        <f>VLOOKUP(A:A,[1]Sheet1!$B:$E,4,0)</f>
        <v>866</v>
      </c>
      <c r="E88" s="2">
        <f t="shared" si="4"/>
        <v>0</v>
      </c>
      <c r="F88" s="4">
        <v>1192</v>
      </c>
      <c r="G88" s="2">
        <v>1192</v>
      </c>
      <c r="H88">
        <f t="shared" si="5"/>
        <v>0</v>
      </c>
    </row>
    <row r="89" hidden="1" customHeight="1" spans="1:8">
      <c r="A89" s="4">
        <v>102935</v>
      </c>
      <c r="B89" s="3" t="s">
        <v>349</v>
      </c>
      <c r="C89" s="4">
        <v>657</v>
      </c>
      <c r="D89" s="2">
        <f>VLOOKUP(A:A,[1]Sheet1!$B:$E,4,0)</f>
        <v>657</v>
      </c>
      <c r="E89" s="2">
        <f t="shared" si="4"/>
        <v>0</v>
      </c>
      <c r="F89" s="4">
        <v>905</v>
      </c>
      <c r="G89" s="2">
        <v>905</v>
      </c>
      <c r="H89">
        <f t="shared" si="5"/>
        <v>0</v>
      </c>
    </row>
    <row r="90" hidden="1" customHeight="1" spans="1:8">
      <c r="A90" s="4">
        <v>103198</v>
      </c>
      <c r="B90" s="3" t="s">
        <v>1439</v>
      </c>
      <c r="C90" s="4">
        <v>828</v>
      </c>
      <c r="D90" s="2">
        <f>VLOOKUP(A:A,[1]Sheet1!$B:$E,4,0)</f>
        <v>828</v>
      </c>
      <c r="E90" s="2">
        <f t="shared" si="4"/>
        <v>0</v>
      </c>
      <c r="F90" s="4">
        <v>1140</v>
      </c>
      <c r="G90" s="2">
        <v>1140</v>
      </c>
      <c r="H90">
        <f t="shared" si="5"/>
        <v>0</v>
      </c>
    </row>
    <row r="91" hidden="1" customHeight="1" spans="1:8">
      <c r="A91" s="4">
        <v>103199</v>
      </c>
      <c r="B91" s="3" t="s">
        <v>243</v>
      </c>
      <c r="C91" s="4">
        <v>708</v>
      </c>
      <c r="D91" s="2">
        <f>VLOOKUP(A:A,[1]Sheet1!$B:$E,4,0)</f>
        <v>708</v>
      </c>
      <c r="E91" s="2">
        <f t="shared" si="4"/>
        <v>0</v>
      </c>
      <c r="F91" s="4">
        <v>974</v>
      </c>
      <c r="G91" s="2">
        <v>974</v>
      </c>
      <c r="H91">
        <f t="shared" si="5"/>
        <v>0</v>
      </c>
    </row>
    <row r="92" hidden="1" customHeight="1" spans="1:8">
      <c r="A92" s="4">
        <v>103639</v>
      </c>
      <c r="B92" s="3" t="s">
        <v>888</v>
      </c>
      <c r="C92" s="4">
        <v>752</v>
      </c>
      <c r="D92" s="2">
        <f>VLOOKUP(A:A,[1]Sheet1!$B:$E,4,0)</f>
        <v>752</v>
      </c>
      <c r="E92" s="2">
        <f t="shared" si="4"/>
        <v>0</v>
      </c>
      <c r="F92" s="4">
        <v>1035</v>
      </c>
      <c r="G92" s="2">
        <v>1035</v>
      </c>
      <c r="H92">
        <f t="shared" si="5"/>
        <v>0</v>
      </c>
    </row>
    <row r="93" hidden="1" customHeight="1" spans="1:8">
      <c r="A93" s="4">
        <v>104428</v>
      </c>
      <c r="B93" s="3" t="s">
        <v>1288</v>
      </c>
      <c r="C93" s="4">
        <v>686</v>
      </c>
      <c r="D93" s="2">
        <f>VLOOKUP(A:A,[1]Sheet1!$B:$E,4,0)</f>
        <v>686</v>
      </c>
      <c r="E93" s="2">
        <f t="shared" si="4"/>
        <v>0</v>
      </c>
      <c r="F93" s="4">
        <v>944</v>
      </c>
      <c r="G93" s="2">
        <v>944</v>
      </c>
      <c r="H93">
        <f t="shared" si="5"/>
        <v>0</v>
      </c>
    </row>
    <row r="94" hidden="1" customHeight="1" spans="1:8">
      <c r="A94" s="4">
        <v>104429</v>
      </c>
      <c r="B94" s="3" t="s">
        <v>1440</v>
      </c>
      <c r="C94" s="4">
        <v>514</v>
      </c>
      <c r="D94" s="2">
        <f>VLOOKUP(A:A,[1]Sheet1!$B:$E,4,0)</f>
        <v>512</v>
      </c>
      <c r="E94" s="2">
        <f t="shared" si="4"/>
        <v>-2</v>
      </c>
      <c r="F94" s="4">
        <v>706</v>
      </c>
      <c r="G94" s="2">
        <v>706</v>
      </c>
      <c r="H94">
        <f t="shared" si="5"/>
        <v>0</v>
      </c>
    </row>
    <row r="95" hidden="1" customHeight="1" spans="1:8">
      <c r="A95" s="4">
        <v>104430</v>
      </c>
      <c r="B95" s="3" t="s">
        <v>1441</v>
      </c>
      <c r="C95" s="4">
        <v>514</v>
      </c>
      <c r="D95" s="2">
        <f>VLOOKUP(A:A,[1]Sheet1!$B:$E,4,0)</f>
        <v>514</v>
      </c>
      <c r="E95" s="2">
        <f t="shared" si="4"/>
        <v>0</v>
      </c>
      <c r="F95" s="4">
        <v>709</v>
      </c>
      <c r="G95" s="2">
        <v>709</v>
      </c>
      <c r="H95">
        <f t="shared" si="5"/>
        <v>0</v>
      </c>
    </row>
    <row r="96" hidden="1" customHeight="1" spans="1:8">
      <c r="A96" s="4">
        <v>104533</v>
      </c>
      <c r="B96" s="3" t="s">
        <v>1442</v>
      </c>
      <c r="C96" s="4">
        <v>513</v>
      </c>
      <c r="D96" s="2">
        <f>VLOOKUP(A:A,[1]Sheet1!$B:$E,4,0)</f>
        <v>513</v>
      </c>
      <c r="E96" s="2">
        <f t="shared" si="4"/>
        <v>0</v>
      </c>
      <c r="F96" s="4">
        <v>707</v>
      </c>
      <c r="G96" s="2">
        <v>707</v>
      </c>
      <c r="H96">
        <f t="shared" si="5"/>
        <v>0</v>
      </c>
    </row>
    <row r="97" hidden="1" customHeight="1" spans="1:8">
      <c r="A97" s="4">
        <v>104838</v>
      </c>
      <c r="B97" s="3" t="s">
        <v>489</v>
      </c>
      <c r="C97" s="4">
        <v>512</v>
      </c>
      <c r="D97" s="2">
        <f>VLOOKUP(A:A,[1]Sheet1!$B:$E,4,0)</f>
        <v>512</v>
      </c>
      <c r="E97" s="2">
        <f t="shared" si="4"/>
        <v>0</v>
      </c>
      <c r="F97" s="4">
        <v>706</v>
      </c>
      <c r="G97" s="2">
        <v>706</v>
      </c>
      <c r="H97">
        <f t="shared" si="5"/>
        <v>0</v>
      </c>
    </row>
    <row r="98" hidden="1" customHeight="1" spans="1:8">
      <c r="A98" s="4">
        <v>105267</v>
      </c>
      <c r="B98" s="3" t="s">
        <v>509</v>
      </c>
      <c r="C98" s="4">
        <v>711</v>
      </c>
      <c r="D98" s="2">
        <f>VLOOKUP(A:A,[1]Sheet1!$B:$E,4,0)</f>
        <v>711</v>
      </c>
      <c r="E98" s="2">
        <f t="shared" si="4"/>
        <v>0</v>
      </c>
      <c r="F98" s="4">
        <v>978</v>
      </c>
      <c r="G98" s="2">
        <v>978</v>
      </c>
      <c r="H98">
        <f t="shared" si="5"/>
        <v>0</v>
      </c>
    </row>
    <row r="99" hidden="1" customHeight="1" spans="1:8">
      <c r="A99" s="4">
        <v>105396</v>
      </c>
      <c r="B99" s="3" t="s">
        <v>1084</v>
      </c>
      <c r="C99" s="4">
        <v>513</v>
      </c>
      <c r="D99" s="2">
        <f>VLOOKUP(A:A,[1]Sheet1!$B:$E,4,0)</f>
        <v>513</v>
      </c>
      <c r="E99" s="2">
        <f t="shared" si="4"/>
        <v>0</v>
      </c>
      <c r="F99" s="4">
        <v>707</v>
      </c>
      <c r="G99" s="2">
        <v>707</v>
      </c>
      <c r="H99">
        <f t="shared" si="5"/>
        <v>0</v>
      </c>
    </row>
    <row r="100" hidden="1" customHeight="1" spans="1:8">
      <c r="A100" s="4">
        <v>105751</v>
      </c>
      <c r="B100" s="3" t="s">
        <v>1443</v>
      </c>
      <c r="C100" s="4">
        <v>673</v>
      </c>
      <c r="D100" s="2">
        <f>VLOOKUP(A:A,[1]Sheet1!$B:$E,4,0)</f>
        <v>673</v>
      </c>
      <c r="E100" s="2">
        <f t="shared" si="4"/>
        <v>0</v>
      </c>
      <c r="F100" s="4">
        <v>927</v>
      </c>
      <c r="G100" s="2">
        <v>927</v>
      </c>
      <c r="H100">
        <f t="shared" si="5"/>
        <v>0</v>
      </c>
    </row>
    <row r="101" hidden="1" customHeight="1" spans="1:8">
      <c r="A101" s="4">
        <v>105910</v>
      </c>
      <c r="B101" s="3" t="s">
        <v>1444</v>
      </c>
      <c r="C101" s="4">
        <v>513</v>
      </c>
      <c r="D101" s="2">
        <f>VLOOKUP(A:A,[1]Sheet1!$B:$E,4,0)</f>
        <v>513</v>
      </c>
      <c r="E101" s="2">
        <f t="shared" si="4"/>
        <v>0</v>
      </c>
      <c r="F101" s="4">
        <v>707</v>
      </c>
      <c r="G101" s="2">
        <v>707</v>
      </c>
      <c r="H101">
        <f t="shared" si="5"/>
        <v>0</v>
      </c>
    </row>
    <row r="102" hidden="1" customHeight="1" spans="1:8">
      <c r="A102" s="4">
        <v>106066</v>
      </c>
      <c r="B102" s="3" t="s">
        <v>799</v>
      </c>
      <c r="C102" s="4">
        <v>684</v>
      </c>
      <c r="D102" s="2">
        <f>VLOOKUP(A:A,[1]Sheet1!$B:$E,4,0)</f>
        <v>684</v>
      </c>
      <c r="E102" s="2">
        <f t="shared" si="4"/>
        <v>0</v>
      </c>
      <c r="F102" s="4">
        <v>945</v>
      </c>
      <c r="G102" s="2">
        <v>945</v>
      </c>
      <c r="H102">
        <f t="shared" si="5"/>
        <v>0</v>
      </c>
    </row>
    <row r="103" hidden="1" customHeight="1" spans="1:8">
      <c r="A103" s="4">
        <v>106399</v>
      </c>
      <c r="B103" s="3" t="s">
        <v>1445</v>
      </c>
      <c r="C103" s="4">
        <v>563</v>
      </c>
      <c r="D103" s="2">
        <f>VLOOKUP(A:A,[1]Sheet1!$B:$E,4,0)</f>
        <v>563</v>
      </c>
      <c r="E103" s="2">
        <f t="shared" si="4"/>
        <v>0</v>
      </c>
      <c r="F103" s="4">
        <v>775</v>
      </c>
      <c r="G103" s="2">
        <v>775</v>
      </c>
      <c r="H103">
        <f t="shared" si="5"/>
        <v>0</v>
      </c>
    </row>
    <row r="104" hidden="1" customHeight="1" spans="1:8">
      <c r="A104" s="4">
        <v>106485</v>
      </c>
      <c r="B104" s="3" t="s">
        <v>1446</v>
      </c>
      <c r="C104" s="4">
        <v>513</v>
      </c>
      <c r="D104" s="2">
        <f>VLOOKUP(A:A,[1]Sheet1!$B:$E,4,0)</f>
        <v>513</v>
      </c>
      <c r="E104" s="2">
        <f t="shared" si="4"/>
        <v>0</v>
      </c>
      <c r="F104" s="4">
        <v>706</v>
      </c>
      <c r="G104" s="2">
        <v>706</v>
      </c>
      <c r="H104">
        <f t="shared" si="5"/>
        <v>0</v>
      </c>
    </row>
    <row r="105" hidden="1" customHeight="1" spans="1:8">
      <c r="A105" s="4">
        <v>106568</v>
      </c>
      <c r="B105" s="3" t="s">
        <v>1447</v>
      </c>
      <c r="C105" s="4">
        <v>473</v>
      </c>
      <c r="D105" s="2">
        <f>VLOOKUP(A:A,[1]Sheet1!$B:$E,4,0)</f>
        <v>473</v>
      </c>
      <c r="E105" s="2">
        <f t="shared" si="4"/>
        <v>0</v>
      </c>
      <c r="F105" s="4">
        <v>652</v>
      </c>
      <c r="G105" s="2">
        <v>652</v>
      </c>
      <c r="H105">
        <f t="shared" si="5"/>
        <v>0</v>
      </c>
    </row>
    <row r="106" hidden="1" customHeight="1" spans="1:8">
      <c r="A106" s="4">
        <v>106569</v>
      </c>
      <c r="B106" s="3" t="s">
        <v>1448</v>
      </c>
      <c r="C106" s="4">
        <v>631</v>
      </c>
      <c r="D106" s="2">
        <f>VLOOKUP(A:A,[1]Sheet1!$B:$E,4,0)</f>
        <v>631</v>
      </c>
      <c r="E106" s="2">
        <f t="shared" si="4"/>
        <v>0</v>
      </c>
      <c r="F106" s="4">
        <v>868</v>
      </c>
      <c r="G106" s="2">
        <v>868</v>
      </c>
      <c r="H106">
        <f t="shared" si="5"/>
        <v>0</v>
      </c>
    </row>
    <row r="107" hidden="1" customHeight="1" spans="1:8">
      <c r="A107" s="4">
        <v>106865</v>
      </c>
      <c r="B107" s="3" t="s">
        <v>1449</v>
      </c>
      <c r="C107" s="4">
        <v>473</v>
      </c>
      <c r="D107" s="2">
        <f>VLOOKUP(A:A,[1]Sheet1!$B:$E,4,0)</f>
        <v>473</v>
      </c>
      <c r="E107" s="2">
        <f t="shared" si="4"/>
        <v>0</v>
      </c>
      <c r="F107" s="4">
        <v>653</v>
      </c>
      <c r="G107" s="2">
        <v>653</v>
      </c>
      <c r="H107">
        <f t="shared" si="5"/>
        <v>0</v>
      </c>
    </row>
    <row r="108" hidden="1" customHeight="1" spans="1:8">
      <c r="A108" s="4">
        <v>107658</v>
      </c>
      <c r="B108" s="3" t="s">
        <v>1450</v>
      </c>
      <c r="C108" s="4">
        <v>513</v>
      </c>
      <c r="D108" s="2">
        <f>VLOOKUP(A:A,[1]Sheet1!$B:$E,4,0)</f>
        <v>513</v>
      </c>
      <c r="E108" s="2">
        <f t="shared" si="4"/>
        <v>0</v>
      </c>
      <c r="F108" s="4">
        <v>707</v>
      </c>
      <c r="G108" s="2">
        <v>707</v>
      </c>
      <c r="H108">
        <f t="shared" si="5"/>
        <v>0</v>
      </c>
    </row>
    <row r="109" hidden="1" customHeight="1" spans="1:8">
      <c r="A109" s="4">
        <v>107728</v>
      </c>
      <c r="B109" s="3" t="s">
        <v>1241</v>
      </c>
      <c r="C109" s="4">
        <v>473</v>
      </c>
      <c r="D109" s="2">
        <f>VLOOKUP(A:A,[1]Sheet1!$B:$E,4,0)</f>
        <v>473</v>
      </c>
      <c r="E109" s="2">
        <f t="shared" si="4"/>
        <v>0</v>
      </c>
      <c r="F109" s="4">
        <v>653</v>
      </c>
      <c r="G109" s="2">
        <v>653</v>
      </c>
      <c r="H109">
        <f t="shared" si="5"/>
        <v>0</v>
      </c>
    </row>
    <row r="110" customHeight="1" spans="1:8">
      <c r="A110" s="4">
        <v>107829</v>
      </c>
      <c r="B110" s="6" t="s">
        <v>1451</v>
      </c>
      <c r="C110" s="4">
        <v>398</v>
      </c>
      <c r="D110" s="2">
        <f>VLOOKUP(A:A,[1]Sheet1!$B:$E,4,0)</f>
        <v>512</v>
      </c>
      <c r="E110" s="2">
        <f t="shared" si="4"/>
        <v>114</v>
      </c>
      <c r="F110" s="4">
        <v>550</v>
      </c>
      <c r="G110" s="2">
        <v>706</v>
      </c>
      <c r="H110">
        <f t="shared" si="5"/>
        <v>156</v>
      </c>
    </row>
    <row r="111" hidden="1" customHeight="1" spans="1:8">
      <c r="A111" s="4">
        <v>108277</v>
      </c>
      <c r="B111" s="3" t="s">
        <v>1452</v>
      </c>
      <c r="C111" s="4">
        <v>473</v>
      </c>
      <c r="D111" s="2">
        <f>VLOOKUP(A:A,[1]Sheet1!$B:$E,4,0)</f>
        <v>473</v>
      </c>
      <c r="E111" s="2">
        <f t="shared" si="4"/>
        <v>0</v>
      </c>
      <c r="F111" s="4">
        <v>652</v>
      </c>
      <c r="G111" s="2">
        <v>652</v>
      </c>
      <c r="H111">
        <f t="shared" si="5"/>
        <v>0</v>
      </c>
    </row>
    <row r="112" hidden="1" customHeight="1" spans="1:8">
      <c r="A112" s="4">
        <v>108656</v>
      </c>
      <c r="B112" s="3" t="s">
        <v>277</v>
      </c>
      <c r="C112" s="4">
        <v>433</v>
      </c>
      <c r="D112" s="2">
        <f>VLOOKUP(A:A,[1]Sheet1!$B:$E,4,0)</f>
        <v>433</v>
      </c>
      <c r="E112" s="2">
        <f t="shared" si="4"/>
        <v>0</v>
      </c>
      <c r="F112" s="4">
        <v>596</v>
      </c>
      <c r="G112" s="2">
        <v>596</v>
      </c>
      <c r="H112">
        <f t="shared" si="5"/>
        <v>0</v>
      </c>
    </row>
    <row r="113" hidden="1" customHeight="1" spans="1:8">
      <c r="A113" s="4">
        <v>110378</v>
      </c>
      <c r="B113" s="3" t="s">
        <v>1453</v>
      </c>
      <c r="C113" s="4">
        <v>471</v>
      </c>
      <c r="D113" s="2">
        <f>VLOOKUP(A:A,[1]Sheet1!$B:$E,4,0)</f>
        <v>471</v>
      </c>
      <c r="E113" s="2">
        <f t="shared" si="4"/>
        <v>0</v>
      </c>
      <c r="F113" s="4">
        <v>650</v>
      </c>
      <c r="G113" s="2">
        <v>650</v>
      </c>
      <c r="H113">
        <f t="shared" si="5"/>
        <v>0</v>
      </c>
    </row>
  </sheetData>
  <autoFilter ref="A1:H113">
    <filterColumn colId="1">
      <colorFilter cellColor="0" dxfId="1"/>
    </filterColumn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14"/>
  <sheetViews>
    <sheetView workbookViewId="0">
      <selection activeCell="I121" sqref="I121"/>
    </sheetView>
  </sheetViews>
  <sheetFormatPr defaultColWidth="9" defaultRowHeight="13.5" outlineLevelCol="6"/>
  <sheetData>
    <row r="1" s="1" customFormat="1" ht="67.5" spans="1:6">
      <c r="A1" s="1" t="s">
        <v>0</v>
      </c>
      <c r="B1" s="1" t="s">
        <v>1</v>
      </c>
      <c r="C1" s="1" t="str">
        <f>VLOOKUP(A:A,[1]Sheet1!$B:$E,4,0)</f>
        <v>1档</v>
      </c>
      <c r="E1" s="1" t="s">
        <v>2</v>
      </c>
      <c r="F1" s="1" t="str">
        <f>VLOOKUP(A:A,[1]Sheet1!$B:$F,5,0)</f>
        <v>2档</v>
      </c>
    </row>
    <row r="2" hidden="1" spans="1:7">
      <c r="A2">
        <v>52</v>
      </c>
      <c r="B2">
        <v>566</v>
      </c>
      <c r="C2" s="1">
        <f>VLOOKUP(A:A,[1]Sheet1!$B:$E,4,0)</f>
        <v>566</v>
      </c>
      <c r="D2">
        <f>C2-B2</f>
        <v>0</v>
      </c>
      <c r="E2">
        <v>779</v>
      </c>
      <c r="F2" s="1">
        <f>VLOOKUP(A:A,[1]Sheet1!$B:$F,5,0)</f>
        <v>779</v>
      </c>
      <c r="G2">
        <f>F2-E2</f>
        <v>0</v>
      </c>
    </row>
    <row r="3" hidden="1" spans="1:7">
      <c r="A3">
        <v>54</v>
      </c>
      <c r="B3">
        <v>827</v>
      </c>
      <c r="C3" s="1">
        <f>VLOOKUP(A:A,[1]Sheet1!$B:$E,4,0)</f>
        <v>827</v>
      </c>
      <c r="D3">
        <f t="shared" ref="D3:D34" si="0">C3-B3</f>
        <v>0</v>
      </c>
      <c r="E3">
        <v>1138</v>
      </c>
      <c r="F3" s="1">
        <f>VLOOKUP(A:A,[1]Sheet1!$B:$F,5,0)</f>
        <v>1138</v>
      </c>
      <c r="G3">
        <f t="shared" ref="G3:G34" si="1">F3-E3</f>
        <v>0</v>
      </c>
    </row>
    <row r="4" hidden="1" spans="1:7">
      <c r="A4">
        <v>56</v>
      </c>
      <c r="B4">
        <v>473</v>
      </c>
      <c r="C4" s="1">
        <f>VLOOKUP(A:A,[1]Sheet1!$B:$E,4,0)</f>
        <v>473</v>
      </c>
      <c r="D4">
        <f t="shared" si="0"/>
        <v>0</v>
      </c>
      <c r="E4">
        <v>653</v>
      </c>
      <c r="F4" s="1">
        <f>VLOOKUP(A:A,[1]Sheet1!$B:$F,5,0)</f>
        <v>653</v>
      </c>
      <c r="G4">
        <f t="shared" si="1"/>
        <v>0</v>
      </c>
    </row>
    <row r="5" hidden="1" spans="1:7">
      <c r="A5">
        <v>307</v>
      </c>
      <c r="B5">
        <v>2358</v>
      </c>
      <c r="C5" s="1">
        <f>VLOOKUP(A:A,[1]Sheet1!$B:$E,4,0)</f>
        <v>2358</v>
      </c>
      <c r="D5">
        <f t="shared" si="0"/>
        <v>0</v>
      </c>
      <c r="E5">
        <v>3096</v>
      </c>
      <c r="F5" s="1">
        <f>VLOOKUP(A:A,[1]Sheet1!$B:$F,5,0)</f>
        <v>3096</v>
      </c>
      <c r="G5">
        <f t="shared" si="1"/>
        <v>0</v>
      </c>
    </row>
    <row r="6" hidden="1" spans="1:7">
      <c r="A6">
        <v>308</v>
      </c>
      <c r="B6">
        <v>748</v>
      </c>
      <c r="C6" s="1">
        <f>VLOOKUP(A:A,[1]Sheet1!$B:$E,4,0)</f>
        <v>748</v>
      </c>
      <c r="D6">
        <f t="shared" si="0"/>
        <v>0</v>
      </c>
      <c r="E6">
        <v>1029</v>
      </c>
      <c r="F6" s="1">
        <f>VLOOKUP(A:A,[1]Sheet1!$B:$F,5,0)</f>
        <v>1029</v>
      </c>
      <c r="G6">
        <f t="shared" si="1"/>
        <v>0</v>
      </c>
    </row>
    <row r="7" hidden="1" spans="1:7">
      <c r="A7">
        <v>311</v>
      </c>
      <c r="B7">
        <v>511</v>
      </c>
      <c r="C7" s="1">
        <f>VLOOKUP(A:A,[1]Sheet1!$B:$E,4,0)</f>
        <v>511</v>
      </c>
      <c r="D7">
        <f t="shared" si="0"/>
        <v>0</v>
      </c>
      <c r="E7">
        <v>704</v>
      </c>
      <c r="F7" s="1">
        <f>VLOOKUP(A:A,[1]Sheet1!$B:$F,5,0)</f>
        <v>704</v>
      </c>
      <c r="G7">
        <f t="shared" si="1"/>
        <v>0</v>
      </c>
    </row>
    <row r="8" hidden="1" spans="1:7">
      <c r="A8">
        <v>329</v>
      </c>
      <c r="B8">
        <v>590</v>
      </c>
      <c r="C8" s="1">
        <f>VLOOKUP(A:A,[1]Sheet1!$B:$E,4,0)</f>
        <v>590</v>
      </c>
      <c r="D8">
        <f t="shared" si="0"/>
        <v>0</v>
      </c>
      <c r="E8">
        <v>812</v>
      </c>
      <c r="F8" s="1">
        <f>VLOOKUP(A:A,[1]Sheet1!$B:$F,5,0)</f>
        <v>812</v>
      </c>
      <c r="G8">
        <f t="shared" si="1"/>
        <v>0</v>
      </c>
    </row>
    <row r="9" hidden="1" spans="1:7">
      <c r="A9">
        <v>337</v>
      </c>
      <c r="B9">
        <v>1500</v>
      </c>
      <c r="C9" s="1">
        <f>VLOOKUP(A:A,[1]Sheet1!$B:$E,4,0)</f>
        <v>1500</v>
      </c>
      <c r="D9">
        <f t="shared" si="0"/>
        <v>0</v>
      </c>
      <c r="E9">
        <v>2000</v>
      </c>
      <c r="F9" s="1">
        <f>VLOOKUP(A:A,[1]Sheet1!$B:$F,5,0)</f>
        <v>2000</v>
      </c>
      <c r="G9">
        <f t="shared" si="1"/>
        <v>0</v>
      </c>
    </row>
    <row r="10" hidden="1" spans="1:7">
      <c r="A10">
        <v>339</v>
      </c>
      <c r="B10">
        <v>577</v>
      </c>
      <c r="C10" s="1">
        <f>VLOOKUP(A:A,[1]Sheet1!$B:$E,4,0)</f>
        <v>577</v>
      </c>
      <c r="D10">
        <f t="shared" si="0"/>
        <v>0</v>
      </c>
      <c r="E10">
        <v>795</v>
      </c>
      <c r="F10" s="1">
        <f>VLOOKUP(A:A,[1]Sheet1!$B:$F,5,0)</f>
        <v>795</v>
      </c>
      <c r="G10">
        <f t="shared" si="1"/>
        <v>0</v>
      </c>
    </row>
    <row r="11" hidden="1" spans="1:7">
      <c r="A11">
        <v>341</v>
      </c>
      <c r="B11">
        <v>1099</v>
      </c>
      <c r="C11" s="1">
        <f>VLOOKUP(A:A,[1]Sheet1!$B:$E,4,0)</f>
        <v>1099</v>
      </c>
      <c r="D11">
        <f t="shared" si="0"/>
        <v>0</v>
      </c>
      <c r="E11">
        <v>1557</v>
      </c>
      <c r="F11" s="1">
        <f>VLOOKUP(A:A,[1]Sheet1!$B:$F,5,0)</f>
        <v>1557</v>
      </c>
      <c r="G11">
        <f t="shared" si="1"/>
        <v>0</v>
      </c>
    </row>
    <row r="12" hidden="1" spans="1:7">
      <c r="A12">
        <v>343</v>
      </c>
      <c r="B12">
        <v>1218</v>
      </c>
      <c r="C12" s="1">
        <f>VLOOKUP(A:A,[1]Sheet1!$B:$E,4,0)</f>
        <v>1218</v>
      </c>
      <c r="D12">
        <f t="shared" si="0"/>
        <v>0</v>
      </c>
      <c r="E12">
        <v>1676</v>
      </c>
      <c r="F12" s="1">
        <f>VLOOKUP(A:A,[1]Sheet1!$B:$F,5,0)</f>
        <v>1676</v>
      </c>
      <c r="G12">
        <f t="shared" si="1"/>
        <v>0</v>
      </c>
    </row>
    <row r="13" hidden="1" spans="1:7">
      <c r="A13">
        <v>347</v>
      </c>
      <c r="B13">
        <v>672</v>
      </c>
      <c r="C13" s="1">
        <f>VLOOKUP(A:A,[1]Sheet1!$B:$E,4,0)</f>
        <v>672</v>
      </c>
      <c r="D13">
        <f t="shared" si="0"/>
        <v>0</v>
      </c>
      <c r="E13">
        <v>925</v>
      </c>
      <c r="F13" s="1">
        <f>VLOOKUP(A:A,[1]Sheet1!$B:$F,5,0)</f>
        <v>925</v>
      </c>
      <c r="G13">
        <f t="shared" si="1"/>
        <v>0</v>
      </c>
    </row>
    <row r="14" hidden="1" spans="1:7">
      <c r="A14">
        <v>349</v>
      </c>
      <c r="B14">
        <v>708</v>
      </c>
      <c r="C14" s="1">
        <f>VLOOKUP(A:A,[1]Sheet1!$B:$E,4,0)</f>
        <v>708</v>
      </c>
      <c r="D14">
        <f t="shared" si="0"/>
        <v>0</v>
      </c>
      <c r="E14">
        <v>974</v>
      </c>
      <c r="F14" s="1">
        <f>VLOOKUP(A:A,[1]Sheet1!$B:$F,5,0)</f>
        <v>974</v>
      </c>
      <c r="G14">
        <f t="shared" si="1"/>
        <v>0</v>
      </c>
    </row>
    <row r="15" hidden="1" spans="1:7">
      <c r="A15">
        <v>351</v>
      </c>
      <c r="B15">
        <v>551</v>
      </c>
      <c r="C15" s="1">
        <f>VLOOKUP(A:A,[1]Sheet1!$B:$E,4,0)</f>
        <v>551</v>
      </c>
      <c r="D15">
        <f t="shared" si="0"/>
        <v>0</v>
      </c>
      <c r="E15">
        <v>759</v>
      </c>
      <c r="F15" s="1">
        <f>VLOOKUP(A:A,[1]Sheet1!$B:$F,5,0)</f>
        <v>759</v>
      </c>
      <c r="G15">
        <f t="shared" si="1"/>
        <v>0</v>
      </c>
    </row>
    <row r="16" hidden="1" spans="1:7">
      <c r="A16">
        <v>355</v>
      </c>
      <c r="B16">
        <v>829</v>
      </c>
      <c r="C16" s="1">
        <f>VLOOKUP(A:A,[1]Sheet1!$B:$E,4,0)</f>
        <v>829</v>
      </c>
      <c r="D16">
        <f t="shared" si="0"/>
        <v>0</v>
      </c>
      <c r="E16">
        <v>1141</v>
      </c>
      <c r="F16" s="1">
        <f>VLOOKUP(A:A,[1]Sheet1!$B:$F,5,0)</f>
        <v>1141</v>
      </c>
      <c r="G16">
        <f t="shared" si="1"/>
        <v>0</v>
      </c>
    </row>
    <row r="17" hidden="1" spans="1:7">
      <c r="A17">
        <v>357</v>
      </c>
      <c r="B17">
        <v>756</v>
      </c>
      <c r="C17" s="1">
        <f>VLOOKUP(A:A,[1]Sheet1!$B:$E,4,0)</f>
        <v>755</v>
      </c>
      <c r="D17">
        <f t="shared" si="0"/>
        <v>-1</v>
      </c>
      <c r="E17">
        <v>1039</v>
      </c>
      <c r="F17" s="1">
        <f>VLOOKUP(A:A,[1]Sheet1!$B:$F,5,0)</f>
        <v>1039</v>
      </c>
      <c r="G17">
        <f t="shared" si="1"/>
        <v>0</v>
      </c>
    </row>
    <row r="18" hidden="1" spans="1:7">
      <c r="A18">
        <v>359</v>
      </c>
      <c r="B18">
        <v>711</v>
      </c>
      <c r="C18" s="1">
        <f>VLOOKUP(A:A,[1]Sheet1!$B:$E,4,0)</f>
        <v>711</v>
      </c>
      <c r="D18">
        <f t="shared" si="0"/>
        <v>0</v>
      </c>
      <c r="E18">
        <v>979</v>
      </c>
      <c r="F18" s="1">
        <f>VLOOKUP(A:A,[1]Sheet1!$B:$F,5,0)</f>
        <v>979</v>
      </c>
      <c r="G18">
        <f t="shared" si="1"/>
        <v>0</v>
      </c>
    </row>
    <row r="19" hidden="1" spans="1:7">
      <c r="A19">
        <v>365</v>
      </c>
      <c r="B19">
        <v>985</v>
      </c>
      <c r="C19" s="1">
        <f>VLOOKUP(A:A,[1]Sheet1!$B:$E,4,0)</f>
        <v>985</v>
      </c>
      <c r="D19">
        <f t="shared" si="0"/>
        <v>0</v>
      </c>
      <c r="E19">
        <v>1355</v>
      </c>
      <c r="F19" s="1">
        <f>VLOOKUP(A:A,[1]Sheet1!$B:$F,5,0)</f>
        <v>1355</v>
      </c>
      <c r="G19">
        <f t="shared" si="1"/>
        <v>0</v>
      </c>
    </row>
    <row r="20" hidden="1" spans="1:7">
      <c r="A20">
        <v>367</v>
      </c>
      <c r="B20">
        <v>685</v>
      </c>
      <c r="C20" s="1">
        <f>VLOOKUP(A:A,[1]Sheet1!$B:$E,4,0)</f>
        <v>685</v>
      </c>
      <c r="D20">
        <f t="shared" si="0"/>
        <v>0</v>
      </c>
      <c r="E20">
        <v>943</v>
      </c>
      <c r="F20" s="1">
        <f>VLOOKUP(A:A,[1]Sheet1!$B:$F,5,0)</f>
        <v>943</v>
      </c>
      <c r="G20">
        <f t="shared" si="1"/>
        <v>0</v>
      </c>
    </row>
    <row r="21" hidden="1" spans="1:7">
      <c r="A21">
        <v>371</v>
      </c>
      <c r="B21">
        <v>513</v>
      </c>
      <c r="C21" s="1">
        <f>VLOOKUP(A:A,[1]Sheet1!$B:$E,4,0)</f>
        <v>513</v>
      </c>
      <c r="D21">
        <f t="shared" si="0"/>
        <v>0</v>
      </c>
      <c r="E21">
        <v>707</v>
      </c>
      <c r="F21" s="1">
        <f>VLOOKUP(A:A,[1]Sheet1!$B:$F,5,0)</f>
        <v>707</v>
      </c>
      <c r="G21">
        <f t="shared" si="1"/>
        <v>0</v>
      </c>
    </row>
    <row r="22" hidden="1" spans="1:7">
      <c r="A22">
        <v>373</v>
      </c>
      <c r="B22">
        <v>985</v>
      </c>
      <c r="C22" s="1">
        <f>VLOOKUP(A:A,[1]Sheet1!$B:$E,4,0)</f>
        <v>985</v>
      </c>
      <c r="D22">
        <f t="shared" si="0"/>
        <v>0</v>
      </c>
      <c r="E22">
        <v>1355</v>
      </c>
      <c r="F22" s="1">
        <f>VLOOKUP(A:A,[1]Sheet1!$B:$F,5,0)</f>
        <v>1355</v>
      </c>
      <c r="G22">
        <f t="shared" si="1"/>
        <v>0</v>
      </c>
    </row>
    <row r="23" hidden="1" spans="1:7">
      <c r="A23">
        <v>377</v>
      </c>
      <c r="B23">
        <v>829</v>
      </c>
      <c r="C23" s="1">
        <f>VLOOKUP(A:A,[1]Sheet1!$B:$E,4,0)</f>
        <v>829</v>
      </c>
      <c r="D23">
        <f t="shared" si="0"/>
        <v>0</v>
      </c>
      <c r="E23">
        <v>1141</v>
      </c>
      <c r="F23" s="1">
        <f>VLOOKUP(A:A,[1]Sheet1!$B:$F,5,0)</f>
        <v>1141</v>
      </c>
      <c r="G23">
        <f t="shared" si="1"/>
        <v>0</v>
      </c>
    </row>
    <row r="24" spans="1:7">
      <c r="A24">
        <v>379</v>
      </c>
      <c r="B24">
        <v>758</v>
      </c>
      <c r="C24" s="1">
        <f>VLOOKUP(A:A,[1]Sheet1!$B:$E,4,0)</f>
        <v>757</v>
      </c>
      <c r="D24">
        <f t="shared" si="0"/>
        <v>-1</v>
      </c>
      <c r="E24">
        <v>943</v>
      </c>
      <c r="F24" s="1">
        <f>VLOOKUP(A:A,[1]Sheet1!$B:$F,5,0)</f>
        <v>1042</v>
      </c>
      <c r="G24">
        <f t="shared" si="1"/>
        <v>99</v>
      </c>
    </row>
    <row r="25" hidden="1" spans="1:7">
      <c r="A25">
        <v>385</v>
      </c>
      <c r="B25">
        <v>903</v>
      </c>
      <c r="C25" s="1">
        <f>VLOOKUP(A:A,[1]Sheet1!$B:$E,4,0)</f>
        <v>903</v>
      </c>
      <c r="D25">
        <f t="shared" si="0"/>
        <v>0</v>
      </c>
      <c r="E25">
        <v>1242</v>
      </c>
      <c r="F25" s="1">
        <f>VLOOKUP(A:A,[1]Sheet1!$B:$F,5,0)</f>
        <v>1242</v>
      </c>
      <c r="G25">
        <f t="shared" si="1"/>
        <v>0</v>
      </c>
    </row>
    <row r="26" hidden="1" spans="1:7">
      <c r="A26">
        <v>387</v>
      </c>
      <c r="B26">
        <v>760</v>
      </c>
      <c r="C26" s="1">
        <f>VLOOKUP(A:A,[1]Sheet1!$B:$E,4,0)</f>
        <v>760</v>
      </c>
      <c r="D26">
        <f t="shared" si="0"/>
        <v>0</v>
      </c>
      <c r="E26">
        <v>1046</v>
      </c>
      <c r="F26" s="1">
        <f>VLOOKUP(A:A,[1]Sheet1!$B:$F,5,0)</f>
        <v>1046</v>
      </c>
      <c r="G26">
        <f t="shared" si="1"/>
        <v>0</v>
      </c>
    </row>
    <row r="27" hidden="1" spans="1:7">
      <c r="A27">
        <v>391</v>
      </c>
      <c r="B27">
        <v>837</v>
      </c>
      <c r="C27" s="1">
        <f>VLOOKUP(A:A,[1]Sheet1!$B:$E,4,0)</f>
        <v>837</v>
      </c>
      <c r="D27">
        <f t="shared" si="0"/>
        <v>0</v>
      </c>
      <c r="E27">
        <v>1152</v>
      </c>
      <c r="F27" s="1">
        <f>VLOOKUP(A:A,[1]Sheet1!$B:$F,5,0)</f>
        <v>1152</v>
      </c>
      <c r="G27">
        <f t="shared" si="1"/>
        <v>0</v>
      </c>
    </row>
    <row r="28" hidden="1" spans="1:7">
      <c r="A28">
        <v>399</v>
      </c>
      <c r="B28">
        <v>748</v>
      </c>
      <c r="C28" s="1">
        <f>VLOOKUP(A:A,[1]Sheet1!$B:$E,4,0)</f>
        <v>748</v>
      </c>
      <c r="D28">
        <f t="shared" si="0"/>
        <v>0</v>
      </c>
      <c r="E28">
        <v>1030</v>
      </c>
      <c r="F28" s="1">
        <f>VLOOKUP(A:A,[1]Sheet1!$B:$F,5,0)</f>
        <v>1030</v>
      </c>
      <c r="G28">
        <f t="shared" si="1"/>
        <v>0</v>
      </c>
    </row>
    <row r="29" hidden="1" spans="1:7">
      <c r="A29">
        <v>511</v>
      </c>
      <c r="B29">
        <v>866</v>
      </c>
      <c r="C29" s="1">
        <f>VLOOKUP(A:A,[1]Sheet1!$B:$E,4,0)</f>
        <v>866</v>
      </c>
      <c r="D29">
        <f t="shared" si="0"/>
        <v>0</v>
      </c>
      <c r="E29">
        <v>1192</v>
      </c>
      <c r="F29" s="1">
        <f>VLOOKUP(A:A,[1]Sheet1!$B:$F,5,0)</f>
        <v>1192</v>
      </c>
      <c r="G29">
        <f t="shared" si="1"/>
        <v>0</v>
      </c>
    </row>
    <row r="30" hidden="1" spans="1:7">
      <c r="A30">
        <v>513</v>
      </c>
      <c r="B30">
        <v>828</v>
      </c>
      <c r="C30" s="1">
        <f>VLOOKUP(A:A,[1]Sheet1!$B:$E,4,0)</f>
        <v>828</v>
      </c>
      <c r="D30">
        <f t="shared" si="0"/>
        <v>0</v>
      </c>
      <c r="E30">
        <v>1139</v>
      </c>
      <c r="F30" s="1">
        <f>VLOOKUP(A:A,[1]Sheet1!$B:$F,5,0)</f>
        <v>1139</v>
      </c>
      <c r="G30">
        <f t="shared" si="1"/>
        <v>0</v>
      </c>
    </row>
    <row r="31" hidden="1" spans="1:7">
      <c r="A31">
        <v>514</v>
      </c>
      <c r="B31">
        <v>828</v>
      </c>
      <c r="C31" s="1">
        <f>VLOOKUP(A:A,[1]Sheet1!$B:$E,4,0)</f>
        <v>828</v>
      </c>
      <c r="D31">
        <f t="shared" si="0"/>
        <v>0</v>
      </c>
      <c r="E31">
        <v>1139</v>
      </c>
      <c r="F31" s="1">
        <f>VLOOKUP(A:A,[1]Sheet1!$B:$F,5,0)</f>
        <v>1139</v>
      </c>
      <c r="G31">
        <f t="shared" si="1"/>
        <v>0</v>
      </c>
    </row>
    <row r="32" hidden="1" spans="1:7">
      <c r="A32">
        <v>515</v>
      </c>
      <c r="B32">
        <v>681</v>
      </c>
      <c r="C32" s="1">
        <f>VLOOKUP(A:A,[1]Sheet1!$B:$E,4,0)</f>
        <v>681</v>
      </c>
      <c r="D32">
        <f t="shared" si="0"/>
        <v>0</v>
      </c>
      <c r="E32">
        <v>937</v>
      </c>
      <c r="F32" s="1">
        <f>VLOOKUP(A:A,[1]Sheet1!$B:$F,5,0)</f>
        <v>937</v>
      </c>
      <c r="G32">
        <f t="shared" si="1"/>
        <v>0</v>
      </c>
    </row>
    <row r="33" hidden="1" spans="1:7">
      <c r="A33">
        <v>517</v>
      </c>
      <c r="B33">
        <v>1099</v>
      </c>
      <c r="C33" s="1">
        <f>VLOOKUP(A:A,[1]Sheet1!$B:$E,4,0)</f>
        <v>1099</v>
      </c>
      <c r="D33">
        <f t="shared" si="0"/>
        <v>0</v>
      </c>
      <c r="E33">
        <v>1557</v>
      </c>
      <c r="F33" s="1">
        <f>VLOOKUP(A:A,[1]Sheet1!$B:$F,5,0)</f>
        <v>1557</v>
      </c>
      <c r="G33">
        <f t="shared" si="1"/>
        <v>0</v>
      </c>
    </row>
    <row r="34" hidden="1" spans="1:7">
      <c r="A34">
        <v>539</v>
      </c>
      <c r="B34">
        <v>564</v>
      </c>
      <c r="C34" s="1">
        <f>VLOOKUP(A:A,[1]Sheet1!$B:$E,4,0)</f>
        <v>564</v>
      </c>
      <c r="D34">
        <f t="shared" si="0"/>
        <v>0</v>
      </c>
      <c r="E34">
        <v>777</v>
      </c>
      <c r="F34" s="1">
        <f>VLOOKUP(A:A,[1]Sheet1!$B:$F,5,0)</f>
        <v>777</v>
      </c>
      <c r="G34">
        <f t="shared" si="1"/>
        <v>0</v>
      </c>
    </row>
    <row r="35" hidden="1" spans="1:7">
      <c r="A35">
        <v>545</v>
      </c>
      <c r="B35">
        <v>513</v>
      </c>
      <c r="C35" s="1">
        <f>VLOOKUP(A:A,[1]Sheet1!$B:$E,4,0)</f>
        <v>513</v>
      </c>
      <c r="D35">
        <f t="shared" ref="D35:D66" si="2">C35-B35</f>
        <v>0</v>
      </c>
      <c r="E35">
        <v>707</v>
      </c>
      <c r="F35" s="1">
        <f>VLOOKUP(A:A,[1]Sheet1!$B:$F,5,0)</f>
        <v>707</v>
      </c>
      <c r="G35">
        <f t="shared" ref="G35:G66" si="3">F35-E35</f>
        <v>0</v>
      </c>
    </row>
    <row r="36" hidden="1" spans="1:7">
      <c r="A36">
        <v>546</v>
      </c>
      <c r="B36">
        <v>986</v>
      </c>
      <c r="C36" s="1">
        <f>VLOOKUP(A:A,[1]Sheet1!$B:$E,4,0)</f>
        <v>986</v>
      </c>
      <c r="D36">
        <f t="shared" si="2"/>
        <v>0</v>
      </c>
      <c r="E36">
        <v>1357</v>
      </c>
      <c r="F36" s="1">
        <f>VLOOKUP(A:A,[1]Sheet1!$B:$F,5,0)</f>
        <v>1357</v>
      </c>
      <c r="G36">
        <f t="shared" si="3"/>
        <v>0</v>
      </c>
    </row>
    <row r="37" hidden="1" spans="1:7">
      <c r="A37">
        <v>549</v>
      </c>
      <c r="B37">
        <v>564</v>
      </c>
      <c r="C37" s="1">
        <f>VLOOKUP(A:A,[1]Sheet1!$B:$E,4,0)</f>
        <v>564</v>
      </c>
      <c r="D37">
        <f t="shared" si="2"/>
        <v>0</v>
      </c>
      <c r="E37">
        <v>776</v>
      </c>
      <c r="F37" s="1">
        <f>VLOOKUP(A:A,[1]Sheet1!$B:$F,5,0)</f>
        <v>776</v>
      </c>
      <c r="G37">
        <f t="shared" si="3"/>
        <v>0</v>
      </c>
    </row>
    <row r="38" hidden="1" spans="1:7">
      <c r="A38">
        <v>570</v>
      </c>
      <c r="B38">
        <v>511</v>
      </c>
      <c r="C38" s="1">
        <f>VLOOKUP(A:A,[1]Sheet1!$B:$E,4,0)</f>
        <v>511</v>
      </c>
      <c r="D38">
        <f t="shared" si="2"/>
        <v>0</v>
      </c>
      <c r="E38">
        <v>704</v>
      </c>
      <c r="F38" s="1">
        <f>VLOOKUP(A:A,[1]Sheet1!$B:$F,5,0)</f>
        <v>704</v>
      </c>
      <c r="G38">
        <f t="shared" si="3"/>
        <v>0</v>
      </c>
    </row>
    <row r="39" hidden="1" spans="1:7">
      <c r="A39">
        <v>571</v>
      </c>
      <c r="B39">
        <v>1039</v>
      </c>
      <c r="C39" s="1">
        <f>VLOOKUP(A:A,[1]Sheet1!$B:$E,4,0)</f>
        <v>1039</v>
      </c>
      <c r="D39">
        <f t="shared" si="2"/>
        <v>0</v>
      </c>
      <c r="E39">
        <v>1430</v>
      </c>
      <c r="F39" s="1">
        <f>VLOOKUP(A:A,[1]Sheet1!$B:$F,5,0)</f>
        <v>1430</v>
      </c>
      <c r="G39">
        <f t="shared" si="3"/>
        <v>0</v>
      </c>
    </row>
    <row r="40" hidden="1" spans="1:7">
      <c r="A40">
        <v>572</v>
      </c>
      <c r="B40">
        <v>681</v>
      </c>
      <c r="C40" s="1">
        <f>VLOOKUP(A:A,[1]Sheet1!$B:$E,4,0)</f>
        <v>681</v>
      </c>
      <c r="D40">
        <f t="shared" si="2"/>
        <v>0</v>
      </c>
      <c r="E40">
        <v>937</v>
      </c>
      <c r="F40" s="1">
        <f>VLOOKUP(A:A,[1]Sheet1!$B:$F,5,0)</f>
        <v>937</v>
      </c>
      <c r="G40">
        <f t="shared" si="3"/>
        <v>0</v>
      </c>
    </row>
    <row r="41" hidden="1" spans="1:7">
      <c r="A41">
        <v>578</v>
      </c>
      <c r="B41">
        <v>828</v>
      </c>
      <c r="C41" s="1">
        <f>VLOOKUP(A:A,[1]Sheet1!$B:$E,4,0)</f>
        <v>828</v>
      </c>
      <c r="D41">
        <f t="shared" si="2"/>
        <v>0</v>
      </c>
      <c r="E41">
        <v>1139</v>
      </c>
      <c r="F41" s="1">
        <f>VLOOKUP(A:A,[1]Sheet1!$B:$F,5,0)</f>
        <v>1139</v>
      </c>
      <c r="G41">
        <f t="shared" si="3"/>
        <v>0</v>
      </c>
    </row>
    <row r="42" hidden="1" spans="1:7">
      <c r="A42">
        <v>581</v>
      </c>
      <c r="B42">
        <v>1039</v>
      </c>
      <c r="C42" s="1">
        <f>VLOOKUP(A:A,[1]Sheet1!$B:$E,4,0)</f>
        <v>1039</v>
      </c>
      <c r="D42">
        <f t="shared" si="2"/>
        <v>0</v>
      </c>
      <c r="E42">
        <v>1430</v>
      </c>
      <c r="F42" s="1">
        <f>VLOOKUP(A:A,[1]Sheet1!$B:$F,5,0)</f>
        <v>1430</v>
      </c>
      <c r="G42">
        <f t="shared" si="3"/>
        <v>0</v>
      </c>
    </row>
    <row r="43" hidden="1" spans="1:7">
      <c r="A43">
        <v>582</v>
      </c>
      <c r="B43">
        <v>1500</v>
      </c>
      <c r="C43" s="1">
        <f>VLOOKUP(A:A,[1]Sheet1!$B:$E,4,0)</f>
        <v>1500</v>
      </c>
      <c r="D43">
        <f t="shared" si="2"/>
        <v>0</v>
      </c>
      <c r="E43">
        <v>2000</v>
      </c>
      <c r="F43" s="1">
        <f>VLOOKUP(A:A,[1]Sheet1!$B:$F,5,0)</f>
        <v>2000</v>
      </c>
      <c r="G43">
        <f t="shared" si="3"/>
        <v>0</v>
      </c>
    </row>
    <row r="44" hidden="1" spans="1:7">
      <c r="A44">
        <v>585</v>
      </c>
      <c r="B44">
        <v>1102</v>
      </c>
      <c r="C44" s="1">
        <f>VLOOKUP(A:A,[1]Sheet1!$B:$E,4,0)</f>
        <v>1102</v>
      </c>
      <c r="D44">
        <f t="shared" si="2"/>
        <v>0</v>
      </c>
      <c r="E44">
        <v>1516</v>
      </c>
      <c r="F44" s="1">
        <f>VLOOKUP(A:A,[1]Sheet1!$B:$F,5,0)</f>
        <v>1516</v>
      </c>
      <c r="G44">
        <f t="shared" si="3"/>
        <v>0</v>
      </c>
    </row>
    <row r="45" hidden="1" spans="1:7">
      <c r="A45">
        <v>587</v>
      </c>
      <c r="B45">
        <v>687</v>
      </c>
      <c r="C45" s="1">
        <f>VLOOKUP(A:A,[1]Sheet1!$B:$E,4,0)</f>
        <v>687</v>
      </c>
      <c r="D45">
        <f t="shared" si="2"/>
        <v>0</v>
      </c>
      <c r="E45">
        <v>946</v>
      </c>
      <c r="F45" s="1">
        <f>VLOOKUP(A:A,[1]Sheet1!$B:$F,5,0)</f>
        <v>946</v>
      </c>
      <c r="G45">
        <f t="shared" si="3"/>
        <v>0</v>
      </c>
    </row>
    <row r="46" hidden="1" spans="1:7">
      <c r="A46">
        <v>591</v>
      </c>
      <c r="B46">
        <v>514</v>
      </c>
      <c r="C46" s="1">
        <f>VLOOKUP(A:A,[1]Sheet1!$B:$E,4,0)</f>
        <v>514</v>
      </c>
      <c r="D46">
        <f t="shared" si="2"/>
        <v>0</v>
      </c>
      <c r="E46">
        <v>709</v>
      </c>
      <c r="F46" s="1">
        <f>VLOOKUP(A:A,[1]Sheet1!$B:$F,5,0)</f>
        <v>709</v>
      </c>
      <c r="G46">
        <f t="shared" si="3"/>
        <v>0</v>
      </c>
    </row>
    <row r="47" hidden="1" spans="1:7">
      <c r="A47">
        <v>594</v>
      </c>
      <c r="B47">
        <v>473</v>
      </c>
      <c r="C47" s="1">
        <f>VLOOKUP(A:A,[1]Sheet1!$B:$E,4,0)</f>
        <v>473</v>
      </c>
      <c r="D47">
        <f t="shared" si="2"/>
        <v>0</v>
      </c>
      <c r="E47">
        <v>653</v>
      </c>
      <c r="F47" s="1">
        <f>VLOOKUP(A:A,[1]Sheet1!$B:$F,5,0)</f>
        <v>653</v>
      </c>
      <c r="G47">
        <f t="shared" si="3"/>
        <v>0</v>
      </c>
    </row>
    <row r="48" hidden="1" spans="1:7">
      <c r="A48">
        <v>598</v>
      </c>
      <c r="B48">
        <v>678</v>
      </c>
      <c r="C48" s="1">
        <f>VLOOKUP(A:A,[1]Sheet1!$B:$E,4,0)</f>
        <v>678</v>
      </c>
      <c r="D48">
        <f t="shared" si="2"/>
        <v>0</v>
      </c>
      <c r="E48">
        <v>933</v>
      </c>
      <c r="F48" s="1">
        <f>VLOOKUP(A:A,[1]Sheet1!$B:$F,5,0)</f>
        <v>933</v>
      </c>
      <c r="G48">
        <f t="shared" si="3"/>
        <v>0</v>
      </c>
    </row>
    <row r="49" hidden="1" spans="1:7">
      <c r="A49">
        <v>704</v>
      </c>
      <c r="B49">
        <v>586</v>
      </c>
      <c r="C49" s="1">
        <f>VLOOKUP(A:A,[1]Sheet1!$B:$E,4,0)</f>
        <v>586</v>
      </c>
      <c r="D49">
        <f t="shared" si="2"/>
        <v>0</v>
      </c>
      <c r="E49">
        <v>807</v>
      </c>
      <c r="F49" s="1">
        <f>VLOOKUP(A:A,[1]Sheet1!$B:$F,5,0)</f>
        <v>807</v>
      </c>
      <c r="G49">
        <f t="shared" si="3"/>
        <v>0</v>
      </c>
    </row>
    <row r="50" hidden="1" spans="1:7">
      <c r="A50">
        <v>706</v>
      </c>
      <c r="B50">
        <v>513</v>
      </c>
      <c r="C50" s="1">
        <f>VLOOKUP(A:A,[1]Sheet1!$B:$E,4,0)</f>
        <v>513</v>
      </c>
      <c r="D50">
        <f t="shared" si="2"/>
        <v>0</v>
      </c>
      <c r="E50">
        <v>707</v>
      </c>
      <c r="F50" s="1">
        <f>VLOOKUP(A:A,[1]Sheet1!$B:$F,5,0)</f>
        <v>707</v>
      </c>
      <c r="G50">
        <f t="shared" si="3"/>
        <v>0</v>
      </c>
    </row>
    <row r="51" hidden="1" spans="1:7">
      <c r="A51">
        <v>707</v>
      </c>
      <c r="B51">
        <v>769</v>
      </c>
      <c r="C51" s="1">
        <f>VLOOKUP(A:A,[1]Sheet1!$B:$E,4,0)</f>
        <v>769</v>
      </c>
      <c r="D51">
        <f t="shared" si="2"/>
        <v>0</v>
      </c>
      <c r="E51">
        <v>1059</v>
      </c>
      <c r="F51" s="1">
        <f>VLOOKUP(A:A,[1]Sheet1!$B:$F,5,0)</f>
        <v>1059</v>
      </c>
      <c r="G51">
        <f t="shared" si="3"/>
        <v>0</v>
      </c>
    </row>
    <row r="52" hidden="1" spans="1:7">
      <c r="A52">
        <v>709</v>
      </c>
      <c r="B52">
        <v>1008</v>
      </c>
      <c r="C52" s="1">
        <f>VLOOKUP(A:A,[1]Sheet1!$B:$E,4,0)</f>
        <v>1008</v>
      </c>
      <c r="D52">
        <f t="shared" si="2"/>
        <v>0</v>
      </c>
      <c r="E52">
        <v>1387</v>
      </c>
      <c r="F52" s="1">
        <f>VLOOKUP(A:A,[1]Sheet1!$B:$F,5,0)</f>
        <v>1387</v>
      </c>
      <c r="G52">
        <f t="shared" si="3"/>
        <v>0</v>
      </c>
    </row>
    <row r="53" hidden="1" spans="1:7">
      <c r="A53">
        <v>710</v>
      </c>
      <c r="B53">
        <v>393</v>
      </c>
      <c r="C53" s="1">
        <f>VLOOKUP(A:A,[1]Sheet1!$B:$E,4,0)</f>
        <v>393</v>
      </c>
      <c r="D53">
        <f t="shared" si="2"/>
        <v>0</v>
      </c>
      <c r="E53">
        <v>543</v>
      </c>
      <c r="F53" s="1">
        <f>VLOOKUP(A:A,[1]Sheet1!$B:$F,5,0)</f>
        <v>543</v>
      </c>
      <c r="G53">
        <f t="shared" si="3"/>
        <v>0</v>
      </c>
    </row>
    <row r="54" hidden="1" spans="1:7">
      <c r="A54">
        <v>712</v>
      </c>
      <c r="B54">
        <v>1008</v>
      </c>
      <c r="C54" s="1">
        <f>VLOOKUP(A:A,[1]Sheet1!$B:$E,4,0)</f>
        <v>1008</v>
      </c>
      <c r="D54">
        <f t="shared" si="2"/>
        <v>0</v>
      </c>
      <c r="E54">
        <v>1387</v>
      </c>
      <c r="F54" s="1">
        <f>VLOOKUP(A:A,[1]Sheet1!$B:$F,5,0)</f>
        <v>1387</v>
      </c>
      <c r="G54">
        <f t="shared" si="3"/>
        <v>0</v>
      </c>
    </row>
    <row r="55" hidden="1" spans="1:7">
      <c r="A55">
        <v>713</v>
      </c>
      <c r="B55">
        <v>474</v>
      </c>
      <c r="C55" s="1">
        <f>VLOOKUP(A:A,[1]Sheet1!$B:$E,4,0)</f>
        <v>473</v>
      </c>
      <c r="D55">
        <f t="shared" si="2"/>
        <v>-1</v>
      </c>
      <c r="E55">
        <v>652</v>
      </c>
      <c r="F55" s="1">
        <f>VLOOKUP(A:A,[1]Sheet1!$B:$F,5,0)</f>
        <v>652</v>
      </c>
      <c r="G55">
        <f t="shared" si="3"/>
        <v>0</v>
      </c>
    </row>
    <row r="56" hidden="1" spans="1:7">
      <c r="A56">
        <v>716</v>
      </c>
      <c r="B56">
        <v>628</v>
      </c>
      <c r="C56" s="1">
        <f>VLOOKUP(A:A,[1]Sheet1!$B:$E,4,0)</f>
        <v>628</v>
      </c>
      <c r="D56">
        <f t="shared" si="2"/>
        <v>0</v>
      </c>
      <c r="E56">
        <v>865</v>
      </c>
      <c r="F56" s="1">
        <f>VLOOKUP(A:A,[1]Sheet1!$B:$F,5,0)</f>
        <v>865</v>
      </c>
      <c r="G56">
        <f t="shared" si="3"/>
        <v>0</v>
      </c>
    </row>
    <row r="57" hidden="1" spans="1:7">
      <c r="A57">
        <v>717</v>
      </c>
      <c r="B57">
        <v>711</v>
      </c>
      <c r="C57" s="1">
        <f>VLOOKUP(A:A,[1]Sheet1!$B:$E,4,0)</f>
        <v>711</v>
      </c>
      <c r="D57">
        <f t="shared" si="2"/>
        <v>0</v>
      </c>
      <c r="E57">
        <v>978</v>
      </c>
      <c r="F57" s="1">
        <f>VLOOKUP(A:A,[1]Sheet1!$B:$F,5,0)</f>
        <v>978</v>
      </c>
      <c r="G57">
        <f t="shared" si="3"/>
        <v>0</v>
      </c>
    </row>
    <row r="58" hidden="1" spans="1:7">
      <c r="A58">
        <v>720</v>
      </c>
      <c r="B58">
        <v>473</v>
      </c>
      <c r="C58" s="1">
        <f>VLOOKUP(A:A,[1]Sheet1!$B:$E,4,0)</f>
        <v>473</v>
      </c>
      <c r="D58">
        <f t="shared" si="2"/>
        <v>0</v>
      </c>
      <c r="E58">
        <v>653</v>
      </c>
      <c r="F58" s="1">
        <f>VLOOKUP(A:A,[1]Sheet1!$B:$F,5,0)</f>
        <v>653</v>
      </c>
      <c r="G58">
        <f t="shared" si="3"/>
        <v>0</v>
      </c>
    </row>
    <row r="59" hidden="1" spans="1:7">
      <c r="A59">
        <v>721</v>
      </c>
      <c r="B59">
        <v>711</v>
      </c>
      <c r="C59" s="1">
        <f>VLOOKUP(A:A,[1]Sheet1!$B:$E,4,0)</f>
        <v>711</v>
      </c>
      <c r="D59">
        <f t="shared" si="2"/>
        <v>0</v>
      </c>
      <c r="E59">
        <v>979</v>
      </c>
      <c r="F59" s="1">
        <f>VLOOKUP(A:A,[1]Sheet1!$B:$F,5,0)</f>
        <v>979</v>
      </c>
      <c r="G59">
        <f t="shared" si="3"/>
        <v>0</v>
      </c>
    </row>
    <row r="60" spans="1:7">
      <c r="A60">
        <v>723</v>
      </c>
      <c r="B60">
        <v>579</v>
      </c>
      <c r="C60" s="1">
        <f>VLOOKUP(A:A,[1]Sheet1!$B:$E,4,0)</f>
        <v>579</v>
      </c>
      <c r="D60">
        <f t="shared" si="2"/>
        <v>0</v>
      </c>
      <c r="E60">
        <v>741</v>
      </c>
      <c r="F60" s="1">
        <f>VLOOKUP(A:A,[1]Sheet1!$B:$F,5,0)</f>
        <v>797</v>
      </c>
      <c r="G60">
        <f t="shared" si="3"/>
        <v>56</v>
      </c>
    </row>
    <row r="61" hidden="1" spans="1:7">
      <c r="A61">
        <v>724</v>
      </c>
      <c r="B61">
        <v>1064</v>
      </c>
      <c r="C61" s="1">
        <f>VLOOKUP(A:A,[1]Sheet1!$B:$E,4,0)</f>
        <v>1064</v>
      </c>
      <c r="D61">
        <f t="shared" si="2"/>
        <v>0</v>
      </c>
      <c r="E61">
        <v>1464</v>
      </c>
      <c r="F61" s="1">
        <f>VLOOKUP(A:A,[1]Sheet1!$B:$F,5,0)</f>
        <v>1464</v>
      </c>
      <c r="G61">
        <f t="shared" si="3"/>
        <v>0</v>
      </c>
    </row>
    <row r="62" hidden="1" spans="1:7">
      <c r="A62">
        <v>726</v>
      </c>
      <c r="B62">
        <v>758</v>
      </c>
      <c r="C62" s="1">
        <f>VLOOKUP(A:A,[1]Sheet1!$B:$E,4,0)</f>
        <v>758</v>
      </c>
      <c r="D62">
        <f t="shared" si="2"/>
        <v>0</v>
      </c>
      <c r="E62">
        <v>1043</v>
      </c>
      <c r="F62" s="1">
        <f>VLOOKUP(A:A,[1]Sheet1!$B:$F,5,0)</f>
        <v>1043</v>
      </c>
      <c r="G62">
        <f t="shared" si="3"/>
        <v>0</v>
      </c>
    </row>
    <row r="63" hidden="1" spans="1:7">
      <c r="A63">
        <v>727</v>
      </c>
      <c r="B63">
        <v>563</v>
      </c>
      <c r="C63" s="1">
        <f>VLOOKUP(A:A,[1]Sheet1!$B:$E,4,0)</f>
        <v>563</v>
      </c>
      <c r="D63">
        <f t="shared" si="2"/>
        <v>0</v>
      </c>
      <c r="E63">
        <v>775</v>
      </c>
      <c r="F63" s="1">
        <f>VLOOKUP(A:A,[1]Sheet1!$B:$F,5,0)</f>
        <v>775</v>
      </c>
      <c r="G63">
        <f t="shared" si="3"/>
        <v>0</v>
      </c>
    </row>
    <row r="64" hidden="1" spans="1:7">
      <c r="A64">
        <v>730</v>
      </c>
      <c r="B64">
        <v>983</v>
      </c>
      <c r="C64" s="1">
        <f>VLOOKUP(A:A,[1]Sheet1!$B:$E,4,0)</f>
        <v>983</v>
      </c>
      <c r="D64">
        <f t="shared" si="2"/>
        <v>0</v>
      </c>
      <c r="E64">
        <v>1353</v>
      </c>
      <c r="F64" s="1">
        <f>VLOOKUP(A:A,[1]Sheet1!$B:$F,5,0)</f>
        <v>1353</v>
      </c>
      <c r="G64">
        <f t="shared" si="3"/>
        <v>0</v>
      </c>
    </row>
    <row r="65" hidden="1" spans="1:7">
      <c r="A65">
        <v>732</v>
      </c>
      <c r="B65">
        <v>512</v>
      </c>
      <c r="C65" s="1">
        <f>VLOOKUP(A:A,[1]Sheet1!$B:$E,4,0)</f>
        <v>512</v>
      </c>
      <c r="D65">
        <f t="shared" si="2"/>
        <v>0</v>
      </c>
      <c r="E65">
        <v>705</v>
      </c>
      <c r="F65" s="1">
        <f>VLOOKUP(A:A,[1]Sheet1!$B:$F,5,0)</f>
        <v>705</v>
      </c>
      <c r="G65">
        <f t="shared" si="3"/>
        <v>0</v>
      </c>
    </row>
    <row r="66" hidden="1" spans="1:7">
      <c r="A66">
        <v>733</v>
      </c>
      <c r="B66">
        <v>516</v>
      </c>
      <c r="C66" s="1">
        <f>VLOOKUP(A:A,[1]Sheet1!$B:$E,4,0)</f>
        <v>516</v>
      </c>
      <c r="D66">
        <f t="shared" si="2"/>
        <v>0</v>
      </c>
      <c r="E66">
        <v>711</v>
      </c>
      <c r="F66" s="1">
        <f>VLOOKUP(A:A,[1]Sheet1!$B:$F,5,0)</f>
        <v>711</v>
      </c>
      <c r="G66">
        <f t="shared" si="3"/>
        <v>0</v>
      </c>
    </row>
    <row r="67" hidden="1" spans="1:7">
      <c r="A67">
        <v>737</v>
      </c>
      <c r="B67">
        <v>751</v>
      </c>
      <c r="C67" s="1">
        <f>VLOOKUP(A:A,[1]Sheet1!$B:$E,4,0)</f>
        <v>751</v>
      </c>
      <c r="D67">
        <f t="shared" ref="D67:D98" si="4">C67-B67</f>
        <v>0</v>
      </c>
      <c r="E67">
        <v>1033</v>
      </c>
      <c r="F67" s="1">
        <f>VLOOKUP(A:A,[1]Sheet1!$B:$F,5,0)</f>
        <v>1033</v>
      </c>
      <c r="G67">
        <f t="shared" ref="G67:G98" si="5">F67-E67</f>
        <v>0</v>
      </c>
    </row>
    <row r="68" hidden="1" spans="1:7">
      <c r="A68">
        <v>738</v>
      </c>
      <c r="B68">
        <v>433</v>
      </c>
      <c r="C68" s="1">
        <f>VLOOKUP(A:A,[1]Sheet1!$B:$E,4,0)</f>
        <v>433</v>
      </c>
      <c r="D68">
        <f t="shared" si="4"/>
        <v>0</v>
      </c>
      <c r="E68">
        <v>597</v>
      </c>
      <c r="F68" s="1">
        <f>VLOOKUP(A:A,[1]Sheet1!$B:$F,5,0)</f>
        <v>597</v>
      </c>
      <c r="G68">
        <f t="shared" si="5"/>
        <v>0</v>
      </c>
    </row>
    <row r="69" hidden="1" spans="1:7">
      <c r="A69">
        <v>740</v>
      </c>
      <c r="B69">
        <v>556</v>
      </c>
      <c r="C69" s="1">
        <f>VLOOKUP(A:A,[1]Sheet1!$B:$E,4,0)</f>
        <v>556</v>
      </c>
      <c r="D69">
        <f t="shared" si="4"/>
        <v>0</v>
      </c>
      <c r="E69">
        <v>765</v>
      </c>
      <c r="F69" s="1">
        <f>VLOOKUP(A:A,[1]Sheet1!$B:$F,5,0)</f>
        <v>765</v>
      </c>
      <c r="G69">
        <f t="shared" si="5"/>
        <v>0</v>
      </c>
    </row>
    <row r="70" hidden="1" spans="1:7">
      <c r="A70">
        <v>741</v>
      </c>
      <c r="B70">
        <v>473</v>
      </c>
      <c r="C70" s="1">
        <f>VLOOKUP(A:A,[1]Sheet1!$B:$E,4,0)</f>
        <v>473</v>
      </c>
      <c r="D70">
        <f t="shared" si="4"/>
        <v>0</v>
      </c>
      <c r="E70">
        <v>653</v>
      </c>
      <c r="F70" s="1">
        <f>VLOOKUP(A:A,[1]Sheet1!$B:$F,5,0)</f>
        <v>653</v>
      </c>
      <c r="G70">
        <f t="shared" si="5"/>
        <v>0</v>
      </c>
    </row>
    <row r="71" hidden="1" spans="1:7">
      <c r="A71">
        <v>742</v>
      </c>
      <c r="B71">
        <v>511</v>
      </c>
      <c r="C71" s="1">
        <f>VLOOKUP(A:A,[1]Sheet1!$B:$E,4,0)</f>
        <v>511</v>
      </c>
      <c r="D71">
        <f t="shared" si="4"/>
        <v>0</v>
      </c>
      <c r="E71">
        <v>704</v>
      </c>
      <c r="F71" s="1">
        <f>VLOOKUP(A:A,[1]Sheet1!$B:$F,5,0)</f>
        <v>704</v>
      </c>
      <c r="G71">
        <f t="shared" si="5"/>
        <v>0</v>
      </c>
    </row>
    <row r="72" hidden="1" spans="1:7">
      <c r="A72">
        <v>743</v>
      </c>
      <c r="B72">
        <v>564</v>
      </c>
      <c r="C72" s="1">
        <f>VLOOKUP(A:A,[1]Sheet1!$B:$E,4,0)</f>
        <v>564</v>
      </c>
      <c r="D72">
        <f t="shared" si="4"/>
        <v>0</v>
      </c>
      <c r="E72">
        <v>777</v>
      </c>
      <c r="F72" s="1">
        <f>VLOOKUP(A:A,[1]Sheet1!$B:$F,5,0)</f>
        <v>777</v>
      </c>
      <c r="G72">
        <f t="shared" si="5"/>
        <v>0</v>
      </c>
    </row>
    <row r="73" hidden="1" spans="1:7">
      <c r="A73">
        <v>744</v>
      </c>
      <c r="B73">
        <v>767</v>
      </c>
      <c r="C73" s="1">
        <f>VLOOKUP(A:A,[1]Sheet1!$B:$E,4,0)</f>
        <v>767</v>
      </c>
      <c r="D73">
        <f t="shared" si="4"/>
        <v>0</v>
      </c>
      <c r="E73">
        <v>1055</v>
      </c>
      <c r="F73" s="1">
        <f>VLOOKUP(A:A,[1]Sheet1!$B:$F,5,0)</f>
        <v>1055</v>
      </c>
      <c r="G73">
        <f t="shared" si="5"/>
        <v>0</v>
      </c>
    </row>
    <row r="74" hidden="1" spans="1:7">
      <c r="A74">
        <v>745</v>
      </c>
      <c r="B74">
        <v>561</v>
      </c>
      <c r="C74" s="1">
        <f>VLOOKUP(A:A,[1]Sheet1!$B:$E,4,0)</f>
        <v>561</v>
      </c>
      <c r="D74">
        <f t="shared" si="4"/>
        <v>0</v>
      </c>
      <c r="E74">
        <v>773</v>
      </c>
      <c r="F74" s="1">
        <f>VLOOKUP(A:A,[1]Sheet1!$B:$F,5,0)</f>
        <v>773</v>
      </c>
      <c r="G74">
        <f t="shared" si="5"/>
        <v>0</v>
      </c>
    </row>
    <row r="75" hidden="1" spans="1:7">
      <c r="A75">
        <v>746</v>
      </c>
      <c r="B75">
        <v>748</v>
      </c>
      <c r="C75" s="1">
        <f>VLOOKUP(A:A,[1]Sheet1!$B:$E,4,0)</f>
        <v>748</v>
      </c>
      <c r="D75">
        <f t="shared" si="4"/>
        <v>0</v>
      </c>
      <c r="E75">
        <v>1029</v>
      </c>
      <c r="F75" s="1">
        <f>VLOOKUP(A:A,[1]Sheet1!$B:$F,5,0)</f>
        <v>1029</v>
      </c>
      <c r="G75">
        <f t="shared" si="5"/>
        <v>0</v>
      </c>
    </row>
    <row r="76" hidden="1" spans="1:7">
      <c r="A76">
        <v>747</v>
      </c>
      <c r="B76">
        <v>669</v>
      </c>
      <c r="C76" s="1">
        <f>VLOOKUP(A:A,[1]Sheet1!$B:$E,4,0)</f>
        <v>669</v>
      </c>
      <c r="D76">
        <f t="shared" si="4"/>
        <v>0</v>
      </c>
      <c r="E76">
        <v>921</v>
      </c>
      <c r="F76" s="1">
        <f>VLOOKUP(A:A,[1]Sheet1!$B:$F,5,0)</f>
        <v>921</v>
      </c>
      <c r="G76">
        <f t="shared" si="5"/>
        <v>0</v>
      </c>
    </row>
    <row r="77" hidden="1" spans="1:7">
      <c r="A77">
        <v>748</v>
      </c>
      <c r="B77">
        <v>683</v>
      </c>
      <c r="C77" s="1">
        <f>VLOOKUP(A:A,[1]Sheet1!$B:$E,4,0)</f>
        <v>683</v>
      </c>
      <c r="D77">
        <f t="shared" si="4"/>
        <v>0</v>
      </c>
      <c r="E77">
        <v>940</v>
      </c>
      <c r="F77" s="1">
        <f>VLOOKUP(A:A,[1]Sheet1!$B:$F,5,0)</f>
        <v>940</v>
      </c>
      <c r="G77">
        <f t="shared" si="5"/>
        <v>0</v>
      </c>
    </row>
    <row r="78" hidden="1" spans="1:7">
      <c r="A78">
        <v>750</v>
      </c>
      <c r="B78">
        <v>1900</v>
      </c>
      <c r="C78" s="1">
        <f>VLOOKUP(A:A,[1]Sheet1!$B:$E,4,0)</f>
        <v>1900</v>
      </c>
      <c r="D78">
        <f t="shared" si="4"/>
        <v>0</v>
      </c>
      <c r="E78">
        <v>2533</v>
      </c>
      <c r="F78" s="1">
        <f>VLOOKUP(A:A,[1]Sheet1!$B:$F,5,0)</f>
        <v>2533</v>
      </c>
      <c r="G78">
        <f t="shared" si="5"/>
        <v>0</v>
      </c>
    </row>
    <row r="79" hidden="1" spans="1:7">
      <c r="A79">
        <v>752</v>
      </c>
      <c r="B79">
        <v>514</v>
      </c>
      <c r="C79" s="1">
        <f>VLOOKUP(A:A,[1]Sheet1!$B:$E,4,0)</f>
        <v>514</v>
      </c>
      <c r="D79">
        <f t="shared" si="4"/>
        <v>0</v>
      </c>
      <c r="E79">
        <v>709</v>
      </c>
      <c r="F79" s="1">
        <f>VLOOKUP(A:A,[1]Sheet1!$B:$F,5,0)</f>
        <v>709</v>
      </c>
      <c r="G79">
        <f t="shared" si="5"/>
        <v>0</v>
      </c>
    </row>
    <row r="80" hidden="1" spans="1:7">
      <c r="A80">
        <v>753</v>
      </c>
      <c r="B80">
        <v>514</v>
      </c>
      <c r="C80" s="1">
        <f>VLOOKUP(A:A,[1]Sheet1!$B:$E,4,0)</f>
        <v>514</v>
      </c>
      <c r="D80">
        <f t="shared" si="4"/>
        <v>0</v>
      </c>
      <c r="E80">
        <v>709</v>
      </c>
      <c r="F80" s="1">
        <f>VLOOKUP(A:A,[1]Sheet1!$B:$F,5,0)</f>
        <v>709</v>
      </c>
      <c r="G80">
        <f t="shared" si="5"/>
        <v>0</v>
      </c>
    </row>
    <row r="81" hidden="1" spans="1:7">
      <c r="A81">
        <v>754</v>
      </c>
      <c r="B81">
        <v>668</v>
      </c>
      <c r="C81" s="1">
        <f>VLOOKUP(A:A,[1]Sheet1!$B:$E,4,0)</f>
        <v>668</v>
      </c>
      <c r="D81">
        <f t="shared" si="4"/>
        <v>0</v>
      </c>
      <c r="E81">
        <v>920</v>
      </c>
      <c r="F81" s="1">
        <f>VLOOKUP(A:A,[1]Sheet1!$B:$F,5,0)</f>
        <v>920</v>
      </c>
      <c r="G81">
        <f t="shared" si="5"/>
        <v>0</v>
      </c>
    </row>
    <row r="82" hidden="1" spans="1:7">
      <c r="A82">
        <v>101453</v>
      </c>
      <c r="B82">
        <v>768</v>
      </c>
      <c r="C82" s="1">
        <f>VLOOKUP(A:A,[1]Sheet1!$B:$E,4,0)</f>
        <v>768</v>
      </c>
      <c r="D82">
        <f t="shared" si="4"/>
        <v>0</v>
      </c>
      <c r="E82">
        <v>1057</v>
      </c>
      <c r="F82" s="1">
        <f>VLOOKUP(A:A,[1]Sheet1!$B:$F,5,0)</f>
        <v>1057</v>
      </c>
      <c r="G82">
        <f t="shared" si="5"/>
        <v>0</v>
      </c>
    </row>
    <row r="83" hidden="1" spans="1:7">
      <c r="A83">
        <v>102478</v>
      </c>
      <c r="B83">
        <v>513</v>
      </c>
      <c r="C83" s="1">
        <f>VLOOKUP(A:A,[1]Sheet1!$B:$E,4,0)</f>
        <v>513</v>
      </c>
      <c r="D83">
        <f t="shared" si="4"/>
        <v>0</v>
      </c>
      <c r="E83">
        <v>707</v>
      </c>
      <c r="F83" s="1">
        <f>VLOOKUP(A:A,[1]Sheet1!$B:$F,5,0)</f>
        <v>707</v>
      </c>
      <c r="G83">
        <f t="shared" si="5"/>
        <v>0</v>
      </c>
    </row>
    <row r="84" hidden="1" spans="1:7">
      <c r="A84">
        <v>102479</v>
      </c>
      <c r="B84">
        <v>681</v>
      </c>
      <c r="C84" s="1">
        <f>VLOOKUP(A:A,[1]Sheet1!$B:$E,4,0)</f>
        <v>681</v>
      </c>
      <c r="D84">
        <f t="shared" si="4"/>
        <v>0</v>
      </c>
      <c r="E84">
        <v>938</v>
      </c>
      <c r="F84" s="1">
        <f>VLOOKUP(A:A,[1]Sheet1!$B:$F,5,0)</f>
        <v>938</v>
      </c>
      <c r="G84">
        <f t="shared" si="5"/>
        <v>0</v>
      </c>
    </row>
    <row r="85" hidden="1" spans="1:7">
      <c r="A85">
        <v>102564</v>
      </c>
      <c r="B85">
        <v>559</v>
      </c>
      <c r="C85" s="1">
        <f>VLOOKUP(A:A,[1]Sheet1!$B:$E,4,0)</f>
        <v>559</v>
      </c>
      <c r="D85">
        <f t="shared" si="4"/>
        <v>0</v>
      </c>
      <c r="E85">
        <v>769</v>
      </c>
      <c r="F85" s="1">
        <f>VLOOKUP(A:A,[1]Sheet1!$B:$F,5,0)</f>
        <v>769</v>
      </c>
      <c r="G85">
        <f t="shared" si="5"/>
        <v>0</v>
      </c>
    </row>
    <row r="86" hidden="1" spans="1:7">
      <c r="A86">
        <v>102565</v>
      </c>
      <c r="B86">
        <v>712</v>
      </c>
      <c r="C86" s="1">
        <f>VLOOKUP(A:A,[1]Sheet1!$B:$E,4,0)</f>
        <v>712</v>
      </c>
      <c r="D86">
        <f t="shared" si="4"/>
        <v>0</v>
      </c>
      <c r="E86">
        <v>980</v>
      </c>
      <c r="F86" s="1">
        <f>VLOOKUP(A:A,[1]Sheet1!$B:$F,5,0)</f>
        <v>980</v>
      </c>
      <c r="G86">
        <f t="shared" si="5"/>
        <v>0</v>
      </c>
    </row>
    <row r="87" hidden="1" spans="1:7">
      <c r="A87">
        <v>102567</v>
      </c>
      <c r="B87">
        <v>472</v>
      </c>
      <c r="C87" s="1">
        <f>VLOOKUP(A:A,[1]Sheet1!$B:$E,4,0)</f>
        <v>472</v>
      </c>
      <c r="D87">
        <f t="shared" si="4"/>
        <v>0</v>
      </c>
      <c r="E87">
        <v>651</v>
      </c>
      <c r="F87" s="1">
        <f>VLOOKUP(A:A,[1]Sheet1!$B:$F,5,0)</f>
        <v>651</v>
      </c>
      <c r="G87">
        <f t="shared" si="5"/>
        <v>0</v>
      </c>
    </row>
    <row r="88" hidden="1" spans="1:7">
      <c r="A88">
        <v>102934</v>
      </c>
      <c r="B88">
        <v>866</v>
      </c>
      <c r="C88" s="1">
        <f>VLOOKUP(A:A,[1]Sheet1!$B:$E,4,0)</f>
        <v>866</v>
      </c>
      <c r="D88">
        <f t="shared" si="4"/>
        <v>0</v>
      </c>
      <c r="E88">
        <v>1192</v>
      </c>
      <c r="F88" s="1">
        <f>VLOOKUP(A:A,[1]Sheet1!$B:$F,5,0)</f>
        <v>1192</v>
      </c>
      <c r="G88">
        <f t="shared" si="5"/>
        <v>0</v>
      </c>
    </row>
    <row r="89" hidden="1" spans="1:7">
      <c r="A89">
        <v>102935</v>
      </c>
      <c r="B89">
        <v>657</v>
      </c>
      <c r="C89" s="1">
        <f>VLOOKUP(A:A,[1]Sheet1!$B:$E,4,0)</f>
        <v>657</v>
      </c>
      <c r="D89">
        <f t="shared" si="4"/>
        <v>0</v>
      </c>
      <c r="E89">
        <v>905</v>
      </c>
      <c r="F89" s="1">
        <f>VLOOKUP(A:A,[1]Sheet1!$B:$F,5,0)</f>
        <v>905</v>
      </c>
      <c r="G89">
        <f t="shared" si="5"/>
        <v>0</v>
      </c>
    </row>
    <row r="90" hidden="1" spans="1:7">
      <c r="A90">
        <v>103198</v>
      </c>
      <c r="B90">
        <v>828</v>
      </c>
      <c r="C90" s="1">
        <f>VLOOKUP(A:A,[1]Sheet1!$B:$E,4,0)</f>
        <v>828</v>
      </c>
      <c r="D90">
        <f t="shared" si="4"/>
        <v>0</v>
      </c>
      <c r="E90">
        <v>1140</v>
      </c>
      <c r="F90" s="1">
        <f>VLOOKUP(A:A,[1]Sheet1!$B:$F,5,0)</f>
        <v>1140</v>
      </c>
      <c r="G90">
        <f t="shared" si="5"/>
        <v>0</v>
      </c>
    </row>
    <row r="91" hidden="1" spans="1:7">
      <c r="A91">
        <v>103199</v>
      </c>
      <c r="B91">
        <v>708</v>
      </c>
      <c r="C91" s="1">
        <f>VLOOKUP(A:A,[1]Sheet1!$B:$E,4,0)</f>
        <v>708</v>
      </c>
      <c r="D91">
        <f t="shared" si="4"/>
        <v>0</v>
      </c>
      <c r="E91">
        <v>974</v>
      </c>
      <c r="F91" s="1">
        <f>VLOOKUP(A:A,[1]Sheet1!$B:$F,5,0)</f>
        <v>974</v>
      </c>
      <c r="G91">
        <f t="shared" si="5"/>
        <v>0</v>
      </c>
    </row>
    <row r="92" hidden="1" spans="1:7">
      <c r="A92">
        <v>103639</v>
      </c>
      <c r="B92">
        <v>752</v>
      </c>
      <c r="C92" s="1">
        <f>VLOOKUP(A:A,[1]Sheet1!$B:$E,4,0)</f>
        <v>752</v>
      </c>
      <c r="D92">
        <f t="shared" si="4"/>
        <v>0</v>
      </c>
      <c r="E92">
        <v>1035</v>
      </c>
      <c r="F92" s="1">
        <f>VLOOKUP(A:A,[1]Sheet1!$B:$F,5,0)</f>
        <v>1035</v>
      </c>
      <c r="G92">
        <f t="shared" si="5"/>
        <v>0</v>
      </c>
    </row>
    <row r="93" hidden="1" spans="1:7">
      <c r="A93">
        <v>104428</v>
      </c>
      <c r="B93">
        <v>686</v>
      </c>
      <c r="C93" s="1">
        <f>VLOOKUP(A:A,[1]Sheet1!$B:$E,4,0)</f>
        <v>686</v>
      </c>
      <c r="D93">
        <f t="shared" si="4"/>
        <v>0</v>
      </c>
      <c r="E93">
        <v>944</v>
      </c>
      <c r="F93" s="1">
        <f>VLOOKUP(A:A,[1]Sheet1!$B:$F,5,0)</f>
        <v>944</v>
      </c>
      <c r="G93">
        <f t="shared" si="5"/>
        <v>0</v>
      </c>
    </row>
    <row r="94" hidden="1" spans="1:7">
      <c r="A94">
        <v>104429</v>
      </c>
      <c r="B94">
        <v>512</v>
      </c>
      <c r="C94" s="1">
        <f>VLOOKUP(A:A,[1]Sheet1!$B:$E,4,0)</f>
        <v>512</v>
      </c>
      <c r="D94">
        <f t="shared" si="4"/>
        <v>0</v>
      </c>
      <c r="E94">
        <v>706</v>
      </c>
      <c r="F94" s="1">
        <f>VLOOKUP(A:A,[1]Sheet1!$B:$F,5,0)</f>
        <v>706</v>
      </c>
      <c r="G94">
        <f t="shared" si="5"/>
        <v>0</v>
      </c>
    </row>
    <row r="95" hidden="1" spans="1:7">
      <c r="A95">
        <v>104430</v>
      </c>
      <c r="B95">
        <v>514</v>
      </c>
      <c r="C95" s="1">
        <f>VLOOKUP(A:A,[1]Sheet1!$B:$E,4,0)</f>
        <v>514</v>
      </c>
      <c r="D95">
        <f t="shared" si="4"/>
        <v>0</v>
      </c>
      <c r="E95">
        <v>709</v>
      </c>
      <c r="F95" s="1">
        <f>VLOOKUP(A:A,[1]Sheet1!$B:$F,5,0)</f>
        <v>709</v>
      </c>
      <c r="G95">
        <f t="shared" si="5"/>
        <v>0</v>
      </c>
    </row>
    <row r="96" hidden="1" spans="1:7">
      <c r="A96">
        <v>104533</v>
      </c>
      <c r="B96">
        <v>513</v>
      </c>
      <c r="C96" s="1">
        <f>VLOOKUP(A:A,[1]Sheet1!$B:$E,4,0)</f>
        <v>513</v>
      </c>
      <c r="D96">
        <f t="shared" si="4"/>
        <v>0</v>
      </c>
      <c r="E96">
        <v>707</v>
      </c>
      <c r="F96" s="1">
        <f>VLOOKUP(A:A,[1]Sheet1!$B:$F,5,0)</f>
        <v>707</v>
      </c>
      <c r="G96">
        <f t="shared" si="5"/>
        <v>0</v>
      </c>
    </row>
    <row r="97" hidden="1" spans="1:7">
      <c r="A97">
        <v>104838</v>
      </c>
      <c r="B97">
        <v>512</v>
      </c>
      <c r="C97" s="1">
        <f>VLOOKUP(A:A,[1]Sheet1!$B:$E,4,0)</f>
        <v>512</v>
      </c>
      <c r="D97">
        <f t="shared" si="4"/>
        <v>0</v>
      </c>
      <c r="E97">
        <v>706</v>
      </c>
      <c r="F97" s="1">
        <f>VLOOKUP(A:A,[1]Sheet1!$B:$F,5,0)</f>
        <v>706</v>
      </c>
      <c r="G97">
        <f t="shared" si="5"/>
        <v>0</v>
      </c>
    </row>
    <row r="98" hidden="1" spans="1:7">
      <c r="A98">
        <v>105267</v>
      </c>
      <c r="B98">
        <v>711</v>
      </c>
      <c r="C98" s="1">
        <f>VLOOKUP(A:A,[1]Sheet1!$B:$E,4,0)</f>
        <v>711</v>
      </c>
      <c r="D98">
        <f t="shared" si="4"/>
        <v>0</v>
      </c>
      <c r="E98">
        <v>978</v>
      </c>
      <c r="F98" s="1">
        <f>VLOOKUP(A:A,[1]Sheet1!$B:$F,5,0)</f>
        <v>978</v>
      </c>
      <c r="G98">
        <f t="shared" si="5"/>
        <v>0</v>
      </c>
    </row>
    <row r="99" hidden="1" spans="1:7">
      <c r="A99">
        <v>105396</v>
      </c>
      <c r="B99">
        <v>513</v>
      </c>
      <c r="C99" s="1">
        <f>VLOOKUP(A:A,[1]Sheet1!$B:$E,4,0)</f>
        <v>513</v>
      </c>
      <c r="D99">
        <f t="shared" ref="D99:D114" si="6">C99-B99</f>
        <v>0</v>
      </c>
      <c r="E99">
        <v>707</v>
      </c>
      <c r="F99" s="1">
        <f>VLOOKUP(A:A,[1]Sheet1!$B:$F,5,0)</f>
        <v>707</v>
      </c>
      <c r="G99">
        <f t="shared" ref="G99:G114" si="7">F99-E99</f>
        <v>0</v>
      </c>
    </row>
    <row r="100" hidden="1" spans="1:7">
      <c r="A100">
        <v>105751</v>
      </c>
      <c r="B100">
        <v>673</v>
      </c>
      <c r="C100" s="1">
        <f>VLOOKUP(A:A,[1]Sheet1!$B:$E,4,0)</f>
        <v>673</v>
      </c>
      <c r="D100">
        <f t="shared" si="6"/>
        <v>0</v>
      </c>
      <c r="E100">
        <v>927</v>
      </c>
      <c r="F100" s="1">
        <f>VLOOKUP(A:A,[1]Sheet1!$B:$F,5,0)</f>
        <v>927</v>
      </c>
      <c r="G100">
        <f t="shared" si="7"/>
        <v>0</v>
      </c>
    </row>
    <row r="101" hidden="1" spans="1:7">
      <c r="A101">
        <v>105910</v>
      </c>
      <c r="B101">
        <v>513</v>
      </c>
      <c r="C101" s="1">
        <f>VLOOKUP(A:A,[1]Sheet1!$B:$E,4,0)</f>
        <v>513</v>
      </c>
      <c r="D101">
        <f t="shared" si="6"/>
        <v>0</v>
      </c>
      <c r="E101">
        <v>707</v>
      </c>
      <c r="F101" s="1">
        <f>VLOOKUP(A:A,[1]Sheet1!$B:$F,5,0)</f>
        <v>707</v>
      </c>
      <c r="G101">
        <f t="shared" si="7"/>
        <v>0</v>
      </c>
    </row>
    <row r="102" hidden="1" spans="1:7">
      <c r="A102">
        <v>106066</v>
      </c>
      <c r="B102">
        <v>684</v>
      </c>
      <c r="C102" s="1">
        <f>VLOOKUP(A:A,[1]Sheet1!$B:$E,4,0)</f>
        <v>684</v>
      </c>
      <c r="D102">
        <f t="shared" si="6"/>
        <v>0</v>
      </c>
      <c r="E102">
        <v>945</v>
      </c>
      <c r="F102" s="1">
        <f>VLOOKUP(A:A,[1]Sheet1!$B:$F,5,0)</f>
        <v>945</v>
      </c>
      <c r="G102">
        <f t="shared" si="7"/>
        <v>0</v>
      </c>
    </row>
    <row r="103" hidden="1" spans="1:7">
      <c r="A103">
        <v>106399</v>
      </c>
      <c r="B103">
        <v>563</v>
      </c>
      <c r="C103" s="1">
        <f>VLOOKUP(A:A,[1]Sheet1!$B:$E,4,0)</f>
        <v>563</v>
      </c>
      <c r="D103">
        <f t="shared" si="6"/>
        <v>0</v>
      </c>
      <c r="E103">
        <v>775</v>
      </c>
      <c r="F103" s="1">
        <f>VLOOKUP(A:A,[1]Sheet1!$B:$F,5,0)</f>
        <v>775</v>
      </c>
      <c r="G103">
        <f t="shared" si="7"/>
        <v>0</v>
      </c>
    </row>
    <row r="104" hidden="1" spans="1:7">
      <c r="A104">
        <v>106485</v>
      </c>
      <c r="B104">
        <v>513</v>
      </c>
      <c r="C104" s="1">
        <f>VLOOKUP(A:A,[1]Sheet1!$B:$E,4,0)</f>
        <v>513</v>
      </c>
      <c r="D104">
        <f t="shared" si="6"/>
        <v>0</v>
      </c>
      <c r="E104">
        <v>706</v>
      </c>
      <c r="F104" s="1">
        <f>VLOOKUP(A:A,[1]Sheet1!$B:$F,5,0)</f>
        <v>706</v>
      </c>
      <c r="G104">
        <f t="shared" si="7"/>
        <v>0</v>
      </c>
    </row>
    <row r="105" hidden="1" spans="1:7">
      <c r="A105">
        <v>106568</v>
      </c>
      <c r="B105">
        <v>473</v>
      </c>
      <c r="C105" s="1">
        <f>VLOOKUP(A:A,[1]Sheet1!$B:$E,4,0)</f>
        <v>473</v>
      </c>
      <c r="D105">
        <f t="shared" si="6"/>
        <v>0</v>
      </c>
      <c r="E105">
        <v>652</v>
      </c>
      <c r="F105" s="1">
        <f>VLOOKUP(A:A,[1]Sheet1!$B:$F,5,0)</f>
        <v>652</v>
      </c>
      <c r="G105">
        <f t="shared" si="7"/>
        <v>0</v>
      </c>
    </row>
    <row r="106" hidden="1" spans="1:7">
      <c r="A106">
        <v>106569</v>
      </c>
      <c r="B106">
        <v>631</v>
      </c>
      <c r="C106" s="1">
        <f>VLOOKUP(A:A,[1]Sheet1!$B:$E,4,0)</f>
        <v>631</v>
      </c>
      <c r="D106">
        <f t="shared" si="6"/>
        <v>0</v>
      </c>
      <c r="E106">
        <v>868</v>
      </c>
      <c r="F106" s="1">
        <f>VLOOKUP(A:A,[1]Sheet1!$B:$F,5,0)</f>
        <v>868</v>
      </c>
      <c r="G106">
        <f t="shared" si="7"/>
        <v>0</v>
      </c>
    </row>
    <row r="107" hidden="1" spans="1:7">
      <c r="A107">
        <v>106865</v>
      </c>
      <c r="B107">
        <v>473</v>
      </c>
      <c r="C107" s="1">
        <f>VLOOKUP(A:A,[1]Sheet1!$B:$E,4,0)</f>
        <v>473</v>
      </c>
      <c r="D107">
        <f t="shared" si="6"/>
        <v>0</v>
      </c>
      <c r="E107">
        <v>653</v>
      </c>
      <c r="F107" s="1">
        <f>VLOOKUP(A:A,[1]Sheet1!$B:$F,5,0)</f>
        <v>653</v>
      </c>
      <c r="G107">
        <f t="shared" si="7"/>
        <v>0</v>
      </c>
    </row>
    <row r="108" hidden="1" spans="1:7">
      <c r="A108">
        <v>107658</v>
      </c>
      <c r="B108">
        <v>513</v>
      </c>
      <c r="C108" s="1">
        <f>VLOOKUP(A:A,[1]Sheet1!$B:$E,4,0)</f>
        <v>513</v>
      </c>
      <c r="D108">
        <f t="shared" si="6"/>
        <v>0</v>
      </c>
      <c r="E108">
        <v>707</v>
      </c>
      <c r="F108" s="1">
        <f>VLOOKUP(A:A,[1]Sheet1!$B:$F,5,0)</f>
        <v>707</v>
      </c>
      <c r="G108">
        <f t="shared" si="7"/>
        <v>0</v>
      </c>
    </row>
    <row r="109" hidden="1" spans="1:7">
      <c r="A109">
        <v>107728</v>
      </c>
      <c r="B109">
        <v>473</v>
      </c>
      <c r="C109" s="1">
        <f>VLOOKUP(A:A,[1]Sheet1!$B:$E,4,0)</f>
        <v>473</v>
      </c>
      <c r="D109">
        <f t="shared" si="6"/>
        <v>0</v>
      </c>
      <c r="E109">
        <v>653</v>
      </c>
      <c r="F109" s="1">
        <f>VLOOKUP(A:A,[1]Sheet1!$B:$F,5,0)</f>
        <v>653</v>
      </c>
      <c r="G109">
        <f t="shared" si="7"/>
        <v>0</v>
      </c>
    </row>
    <row r="110" hidden="1" spans="1:7">
      <c r="A110">
        <v>107829</v>
      </c>
      <c r="B110">
        <v>512</v>
      </c>
      <c r="C110" s="1">
        <f>VLOOKUP(A:A,[1]Sheet1!$B:$E,4,0)</f>
        <v>512</v>
      </c>
      <c r="D110">
        <f t="shared" si="6"/>
        <v>0</v>
      </c>
      <c r="E110">
        <v>706</v>
      </c>
      <c r="F110" s="1">
        <f>VLOOKUP(A:A,[1]Sheet1!$B:$F,5,0)</f>
        <v>706</v>
      </c>
      <c r="G110">
        <f t="shared" si="7"/>
        <v>0</v>
      </c>
    </row>
    <row r="111" hidden="1" spans="1:7">
      <c r="A111">
        <v>108277</v>
      </c>
      <c r="B111">
        <v>473</v>
      </c>
      <c r="C111" s="1">
        <f>VLOOKUP(A:A,[1]Sheet1!$B:$E,4,0)</f>
        <v>473</v>
      </c>
      <c r="D111">
        <f t="shared" si="6"/>
        <v>0</v>
      </c>
      <c r="E111">
        <v>652</v>
      </c>
      <c r="F111" s="1">
        <f>VLOOKUP(A:A,[1]Sheet1!$B:$F,5,0)</f>
        <v>652</v>
      </c>
      <c r="G111">
        <f t="shared" si="7"/>
        <v>0</v>
      </c>
    </row>
    <row r="112" hidden="1" spans="1:7">
      <c r="A112">
        <v>108656</v>
      </c>
      <c r="B112">
        <v>433</v>
      </c>
      <c r="C112" s="1">
        <f>VLOOKUP(A:A,[1]Sheet1!$B:$E,4,0)</f>
        <v>433</v>
      </c>
      <c r="D112">
        <f t="shared" si="6"/>
        <v>0</v>
      </c>
      <c r="E112">
        <v>596</v>
      </c>
      <c r="F112" s="1">
        <f>VLOOKUP(A:A,[1]Sheet1!$B:$F,5,0)</f>
        <v>596</v>
      </c>
      <c r="G112">
        <f t="shared" si="7"/>
        <v>0</v>
      </c>
    </row>
    <row r="113" hidden="1" spans="1:7">
      <c r="A113">
        <v>110378</v>
      </c>
      <c r="B113">
        <v>471</v>
      </c>
      <c r="C113" s="1">
        <f>VLOOKUP(A:A,[1]Sheet1!$B:$E,4,0)</f>
        <v>471</v>
      </c>
      <c r="D113">
        <f t="shared" si="6"/>
        <v>0</v>
      </c>
      <c r="E113">
        <v>650</v>
      </c>
      <c r="F113" s="1">
        <f>VLOOKUP(A:A,[1]Sheet1!$B:$F,5,0)</f>
        <v>650</v>
      </c>
      <c r="G113">
        <f t="shared" si="7"/>
        <v>0</v>
      </c>
    </row>
    <row r="114" spans="1:7">
      <c r="A114" t="s">
        <v>3</v>
      </c>
      <c r="B114">
        <v>80114</v>
      </c>
      <c r="C114" s="1" t="e">
        <f>VLOOKUP(A:A,[1]Sheet1!$B:$E,4,0)</f>
        <v>#N/A</v>
      </c>
      <c r="D114" t="e">
        <f t="shared" si="6"/>
        <v>#N/A</v>
      </c>
      <c r="E114">
        <v>109877</v>
      </c>
      <c r="F114" s="1" t="e">
        <f>VLOOKUP(A:A,[1]Sheet1!$B:$F,5,0)</f>
        <v>#N/A</v>
      </c>
      <c r="G114" t="e">
        <f t="shared" si="7"/>
        <v>#N/A</v>
      </c>
    </row>
  </sheetData>
  <autoFilter ref="A1:H114">
    <filterColumn colId="6">
      <filters>
        <filter val="#N/A"/>
        <filter val="56"/>
        <filter val="99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Sheet5</vt:lpstr>
      <vt:lpstr>正确表（存档）</vt:lpstr>
      <vt:lpstr>片区主管通报表</vt:lpstr>
      <vt:lpstr>员工选择档次</vt:lpstr>
      <vt:lpstr>Sheet2</vt:lpstr>
      <vt:lpstr>Sheet1</vt:lpstr>
      <vt:lpstr>第一次核对表</vt:lpstr>
      <vt:lpstr>第二次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2019-12-27T01:14:00Z</dcterms:created>
  <dcterms:modified xsi:type="dcterms:W3CDTF">2020-01-03T12:57:31Z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