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7680" firstSheet="7" activeTab="7"/>
  </bookViews>
  <sheets>
    <sheet name="步长健胃消炎颗粒认购任务" sheetId="5" state="hidden" r:id="rId1"/>
    <sheet name="21金维他认购任务" sheetId="4" state="hidden" r:id="rId2"/>
    <sheet name="Sheet2" sheetId="3" state="hidden" r:id="rId3"/>
    <sheet name="川贝清肺糖浆认购任务" sheetId="2" state="hidden" r:id="rId4"/>
    <sheet name="补肾益寿胶囊认购任务" sheetId="1" state="hidden" r:id="rId5"/>
    <sheet name="中山中智丹参破壁认购表" sheetId="6" state="hidden" r:id="rId6"/>
    <sheet name="进度通报" sheetId="7" state="hidden" r:id="rId7"/>
    <sheet name="存档" sheetId="9" r:id="rId8"/>
    <sheet name="片区总额" sheetId="8" r:id="rId9"/>
  </sheets>
  <definedNames>
    <definedName name="_xlnm._FilterDatabase" localSheetId="5" hidden="1">中山中智丹参破壁认购表!$A$3:$G$117</definedName>
    <definedName name="_xlnm._FilterDatabase" localSheetId="7" hidden="1">存档!$A$2:$BF$124</definedName>
    <definedName name="_xlnm._FilterDatabase" localSheetId="6" hidden="1">进度通报!$A$3:$AN$125</definedName>
    <definedName name="_xlnm._FilterDatabase" localSheetId="4" hidden="1">补肾益寿胶囊认购任务!$A$2:$BD$124</definedName>
    <definedName name="_xlnm._FilterDatabase" localSheetId="3" hidden="1">川贝清肺糖浆认购任务!$A$2:$F$116</definedName>
    <definedName name="_xlnm._FilterDatabase" localSheetId="0" hidden="1">步长健胃消炎颗粒认购任务!$A$4:$G$4</definedName>
  </definedNames>
  <calcPr calcId="144525" concurrentCalc="0"/>
</workbook>
</file>

<file path=xl/sharedStrings.xml><?xml version="1.0" encoding="utf-8"?>
<sst xmlns="http://schemas.openxmlformats.org/spreadsheetml/2006/main" count="2413" uniqueCount="403">
  <si>
    <t>步长健胃消炎颗粒</t>
  </si>
  <si>
    <t>序号</t>
  </si>
  <si>
    <t>门店id</t>
  </si>
  <si>
    <t>片区</t>
  </si>
  <si>
    <t>门店名</t>
  </si>
  <si>
    <t>步长健胃消炎颗粒10g*12袋</t>
  </si>
  <si>
    <t>1档
3元/盒</t>
  </si>
  <si>
    <t>2档
5元/盒</t>
  </si>
  <si>
    <t>认购档次  （门店填写）</t>
  </si>
  <si>
    <t>西北片区</t>
  </si>
  <si>
    <t>四川太极光华药店</t>
  </si>
  <si>
    <t>四川太极青羊区十二桥药店</t>
  </si>
  <si>
    <t>四川太极光华村街药店</t>
  </si>
  <si>
    <t>四川太极成华区羊子山西路药店（兴元华盛）</t>
  </si>
  <si>
    <t>四川太极清江东路药店</t>
  </si>
  <si>
    <t>四川太极土龙路药店</t>
  </si>
  <si>
    <t>四川太极武侯区顺和街店</t>
  </si>
  <si>
    <t>四川太极成华区二环路北四段药店（汇融名城）</t>
  </si>
  <si>
    <t>四川太极新都区马超东路店</t>
  </si>
  <si>
    <t>四川太极金牛区交大路第三药店</t>
  </si>
  <si>
    <t>四川太极新都区新繁镇繁江北路药店</t>
  </si>
  <si>
    <t>四川太极金牛区银河北街药店</t>
  </si>
  <si>
    <t>四川太极枣子巷药店</t>
  </si>
  <si>
    <t>四川太极武侯区佳灵路药店</t>
  </si>
  <si>
    <t>四川太极青羊区贝森北路药店</t>
  </si>
  <si>
    <t>四川太极成华区西林一街药店</t>
  </si>
  <si>
    <t>四川太极西部店</t>
  </si>
  <si>
    <t>四川太极清江东路2药店</t>
  </si>
  <si>
    <t>四川太极青羊区浣花滨河路药店</t>
  </si>
  <si>
    <t>四川太极金牛区黄苑东街药店</t>
  </si>
  <si>
    <t>四川太极金牛区金沙路药店</t>
  </si>
  <si>
    <t>蜀汉路</t>
  </si>
  <si>
    <t>蜀辉路店</t>
  </si>
  <si>
    <t>四川太极武侯区大悦路药店</t>
  </si>
  <si>
    <t>四川太极沙河源药店</t>
  </si>
  <si>
    <t>四川太极成华区新怡路店</t>
  </si>
  <si>
    <t>四川太极大药房连锁有限公司武侯区聚萃街药店</t>
  </si>
  <si>
    <t>四川太极武侯区大华街药店</t>
  </si>
  <si>
    <t>四川太极新都区新都街道万和北路药店</t>
  </si>
  <si>
    <t>四川太极金牛区银沙路药店</t>
  </si>
  <si>
    <t>旗舰片区</t>
  </si>
  <si>
    <t>四川太极锦江区梨花街药店</t>
  </si>
  <si>
    <t>四川太极旗舰店</t>
  </si>
  <si>
    <t>东南片区</t>
  </si>
  <si>
    <t>成都成汉太极大药房有限公司</t>
  </si>
  <si>
    <t>四川太极高新区民丰大道西段药店</t>
  </si>
  <si>
    <t>四川太极成华区万科路药店</t>
  </si>
  <si>
    <t>四川太极新乐中街药店</t>
  </si>
  <si>
    <t>四川太极高新天久北巷药店</t>
  </si>
  <si>
    <t>四川太极锦江区榕声路店</t>
  </si>
  <si>
    <t>四川太极成华区华泰路药店</t>
  </si>
  <si>
    <t>四川太极锦江区观音桥街药店</t>
  </si>
  <si>
    <t>四川太极新园大道药店</t>
  </si>
  <si>
    <t>四川太极锦江区水杉街药店</t>
  </si>
  <si>
    <t>四川太极高新区大源北街药店</t>
  </si>
  <si>
    <t>四川太极成华区万宇路药店</t>
  </si>
  <si>
    <t>四川太极成华区金马河路药店</t>
  </si>
  <si>
    <t>四川太极高新区新下街药店</t>
  </si>
  <si>
    <t>四川太极龙潭西路店</t>
  </si>
  <si>
    <t>四川太极双流县西航港街道锦华路一段药店</t>
  </si>
  <si>
    <t>四川太极双流区东升街道三强西路药店</t>
  </si>
  <si>
    <t>四川太极成华区华康路药店</t>
  </si>
  <si>
    <t>四川太极锦江区合欢树街药店</t>
  </si>
  <si>
    <t>四川太极高新区中和大道药店</t>
  </si>
  <si>
    <t>四川太极武侯区航中街药店</t>
  </si>
  <si>
    <t>四川太极高新区紫薇东路药店</t>
  </si>
  <si>
    <t>成都高新区元华二巷药店</t>
  </si>
  <si>
    <t>四川太极高新区中和公济桥路药店</t>
  </si>
  <si>
    <t>城中片区</t>
  </si>
  <si>
    <t>四川太极浆洗街药店</t>
  </si>
  <si>
    <t>四川太极青羊区北东街店</t>
  </si>
  <si>
    <t>四川太极通盈街药店</t>
  </si>
  <si>
    <t>四川太极成华区华油路药店</t>
  </si>
  <si>
    <t>四川太极锦江区庆云南街药店</t>
  </si>
  <si>
    <t>四川太极武侯区科华街药店</t>
  </si>
  <si>
    <t>四川太极红星店</t>
  </si>
  <si>
    <t>四川太极人民中路店</t>
  </si>
  <si>
    <t>四川太极双林路药店</t>
  </si>
  <si>
    <t>四川太极金丝街药店</t>
  </si>
  <si>
    <t>四川太极成华杉板桥南一路店</t>
  </si>
  <si>
    <t>四川太极成华区崔家店路药店</t>
  </si>
  <si>
    <t>四川太极郫县郫筒镇东大街药店</t>
  </si>
  <si>
    <t>四川太极郫县郫筒镇一环路东南段药店</t>
  </si>
  <si>
    <t>四川太极锦江区劼人路药店</t>
  </si>
  <si>
    <t>四川太极青羊区童子街药店</t>
  </si>
  <si>
    <t>四川太极龙泉驿区龙泉街道驿生路药店</t>
  </si>
  <si>
    <t>四川太极锦江区柳翠路药店</t>
  </si>
  <si>
    <t>四川太极锦江区静明路药店</t>
  </si>
  <si>
    <t>四川太极武侯区丝竹路药店</t>
  </si>
  <si>
    <t>四川太极金牛区解放路药店</t>
  </si>
  <si>
    <t>城郊一片：新津</t>
  </si>
  <si>
    <t>四川太极五津西路药店</t>
  </si>
  <si>
    <t>四川太极新津邓双镇岷江店</t>
  </si>
  <si>
    <t>四川太极兴义镇万兴路药店</t>
  </si>
  <si>
    <t>四川太极五津西路二药店</t>
  </si>
  <si>
    <t>四川太极新津县五津镇武阳西路药店</t>
  </si>
  <si>
    <t>城郊一片：邛崃</t>
  </si>
  <si>
    <t>四川太极邛崃中心药店</t>
  </si>
  <si>
    <t>四川太极邛崃市临邛镇洪川小区药店</t>
  </si>
  <si>
    <t>四川太极邛崃市临邛镇翠荫街药店</t>
  </si>
  <si>
    <t>四川太极邛崃市临邛镇长安大道药店</t>
  </si>
  <si>
    <t>四川太极邛崃市羊安镇永康大道药店</t>
  </si>
  <si>
    <t>城郊一片：大邑</t>
  </si>
  <si>
    <t>四川太极大邑县晋原镇内蒙古大道桃源药店</t>
  </si>
  <si>
    <t>四川太极大邑县沙渠镇方圆路药店</t>
  </si>
  <si>
    <t>四川太极大邑县晋原镇东街药店</t>
  </si>
  <si>
    <t>四川太极大邑县晋原镇子龙路店</t>
  </si>
  <si>
    <t>四川太极大邑县晋源镇东壕沟段药店</t>
  </si>
  <si>
    <t>四川太极大邑县晋原镇通达东路五段药店</t>
  </si>
  <si>
    <t>四川太极大邑县安仁镇千禧街药店</t>
  </si>
  <si>
    <t>四川太极大邑县新场镇文昌街药店</t>
  </si>
  <si>
    <t>四川太极大邑县晋原镇潘家街药店</t>
  </si>
  <si>
    <t>大邑北街</t>
  </si>
  <si>
    <t>城郊二片</t>
  </si>
  <si>
    <t>四川太极崇州市崇阳镇尚贤坊街药店</t>
  </si>
  <si>
    <t>四川太极温江区公平街道江安路药店</t>
  </si>
  <si>
    <t>四川太极崇州中心店</t>
  </si>
  <si>
    <t>四川太极怀远店</t>
  </si>
  <si>
    <t>四川太极都江堰药店</t>
  </si>
  <si>
    <t>四川太极金带街药店</t>
  </si>
  <si>
    <t>四川太极都江堰景中路店</t>
  </si>
  <si>
    <t xml:space="preserve">四川太极崇州市崇阳镇永康东路药店 </t>
  </si>
  <si>
    <t>四川太极温江店</t>
  </si>
  <si>
    <t>四川太极都江堰奎光路中段药店</t>
  </si>
  <si>
    <t>四川太极三江店</t>
  </si>
  <si>
    <t>四川太极都江堰幸福镇翔凤路药店</t>
  </si>
  <si>
    <t>四川太极都江堰市蒲阳镇堰问道西路药店</t>
  </si>
  <si>
    <t>四川太极都江堰聚源镇药店</t>
  </si>
  <si>
    <t>四川太极都江堰市蒲阳路药店</t>
  </si>
  <si>
    <t>四川太极崇州市崇阳镇蜀州中路药店</t>
  </si>
  <si>
    <t>合计</t>
  </si>
  <si>
    <t>12月多维元素片（21金维他）认购任务表</t>
  </si>
  <si>
    <t>备注：未完成基础任务则不享受奖励</t>
  </si>
  <si>
    <t>门店ID</t>
  </si>
  <si>
    <t>门店名称</t>
  </si>
  <si>
    <t>片区分类</t>
  </si>
  <si>
    <t>1档任务(盒以上）
奖励5元/盒</t>
  </si>
  <si>
    <t>2档任务（盒以上）
奖励7元/盒</t>
  </si>
  <si>
    <t>青羊区十二桥药店</t>
  </si>
  <si>
    <t>光华药店</t>
  </si>
  <si>
    <t>西部店</t>
  </si>
  <si>
    <t>新都区新繁镇繁江北路药店</t>
  </si>
  <si>
    <t>成华区羊子山西路药店（兴元华盛）</t>
  </si>
  <si>
    <t>光华村街药店</t>
  </si>
  <si>
    <t>新都区马超东路店</t>
  </si>
  <si>
    <t>成华区二环路北四段药店（汇融名城）</t>
  </si>
  <si>
    <t>银河北街</t>
  </si>
  <si>
    <t>清江东路药店</t>
  </si>
  <si>
    <t>武侯区顺和街店</t>
  </si>
  <si>
    <t>土龙路药店</t>
  </si>
  <si>
    <t>金牛区交大路第三药店</t>
  </si>
  <si>
    <t>贝森路店</t>
  </si>
  <si>
    <t>佳灵路</t>
  </si>
  <si>
    <t>枣子巷药店</t>
  </si>
  <si>
    <t>西林一街店</t>
  </si>
  <si>
    <t>清江2店</t>
  </si>
  <si>
    <t>青羊区浣花滨河路药店</t>
  </si>
  <si>
    <t>金牛区黄苑东街药店</t>
  </si>
  <si>
    <t>金沙路店</t>
  </si>
  <si>
    <t>沙河源药店</t>
  </si>
  <si>
    <t>金牛区蜀汉</t>
  </si>
  <si>
    <t>聚萃路店</t>
  </si>
  <si>
    <t>武侯区大华街店</t>
  </si>
  <si>
    <t>大悦路店</t>
  </si>
  <si>
    <t>成华区新怡路店</t>
  </si>
  <si>
    <t>银沙路店</t>
  </si>
  <si>
    <t>新都万和北路</t>
  </si>
  <si>
    <t>梨花街药店</t>
  </si>
  <si>
    <t>旗舰店</t>
  </si>
  <si>
    <t>旗舰片</t>
  </si>
  <si>
    <t>成汉南路店</t>
  </si>
  <si>
    <t>高新区民丰大道西段药店</t>
  </si>
  <si>
    <t>成华区万科路药店</t>
  </si>
  <si>
    <t>成华区华泰路药店</t>
  </si>
  <si>
    <t>新乐中街药店</t>
  </si>
  <si>
    <t>锦江区榕声路</t>
  </si>
  <si>
    <t>锦江区观音桥街药店</t>
  </si>
  <si>
    <t>高新天久北巷药店</t>
  </si>
  <si>
    <t>新园大道药店</t>
  </si>
  <si>
    <t>锦江区水杉街药店</t>
  </si>
  <si>
    <t>金马河店</t>
  </si>
  <si>
    <t>高新区大源北街药店</t>
  </si>
  <si>
    <t>成华区万宇路药店</t>
  </si>
  <si>
    <t>新下街店</t>
  </si>
  <si>
    <t>双流县西航港街道锦华路一段药店</t>
  </si>
  <si>
    <t>成华区华康路药店</t>
  </si>
  <si>
    <t>双流县三强西路</t>
  </si>
  <si>
    <t>合欢树街</t>
  </si>
  <si>
    <t>高新中和大道店</t>
  </si>
  <si>
    <t>龙潭西路店</t>
  </si>
  <si>
    <t>武侯区航中路店</t>
  </si>
  <si>
    <t>中和公济桥店</t>
  </si>
  <si>
    <t>紫薇东路</t>
  </si>
  <si>
    <t>元华二巷</t>
  </si>
  <si>
    <t>浆洗街药店</t>
  </si>
  <si>
    <t>青羊区北东街店</t>
  </si>
  <si>
    <t>锦江区庆云南街药店</t>
  </si>
  <si>
    <t>科华路店</t>
  </si>
  <si>
    <t>成华区华油路药店</t>
  </si>
  <si>
    <t>通盈街药店</t>
  </si>
  <si>
    <t>郫县一环路东南段店</t>
  </si>
  <si>
    <t>红星店</t>
  </si>
  <si>
    <t>双林路药店</t>
  </si>
  <si>
    <t>成华杉板桥南一路店</t>
  </si>
  <si>
    <t>金丝街药店</t>
  </si>
  <si>
    <t>成华区崔家店路药店</t>
  </si>
  <si>
    <t>郫县郫筒镇东大街药店</t>
  </si>
  <si>
    <t>人民中路店</t>
  </si>
  <si>
    <t>童子街店</t>
  </si>
  <si>
    <t>锦江区柳翠路药店</t>
  </si>
  <si>
    <t>劼人路店</t>
  </si>
  <si>
    <t>静明路店</t>
  </si>
  <si>
    <t>龙泉驿生路店</t>
  </si>
  <si>
    <t>丝竹路店</t>
  </si>
  <si>
    <t>解放路店</t>
  </si>
  <si>
    <t>四川太极新津五津西路二店</t>
  </si>
  <si>
    <t>城郊一片区</t>
  </si>
  <si>
    <t>邛崃中心药店</t>
  </si>
  <si>
    <t>城郊一片</t>
  </si>
  <si>
    <t>五津西路药店</t>
  </si>
  <si>
    <t>新津邓双镇岷江店</t>
  </si>
  <si>
    <t>大邑县晋原镇内蒙古桃源店</t>
  </si>
  <si>
    <t>大邑县沙渠镇方圆路药店</t>
  </si>
  <si>
    <t>大邑东街店</t>
  </si>
  <si>
    <t>邛崃市临邛镇洪川小区药店</t>
  </si>
  <si>
    <t>大邑县晋原镇通达东路五段药店</t>
  </si>
  <si>
    <t>大邑县晋源镇东壕沟段药店</t>
  </si>
  <si>
    <t>大邑县晋原镇子龙路店</t>
  </si>
  <si>
    <t>大邑县新场镇文昌街药店</t>
  </si>
  <si>
    <t>邛崃市临邛镇长安大道药店</t>
  </si>
  <si>
    <t>大邑县安仁镇千禧街药店</t>
  </si>
  <si>
    <t>邛崃市羊安镇永康大道药店</t>
  </si>
  <si>
    <t>武阳西路</t>
  </si>
  <si>
    <t>大邑潘家街店</t>
  </si>
  <si>
    <t>兴义镇万兴路药店</t>
  </si>
  <si>
    <t>大邑北街店</t>
  </si>
  <si>
    <t>崇州尚贤坊街店</t>
  </si>
  <si>
    <t>怀远店</t>
  </si>
  <si>
    <t>江安路</t>
  </si>
  <si>
    <t>都江堰药店</t>
  </si>
  <si>
    <t>温江店</t>
  </si>
  <si>
    <t>金带街药店</t>
  </si>
  <si>
    <t>都江堰景中路店</t>
  </si>
  <si>
    <t>崇州中心店</t>
  </si>
  <si>
    <t>崇州永康东路</t>
  </si>
  <si>
    <t>都江堰奎光路中段药店</t>
  </si>
  <si>
    <t xml:space="preserve">翠荫路 </t>
  </si>
  <si>
    <t>都江堰市蒲阳路药店</t>
  </si>
  <si>
    <t>都江堰市蒲阳镇堰问道西路药店</t>
  </si>
  <si>
    <t>三江店</t>
  </si>
  <si>
    <t>都江堰幸福镇翔凤路药店</t>
  </si>
  <si>
    <t>都江堰聚源镇药店</t>
  </si>
  <si>
    <t>崇州蜀州中路</t>
  </si>
  <si>
    <t>活动品种</t>
  </si>
  <si>
    <t>活动内容</t>
  </si>
  <si>
    <r>
      <rPr>
        <sz val="11"/>
        <rFont val="宋体"/>
        <charset val="134"/>
      </rPr>
      <t>货品</t>
    </r>
    <r>
      <rPr>
        <sz val="11"/>
        <rFont val="Calibri"/>
        <charset val="0"/>
      </rPr>
      <t>id</t>
    </r>
  </si>
  <si>
    <t>品名</t>
  </si>
  <si>
    <t>规格</t>
  </si>
  <si>
    <t>1档任务</t>
  </si>
  <si>
    <r>
      <rPr>
        <sz val="11"/>
        <rFont val="宋体"/>
        <charset val="134"/>
      </rPr>
      <t>完成</t>
    </r>
    <r>
      <rPr>
        <sz val="11"/>
        <rFont val="Calibri"/>
        <charset val="0"/>
      </rPr>
      <t>1</t>
    </r>
    <r>
      <rPr>
        <sz val="11"/>
        <rFont val="宋体"/>
        <charset val="134"/>
      </rPr>
      <t>档奖励</t>
    </r>
  </si>
  <si>
    <t>2档任务</t>
  </si>
  <si>
    <r>
      <rPr>
        <sz val="11"/>
        <rFont val="宋体"/>
        <charset val="134"/>
      </rPr>
      <t>完成</t>
    </r>
    <r>
      <rPr>
        <sz val="11"/>
        <rFont val="Calibri"/>
        <charset val="0"/>
      </rPr>
      <t>2</t>
    </r>
    <r>
      <rPr>
        <sz val="11"/>
        <rFont val="宋体"/>
        <charset val="134"/>
      </rPr>
      <t>档奖励</t>
    </r>
  </si>
  <si>
    <t>备注</t>
  </si>
  <si>
    <t>川贝清肺糖浆</t>
  </si>
  <si>
    <t>180ml</t>
  </si>
  <si>
    <r>
      <rPr>
        <sz val="11"/>
        <rFont val="宋体"/>
        <charset val="134"/>
      </rPr>
      <t>3元</t>
    </r>
    <r>
      <rPr>
        <sz val="11"/>
        <rFont val="Calibri"/>
        <charset val="0"/>
      </rPr>
      <t>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</si>
  <si>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4元</t>
    </r>
    <r>
      <rPr>
        <sz val="11"/>
        <rFont val="Calibri"/>
        <charset val="0"/>
      </rPr>
      <t>/</t>
    </r>
    <r>
      <rPr>
        <sz val="11"/>
        <rFont val="宋体"/>
        <charset val="134"/>
      </rPr>
      <t>瓶</t>
    </r>
  </si>
  <si>
    <t>未完成1档按1档奖励</t>
  </si>
  <si>
    <t>多维元素片（21金维他）</t>
  </si>
  <si>
    <t>100s</t>
  </si>
  <si>
    <r>
      <rPr>
        <sz val="11"/>
        <rFont val="宋体"/>
        <charset val="134"/>
      </rPr>
      <t>5元</t>
    </r>
    <r>
      <rPr>
        <sz val="11"/>
        <rFont val="Calibri"/>
        <charset val="0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</si>
  <si>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7元</t>
    </r>
    <r>
      <rPr>
        <sz val="11"/>
        <rFont val="Calibri"/>
        <charset val="0"/>
      </rPr>
      <t>/</t>
    </r>
    <r>
      <rPr>
        <sz val="11"/>
        <rFont val="宋体"/>
        <charset val="134"/>
      </rPr>
      <t>盒</t>
    </r>
  </si>
  <si>
    <t>未完成1档无奖励</t>
  </si>
  <si>
    <t>健胃消炎颗粒</t>
  </si>
  <si>
    <t>10g*12袋</t>
  </si>
  <si>
    <r>
      <rPr>
        <sz val="11"/>
        <rFont val="宋体"/>
        <charset val="134"/>
      </rPr>
      <t>3元</t>
    </r>
    <r>
      <rPr>
        <sz val="11"/>
        <rFont val="Calibri"/>
        <charset val="0"/>
      </rPr>
      <t>/</t>
    </r>
    <r>
      <rPr>
        <sz val="11"/>
        <rFont val="宋体"/>
        <charset val="134"/>
      </rPr>
      <t>盒</t>
    </r>
  </si>
  <si>
    <t>丹参破壁饮片</t>
  </si>
  <si>
    <t>1g*20袋</t>
  </si>
  <si>
    <r>
      <rPr>
        <sz val="11"/>
        <rFont val="宋体"/>
        <charset val="134"/>
      </rPr>
      <t>2元</t>
    </r>
    <r>
      <rPr>
        <sz val="11"/>
        <rFont val="Calibri"/>
        <charset val="0"/>
      </rPr>
      <t>/</t>
    </r>
    <r>
      <rPr>
        <sz val="11"/>
        <rFont val="宋体"/>
        <charset val="134"/>
      </rPr>
      <t>瓶</t>
    </r>
  </si>
  <si>
    <t>补肾益寿胶囊</t>
  </si>
  <si>
    <t>60粒</t>
  </si>
  <si>
    <r>
      <rPr>
        <sz val="11"/>
        <rFont val="宋体"/>
        <charset val="134"/>
      </rPr>
      <t>7元</t>
    </r>
    <r>
      <rPr>
        <sz val="11"/>
        <rFont val="Calibri"/>
        <charset val="0"/>
      </rPr>
      <t>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</si>
  <si>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8元</t>
    </r>
    <r>
      <rPr>
        <sz val="11"/>
        <rFont val="Calibri"/>
        <charset val="0"/>
      </rPr>
      <t>/</t>
    </r>
    <r>
      <rPr>
        <sz val="11"/>
        <rFont val="宋体"/>
        <charset val="134"/>
      </rPr>
      <t>瓶</t>
    </r>
  </si>
  <si>
    <t>川贝清肺糖浆认购任务表</t>
  </si>
  <si>
    <t>12月补肾益寿胶囊认购档次及任务</t>
  </si>
  <si>
    <t>门店</t>
  </si>
  <si>
    <t>一档
7元/瓶</t>
  </si>
  <si>
    <t>二档
8元/瓶</t>
  </si>
  <si>
    <t>金牛区蓉北商贸大道药店</t>
  </si>
  <si>
    <t>青羊区光华药店</t>
  </si>
  <si>
    <t>金牛区沙河源药店</t>
  </si>
  <si>
    <t>青羊区清江东路药店</t>
  </si>
  <si>
    <t>金牛区枣子巷药店</t>
  </si>
  <si>
    <t>青羊区光华村街药店</t>
  </si>
  <si>
    <t>高新区土龙路药店</t>
  </si>
  <si>
    <t>武侯区顺和街药店</t>
  </si>
  <si>
    <t>青羊区十二桥路药店</t>
  </si>
  <si>
    <t>成华区二环路北四段药店</t>
  </si>
  <si>
    <t xml:space="preserve">成华区羊子山西路药店 </t>
  </si>
  <si>
    <t>新都马超东路店</t>
  </si>
  <si>
    <t>新都区新繁繁江北路药店</t>
  </si>
  <si>
    <t>成华区新怡路药店</t>
  </si>
  <si>
    <t>青羊区清江东路二药房</t>
  </si>
  <si>
    <t>金牛区金沙路药店</t>
  </si>
  <si>
    <t>聚萃街店</t>
  </si>
  <si>
    <t>佳灵路店</t>
  </si>
  <si>
    <t>银河北街店</t>
  </si>
  <si>
    <t>武侯区大华街药店</t>
  </si>
  <si>
    <t>蜀汉路店</t>
  </si>
  <si>
    <t>四川太极青羊区蜀辉路药店</t>
  </si>
  <si>
    <t>万和北路</t>
  </si>
  <si>
    <t>四川太极青羊区大石西路药店</t>
  </si>
  <si>
    <t>锦江区东大街药店</t>
  </si>
  <si>
    <t>高新区新乐中街药店</t>
  </si>
  <si>
    <t>高新区新园大道药店</t>
  </si>
  <si>
    <t>高新区天久北巷药店</t>
  </si>
  <si>
    <t>成华区龙潭寺西路药店</t>
  </si>
  <si>
    <t>锦江区榕声路药店</t>
  </si>
  <si>
    <t>高新区民丰大道药店</t>
  </si>
  <si>
    <t>高新区大源三期药店</t>
  </si>
  <si>
    <t>双流区东升街道三强西路药店</t>
  </si>
  <si>
    <t>合欢树店</t>
  </si>
  <si>
    <t>成华区金马河路药店</t>
  </si>
  <si>
    <t>高新区中和大道药店</t>
  </si>
  <si>
    <t>航中街店</t>
  </si>
  <si>
    <t>四川太极成都高新区元华二巷药店</t>
  </si>
  <si>
    <t>青羊区红星路药店</t>
  </si>
  <si>
    <t>武侯区浆洗街药店</t>
  </si>
  <si>
    <t>青羊区人民中路药店</t>
  </si>
  <si>
    <t>成华区双林路药店</t>
  </si>
  <si>
    <t>锦江区通盈街药店</t>
  </si>
  <si>
    <t>青羊区金丝街店</t>
  </si>
  <si>
    <t>青羊区北东街药店</t>
  </si>
  <si>
    <t>成华区杉板桥南一路药店</t>
  </si>
  <si>
    <t>武侯区科华街药店</t>
  </si>
  <si>
    <t>金牛区龙泉驿生路药店</t>
  </si>
  <si>
    <t>新津县兴义镇万兴路药店</t>
  </si>
  <si>
    <t>新津县五津镇五津西路药店</t>
  </si>
  <si>
    <t>新津县邓双镇飞雪路药店</t>
  </si>
  <si>
    <t>新津武阳西路店</t>
  </si>
  <si>
    <t>五津西路2店</t>
  </si>
  <si>
    <t>邛崃市中心药店</t>
  </si>
  <si>
    <t>邛崃翠荫街店</t>
  </si>
  <si>
    <t>大邑县晋原镇子龙街药店</t>
  </si>
  <si>
    <t>大邑县晋原镇东壕沟北段药店</t>
  </si>
  <si>
    <t>大邑县沙渠镇利民街药店</t>
  </si>
  <si>
    <t>大邑县晋原通达东路五段药店</t>
  </si>
  <si>
    <t>大邑县晋原镇内蒙古桃源药店</t>
  </si>
  <si>
    <t>大邑县晋原镇潘家街药店</t>
  </si>
  <si>
    <t>四川太极大邑县晋原镇北街药店</t>
  </si>
  <si>
    <t>崇州中心药店</t>
  </si>
  <si>
    <t>崇州市三江镇崇新路药店</t>
  </si>
  <si>
    <t>崇州市怀远镇新正东街药店</t>
  </si>
  <si>
    <t>温江区柳城凤溪药店</t>
  </si>
  <si>
    <t>都江堰市幸福镇都江堰大道药店</t>
  </si>
  <si>
    <t>崇州市金带街药店</t>
  </si>
  <si>
    <t>都江堰幸福镇景中路药店</t>
  </si>
  <si>
    <t>都江堰市幸福镇奎光路药店</t>
  </si>
  <si>
    <t>都江堰市幸福镇翔凤路药店</t>
  </si>
  <si>
    <t>都江堰市蒲阳镇问道西路药店</t>
  </si>
  <si>
    <t>都江堰市聚源镇联建房药店</t>
  </si>
  <si>
    <t>都江堰市灌口镇蒲阳路药店</t>
  </si>
  <si>
    <t>尚贤坊街药店</t>
  </si>
  <si>
    <t>江安路店</t>
  </si>
  <si>
    <t>崇州市崇阳镇永康东路药店</t>
  </si>
  <si>
    <t>蜀州中路店</t>
  </si>
  <si>
    <t>中山中智丹参破壁认购表</t>
  </si>
  <si>
    <t>丹参破壁饮片1g*20袋/罐</t>
  </si>
  <si>
    <t>1档
2元/罐</t>
  </si>
  <si>
    <t>2档
4元/罐</t>
  </si>
  <si>
    <t>12月认购品种完成进度通报</t>
  </si>
  <si>
    <t>步长健胃消炎颗粒认购任务
10g*12袋</t>
  </si>
  <si>
    <t>12月多维元素片（21金维他）认购任务</t>
  </si>
  <si>
    <t>12月补肾益寿胶囊认购任务</t>
  </si>
  <si>
    <t>丹参破壁饮片1g*20袋/罐
认购任务</t>
  </si>
  <si>
    <t>12月合计预发 奖励</t>
  </si>
  <si>
    <t>2档
5元/盒</t>
  </si>
  <si>
    <t>认购盒数</t>
  </si>
  <si>
    <t>门店认购预发金额</t>
  </si>
  <si>
    <t>截止18日销售</t>
  </si>
  <si>
    <t>完成率</t>
  </si>
  <si>
    <t>1档任务(盒以上）
奖励3元/盒</t>
  </si>
  <si>
    <t>2档任务（盒以上）
奖励4元/盒</t>
  </si>
  <si>
    <t xml:space="preserve">四川太极金丝街药店 </t>
  </si>
  <si>
    <t>四川太极大邑县晋原镇子-龙路店</t>
  </si>
  <si>
    <t>步长健胃消炎颗粒认购任务
10g*12袋（未完成1档但销售＞4盒按2元/盒奖励））</t>
  </si>
  <si>
    <t>12月多维元素片（21金维他）认购任务
（未完成1档按5元奖励）</t>
  </si>
  <si>
    <t>实际销售盒数</t>
  </si>
  <si>
    <t>完成情况</t>
  </si>
  <si>
    <t>完成档次</t>
  </si>
  <si>
    <t>实际应领奖励</t>
  </si>
  <si>
    <t>退补
（负数为需补发，正数为门店退回）</t>
  </si>
  <si>
    <t>完后档次</t>
  </si>
  <si>
    <t>实际应领奖励奖励</t>
  </si>
  <si>
    <t>实际应领金额</t>
  </si>
  <si>
    <t>应退回</t>
  </si>
  <si>
    <t>应补发</t>
  </si>
  <si>
    <t>未完成</t>
  </si>
  <si>
    <t>1档</t>
  </si>
  <si>
    <t>2档</t>
  </si>
  <si>
    <t>应退厂家：</t>
  </si>
  <si>
    <t>合计退：</t>
  </si>
  <si>
    <t>12月认购预发奖励明细表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</si>
</sst>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4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name val="宋体"/>
      <charset val="134"/>
      <scheme val="minor"/>
    </font>
    <font>
      <sz val="22"/>
      <name val="宋体"/>
      <charset val="134"/>
      <scheme val="minor"/>
    </font>
    <font>
      <sz val="10"/>
      <color theme="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0"/>
      <name val="Arial"/>
      <charset val="0"/>
    </font>
    <font>
      <sz val="9"/>
      <name val="宋体"/>
      <charset val="134"/>
    </font>
    <font>
      <b/>
      <sz val="22"/>
      <color rgb="FFFF000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Calibri"/>
      <charset val="0"/>
    </font>
  </fonts>
  <fills count="41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41" fillId="3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4" borderId="10" applyNumberFormat="0" applyFont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23" borderId="9" applyNumberFormat="0" applyAlignment="0" applyProtection="0">
      <alignment vertical="center"/>
    </xf>
    <xf numFmtId="0" fontId="44" fillId="23" borderId="13" applyNumberFormat="0" applyAlignment="0" applyProtection="0">
      <alignment vertical="center"/>
    </xf>
    <xf numFmtId="0" fontId="27" fillId="15" borderId="7" applyNumberFormat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176" fontId="5" fillId="5" borderId="3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9" fontId="2" fillId="0" borderId="3" xfId="1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9" fontId="4" fillId="0" borderId="3" xfId="11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9" fontId="3" fillId="0" borderId="3" xfId="1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5" fillId="10" borderId="0" xfId="0" applyFont="1" applyFill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1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76" fontId="15" fillId="0" borderId="0" xfId="0" applyNumberFormat="1" applyFont="1" applyAlignment="1">
      <alignment horizontal="center" wrapText="1"/>
    </xf>
    <xf numFmtId="0" fontId="15" fillId="0" borderId="0" xfId="0" applyFont="1" applyAlignment="1"/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5" fillId="0" borderId="0" xfId="0" applyFont="1" applyFill="1" applyAlignment="1"/>
    <xf numFmtId="0" fontId="16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 wrapText="1"/>
    </xf>
    <xf numFmtId="0" fontId="15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17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23" fillId="0" borderId="3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>
      <alignment vertic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customXml" Target="../customXml/item6.xml"/><Relationship Id="rId14" Type="http://schemas.openxmlformats.org/officeDocument/2006/relationships/customXml" Target="../customXml/item5.xml"/><Relationship Id="rId13" Type="http://schemas.openxmlformats.org/officeDocument/2006/relationships/customXml" Target="../customXml/item4.xml"/><Relationship Id="rId12" Type="http://schemas.openxmlformats.org/officeDocument/2006/relationships/customXml" Target="../customXml/item3.xml"/><Relationship Id="rId11" Type="http://schemas.openxmlformats.org/officeDocument/2006/relationships/customXml" Target="../customXml/item2.xml"/><Relationship Id="rId10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7"/>
  <sheetViews>
    <sheetView workbookViewId="0">
      <pane xSplit="4" ySplit="2" topLeftCell="E3" activePane="bottomRight" state="frozen"/>
      <selection/>
      <selection pane="topRight"/>
      <selection pane="bottomLeft"/>
      <selection pane="bottomRight" activeCell="H10" sqref="H10"/>
    </sheetView>
  </sheetViews>
  <sheetFormatPr defaultColWidth="8" defaultRowHeight="21" customHeight="1" outlineLevelCol="6"/>
  <cols>
    <col min="1" max="2" width="8" style="140" customWidth="1"/>
    <col min="3" max="3" width="14.5" style="140" customWidth="1"/>
    <col min="4" max="4" width="30.625" style="141" customWidth="1"/>
    <col min="5" max="6" width="13.375" style="140" customWidth="1"/>
    <col min="7" max="7" width="12.875" style="140" customWidth="1"/>
    <col min="8" max="16358" width="8" style="142" customWidth="1"/>
    <col min="16359" max="16384" width="8" style="142"/>
  </cols>
  <sheetData>
    <row r="1" ht="36" customHeight="1" spans="1:7">
      <c r="A1" s="83" t="s">
        <v>0</v>
      </c>
      <c r="B1" s="84"/>
      <c r="C1" s="84"/>
      <c r="D1" s="84"/>
      <c r="E1" s="84"/>
      <c r="F1" s="84"/>
      <c r="G1" s="84"/>
    </row>
    <row r="2" customHeight="1" spans="1:7">
      <c r="A2" s="143" t="s">
        <v>1</v>
      </c>
      <c r="B2" s="143" t="s">
        <v>2</v>
      </c>
      <c r="C2" s="143" t="s">
        <v>3</v>
      </c>
      <c r="D2" s="143" t="s">
        <v>4</v>
      </c>
      <c r="E2" s="144" t="s">
        <v>5</v>
      </c>
      <c r="F2" s="144"/>
      <c r="G2" s="144"/>
    </row>
    <row r="3" s="134" customFormat="1" ht="39" customHeight="1" spans="1:7">
      <c r="A3" s="145"/>
      <c r="B3" s="145"/>
      <c r="C3" s="145"/>
      <c r="D3" s="145"/>
      <c r="E3" s="7" t="s">
        <v>6</v>
      </c>
      <c r="F3" s="7" t="s">
        <v>7</v>
      </c>
      <c r="G3" s="146" t="s">
        <v>8</v>
      </c>
    </row>
    <row r="4" ht="30" customHeight="1" spans="1:7">
      <c r="A4" s="36">
        <v>1</v>
      </c>
      <c r="B4" s="36">
        <v>343</v>
      </c>
      <c r="C4" s="36" t="s">
        <v>9</v>
      </c>
      <c r="D4" s="36" t="s">
        <v>10</v>
      </c>
      <c r="E4" s="36">
        <v>12</v>
      </c>
      <c r="F4" s="36">
        <v>14</v>
      </c>
      <c r="G4" s="36"/>
    </row>
    <row r="5" s="135" customFormat="1" customHeight="1" spans="1:7">
      <c r="A5" s="36">
        <v>2</v>
      </c>
      <c r="B5" s="36">
        <v>582</v>
      </c>
      <c r="C5" s="36" t="s">
        <v>9</v>
      </c>
      <c r="D5" s="36" t="s">
        <v>11</v>
      </c>
      <c r="E5" s="36">
        <v>12</v>
      </c>
      <c r="F5" s="36">
        <v>14</v>
      </c>
      <c r="G5" s="36"/>
    </row>
    <row r="6" s="135" customFormat="1" customHeight="1" spans="1:7">
      <c r="A6" s="36">
        <v>3</v>
      </c>
      <c r="B6" s="36">
        <v>365</v>
      </c>
      <c r="C6" s="36" t="s">
        <v>9</v>
      </c>
      <c r="D6" s="36" t="s">
        <v>12</v>
      </c>
      <c r="E6" s="36">
        <v>11</v>
      </c>
      <c r="F6" s="36">
        <v>13</v>
      </c>
      <c r="G6" s="36"/>
    </row>
    <row r="7" s="135" customFormat="1" customHeight="1" spans="1:7">
      <c r="A7" s="36">
        <v>4</v>
      </c>
      <c r="B7" s="36">
        <v>585</v>
      </c>
      <c r="C7" s="36" t="s">
        <v>9</v>
      </c>
      <c r="D7" s="36" t="s">
        <v>13</v>
      </c>
      <c r="E7" s="36">
        <v>11</v>
      </c>
      <c r="F7" s="36">
        <v>13</v>
      </c>
      <c r="G7" s="36"/>
    </row>
    <row r="8" s="135" customFormat="1" customHeight="1" spans="1:7">
      <c r="A8" s="36">
        <v>5</v>
      </c>
      <c r="B8" s="36">
        <v>357</v>
      </c>
      <c r="C8" s="36" t="s">
        <v>9</v>
      </c>
      <c r="D8" s="36" t="s">
        <v>14</v>
      </c>
      <c r="E8" s="36">
        <v>10</v>
      </c>
      <c r="F8" s="36">
        <v>12</v>
      </c>
      <c r="G8" s="37"/>
    </row>
    <row r="9" customHeight="1" spans="1:7">
      <c r="A9" s="36">
        <v>6</v>
      </c>
      <c r="B9" s="36">
        <v>379</v>
      </c>
      <c r="C9" s="36" t="s">
        <v>9</v>
      </c>
      <c r="D9" s="36" t="s">
        <v>15</v>
      </c>
      <c r="E9" s="36">
        <v>10</v>
      </c>
      <c r="F9" s="36">
        <v>12</v>
      </c>
      <c r="G9" s="36"/>
    </row>
    <row r="10" s="135" customFormat="1" customHeight="1" spans="1:7">
      <c r="A10" s="36">
        <v>7</v>
      </c>
      <c r="B10" s="36">
        <v>513</v>
      </c>
      <c r="C10" s="36" t="s">
        <v>9</v>
      </c>
      <c r="D10" s="36" t="s">
        <v>16</v>
      </c>
      <c r="E10" s="36">
        <v>10</v>
      </c>
      <c r="F10" s="36">
        <v>12</v>
      </c>
      <c r="G10" s="36"/>
    </row>
    <row r="11" s="135" customFormat="1" customHeight="1" spans="1:7">
      <c r="A11" s="36">
        <v>8</v>
      </c>
      <c r="B11" s="36">
        <v>581</v>
      </c>
      <c r="C11" s="36" t="s">
        <v>9</v>
      </c>
      <c r="D11" s="36" t="s">
        <v>17</v>
      </c>
      <c r="E11" s="36">
        <v>10</v>
      </c>
      <c r="F11" s="36">
        <v>12</v>
      </c>
      <c r="G11" s="36"/>
    </row>
    <row r="12" s="134" customFormat="1" customHeight="1" spans="1:7">
      <c r="A12" s="36">
        <v>9</v>
      </c>
      <c r="B12" s="36">
        <v>709</v>
      </c>
      <c r="C12" s="36" t="s">
        <v>9</v>
      </c>
      <c r="D12" s="36" t="s">
        <v>18</v>
      </c>
      <c r="E12" s="36">
        <v>10</v>
      </c>
      <c r="F12" s="36">
        <v>12</v>
      </c>
      <c r="G12" s="36"/>
    </row>
    <row r="13" s="135" customFormat="1" customHeight="1" spans="1:7">
      <c r="A13" s="36">
        <v>10</v>
      </c>
      <c r="B13" s="36">
        <v>726</v>
      </c>
      <c r="C13" s="36" t="s">
        <v>9</v>
      </c>
      <c r="D13" s="36" t="s">
        <v>19</v>
      </c>
      <c r="E13" s="36">
        <v>10</v>
      </c>
      <c r="F13" s="36">
        <v>12</v>
      </c>
      <c r="G13" s="36"/>
    </row>
    <row r="14" s="135" customFormat="1" customHeight="1" spans="1:7">
      <c r="A14" s="36">
        <v>11</v>
      </c>
      <c r="B14" s="36">
        <v>730</v>
      </c>
      <c r="C14" s="36" t="s">
        <v>9</v>
      </c>
      <c r="D14" s="36" t="s">
        <v>20</v>
      </c>
      <c r="E14" s="36">
        <v>10</v>
      </c>
      <c r="F14" s="36">
        <v>12</v>
      </c>
      <c r="G14" s="36"/>
    </row>
    <row r="15" s="135" customFormat="1" customHeight="1" spans="1:7">
      <c r="A15" s="36">
        <v>12</v>
      </c>
      <c r="B15" s="36">
        <v>102934</v>
      </c>
      <c r="C15" s="36" t="s">
        <v>9</v>
      </c>
      <c r="D15" s="36" t="s">
        <v>21</v>
      </c>
      <c r="E15" s="36">
        <v>10</v>
      </c>
      <c r="F15" s="36">
        <v>12</v>
      </c>
      <c r="G15" s="36"/>
    </row>
    <row r="16" s="135" customFormat="1" customHeight="1" spans="1:7">
      <c r="A16" s="36">
        <v>13</v>
      </c>
      <c r="B16" s="36">
        <v>359</v>
      </c>
      <c r="C16" s="36" t="s">
        <v>9</v>
      </c>
      <c r="D16" s="36" t="s">
        <v>22</v>
      </c>
      <c r="E16" s="36">
        <v>9</v>
      </c>
      <c r="F16" s="36">
        <v>11</v>
      </c>
      <c r="G16" s="36"/>
    </row>
    <row r="17" customHeight="1" spans="1:7">
      <c r="A17" s="36">
        <v>14</v>
      </c>
      <c r="B17" s="36">
        <v>102565</v>
      </c>
      <c r="C17" s="36" t="s">
        <v>9</v>
      </c>
      <c r="D17" s="36" t="s">
        <v>23</v>
      </c>
      <c r="E17" s="36">
        <v>9</v>
      </c>
      <c r="F17" s="36">
        <v>11</v>
      </c>
      <c r="G17" s="36"/>
    </row>
    <row r="18" s="136" customFormat="1" customHeight="1" spans="1:7">
      <c r="A18" s="36">
        <v>15</v>
      </c>
      <c r="B18" s="36">
        <v>103198</v>
      </c>
      <c r="C18" s="36" t="s">
        <v>9</v>
      </c>
      <c r="D18" s="36" t="s">
        <v>24</v>
      </c>
      <c r="E18" s="36">
        <v>10</v>
      </c>
      <c r="F18" s="36">
        <v>11</v>
      </c>
      <c r="G18" s="36"/>
    </row>
    <row r="19" s="135" customFormat="1" customHeight="1" spans="1:7">
      <c r="A19" s="36">
        <v>16</v>
      </c>
      <c r="B19" s="36">
        <v>103199</v>
      </c>
      <c r="C19" s="36" t="s">
        <v>9</v>
      </c>
      <c r="D19" s="36" t="s">
        <v>25</v>
      </c>
      <c r="E19" s="36">
        <v>9</v>
      </c>
      <c r="F19" s="36">
        <v>11</v>
      </c>
      <c r="G19" s="36"/>
    </row>
    <row r="20" s="135" customFormat="1" customHeight="1" spans="1:7">
      <c r="A20" s="36">
        <v>17</v>
      </c>
      <c r="B20" s="36">
        <v>311</v>
      </c>
      <c r="C20" s="36" t="s">
        <v>9</v>
      </c>
      <c r="D20" s="36" t="s">
        <v>26</v>
      </c>
      <c r="E20" s="36">
        <v>9</v>
      </c>
      <c r="F20" s="36">
        <v>10</v>
      </c>
      <c r="G20" s="36"/>
    </row>
    <row r="21" s="135" customFormat="1" customHeight="1" spans="1:7">
      <c r="A21" s="36">
        <v>18</v>
      </c>
      <c r="B21" s="36">
        <v>347</v>
      </c>
      <c r="C21" s="36" t="s">
        <v>9</v>
      </c>
      <c r="D21" s="36" t="s">
        <v>27</v>
      </c>
      <c r="E21" s="36">
        <v>8</v>
      </c>
      <c r="F21" s="36">
        <v>10</v>
      </c>
      <c r="G21" s="36"/>
    </row>
    <row r="22" s="135" customFormat="1" customHeight="1" spans="1:7">
      <c r="A22" s="36">
        <v>19</v>
      </c>
      <c r="B22" s="36">
        <v>570</v>
      </c>
      <c r="C22" s="36" t="s">
        <v>9</v>
      </c>
      <c r="D22" s="36" t="s">
        <v>28</v>
      </c>
      <c r="E22" s="36">
        <v>8</v>
      </c>
      <c r="F22" s="36">
        <v>10</v>
      </c>
      <c r="G22" s="36"/>
    </row>
    <row r="23" s="135" customFormat="1" customHeight="1" spans="1:7">
      <c r="A23" s="36">
        <v>20</v>
      </c>
      <c r="B23" s="36">
        <v>727</v>
      </c>
      <c r="C23" s="36" t="s">
        <v>9</v>
      </c>
      <c r="D23" s="36" t="s">
        <v>29</v>
      </c>
      <c r="E23" s="36">
        <v>8</v>
      </c>
      <c r="F23" s="36">
        <v>10</v>
      </c>
      <c r="G23" s="36"/>
    </row>
    <row r="24" customHeight="1" spans="1:7">
      <c r="A24" s="36">
        <v>21</v>
      </c>
      <c r="B24" s="36">
        <v>745</v>
      </c>
      <c r="C24" s="36" t="s">
        <v>9</v>
      </c>
      <c r="D24" s="36" t="s">
        <v>30</v>
      </c>
      <c r="E24" s="36">
        <v>8</v>
      </c>
      <c r="F24" s="36">
        <v>10</v>
      </c>
      <c r="G24" s="36"/>
    </row>
    <row r="25" s="135" customFormat="1" customHeight="1" spans="1:7">
      <c r="A25" s="36">
        <v>22</v>
      </c>
      <c r="B25" s="36">
        <v>105267</v>
      </c>
      <c r="C25" s="36" t="s">
        <v>9</v>
      </c>
      <c r="D25" s="36" t="s">
        <v>31</v>
      </c>
      <c r="E25" s="36">
        <v>9</v>
      </c>
      <c r="F25" s="36">
        <v>10</v>
      </c>
      <c r="G25" s="36"/>
    </row>
    <row r="26" s="135" customFormat="1" customHeight="1" spans="1:7">
      <c r="A26" s="36">
        <v>23</v>
      </c>
      <c r="B26" s="36">
        <v>106399</v>
      </c>
      <c r="C26" s="36" t="s">
        <v>9</v>
      </c>
      <c r="D26" s="36" t="s">
        <v>32</v>
      </c>
      <c r="E26" s="36">
        <v>8</v>
      </c>
      <c r="F26" s="36">
        <v>10</v>
      </c>
      <c r="G26" s="36"/>
    </row>
    <row r="27" s="135" customFormat="1" customHeight="1" spans="1:7">
      <c r="A27" s="36">
        <v>24</v>
      </c>
      <c r="B27" s="36">
        <v>106569</v>
      </c>
      <c r="C27" s="36" t="s">
        <v>9</v>
      </c>
      <c r="D27" s="36" t="s">
        <v>33</v>
      </c>
      <c r="E27" s="36">
        <v>9</v>
      </c>
      <c r="F27" s="36">
        <v>10</v>
      </c>
      <c r="G27" s="36"/>
    </row>
    <row r="28" s="135" customFormat="1" customHeight="1" spans="1:7">
      <c r="A28" s="36">
        <v>25</v>
      </c>
      <c r="B28" s="36">
        <v>339</v>
      </c>
      <c r="C28" s="36" t="s">
        <v>9</v>
      </c>
      <c r="D28" s="36" t="s">
        <v>34</v>
      </c>
      <c r="E28" s="36">
        <v>7</v>
      </c>
      <c r="F28" s="36">
        <v>9</v>
      </c>
      <c r="G28" s="36"/>
    </row>
    <row r="29" s="135" customFormat="1" customHeight="1" spans="1:7">
      <c r="A29" s="36">
        <v>26</v>
      </c>
      <c r="B29" s="36">
        <v>741</v>
      </c>
      <c r="C29" s="36" t="s">
        <v>9</v>
      </c>
      <c r="D29" s="36" t="s">
        <v>35</v>
      </c>
      <c r="E29" s="36">
        <v>7</v>
      </c>
      <c r="F29" s="36">
        <v>9</v>
      </c>
      <c r="G29" s="36"/>
    </row>
    <row r="30" s="135" customFormat="1" customHeight="1" spans="1:7">
      <c r="A30" s="36">
        <v>27</v>
      </c>
      <c r="B30" s="36">
        <v>752</v>
      </c>
      <c r="C30" s="36" t="s">
        <v>9</v>
      </c>
      <c r="D30" s="36" t="s">
        <v>36</v>
      </c>
      <c r="E30" s="36">
        <v>7</v>
      </c>
      <c r="F30" s="36">
        <v>9</v>
      </c>
      <c r="G30" s="36"/>
    </row>
    <row r="31" s="135" customFormat="1" customHeight="1" spans="1:7">
      <c r="A31" s="36">
        <v>28</v>
      </c>
      <c r="B31" s="36">
        <v>104429</v>
      </c>
      <c r="C31" s="36" t="s">
        <v>9</v>
      </c>
      <c r="D31" s="36" t="s">
        <v>37</v>
      </c>
      <c r="E31" s="36">
        <v>7</v>
      </c>
      <c r="F31" s="36">
        <v>9</v>
      </c>
      <c r="G31" s="36"/>
    </row>
    <row r="32" customHeight="1" spans="1:7">
      <c r="A32" s="36">
        <v>29</v>
      </c>
      <c r="B32" s="36">
        <v>107658</v>
      </c>
      <c r="C32" s="36" t="s">
        <v>9</v>
      </c>
      <c r="D32" s="36" t="s">
        <v>38</v>
      </c>
      <c r="E32" s="36">
        <v>7</v>
      </c>
      <c r="F32" s="36">
        <v>9</v>
      </c>
      <c r="G32" s="36"/>
    </row>
    <row r="33" s="135" customFormat="1" customHeight="1" spans="1:7">
      <c r="A33" s="36">
        <v>30</v>
      </c>
      <c r="B33" s="38">
        <v>108277</v>
      </c>
      <c r="C33" s="36" t="s">
        <v>9</v>
      </c>
      <c r="D33" s="38" t="s">
        <v>39</v>
      </c>
      <c r="E33" s="36">
        <v>7</v>
      </c>
      <c r="F33" s="36">
        <v>9</v>
      </c>
      <c r="G33" s="39"/>
    </row>
    <row r="34" s="135" customFormat="1" customHeight="1" spans="1:7">
      <c r="A34" s="36">
        <v>31</v>
      </c>
      <c r="B34" s="36">
        <v>106066</v>
      </c>
      <c r="C34" s="36" t="s">
        <v>40</v>
      </c>
      <c r="D34" s="36" t="s">
        <v>41</v>
      </c>
      <c r="E34" s="36">
        <v>10</v>
      </c>
      <c r="F34" s="36">
        <v>12</v>
      </c>
      <c r="G34" s="36"/>
    </row>
    <row r="35" s="135" customFormat="1" customHeight="1" spans="1:7">
      <c r="A35" s="36">
        <v>32</v>
      </c>
      <c r="B35" s="36">
        <v>307</v>
      </c>
      <c r="C35" s="36" t="s">
        <v>40</v>
      </c>
      <c r="D35" s="36" t="s">
        <v>42</v>
      </c>
      <c r="E35" s="36">
        <v>26</v>
      </c>
      <c r="F35" s="36">
        <v>30</v>
      </c>
      <c r="G35" s="36"/>
    </row>
    <row r="36" s="135" customFormat="1" customHeight="1" spans="1:7">
      <c r="A36" s="36">
        <v>33</v>
      </c>
      <c r="B36" s="36">
        <v>750</v>
      </c>
      <c r="C36" s="36" t="s">
        <v>43</v>
      </c>
      <c r="D36" s="36" t="s">
        <v>44</v>
      </c>
      <c r="E36" s="36">
        <v>12</v>
      </c>
      <c r="F36" s="36">
        <v>14</v>
      </c>
      <c r="G36" s="36"/>
    </row>
    <row r="37" s="135" customFormat="1" customHeight="1" spans="1:7">
      <c r="A37" s="36">
        <v>34</v>
      </c>
      <c r="B37" s="36">
        <v>571</v>
      </c>
      <c r="C37" s="36" t="s">
        <v>43</v>
      </c>
      <c r="D37" s="36" t="s">
        <v>45</v>
      </c>
      <c r="E37" s="36">
        <v>11</v>
      </c>
      <c r="F37" s="36">
        <v>13</v>
      </c>
      <c r="G37" s="36"/>
    </row>
    <row r="38" s="135" customFormat="1" customHeight="1" spans="1:7">
      <c r="A38" s="36">
        <v>35</v>
      </c>
      <c r="B38" s="36">
        <v>707</v>
      </c>
      <c r="C38" s="36" t="s">
        <v>43</v>
      </c>
      <c r="D38" s="36" t="s">
        <v>46</v>
      </c>
      <c r="E38" s="36">
        <v>11</v>
      </c>
      <c r="F38" s="36">
        <v>13</v>
      </c>
      <c r="G38" s="36"/>
    </row>
    <row r="39" s="135" customFormat="1" customHeight="1" spans="1:7">
      <c r="A39" s="36">
        <v>36</v>
      </c>
      <c r="B39" s="36">
        <v>387</v>
      </c>
      <c r="C39" s="36" t="s">
        <v>43</v>
      </c>
      <c r="D39" s="36" t="s">
        <v>47</v>
      </c>
      <c r="E39" s="36">
        <v>10</v>
      </c>
      <c r="F39" s="36">
        <v>12</v>
      </c>
      <c r="G39" s="36"/>
    </row>
    <row r="40" s="134" customFormat="1" customHeight="1" spans="1:7">
      <c r="A40" s="36">
        <v>37</v>
      </c>
      <c r="B40" s="36">
        <v>399</v>
      </c>
      <c r="C40" s="36" t="s">
        <v>43</v>
      </c>
      <c r="D40" s="36" t="s">
        <v>48</v>
      </c>
      <c r="E40" s="36">
        <v>10</v>
      </c>
      <c r="F40" s="36">
        <v>12</v>
      </c>
      <c r="G40" s="36"/>
    </row>
    <row r="41" s="135" customFormat="1" customHeight="1" spans="1:7">
      <c r="A41" s="36">
        <v>38</v>
      </c>
      <c r="B41" s="36">
        <v>546</v>
      </c>
      <c r="C41" s="36" t="s">
        <v>43</v>
      </c>
      <c r="D41" s="36" t="s">
        <v>49</v>
      </c>
      <c r="E41" s="36">
        <v>10</v>
      </c>
      <c r="F41" s="36">
        <v>12</v>
      </c>
      <c r="G41" s="36"/>
    </row>
    <row r="42" customHeight="1" spans="1:7">
      <c r="A42" s="36">
        <v>39</v>
      </c>
      <c r="B42" s="36">
        <v>712</v>
      </c>
      <c r="C42" s="36" t="s">
        <v>43</v>
      </c>
      <c r="D42" s="36" t="s">
        <v>50</v>
      </c>
      <c r="E42" s="36">
        <v>10</v>
      </c>
      <c r="F42" s="36">
        <v>12</v>
      </c>
      <c r="G42" s="36"/>
    </row>
    <row r="43" s="135" customFormat="1" customHeight="1" spans="1:7">
      <c r="A43" s="36">
        <v>40</v>
      </c>
      <c r="B43" s="36">
        <v>724</v>
      </c>
      <c r="C43" s="36" t="s">
        <v>43</v>
      </c>
      <c r="D43" s="36" t="s">
        <v>51</v>
      </c>
      <c r="E43" s="36">
        <v>10</v>
      </c>
      <c r="F43" s="36">
        <v>12</v>
      </c>
      <c r="G43" s="36"/>
    </row>
    <row r="44" customHeight="1" spans="1:7">
      <c r="A44" s="36">
        <v>41</v>
      </c>
      <c r="B44" s="36">
        <v>377</v>
      </c>
      <c r="C44" s="36" t="s">
        <v>43</v>
      </c>
      <c r="D44" s="36" t="s">
        <v>52</v>
      </c>
      <c r="E44" s="36">
        <v>9</v>
      </c>
      <c r="F44" s="36">
        <v>11</v>
      </c>
      <c r="G44" s="36"/>
    </row>
    <row r="45" s="135" customFormat="1" customHeight="1" spans="1:7">
      <c r="A45" s="36">
        <v>42</v>
      </c>
      <c r="B45" s="36">
        <v>598</v>
      </c>
      <c r="C45" s="36" t="s">
        <v>43</v>
      </c>
      <c r="D45" s="36" t="s">
        <v>53</v>
      </c>
      <c r="E45" s="36">
        <v>9</v>
      </c>
      <c r="F45" s="36">
        <v>11</v>
      </c>
      <c r="G45" s="36"/>
    </row>
    <row r="46" s="135" customFormat="1" customHeight="1" spans="1:7">
      <c r="A46" s="36">
        <v>43</v>
      </c>
      <c r="B46" s="36">
        <v>737</v>
      </c>
      <c r="C46" s="36" t="s">
        <v>43</v>
      </c>
      <c r="D46" s="36" t="s">
        <v>54</v>
      </c>
      <c r="E46" s="36">
        <v>9</v>
      </c>
      <c r="F46" s="36">
        <v>11</v>
      </c>
      <c r="G46" s="36"/>
    </row>
    <row r="47" customHeight="1" spans="1:7">
      <c r="A47" s="36">
        <v>44</v>
      </c>
      <c r="B47" s="36">
        <v>743</v>
      </c>
      <c r="C47" s="36" t="s">
        <v>43</v>
      </c>
      <c r="D47" s="36" t="s">
        <v>55</v>
      </c>
      <c r="E47" s="36">
        <v>9</v>
      </c>
      <c r="F47" s="36">
        <v>11</v>
      </c>
      <c r="G47" s="36"/>
    </row>
    <row r="48" s="135" customFormat="1" customHeight="1" spans="1:7">
      <c r="A48" s="36">
        <v>45</v>
      </c>
      <c r="B48" s="36">
        <v>103639</v>
      </c>
      <c r="C48" s="36" t="s">
        <v>43</v>
      </c>
      <c r="D48" s="36" t="s">
        <v>56</v>
      </c>
      <c r="E48" s="36">
        <v>9</v>
      </c>
      <c r="F48" s="36">
        <v>11</v>
      </c>
      <c r="G48" s="36"/>
    </row>
    <row r="49" s="135" customFormat="1" customHeight="1" spans="1:7">
      <c r="A49" s="36">
        <v>46</v>
      </c>
      <c r="B49" s="36">
        <v>105751</v>
      </c>
      <c r="C49" s="36" t="s">
        <v>43</v>
      </c>
      <c r="D49" s="36" t="s">
        <v>57</v>
      </c>
      <c r="E49" s="36">
        <v>8</v>
      </c>
      <c r="F49" s="36">
        <v>10</v>
      </c>
      <c r="G49" s="36"/>
    </row>
    <row r="50" s="135" customFormat="1" customHeight="1" spans="1:7">
      <c r="A50" s="36">
        <v>47</v>
      </c>
      <c r="B50" s="36">
        <v>545</v>
      </c>
      <c r="C50" s="36" t="s">
        <v>43</v>
      </c>
      <c r="D50" s="36" t="s">
        <v>58</v>
      </c>
      <c r="E50" s="36">
        <v>7</v>
      </c>
      <c r="F50" s="36">
        <v>9</v>
      </c>
      <c r="G50" s="36"/>
    </row>
    <row r="51" s="135" customFormat="1" customHeight="1" spans="1:7">
      <c r="A51" s="36">
        <v>48</v>
      </c>
      <c r="B51" s="36">
        <v>573</v>
      </c>
      <c r="C51" s="36" t="s">
        <v>43</v>
      </c>
      <c r="D51" s="36" t="s">
        <v>59</v>
      </c>
      <c r="E51" s="36">
        <v>7</v>
      </c>
      <c r="F51" s="36">
        <v>9</v>
      </c>
      <c r="G51" s="36"/>
    </row>
    <row r="52" s="137" customFormat="1" customHeight="1" spans="1:7">
      <c r="A52" s="36">
        <v>49</v>
      </c>
      <c r="B52" s="36">
        <v>733</v>
      </c>
      <c r="C52" s="36" t="s">
        <v>43</v>
      </c>
      <c r="D52" s="36" t="s">
        <v>60</v>
      </c>
      <c r="E52" s="36">
        <v>7</v>
      </c>
      <c r="F52" s="36">
        <v>9</v>
      </c>
      <c r="G52" s="36"/>
    </row>
    <row r="53" s="138" customFormat="1" customHeight="1" spans="1:7">
      <c r="A53" s="36">
        <v>50</v>
      </c>
      <c r="B53" s="36">
        <v>740</v>
      </c>
      <c r="C53" s="36" t="s">
        <v>43</v>
      </c>
      <c r="D53" s="36" t="s">
        <v>61</v>
      </c>
      <c r="E53" s="36">
        <v>7</v>
      </c>
      <c r="F53" s="36">
        <v>9</v>
      </c>
      <c r="G53" s="36"/>
    </row>
    <row r="54" s="138" customFormat="1" customHeight="1" spans="1:7">
      <c r="A54" s="36">
        <v>51</v>
      </c>
      <c r="B54" s="36">
        <v>753</v>
      </c>
      <c r="C54" s="36" t="s">
        <v>43</v>
      </c>
      <c r="D54" s="36" t="s">
        <v>62</v>
      </c>
      <c r="E54" s="36">
        <v>7</v>
      </c>
      <c r="F54" s="36">
        <v>9</v>
      </c>
      <c r="G54" s="36"/>
    </row>
    <row r="55" s="138" customFormat="1" customHeight="1" spans="1:7">
      <c r="A55" s="36">
        <v>52</v>
      </c>
      <c r="B55" s="36">
        <v>104430</v>
      </c>
      <c r="C55" s="36" t="s">
        <v>43</v>
      </c>
      <c r="D55" s="36" t="s">
        <v>63</v>
      </c>
      <c r="E55" s="36">
        <v>7</v>
      </c>
      <c r="F55" s="36">
        <v>9</v>
      </c>
      <c r="G55" s="36"/>
    </row>
    <row r="56" s="138" customFormat="1" customHeight="1" spans="1:7">
      <c r="A56" s="36">
        <v>53</v>
      </c>
      <c r="B56" s="36">
        <v>105396</v>
      </c>
      <c r="C56" s="36" t="s">
        <v>43</v>
      </c>
      <c r="D56" s="36" t="s">
        <v>64</v>
      </c>
      <c r="E56" s="36">
        <v>7</v>
      </c>
      <c r="F56" s="36">
        <v>9</v>
      </c>
      <c r="G56" s="36"/>
    </row>
    <row r="57" s="137" customFormat="1" customHeight="1" spans="1:7">
      <c r="A57" s="36">
        <v>54</v>
      </c>
      <c r="B57" s="36">
        <v>105910</v>
      </c>
      <c r="C57" s="36" t="s">
        <v>43</v>
      </c>
      <c r="D57" s="36" t="s">
        <v>65</v>
      </c>
      <c r="E57" s="36">
        <v>7</v>
      </c>
      <c r="F57" s="36">
        <v>9</v>
      </c>
      <c r="G57" s="36"/>
    </row>
    <row r="58" s="135" customFormat="1" customHeight="1" spans="1:7">
      <c r="A58" s="36">
        <v>55</v>
      </c>
      <c r="B58" s="36">
        <v>106485</v>
      </c>
      <c r="C58" s="36" t="s">
        <v>43</v>
      </c>
      <c r="D58" s="36" t="s">
        <v>66</v>
      </c>
      <c r="E58" s="36">
        <v>7</v>
      </c>
      <c r="F58" s="36">
        <v>9</v>
      </c>
      <c r="G58" s="36"/>
    </row>
    <row r="59" s="135" customFormat="1" customHeight="1" spans="1:7">
      <c r="A59" s="36">
        <v>56</v>
      </c>
      <c r="B59" s="36">
        <v>106568</v>
      </c>
      <c r="C59" s="36" t="s">
        <v>43</v>
      </c>
      <c r="D59" s="36" t="s">
        <v>67</v>
      </c>
      <c r="E59" s="36">
        <v>7</v>
      </c>
      <c r="F59" s="36">
        <v>9</v>
      </c>
      <c r="G59" s="36"/>
    </row>
    <row r="60" s="135" customFormat="1" customHeight="1" spans="1:7">
      <c r="A60" s="36">
        <v>57</v>
      </c>
      <c r="B60" s="36">
        <v>337</v>
      </c>
      <c r="C60" s="36" t="s">
        <v>68</v>
      </c>
      <c r="D60" s="36" t="s">
        <v>69</v>
      </c>
      <c r="E60" s="36">
        <v>12</v>
      </c>
      <c r="F60" s="36">
        <v>14</v>
      </c>
      <c r="G60" s="36"/>
    </row>
    <row r="61" s="135" customFormat="1" customHeight="1" spans="1:7">
      <c r="A61" s="36">
        <v>58</v>
      </c>
      <c r="B61" s="36">
        <v>517</v>
      </c>
      <c r="C61" s="36" t="s">
        <v>68</v>
      </c>
      <c r="D61" s="36" t="s">
        <v>70</v>
      </c>
      <c r="E61" s="36">
        <v>12</v>
      </c>
      <c r="F61" s="36">
        <v>14</v>
      </c>
      <c r="G61" s="36"/>
    </row>
    <row r="62" s="135" customFormat="1" customHeight="1" spans="1:7">
      <c r="A62" s="36">
        <v>59</v>
      </c>
      <c r="B62" s="36">
        <v>373</v>
      </c>
      <c r="C62" s="36" t="s">
        <v>68</v>
      </c>
      <c r="D62" s="36" t="s">
        <v>71</v>
      </c>
      <c r="E62" s="36">
        <v>10</v>
      </c>
      <c r="F62" s="36">
        <v>12</v>
      </c>
      <c r="G62" s="36"/>
    </row>
    <row r="63" s="135" customFormat="1" customHeight="1" spans="1:7">
      <c r="A63" s="36">
        <v>60</v>
      </c>
      <c r="B63" s="36">
        <v>578</v>
      </c>
      <c r="C63" s="36" t="s">
        <v>68</v>
      </c>
      <c r="D63" s="36" t="s">
        <v>72</v>
      </c>
      <c r="E63" s="36">
        <v>10</v>
      </c>
      <c r="F63" s="36">
        <v>12</v>
      </c>
      <c r="G63" s="36"/>
    </row>
    <row r="64" s="135" customFormat="1" customHeight="1" spans="1:7">
      <c r="A64" s="36">
        <v>61</v>
      </c>
      <c r="B64" s="36">
        <v>742</v>
      </c>
      <c r="C64" s="36" t="s">
        <v>68</v>
      </c>
      <c r="D64" s="36" t="s">
        <v>73</v>
      </c>
      <c r="E64" s="36">
        <v>10</v>
      </c>
      <c r="F64" s="36">
        <v>12</v>
      </c>
      <c r="G64" s="36"/>
    </row>
    <row r="65" s="134" customFormat="1" customHeight="1" spans="1:7">
      <c r="A65" s="36">
        <v>62</v>
      </c>
      <c r="B65" s="36">
        <v>744</v>
      </c>
      <c r="C65" s="36" t="s">
        <v>68</v>
      </c>
      <c r="D65" s="36" t="s">
        <v>74</v>
      </c>
      <c r="E65" s="36">
        <v>10</v>
      </c>
      <c r="F65" s="36">
        <v>12</v>
      </c>
      <c r="G65" s="36"/>
    </row>
    <row r="66" s="135" customFormat="1" customHeight="1" spans="1:7">
      <c r="A66" s="36">
        <v>63</v>
      </c>
      <c r="B66" s="36">
        <v>308</v>
      </c>
      <c r="C66" s="36" t="s">
        <v>68</v>
      </c>
      <c r="D66" s="36" t="s">
        <v>75</v>
      </c>
      <c r="E66" s="36">
        <v>9</v>
      </c>
      <c r="F66" s="36">
        <v>11</v>
      </c>
      <c r="G66" s="36"/>
    </row>
    <row r="67" s="135" customFormat="1" customHeight="1" spans="1:7">
      <c r="A67" s="36">
        <v>64</v>
      </c>
      <c r="B67" s="36">
        <v>349</v>
      </c>
      <c r="C67" s="36" t="s">
        <v>68</v>
      </c>
      <c r="D67" s="36" t="s">
        <v>76</v>
      </c>
      <c r="E67" s="36">
        <v>9</v>
      </c>
      <c r="F67" s="36">
        <v>11</v>
      </c>
      <c r="G67" s="36"/>
    </row>
    <row r="68" s="135" customFormat="1" customHeight="1" spans="1:7">
      <c r="A68" s="36">
        <v>65</v>
      </c>
      <c r="B68" s="36">
        <v>355</v>
      </c>
      <c r="C68" s="36" t="s">
        <v>68</v>
      </c>
      <c r="D68" s="36" t="s">
        <v>77</v>
      </c>
      <c r="E68" s="36">
        <v>9</v>
      </c>
      <c r="F68" s="36">
        <v>11</v>
      </c>
      <c r="G68" s="36"/>
    </row>
    <row r="69" s="135" customFormat="1" customHeight="1" spans="1:7">
      <c r="A69" s="36">
        <v>66</v>
      </c>
      <c r="B69" s="36">
        <v>391</v>
      </c>
      <c r="C69" s="36" t="s">
        <v>68</v>
      </c>
      <c r="D69" s="36" t="s">
        <v>78</v>
      </c>
      <c r="E69" s="36">
        <v>9</v>
      </c>
      <c r="F69" s="36">
        <v>11</v>
      </c>
      <c r="G69" s="36"/>
    </row>
    <row r="70" s="135" customFormat="1" customHeight="1" spans="1:7">
      <c r="A70" s="36">
        <v>67</v>
      </c>
      <c r="B70" s="36">
        <v>511</v>
      </c>
      <c r="C70" s="36" t="s">
        <v>68</v>
      </c>
      <c r="D70" s="36" t="s">
        <v>79</v>
      </c>
      <c r="E70" s="36">
        <v>9</v>
      </c>
      <c r="F70" s="36">
        <v>11</v>
      </c>
      <c r="G70" s="36"/>
    </row>
    <row r="71" s="135" customFormat="1" customHeight="1" spans="1:7">
      <c r="A71" s="36">
        <v>68</v>
      </c>
      <c r="B71" s="36">
        <v>515</v>
      </c>
      <c r="C71" s="36" t="s">
        <v>68</v>
      </c>
      <c r="D71" s="36" t="s">
        <v>80</v>
      </c>
      <c r="E71" s="36">
        <v>9</v>
      </c>
      <c r="F71" s="36">
        <v>11</v>
      </c>
      <c r="G71" s="36"/>
    </row>
    <row r="72" s="135" customFormat="1" customHeight="1" spans="1:7">
      <c r="A72" s="36">
        <v>69</v>
      </c>
      <c r="B72" s="36">
        <v>572</v>
      </c>
      <c r="C72" s="36" t="s">
        <v>68</v>
      </c>
      <c r="D72" s="36" t="s">
        <v>81</v>
      </c>
      <c r="E72" s="36">
        <v>9</v>
      </c>
      <c r="F72" s="36">
        <v>11</v>
      </c>
      <c r="G72" s="36"/>
    </row>
    <row r="73" s="135" customFormat="1" customHeight="1" spans="1:7">
      <c r="A73" s="36">
        <v>70</v>
      </c>
      <c r="B73" s="36">
        <v>747</v>
      </c>
      <c r="C73" s="36" t="s">
        <v>68</v>
      </c>
      <c r="D73" s="36" t="s">
        <v>82</v>
      </c>
      <c r="E73" s="36">
        <v>9</v>
      </c>
      <c r="F73" s="36">
        <v>11</v>
      </c>
      <c r="G73" s="36"/>
    </row>
    <row r="74" s="135" customFormat="1" customHeight="1" spans="1:7">
      <c r="A74" s="36">
        <v>71</v>
      </c>
      <c r="B74" s="36">
        <v>102479</v>
      </c>
      <c r="C74" s="36" t="s">
        <v>68</v>
      </c>
      <c r="D74" s="36" t="s">
        <v>83</v>
      </c>
      <c r="E74" s="36">
        <v>9</v>
      </c>
      <c r="F74" s="36">
        <v>11</v>
      </c>
      <c r="G74" s="36"/>
    </row>
    <row r="75" s="135" customFormat="1" customHeight="1" spans="1:7">
      <c r="A75" s="36">
        <v>72</v>
      </c>
      <c r="B75" s="36">
        <v>102935</v>
      </c>
      <c r="C75" s="36" t="s">
        <v>68</v>
      </c>
      <c r="D75" s="36" t="s">
        <v>84</v>
      </c>
      <c r="E75" s="36">
        <v>9</v>
      </c>
      <c r="F75" s="36">
        <v>11</v>
      </c>
      <c r="G75" s="36"/>
    </row>
    <row r="76" s="135" customFormat="1" customHeight="1" spans="1:7">
      <c r="A76" s="36">
        <v>73</v>
      </c>
      <c r="B76" s="36">
        <v>718</v>
      </c>
      <c r="C76" s="36" t="s">
        <v>68</v>
      </c>
      <c r="D76" s="36" t="s">
        <v>85</v>
      </c>
      <c r="E76" s="36">
        <v>7</v>
      </c>
      <c r="F76" s="36">
        <v>9</v>
      </c>
      <c r="G76" s="36"/>
    </row>
    <row r="77" s="135" customFormat="1" customHeight="1" spans="1:7">
      <c r="A77" s="36">
        <v>74</v>
      </c>
      <c r="B77" s="36">
        <v>723</v>
      </c>
      <c r="C77" s="36" t="s">
        <v>68</v>
      </c>
      <c r="D77" s="36" t="s">
        <v>86</v>
      </c>
      <c r="E77" s="36">
        <v>7</v>
      </c>
      <c r="F77" s="36">
        <v>9</v>
      </c>
      <c r="G77" s="36"/>
    </row>
    <row r="78" s="135" customFormat="1" customHeight="1" spans="1:7">
      <c r="A78" s="36">
        <v>75</v>
      </c>
      <c r="B78" s="36">
        <v>102478</v>
      </c>
      <c r="C78" s="36" t="s">
        <v>68</v>
      </c>
      <c r="D78" s="36" t="s">
        <v>87</v>
      </c>
      <c r="E78" s="36">
        <v>7</v>
      </c>
      <c r="F78" s="36">
        <v>9</v>
      </c>
      <c r="G78" s="36"/>
    </row>
    <row r="79" customHeight="1" spans="1:7">
      <c r="A79" s="36">
        <v>76</v>
      </c>
      <c r="B79" s="39">
        <v>106865</v>
      </c>
      <c r="C79" s="36" t="s">
        <v>68</v>
      </c>
      <c r="D79" s="36" t="s">
        <v>88</v>
      </c>
      <c r="E79" s="36">
        <v>7</v>
      </c>
      <c r="F79" s="36">
        <v>9</v>
      </c>
      <c r="G79" s="39"/>
    </row>
    <row r="80" s="135" customFormat="1" customHeight="1" spans="1:7">
      <c r="A80" s="36">
        <v>77</v>
      </c>
      <c r="B80" s="39">
        <v>107829</v>
      </c>
      <c r="C80" s="36" t="s">
        <v>68</v>
      </c>
      <c r="D80" s="36" t="s">
        <v>89</v>
      </c>
      <c r="E80" s="36">
        <v>7</v>
      </c>
      <c r="F80" s="36">
        <v>9</v>
      </c>
      <c r="G80" s="36"/>
    </row>
    <row r="81" s="135" customFormat="1" customHeight="1" spans="1:7">
      <c r="A81" s="36">
        <v>78</v>
      </c>
      <c r="B81" s="36">
        <v>385</v>
      </c>
      <c r="C81" s="36" t="s">
        <v>90</v>
      </c>
      <c r="D81" s="36" t="s">
        <v>91</v>
      </c>
      <c r="E81" s="36">
        <v>11</v>
      </c>
      <c r="F81" s="36">
        <v>13</v>
      </c>
      <c r="G81" s="36"/>
    </row>
    <row r="82" s="134" customFormat="1" customHeight="1" spans="1:7">
      <c r="A82" s="36">
        <v>79</v>
      </c>
      <c r="B82" s="36">
        <v>514</v>
      </c>
      <c r="C82" s="36" t="s">
        <v>90</v>
      </c>
      <c r="D82" s="36" t="s">
        <v>92</v>
      </c>
      <c r="E82" s="36">
        <v>10</v>
      </c>
      <c r="F82" s="36">
        <v>12</v>
      </c>
      <c r="G82" s="36"/>
    </row>
    <row r="83" s="135" customFormat="1" customHeight="1" spans="1:7">
      <c r="A83" s="36">
        <v>80</v>
      </c>
      <c r="B83" s="36">
        <v>371</v>
      </c>
      <c r="C83" s="36" t="s">
        <v>90</v>
      </c>
      <c r="D83" s="36" t="s">
        <v>93</v>
      </c>
      <c r="E83" s="36">
        <v>7</v>
      </c>
      <c r="F83" s="36">
        <v>9</v>
      </c>
      <c r="G83" s="36"/>
    </row>
    <row r="84" s="135" customFormat="1" customHeight="1" spans="1:7">
      <c r="A84" s="36">
        <v>81</v>
      </c>
      <c r="B84" s="36">
        <v>108656</v>
      </c>
      <c r="C84" s="36" t="s">
        <v>90</v>
      </c>
      <c r="D84" s="36" t="s">
        <v>94</v>
      </c>
      <c r="E84" s="36">
        <v>7</v>
      </c>
      <c r="F84" s="36">
        <v>9</v>
      </c>
      <c r="G84" s="36"/>
    </row>
    <row r="85" s="134" customFormat="1" customHeight="1" spans="1:7">
      <c r="A85" s="36">
        <v>82</v>
      </c>
      <c r="B85" s="36">
        <v>102567</v>
      </c>
      <c r="C85" s="36" t="s">
        <v>90</v>
      </c>
      <c r="D85" s="36" t="s">
        <v>95</v>
      </c>
      <c r="E85" s="36">
        <v>7</v>
      </c>
      <c r="F85" s="36">
        <v>9</v>
      </c>
      <c r="G85" s="36"/>
    </row>
    <row r="86" s="135" customFormat="1" customHeight="1" spans="1:7">
      <c r="A86" s="36">
        <v>83</v>
      </c>
      <c r="B86" s="36">
        <v>341</v>
      </c>
      <c r="C86" s="36" t="s">
        <v>96</v>
      </c>
      <c r="D86" s="36" t="s">
        <v>97</v>
      </c>
      <c r="E86" s="36">
        <v>12</v>
      </c>
      <c r="F86" s="36">
        <v>14</v>
      </c>
      <c r="G86" s="36"/>
    </row>
    <row r="87" s="135" customFormat="1" customHeight="1" spans="1:7">
      <c r="A87" s="36">
        <v>84</v>
      </c>
      <c r="B87" s="36">
        <v>721</v>
      </c>
      <c r="C87" s="36" t="s">
        <v>96</v>
      </c>
      <c r="D87" s="36" t="s">
        <v>98</v>
      </c>
      <c r="E87" s="36">
        <v>9</v>
      </c>
      <c r="F87" s="36">
        <v>11</v>
      </c>
      <c r="G87" s="36"/>
    </row>
    <row r="88" customHeight="1" spans="1:7">
      <c r="A88" s="36">
        <v>85</v>
      </c>
      <c r="B88" s="36">
        <v>102564</v>
      </c>
      <c r="C88" s="36" t="s">
        <v>96</v>
      </c>
      <c r="D88" s="36" t="s">
        <v>99</v>
      </c>
      <c r="E88" s="36">
        <v>7</v>
      </c>
      <c r="F88" s="36">
        <v>9</v>
      </c>
      <c r="G88" s="36"/>
    </row>
    <row r="89" customHeight="1" spans="1:7">
      <c r="A89" s="36">
        <v>86</v>
      </c>
      <c r="B89" s="36">
        <v>591</v>
      </c>
      <c r="C89" s="36" t="s">
        <v>96</v>
      </c>
      <c r="D89" s="36" t="s">
        <v>100</v>
      </c>
      <c r="E89" s="36">
        <v>7</v>
      </c>
      <c r="F89" s="36">
        <v>9</v>
      </c>
      <c r="G89" s="36"/>
    </row>
    <row r="90" s="135" customFormat="1" customHeight="1" spans="1:7">
      <c r="A90" s="36">
        <v>87</v>
      </c>
      <c r="B90" s="36">
        <v>732</v>
      </c>
      <c r="C90" s="36" t="s">
        <v>96</v>
      </c>
      <c r="D90" s="36" t="s">
        <v>101</v>
      </c>
      <c r="E90" s="36">
        <v>7</v>
      </c>
      <c r="F90" s="36">
        <v>9</v>
      </c>
      <c r="G90" s="36"/>
    </row>
    <row r="91" s="135" customFormat="1" customHeight="1" spans="1:7">
      <c r="A91" s="36">
        <v>88</v>
      </c>
      <c r="B91" s="36">
        <v>746</v>
      </c>
      <c r="C91" s="36" t="s">
        <v>102</v>
      </c>
      <c r="D91" s="36" t="s">
        <v>103</v>
      </c>
      <c r="E91" s="36">
        <v>10</v>
      </c>
      <c r="F91" s="36">
        <v>12</v>
      </c>
      <c r="G91" s="36"/>
    </row>
    <row r="92" customHeight="1" spans="1:7">
      <c r="A92" s="36">
        <v>89</v>
      </c>
      <c r="B92" s="36">
        <v>716</v>
      </c>
      <c r="C92" s="36" t="s">
        <v>102</v>
      </c>
      <c r="D92" s="36" t="s">
        <v>104</v>
      </c>
      <c r="E92" s="36">
        <v>9</v>
      </c>
      <c r="F92" s="36">
        <v>11</v>
      </c>
      <c r="G92" s="36"/>
    </row>
    <row r="93" s="135" customFormat="1" customHeight="1" spans="1:7">
      <c r="A93" s="36">
        <v>90</v>
      </c>
      <c r="B93" s="36">
        <v>748</v>
      </c>
      <c r="C93" s="36" t="s">
        <v>102</v>
      </c>
      <c r="D93" s="36" t="s">
        <v>105</v>
      </c>
      <c r="E93" s="36">
        <v>9</v>
      </c>
      <c r="F93" s="36">
        <v>11</v>
      </c>
      <c r="G93" s="36"/>
    </row>
    <row r="94" s="135" customFormat="1" customHeight="1" spans="1:7">
      <c r="A94" s="36">
        <v>91</v>
      </c>
      <c r="B94" s="36">
        <v>539</v>
      </c>
      <c r="C94" s="36" t="s">
        <v>102</v>
      </c>
      <c r="D94" s="36" t="s">
        <v>106</v>
      </c>
      <c r="E94" s="36">
        <v>8</v>
      </c>
      <c r="F94" s="36">
        <v>10</v>
      </c>
      <c r="G94" s="36"/>
    </row>
    <row r="95" s="135" customFormat="1" customHeight="1" spans="1:7">
      <c r="A95" s="36">
        <v>92</v>
      </c>
      <c r="B95" s="36">
        <v>549</v>
      </c>
      <c r="C95" s="36" t="s">
        <v>102</v>
      </c>
      <c r="D95" s="36" t="s">
        <v>107</v>
      </c>
      <c r="E95" s="36">
        <v>8</v>
      </c>
      <c r="F95" s="36">
        <v>10</v>
      </c>
      <c r="G95" s="36"/>
    </row>
    <row r="96" s="135" customFormat="1" customHeight="1" spans="1:7">
      <c r="A96" s="36">
        <v>93</v>
      </c>
      <c r="B96" s="36">
        <v>717</v>
      </c>
      <c r="C96" s="36" t="s">
        <v>102</v>
      </c>
      <c r="D96" s="36" t="s">
        <v>108</v>
      </c>
      <c r="E96" s="36">
        <v>8</v>
      </c>
      <c r="F96" s="36">
        <v>10</v>
      </c>
      <c r="G96" s="36"/>
    </row>
    <row r="97" s="135" customFormat="1" customHeight="1" spans="1:7">
      <c r="A97" s="36">
        <v>94</v>
      </c>
      <c r="B97" s="36">
        <v>594</v>
      </c>
      <c r="C97" s="36" t="s">
        <v>102</v>
      </c>
      <c r="D97" s="36" t="s">
        <v>109</v>
      </c>
      <c r="E97" s="36">
        <v>7</v>
      </c>
      <c r="F97" s="36">
        <v>9</v>
      </c>
      <c r="G97" s="36"/>
    </row>
    <row r="98" s="135" customFormat="1" customHeight="1" spans="1:7">
      <c r="A98" s="36">
        <v>95</v>
      </c>
      <c r="B98" s="36">
        <v>720</v>
      </c>
      <c r="C98" s="36" t="s">
        <v>102</v>
      </c>
      <c r="D98" s="36" t="s">
        <v>110</v>
      </c>
      <c r="E98" s="36">
        <v>7</v>
      </c>
      <c r="F98" s="36">
        <v>9</v>
      </c>
      <c r="G98" s="36"/>
    </row>
    <row r="99" s="135" customFormat="1" customHeight="1" spans="1:7">
      <c r="A99" s="36">
        <v>96</v>
      </c>
      <c r="B99" s="36">
        <v>104533</v>
      </c>
      <c r="C99" s="36" t="s">
        <v>102</v>
      </c>
      <c r="D99" s="36" t="s">
        <v>111</v>
      </c>
      <c r="E99" s="36">
        <v>7</v>
      </c>
      <c r="F99" s="36">
        <v>9</v>
      </c>
      <c r="G99" s="36"/>
    </row>
    <row r="100" s="135" customFormat="1" customHeight="1" spans="1:7">
      <c r="A100" s="36">
        <v>97</v>
      </c>
      <c r="B100" s="38">
        <v>107728</v>
      </c>
      <c r="C100" s="36" t="s">
        <v>102</v>
      </c>
      <c r="D100" s="38" t="s">
        <v>112</v>
      </c>
      <c r="E100" s="36">
        <v>7</v>
      </c>
      <c r="F100" s="36">
        <v>9</v>
      </c>
      <c r="G100" s="36"/>
    </row>
    <row r="101" s="135" customFormat="1" customHeight="1" spans="1:7">
      <c r="A101" s="36">
        <v>98</v>
      </c>
      <c r="B101" s="36">
        <v>754</v>
      </c>
      <c r="C101" s="36" t="s">
        <v>113</v>
      </c>
      <c r="D101" s="36" t="s">
        <v>114</v>
      </c>
      <c r="E101" s="36">
        <v>10</v>
      </c>
      <c r="F101" s="36">
        <v>12</v>
      </c>
      <c r="G101" s="36"/>
    </row>
    <row r="102" s="135" customFormat="1" customHeight="1" spans="1:7">
      <c r="A102" s="36">
        <v>99</v>
      </c>
      <c r="B102" s="36">
        <v>101453</v>
      </c>
      <c r="C102" s="36" t="s">
        <v>113</v>
      </c>
      <c r="D102" s="36" t="s">
        <v>115</v>
      </c>
      <c r="E102" s="36">
        <v>10</v>
      </c>
      <c r="F102" s="36">
        <v>12</v>
      </c>
      <c r="G102" s="36"/>
    </row>
    <row r="103" s="135" customFormat="1" customHeight="1" spans="1:7">
      <c r="A103" s="36">
        <v>100</v>
      </c>
      <c r="B103" s="36">
        <v>52</v>
      </c>
      <c r="C103" s="36" t="s">
        <v>113</v>
      </c>
      <c r="D103" s="36" t="s">
        <v>116</v>
      </c>
      <c r="E103" s="36">
        <v>9</v>
      </c>
      <c r="F103" s="36">
        <v>11</v>
      </c>
      <c r="G103" s="36"/>
    </row>
    <row r="104" s="135" customFormat="1" customHeight="1" spans="1:7">
      <c r="A104" s="36">
        <v>101</v>
      </c>
      <c r="B104" s="36">
        <v>54</v>
      </c>
      <c r="C104" s="36" t="s">
        <v>113</v>
      </c>
      <c r="D104" s="36" t="s">
        <v>117</v>
      </c>
      <c r="E104" s="36">
        <v>9</v>
      </c>
      <c r="F104" s="36">
        <v>11</v>
      </c>
      <c r="G104" s="36"/>
    </row>
    <row r="105" s="135" customFormat="1" customHeight="1" spans="1:7">
      <c r="A105" s="36">
        <v>102</v>
      </c>
      <c r="B105" s="36">
        <v>351</v>
      </c>
      <c r="C105" s="36" t="s">
        <v>113</v>
      </c>
      <c r="D105" s="36" t="s">
        <v>118</v>
      </c>
      <c r="E105" s="36">
        <v>9</v>
      </c>
      <c r="F105" s="36">
        <v>11</v>
      </c>
      <c r="G105" s="36"/>
    </row>
    <row r="106" s="135" customFormat="1" customHeight="1" spans="1:7">
      <c r="A106" s="36">
        <v>103</v>
      </c>
      <c r="B106" s="36">
        <v>367</v>
      </c>
      <c r="C106" s="36" t="s">
        <v>113</v>
      </c>
      <c r="D106" s="36" t="s">
        <v>119</v>
      </c>
      <c r="E106" s="36">
        <v>9</v>
      </c>
      <c r="F106" s="36">
        <v>11</v>
      </c>
      <c r="G106" s="36"/>
    </row>
    <row r="107" s="135" customFormat="1" customHeight="1" spans="1:7">
      <c r="A107" s="36">
        <v>104</v>
      </c>
      <c r="B107" s="36">
        <v>587</v>
      </c>
      <c r="C107" s="36" t="s">
        <v>113</v>
      </c>
      <c r="D107" s="36" t="s">
        <v>120</v>
      </c>
      <c r="E107" s="36">
        <v>9</v>
      </c>
      <c r="F107" s="36">
        <v>11</v>
      </c>
      <c r="G107" s="36"/>
    </row>
    <row r="108" customHeight="1" spans="1:7">
      <c r="A108" s="36">
        <v>105</v>
      </c>
      <c r="B108" s="36">
        <v>104428</v>
      </c>
      <c r="C108" s="36" t="s">
        <v>113</v>
      </c>
      <c r="D108" s="36" t="s">
        <v>121</v>
      </c>
      <c r="E108" s="36">
        <v>9</v>
      </c>
      <c r="F108" s="36">
        <v>11</v>
      </c>
      <c r="G108" s="36"/>
    </row>
    <row r="109" s="135" customFormat="1" customHeight="1" spans="1:7">
      <c r="A109" s="36">
        <v>106</v>
      </c>
      <c r="B109" s="36">
        <v>329</v>
      </c>
      <c r="C109" s="36" t="s">
        <v>113</v>
      </c>
      <c r="D109" s="36" t="s">
        <v>122</v>
      </c>
      <c r="E109" s="36">
        <v>8</v>
      </c>
      <c r="F109" s="36">
        <v>10</v>
      </c>
      <c r="G109" s="36"/>
    </row>
    <row r="110" s="135" customFormat="1" customHeight="1" spans="1:7">
      <c r="A110" s="36">
        <v>107</v>
      </c>
      <c r="B110" s="36">
        <v>704</v>
      </c>
      <c r="C110" s="36" t="s">
        <v>113</v>
      </c>
      <c r="D110" s="36" t="s">
        <v>123</v>
      </c>
      <c r="E110" s="36">
        <v>8</v>
      </c>
      <c r="F110" s="36">
        <v>10</v>
      </c>
      <c r="G110" s="36"/>
    </row>
    <row r="111" s="135" customFormat="1" customHeight="1" spans="1:7">
      <c r="A111" s="36">
        <v>108</v>
      </c>
      <c r="B111" s="36">
        <v>56</v>
      </c>
      <c r="C111" s="36" t="s">
        <v>113</v>
      </c>
      <c r="D111" s="36" t="s">
        <v>124</v>
      </c>
      <c r="E111" s="36">
        <v>7</v>
      </c>
      <c r="F111" s="36">
        <v>9</v>
      </c>
      <c r="G111" s="36"/>
    </row>
    <row r="112" s="135" customFormat="1" customHeight="1" spans="1:7">
      <c r="A112" s="36">
        <v>109</v>
      </c>
      <c r="B112" s="36">
        <v>706</v>
      </c>
      <c r="C112" s="36" t="s">
        <v>113</v>
      </c>
      <c r="D112" s="36" t="s">
        <v>125</v>
      </c>
      <c r="E112" s="36">
        <v>7</v>
      </c>
      <c r="F112" s="36">
        <v>9</v>
      </c>
      <c r="G112" s="36"/>
    </row>
    <row r="113" s="135" customFormat="1" customHeight="1" spans="1:7">
      <c r="A113" s="36">
        <v>110</v>
      </c>
      <c r="B113" s="36">
        <v>710</v>
      </c>
      <c r="C113" s="36" t="s">
        <v>113</v>
      </c>
      <c r="D113" s="36" t="s">
        <v>126</v>
      </c>
      <c r="E113" s="36">
        <v>7</v>
      </c>
      <c r="F113" s="36">
        <v>9</v>
      </c>
      <c r="G113" s="36"/>
    </row>
    <row r="114" s="135" customFormat="1" customHeight="1" spans="1:7">
      <c r="A114" s="36">
        <v>111</v>
      </c>
      <c r="B114" s="36">
        <v>713</v>
      </c>
      <c r="C114" s="36" t="s">
        <v>113</v>
      </c>
      <c r="D114" s="36" t="s">
        <v>127</v>
      </c>
      <c r="E114" s="36">
        <v>7</v>
      </c>
      <c r="F114" s="36">
        <v>9</v>
      </c>
      <c r="G114" s="36"/>
    </row>
    <row r="115" s="135" customFormat="1" customHeight="1" spans="1:7">
      <c r="A115" s="36">
        <v>112</v>
      </c>
      <c r="B115" s="36">
        <v>738</v>
      </c>
      <c r="C115" s="36" t="s">
        <v>113</v>
      </c>
      <c r="D115" s="36" t="s">
        <v>128</v>
      </c>
      <c r="E115" s="36">
        <v>7</v>
      </c>
      <c r="F115" s="36">
        <v>9</v>
      </c>
      <c r="G115" s="36"/>
    </row>
    <row r="116" s="134" customFormat="1" customHeight="1" spans="1:7">
      <c r="A116" s="36">
        <v>113</v>
      </c>
      <c r="B116" s="36">
        <v>104838</v>
      </c>
      <c r="C116" s="36" t="s">
        <v>113</v>
      </c>
      <c r="D116" s="36" t="s">
        <v>129</v>
      </c>
      <c r="E116" s="36">
        <v>7</v>
      </c>
      <c r="F116" s="36">
        <v>9</v>
      </c>
      <c r="G116" s="36"/>
    </row>
    <row r="117" s="139" customFormat="1" customHeight="1" spans="1:7">
      <c r="A117" s="9"/>
      <c r="B117" s="9"/>
      <c r="C117" s="9"/>
      <c r="D117" s="9" t="s">
        <v>130</v>
      </c>
      <c r="E117" s="9">
        <f>SUM(E4:E116)</f>
        <v>1000</v>
      </c>
      <c r="F117" s="9">
        <f>SUM(F4:F116)</f>
        <v>1224</v>
      </c>
      <c r="G117" s="9"/>
    </row>
  </sheetData>
  <mergeCells count="5">
    <mergeCell ref="A1:G1"/>
    <mergeCell ref="E2:G2"/>
    <mergeCell ref="A2:A3"/>
    <mergeCell ref="B2:B3"/>
    <mergeCell ref="D2:D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7"/>
  <sheetViews>
    <sheetView workbookViewId="0">
      <selection activeCell="A1" sqref="A1:F1"/>
    </sheetView>
  </sheetViews>
  <sheetFormatPr defaultColWidth="9" defaultRowHeight="24" customHeight="1" outlineLevelCol="5"/>
  <cols>
    <col min="1" max="1" width="6.375" style="122" customWidth="1"/>
    <col min="2" max="2" width="7.875" style="122" customWidth="1"/>
    <col min="3" max="3" width="29" style="122" customWidth="1"/>
    <col min="4" max="4" width="13.375" style="122" customWidth="1"/>
    <col min="5" max="5" width="19.625" style="123" customWidth="1"/>
    <col min="6" max="6" width="16.5" style="123" customWidth="1"/>
    <col min="7" max="16384" width="9" style="122"/>
  </cols>
  <sheetData>
    <row r="1" customHeight="1" spans="1:6">
      <c r="A1" s="101" t="s">
        <v>131</v>
      </c>
      <c r="B1" s="102"/>
      <c r="C1" s="102"/>
      <c r="D1" s="102"/>
      <c r="E1" s="102"/>
      <c r="F1" s="124"/>
    </row>
    <row r="2" customHeight="1" spans="1:6">
      <c r="A2" s="132" t="s">
        <v>132</v>
      </c>
      <c r="B2" s="103"/>
      <c r="C2" s="103"/>
      <c r="D2" s="103"/>
      <c r="E2" s="103"/>
      <c r="F2" s="133"/>
    </row>
    <row r="3" customHeight="1" spans="1:6">
      <c r="A3" s="127">
        <v>33</v>
      </c>
      <c r="B3" s="126" t="s">
        <v>133</v>
      </c>
      <c r="C3" s="126" t="s">
        <v>134</v>
      </c>
      <c r="D3" s="126" t="s">
        <v>135</v>
      </c>
      <c r="E3" s="125" t="s">
        <v>136</v>
      </c>
      <c r="F3" s="125" t="s">
        <v>137</v>
      </c>
    </row>
    <row r="4" customHeight="1" spans="1:6">
      <c r="A4" s="127">
        <v>1</v>
      </c>
      <c r="B4" s="127">
        <v>582</v>
      </c>
      <c r="C4" s="127" t="s">
        <v>138</v>
      </c>
      <c r="D4" s="127" t="s">
        <v>9</v>
      </c>
      <c r="E4" s="127">
        <v>10</v>
      </c>
      <c r="F4" s="127">
        <v>15</v>
      </c>
    </row>
    <row r="5" customHeight="1" spans="1:6">
      <c r="A5" s="127">
        <v>2</v>
      </c>
      <c r="B5" s="127">
        <v>343</v>
      </c>
      <c r="C5" s="127" t="s">
        <v>139</v>
      </c>
      <c r="D5" s="127" t="s">
        <v>9</v>
      </c>
      <c r="E5" s="127">
        <v>10</v>
      </c>
      <c r="F5" s="127">
        <v>15</v>
      </c>
    </row>
    <row r="6" s="121" customFormat="1" customHeight="1" spans="1:6">
      <c r="A6" s="127">
        <v>3</v>
      </c>
      <c r="B6" s="127">
        <v>311</v>
      </c>
      <c r="C6" s="127" t="s">
        <v>140</v>
      </c>
      <c r="D6" s="127" t="s">
        <v>9</v>
      </c>
      <c r="E6" s="127">
        <v>10</v>
      </c>
      <c r="F6" s="127">
        <v>15</v>
      </c>
    </row>
    <row r="7" customHeight="1" spans="1:6">
      <c r="A7" s="127">
        <v>4</v>
      </c>
      <c r="B7" s="127">
        <v>730</v>
      </c>
      <c r="C7" s="127" t="s">
        <v>141</v>
      </c>
      <c r="D7" s="127" t="s">
        <v>9</v>
      </c>
      <c r="E7" s="127">
        <v>10</v>
      </c>
      <c r="F7" s="127">
        <v>15</v>
      </c>
    </row>
    <row r="8" customHeight="1" spans="1:6">
      <c r="A8" s="127">
        <v>5</v>
      </c>
      <c r="B8" s="127">
        <v>585</v>
      </c>
      <c r="C8" s="127" t="s">
        <v>142</v>
      </c>
      <c r="D8" s="127" t="s">
        <v>9</v>
      </c>
      <c r="E8" s="127">
        <v>10</v>
      </c>
      <c r="F8" s="127">
        <v>15</v>
      </c>
    </row>
    <row r="9" customHeight="1" spans="1:6">
      <c r="A9" s="127">
        <v>6</v>
      </c>
      <c r="B9" s="127">
        <v>365</v>
      </c>
      <c r="C9" s="127" t="s">
        <v>143</v>
      </c>
      <c r="D9" s="127" t="s">
        <v>9</v>
      </c>
      <c r="E9" s="127">
        <v>10</v>
      </c>
      <c r="F9" s="127">
        <v>15</v>
      </c>
    </row>
    <row r="10" customHeight="1" spans="1:6">
      <c r="A10" s="127">
        <v>7</v>
      </c>
      <c r="B10" s="127">
        <v>709</v>
      </c>
      <c r="C10" s="127" t="s">
        <v>144</v>
      </c>
      <c r="D10" s="127" t="s">
        <v>9</v>
      </c>
      <c r="E10" s="127">
        <v>10</v>
      </c>
      <c r="F10" s="127">
        <v>15</v>
      </c>
    </row>
    <row r="11" customHeight="1" spans="1:6">
      <c r="A11" s="127">
        <v>8</v>
      </c>
      <c r="B11" s="127">
        <v>581</v>
      </c>
      <c r="C11" s="127" t="s">
        <v>145</v>
      </c>
      <c r="D11" s="127" t="s">
        <v>9</v>
      </c>
      <c r="E11" s="127">
        <v>10</v>
      </c>
      <c r="F11" s="127">
        <v>15</v>
      </c>
    </row>
    <row r="12" customHeight="1" spans="1:6">
      <c r="A12" s="127">
        <v>9</v>
      </c>
      <c r="B12" s="127">
        <v>102934</v>
      </c>
      <c r="C12" s="127" t="s">
        <v>146</v>
      </c>
      <c r="D12" s="127" t="s">
        <v>9</v>
      </c>
      <c r="E12" s="127">
        <v>10</v>
      </c>
      <c r="F12" s="127">
        <v>15</v>
      </c>
    </row>
    <row r="13" customHeight="1" spans="1:6">
      <c r="A13" s="127">
        <v>10</v>
      </c>
      <c r="B13" s="127">
        <v>357</v>
      </c>
      <c r="C13" s="127" t="s">
        <v>147</v>
      </c>
      <c r="D13" s="127" t="s">
        <v>9</v>
      </c>
      <c r="E13" s="127">
        <v>10</v>
      </c>
      <c r="F13" s="127">
        <v>15</v>
      </c>
    </row>
    <row r="14" customHeight="1" spans="1:6">
      <c r="A14" s="127">
        <v>11</v>
      </c>
      <c r="B14" s="127">
        <v>513</v>
      </c>
      <c r="C14" s="127" t="s">
        <v>148</v>
      </c>
      <c r="D14" s="127" t="s">
        <v>9</v>
      </c>
      <c r="E14" s="127">
        <v>10</v>
      </c>
      <c r="F14" s="127">
        <v>15</v>
      </c>
    </row>
    <row r="15" customHeight="1" spans="1:6">
      <c r="A15" s="127">
        <v>12</v>
      </c>
      <c r="B15" s="127">
        <v>379</v>
      </c>
      <c r="C15" s="127" t="s">
        <v>149</v>
      </c>
      <c r="D15" s="127" t="s">
        <v>9</v>
      </c>
      <c r="E15" s="127">
        <v>10</v>
      </c>
      <c r="F15" s="127">
        <v>15</v>
      </c>
    </row>
    <row r="16" customHeight="1" spans="1:6">
      <c r="A16" s="127">
        <v>13</v>
      </c>
      <c r="B16" s="127">
        <v>726</v>
      </c>
      <c r="C16" s="127" t="s">
        <v>150</v>
      </c>
      <c r="D16" s="127" t="s">
        <v>9</v>
      </c>
      <c r="E16" s="127">
        <v>10</v>
      </c>
      <c r="F16" s="127">
        <v>15</v>
      </c>
    </row>
    <row r="17" customHeight="1" spans="1:6">
      <c r="A17" s="127">
        <v>14</v>
      </c>
      <c r="B17" s="127">
        <v>103198</v>
      </c>
      <c r="C17" s="127" t="s">
        <v>151</v>
      </c>
      <c r="D17" s="127" t="s">
        <v>9</v>
      </c>
      <c r="E17" s="127">
        <v>6</v>
      </c>
      <c r="F17" s="127">
        <v>9</v>
      </c>
    </row>
    <row r="18" customHeight="1" spans="1:6">
      <c r="A18" s="127">
        <v>15</v>
      </c>
      <c r="B18" s="127">
        <v>102565</v>
      </c>
      <c r="C18" s="127" t="s">
        <v>152</v>
      </c>
      <c r="D18" s="127" t="s">
        <v>9</v>
      </c>
      <c r="E18" s="127">
        <v>6</v>
      </c>
      <c r="F18" s="127">
        <v>9</v>
      </c>
    </row>
    <row r="19" customHeight="1" spans="1:6">
      <c r="A19" s="127">
        <v>16</v>
      </c>
      <c r="B19" s="127">
        <v>359</v>
      </c>
      <c r="C19" s="127" t="s">
        <v>153</v>
      </c>
      <c r="D19" s="127" t="s">
        <v>9</v>
      </c>
      <c r="E19" s="127">
        <v>6</v>
      </c>
      <c r="F19" s="127">
        <v>9</v>
      </c>
    </row>
    <row r="20" customHeight="1" spans="1:6">
      <c r="A20" s="127">
        <v>17</v>
      </c>
      <c r="B20" s="127">
        <v>103199</v>
      </c>
      <c r="C20" s="127" t="s">
        <v>154</v>
      </c>
      <c r="D20" s="127" t="s">
        <v>9</v>
      </c>
      <c r="E20" s="127">
        <v>6</v>
      </c>
      <c r="F20" s="127">
        <v>9</v>
      </c>
    </row>
    <row r="21" customHeight="1" spans="1:6">
      <c r="A21" s="127">
        <v>18</v>
      </c>
      <c r="B21" s="127">
        <v>347</v>
      </c>
      <c r="C21" s="127" t="s">
        <v>155</v>
      </c>
      <c r="D21" s="127" t="s">
        <v>9</v>
      </c>
      <c r="E21" s="127">
        <v>6</v>
      </c>
      <c r="F21" s="127">
        <v>9</v>
      </c>
    </row>
    <row r="22" customHeight="1" spans="1:6">
      <c r="A22" s="127">
        <v>19</v>
      </c>
      <c r="B22" s="127">
        <v>570</v>
      </c>
      <c r="C22" s="127" t="s">
        <v>156</v>
      </c>
      <c r="D22" s="127" t="s">
        <v>9</v>
      </c>
      <c r="E22" s="127">
        <v>6</v>
      </c>
      <c r="F22" s="127">
        <v>9</v>
      </c>
    </row>
    <row r="23" customHeight="1" spans="1:6">
      <c r="A23" s="127">
        <v>20</v>
      </c>
      <c r="B23" s="127">
        <v>727</v>
      </c>
      <c r="C23" s="127" t="s">
        <v>157</v>
      </c>
      <c r="D23" s="127" t="s">
        <v>9</v>
      </c>
      <c r="E23" s="127">
        <v>6</v>
      </c>
      <c r="F23" s="127">
        <v>9</v>
      </c>
    </row>
    <row r="24" customHeight="1" spans="1:6">
      <c r="A24" s="127">
        <v>21</v>
      </c>
      <c r="B24" s="127">
        <v>745</v>
      </c>
      <c r="C24" s="127" t="s">
        <v>158</v>
      </c>
      <c r="D24" s="127" t="s">
        <v>9</v>
      </c>
      <c r="E24" s="127">
        <v>6</v>
      </c>
      <c r="F24" s="127">
        <v>9</v>
      </c>
    </row>
    <row r="25" customHeight="1" spans="1:6">
      <c r="A25" s="127">
        <v>22</v>
      </c>
      <c r="B25" s="127">
        <v>339</v>
      </c>
      <c r="C25" s="127" t="s">
        <v>159</v>
      </c>
      <c r="D25" s="127" t="s">
        <v>9</v>
      </c>
      <c r="E25" s="127">
        <v>6</v>
      </c>
      <c r="F25" s="127">
        <v>9</v>
      </c>
    </row>
    <row r="26" customHeight="1" spans="1:6">
      <c r="A26" s="127">
        <v>23</v>
      </c>
      <c r="B26" s="127">
        <v>105267</v>
      </c>
      <c r="C26" s="127" t="s">
        <v>160</v>
      </c>
      <c r="D26" s="127" t="s">
        <v>9</v>
      </c>
      <c r="E26" s="127">
        <v>6</v>
      </c>
      <c r="F26" s="127">
        <v>9</v>
      </c>
    </row>
    <row r="27" customHeight="1" spans="1:6">
      <c r="A27" s="127">
        <v>24</v>
      </c>
      <c r="B27" s="127">
        <v>752</v>
      </c>
      <c r="C27" s="127" t="s">
        <v>161</v>
      </c>
      <c r="D27" s="127" t="s">
        <v>9</v>
      </c>
      <c r="E27" s="127">
        <v>3</v>
      </c>
      <c r="F27" s="127">
        <v>5</v>
      </c>
    </row>
    <row r="28" customHeight="1" spans="1:6">
      <c r="A28" s="127">
        <v>25</v>
      </c>
      <c r="B28" s="127">
        <v>104429</v>
      </c>
      <c r="C28" s="127" t="s">
        <v>162</v>
      </c>
      <c r="D28" s="127" t="s">
        <v>9</v>
      </c>
      <c r="E28" s="127">
        <v>3</v>
      </c>
      <c r="F28" s="127">
        <v>5</v>
      </c>
    </row>
    <row r="29" customHeight="1" spans="1:6">
      <c r="A29" s="127">
        <v>26</v>
      </c>
      <c r="B29" s="127">
        <v>106569</v>
      </c>
      <c r="C29" s="127" t="s">
        <v>163</v>
      </c>
      <c r="D29" s="127" t="s">
        <v>9</v>
      </c>
      <c r="E29" s="127">
        <v>3</v>
      </c>
      <c r="F29" s="127">
        <v>5</v>
      </c>
    </row>
    <row r="30" customHeight="1" spans="1:6">
      <c r="A30" s="127">
        <v>27</v>
      </c>
      <c r="B30" s="127">
        <v>741</v>
      </c>
      <c r="C30" s="127" t="s">
        <v>164</v>
      </c>
      <c r="D30" s="127" t="s">
        <v>9</v>
      </c>
      <c r="E30" s="127">
        <v>3</v>
      </c>
      <c r="F30" s="127">
        <v>5</v>
      </c>
    </row>
    <row r="31" customHeight="1" spans="1:6">
      <c r="A31" s="127">
        <v>28</v>
      </c>
      <c r="B31" s="127">
        <v>106399</v>
      </c>
      <c r="C31" s="127" t="s">
        <v>32</v>
      </c>
      <c r="D31" s="127" t="s">
        <v>9</v>
      </c>
      <c r="E31" s="127">
        <v>3</v>
      </c>
      <c r="F31" s="127">
        <v>5</v>
      </c>
    </row>
    <row r="32" customHeight="1" spans="1:6">
      <c r="A32" s="127">
        <v>29</v>
      </c>
      <c r="B32" s="127">
        <v>108277</v>
      </c>
      <c r="C32" s="127" t="s">
        <v>165</v>
      </c>
      <c r="D32" s="127" t="s">
        <v>9</v>
      </c>
      <c r="E32" s="127">
        <v>3</v>
      </c>
      <c r="F32" s="127">
        <v>5</v>
      </c>
    </row>
    <row r="33" customHeight="1" spans="1:6">
      <c r="A33" s="127">
        <v>30</v>
      </c>
      <c r="B33" s="127">
        <v>107658</v>
      </c>
      <c r="C33" s="127" t="s">
        <v>166</v>
      </c>
      <c r="D33" s="127" t="s">
        <v>9</v>
      </c>
      <c r="E33" s="127">
        <v>3</v>
      </c>
      <c r="F33" s="127">
        <v>5</v>
      </c>
    </row>
    <row r="34" customHeight="1" spans="1:6">
      <c r="A34" s="127">
        <v>31</v>
      </c>
      <c r="B34" s="127">
        <v>106066</v>
      </c>
      <c r="C34" s="127" t="s">
        <v>167</v>
      </c>
      <c r="D34" s="127" t="s">
        <v>40</v>
      </c>
      <c r="E34" s="127">
        <v>6</v>
      </c>
      <c r="F34" s="127">
        <v>9</v>
      </c>
    </row>
    <row r="35" customHeight="1" spans="1:6">
      <c r="A35" s="127">
        <v>32</v>
      </c>
      <c r="B35" s="127">
        <v>307</v>
      </c>
      <c r="C35" s="127" t="s">
        <v>168</v>
      </c>
      <c r="D35" s="127" t="s">
        <v>169</v>
      </c>
      <c r="E35" s="127">
        <v>20</v>
      </c>
      <c r="F35" s="127">
        <v>30</v>
      </c>
    </row>
    <row r="36" customHeight="1" spans="1:6">
      <c r="A36" s="127">
        <v>34</v>
      </c>
      <c r="B36" s="127">
        <v>750</v>
      </c>
      <c r="C36" s="127" t="s">
        <v>170</v>
      </c>
      <c r="D36" s="127" t="s">
        <v>43</v>
      </c>
      <c r="E36" s="127">
        <v>10</v>
      </c>
      <c r="F36" s="127">
        <v>15</v>
      </c>
    </row>
    <row r="37" customHeight="1" spans="1:6">
      <c r="A37" s="127">
        <v>35</v>
      </c>
      <c r="B37" s="127">
        <v>571</v>
      </c>
      <c r="C37" s="127" t="s">
        <v>171</v>
      </c>
      <c r="D37" s="127" t="s">
        <v>43</v>
      </c>
      <c r="E37" s="127">
        <v>10</v>
      </c>
      <c r="F37" s="127">
        <v>15</v>
      </c>
    </row>
    <row r="38" customHeight="1" spans="1:6">
      <c r="A38" s="127">
        <v>36</v>
      </c>
      <c r="B38" s="127">
        <v>707</v>
      </c>
      <c r="C38" s="127" t="s">
        <v>172</v>
      </c>
      <c r="D38" s="127" t="s">
        <v>43</v>
      </c>
      <c r="E38" s="127">
        <v>10</v>
      </c>
      <c r="F38" s="127">
        <v>15</v>
      </c>
    </row>
    <row r="39" customHeight="1" spans="1:6">
      <c r="A39" s="127">
        <v>37</v>
      </c>
      <c r="B39" s="127">
        <v>712</v>
      </c>
      <c r="C39" s="127" t="s">
        <v>173</v>
      </c>
      <c r="D39" s="127" t="s">
        <v>43</v>
      </c>
      <c r="E39" s="127">
        <v>10</v>
      </c>
      <c r="F39" s="127">
        <v>15</v>
      </c>
    </row>
    <row r="40" customHeight="1" spans="1:6">
      <c r="A40" s="127">
        <v>38</v>
      </c>
      <c r="B40" s="127">
        <v>387</v>
      </c>
      <c r="C40" s="127" t="s">
        <v>174</v>
      </c>
      <c r="D40" s="127" t="s">
        <v>43</v>
      </c>
      <c r="E40" s="127">
        <v>10</v>
      </c>
      <c r="F40" s="127">
        <v>15</v>
      </c>
    </row>
    <row r="41" customHeight="1" spans="1:6">
      <c r="A41" s="127">
        <v>39</v>
      </c>
      <c r="B41" s="127">
        <v>546</v>
      </c>
      <c r="C41" s="127" t="s">
        <v>175</v>
      </c>
      <c r="D41" s="127" t="s">
        <v>43</v>
      </c>
      <c r="E41" s="127">
        <v>10</v>
      </c>
      <c r="F41" s="127">
        <v>15</v>
      </c>
    </row>
    <row r="42" customHeight="1" spans="1:6">
      <c r="A42" s="127">
        <v>40</v>
      </c>
      <c r="B42" s="127">
        <v>724</v>
      </c>
      <c r="C42" s="127" t="s">
        <v>176</v>
      </c>
      <c r="D42" s="127" t="s">
        <v>43</v>
      </c>
      <c r="E42" s="127">
        <v>10</v>
      </c>
      <c r="F42" s="127">
        <v>15</v>
      </c>
    </row>
    <row r="43" customHeight="1" spans="1:6">
      <c r="A43" s="127">
        <v>41</v>
      </c>
      <c r="B43" s="127">
        <v>399</v>
      </c>
      <c r="C43" s="127" t="s">
        <v>177</v>
      </c>
      <c r="D43" s="127" t="s">
        <v>43</v>
      </c>
      <c r="E43" s="127">
        <v>10</v>
      </c>
      <c r="F43" s="127">
        <v>15</v>
      </c>
    </row>
    <row r="44" customHeight="1" spans="1:6">
      <c r="A44" s="127">
        <v>42</v>
      </c>
      <c r="B44" s="127">
        <v>377</v>
      </c>
      <c r="C44" s="127" t="s">
        <v>178</v>
      </c>
      <c r="D44" s="127" t="s">
        <v>43</v>
      </c>
      <c r="E44" s="127">
        <v>6</v>
      </c>
      <c r="F44" s="127">
        <v>9</v>
      </c>
    </row>
    <row r="45" customHeight="1" spans="1:6">
      <c r="A45" s="127">
        <v>43</v>
      </c>
      <c r="B45" s="127">
        <v>598</v>
      </c>
      <c r="C45" s="127" t="s">
        <v>179</v>
      </c>
      <c r="D45" s="127" t="s">
        <v>43</v>
      </c>
      <c r="E45" s="127">
        <v>6</v>
      </c>
      <c r="F45" s="127">
        <v>9</v>
      </c>
    </row>
    <row r="46" customHeight="1" spans="1:6">
      <c r="A46" s="127">
        <v>44</v>
      </c>
      <c r="B46" s="127">
        <v>103639</v>
      </c>
      <c r="C46" s="127" t="s">
        <v>180</v>
      </c>
      <c r="D46" s="127" t="s">
        <v>43</v>
      </c>
      <c r="E46" s="127">
        <v>6</v>
      </c>
      <c r="F46" s="127">
        <v>9</v>
      </c>
    </row>
    <row r="47" customHeight="1" spans="1:6">
      <c r="A47" s="127">
        <v>45</v>
      </c>
      <c r="B47" s="127">
        <v>737</v>
      </c>
      <c r="C47" s="127" t="s">
        <v>181</v>
      </c>
      <c r="D47" s="127" t="s">
        <v>43</v>
      </c>
      <c r="E47" s="127">
        <v>6</v>
      </c>
      <c r="F47" s="127">
        <v>9</v>
      </c>
    </row>
    <row r="48" customHeight="1" spans="1:6">
      <c r="A48" s="127">
        <v>46</v>
      </c>
      <c r="B48" s="127">
        <v>743</v>
      </c>
      <c r="C48" s="127" t="s">
        <v>182</v>
      </c>
      <c r="D48" s="127" t="s">
        <v>43</v>
      </c>
      <c r="E48" s="127">
        <v>6</v>
      </c>
      <c r="F48" s="127">
        <v>9</v>
      </c>
    </row>
    <row r="49" customHeight="1" spans="1:6">
      <c r="A49" s="127">
        <v>47</v>
      </c>
      <c r="B49" s="127">
        <v>105751</v>
      </c>
      <c r="C49" s="127" t="s">
        <v>183</v>
      </c>
      <c r="D49" s="127" t="s">
        <v>43</v>
      </c>
      <c r="E49" s="127">
        <v>6</v>
      </c>
      <c r="F49" s="127">
        <v>9</v>
      </c>
    </row>
    <row r="50" customHeight="1" spans="1:6">
      <c r="A50" s="127">
        <v>48</v>
      </c>
      <c r="B50" s="127">
        <v>573</v>
      </c>
      <c r="C50" s="127" t="s">
        <v>184</v>
      </c>
      <c r="D50" s="127" t="s">
        <v>43</v>
      </c>
      <c r="E50" s="127">
        <v>3</v>
      </c>
      <c r="F50" s="127">
        <v>5</v>
      </c>
    </row>
    <row r="51" customHeight="1" spans="1:6">
      <c r="A51" s="127">
        <v>49</v>
      </c>
      <c r="B51" s="127">
        <v>740</v>
      </c>
      <c r="C51" s="127" t="s">
        <v>185</v>
      </c>
      <c r="D51" s="127" t="s">
        <v>43</v>
      </c>
      <c r="E51" s="127">
        <v>3</v>
      </c>
      <c r="F51" s="127">
        <v>5</v>
      </c>
    </row>
    <row r="52" customHeight="1" spans="1:6">
      <c r="A52" s="127">
        <v>50</v>
      </c>
      <c r="B52" s="127">
        <v>733</v>
      </c>
      <c r="C52" s="127" t="s">
        <v>186</v>
      </c>
      <c r="D52" s="127" t="s">
        <v>43</v>
      </c>
      <c r="E52" s="127">
        <v>3</v>
      </c>
      <c r="F52" s="127">
        <v>5</v>
      </c>
    </row>
    <row r="53" customHeight="1" spans="1:6">
      <c r="A53" s="127">
        <v>51</v>
      </c>
      <c r="B53" s="127">
        <v>753</v>
      </c>
      <c r="C53" s="127" t="s">
        <v>187</v>
      </c>
      <c r="D53" s="127" t="s">
        <v>43</v>
      </c>
      <c r="E53" s="127">
        <v>3</v>
      </c>
      <c r="F53" s="127">
        <v>5</v>
      </c>
    </row>
    <row r="54" customHeight="1" spans="1:6">
      <c r="A54" s="127">
        <v>52</v>
      </c>
      <c r="B54" s="127">
        <v>104430</v>
      </c>
      <c r="C54" s="127" t="s">
        <v>188</v>
      </c>
      <c r="D54" s="127" t="s">
        <v>43</v>
      </c>
      <c r="E54" s="127">
        <v>3</v>
      </c>
      <c r="F54" s="127">
        <v>5</v>
      </c>
    </row>
    <row r="55" customHeight="1" spans="1:6">
      <c r="A55" s="127">
        <v>53</v>
      </c>
      <c r="B55" s="127">
        <v>545</v>
      </c>
      <c r="C55" s="127" t="s">
        <v>189</v>
      </c>
      <c r="D55" s="127" t="s">
        <v>43</v>
      </c>
      <c r="E55" s="127">
        <v>3</v>
      </c>
      <c r="F55" s="127">
        <v>5</v>
      </c>
    </row>
    <row r="56" customHeight="1" spans="1:6">
      <c r="A56" s="127">
        <v>54</v>
      </c>
      <c r="B56" s="127">
        <v>105396</v>
      </c>
      <c r="C56" s="127" t="s">
        <v>190</v>
      </c>
      <c r="D56" s="127" t="s">
        <v>43</v>
      </c>
      <c r="E56" s="127">
        <v>3</v>
      </c>
      <c r="F56" s="127">
        <v>5</v>
      </c>
    </row>
    <row r="57" customHeight="1" spans="1:6">
      <c r="A57" s="127">
        <v>55</v>
      </c>
      <c r="B57" s="127">
        <v>106568</v>
      </c>
      <c r="C57" s="127" t="s">
        <v>191</v>
      </c>
      <c r="D57" s="127" t="s">
        <v>43</v>
      </c>
      <c r="E57" s="127">
        <v>3</v>
      </c>
      <c r="F57" s="127">
        <v>5</v>
      </c>
    </row>
    <row r="58" customHeight="1" spans="1:6">
      <c r="A58" s="127">
        <v>56</v>
      </c>
      <c r="B58" s="127">
        <v>105910</v>
      </c>
      <c r="C58" s="127" t="s">
        <v>192</v>
      </c>
      <c r="D58" s="127" t="s">
        <v>43</v>
      </c>
      <c r="E58" s="127">
        <v>3</v>
      </c>
      <c r="F58" s="127">
        <v>5</v>
      </c>
    </row>
    <row r="59" customHeight="1" spans="1:6">
      <c r="A59" s="127">
        <v>57</v>
      </c>
      <c r="B59" s="127">
        <v>106485</v>
      </c>
      <c r="C59" s="127" t="s">
        <v>193</v>
      </c>
      <c r="D59" s="127" t="s">
        <v>43</v>
      </c>
      <c r="E59" s="127">
        <v>3</v>
      </c>
      <c r="F59" s="127">
        <v>5</v>
      </c>
    </row>
    <row r="60" customHeight="1" spans="1:6">
      <c r="A60" s="127">
        <v>58</v>
      </c>
      <c r="B60" s="127">
        <v>337</v>
      </c>
      <c r="C60" s="127" t="s">
        <v>194</v>
      </c>
      <c r="D60" s="127" t="s">
        <v>68</v>
      </c>
      <c r="E60" s="127">
        <v>10</v>
      </c>
      <c r="F60" s="127">
        <v>15</v>
      </c>
    </row>
    <row r="61" customHeight="1" spans="1:6">
      <c r="A61" s="127">
        <v>59</v>
      </c>
      <c r="B61" s="127">
        <v>517</v>
      </c>
      <c r="C61" s="127" t="s">
        <v>195</v>
      </c>
      <c r="D61" s="127" t="s">
        <v>68</v>
      </c>
      <c r="E61" s="127">
        <v>10</v>
      </c>
      <c r="F61" s="127">
        <v>15</v>
      </c>
    </row>
    <row r="62" customHeight="1" spans="1:6">
      <c r="A62" s="127">
        <v>60</v>
      </c>
      <c r="B62" s="127">
        <v>742</v>
      </c>
      <c r="C62" s="127" t="s">
        <v>196</v>
      </c>
      <c r="D62" s="127" t="s">
        <v>68</v>
      </c>
      <c r="E62" s="127">
        <v>10</v>
      </c>
      <c r="F62" s="127">
        <v>15</v>
      </c>
    </row>
    <row r="63" customHeight="1" spans="1:6">
      <c r="A63" s="127">
        <v>61</v>
      </c>
      <c r="B63" s="127">
        <v>744</v>
      </c>
      <c r="C63" s="127" t="s">
        <v>197</v>
      </c>
      <c r="D63" s="127" t="s">
        <v>68</v>
      </c>
      <c r="E63" s="127">
        <v>10</v>
      </c>
      <c r="F63" s="127">
        <v>15</v>
      </c>
    </row>
    <row r="64" customHeight="1" spans="1:6">
      <c r="A64" s="127">
        <v>62</v>
      </c>
      <c r="B64" s="127">
        <v>578</v>
      </c>
      <c r="C64" s="127" t="s">
        <v>198</v>
      </c>
      <c r="D64" s="127" t="s">
        <v>68</v>
      </c>
      <c r="E64" s="127">
        <v>10</v>
      </c>
      <c r="F64" s="127">
        <v>15</v>
      </c>
    </row>
    <row r="65" customHeight="1" spans="1:6">
      <c r="A65" s="127">
        <v>63</v>
      </c>
      <c r="B65" s="127">
        <v>373</v>
      </c>
      <c r="C65" s="127" t="s">
        <v>199</v>
      </c>
      <c r="D65" s="127" t="s">
        <v>68</v>
      </c>
      <c r="E65" s="127">
        <v>10</v>
      </c>
      <c r="F65" s="127">
        <v>15</v>
      </c>
    </row>
    <row r="66" customHeight="1" spans="1:6">
      <c r="A66" s="127">
        <v>64</v>
      </c>
      <c r="B66" s="127">
        <v>747</v>
      </c>
      <c r="C66" s="127" t="s">
        <v>200</v>
      </c>
      <c r="D66" s="127" t="s">
        <v>68</v>
      </c>
      <c r="E66" s="127">
        <v>10</v>
      </c>
      <c r="F66" s="127">
        <v>15</v>
      </c>
    </row>
    <row r="67" customHeight="1" spans="1:6">
      <c r="A67" s="127">
        <v>65</v>
      </c>
      <c r="B67" s="127">
        <v>308</v>
      </c>
      <c r="C67" s="127" t="s">
        <v>201</v>
      </c>
      <c r="D67" s="127" t="s">
        <v>68</v>
      </c>
      <c r="E67" s="127">
        <v>10</v>
      </c>
      <c r="F67" s="127">
        <v>15</v>
      </c>
    </row>
    <row r="68" customHeight="1" spans="1:6">
      <c r="A68" s="127">
        <v>66</v>
      </c>
      <c r="B68" s="127">
        <v>355</v>
      </c>
      <c r="C68" s="127" t="s">
        <v>202</v>
      </c>
      <c r="D68" s="127" t="s">
        <v>68</v>
      </c>
      <c r="E68" s="127">
        <v>10</v>
      </c>
      <c r="F68" s="127">
        <v>15</v>
      </c>
    </row>
    <row r="69" customHeight="1" spans="1:6">
      <c r="A69" s="127">
        <v>67</v>
      </c>
      <c r="B69" s="127">
        <v>511</v>
      </c>
      <c r="C69" s="127" t="s">
        <v>203</v>
      </c>
      <c r="D69" s="127" t="s">
        <v>68</v>
      </c>
      <c r="E69" s="127">
        <v>6</v>
      </c>
      <c r="F69" s="127">
        <v>9</v>
      </c>
    </row>
    <row r="70" customHeight="1" spans="1:6">
      <c r="A70" s="127">
        <v>68</v>
      </c>
      <c r="B70" s="127">
        <v>391</v>
      </c>
      <c r="C70" s="127" t="s">
        <v>204</v>
      </c>
      <c r="D70" s="127" t="s">
        <v>68</v>
      </c>
      <c r="E70" s="127">
        <v>6</v>
      </c>
      <c r="F70" s="127">
        <v>9</v>
      </c>
    </row>
    <row r="71" customHeight="1" spans="1:6">
      <c r="A71" s="127">
        <v>69</v>
      </c>
      <c r="B71" s="127">
        <v>515</v>
      </c>
      <c r="C71" s="127" t="s">
        <v>205</v>
      </c>
      <c r="D71" s="127" t="s">
        <v>68</v>
      </c>
      <c r="E71" s="127">
        <v>6</v>
      </c>
      <c r="F71" s="127">
        <v>9</v>
      </c>
    </row>
    <row r="72" customHeight="1" spans="1:6">
      <c r="A72" s="127">
        <v>70</v>
      </c>
      <c r="B72" s="127">
        <v>572</v>
      </c>
      <c r="C72" s="127" t="s">
        <v>206</v>
      </c>
      <c r="D72" s="127" t="s">
        <v>68</v>
      </c>
      <c r="E72" s="127">
        <v>6</v>
      </c>
      <c r="F72" s="127">
        <v>9</v>
      </c>
    </row>
    <row r="73" customHeight="1" spans="1:6">
      <c r="A73" s="127">
        <v>71</v>
      </c>
      <c r="B73" s="127">
        <v>349</v>
      </c>
      <c r="C73" s="127" t="s">
        <v>207</v>
      </c>
      <c r="D73" s="127" t="s">
        <v>68</v>
      </c>
      <c r="E73" s="127">
        <v>6</v>
      </c>
      <c r="F73" s="127">
        <v>9</v>
      </c>
    </row>
    <row r="74" customHeight="1" spans="1:6">
      <c r="A74" s="127">
        <v>72</v>
      </c>
      <c r="B74" s="127">
        <v>102935</v>
      </c>
      <c r="C74" s="127" t="s">
        <v>208</v>
      </c>
      <c r="D74" s="127" t="s">
        <v>68</v>
      </c>
      <c r="E74" s="127">
        <v>6</v>
      </c>
      <c r="F74" s="127">
        <v>9</v>
      </c>
    </row>
    <row r="75" customHeight="1" spans="1:6">
      <c r="A75" s="127">
        <v>73</v>
      </c>
      <c r="B75" s="127">
        <v>723</v>
      </c>
      <c r="C75" s="127" t="s">
        <v>209</v>
      </c>
      <c r="D75" s="127" t="s">
        <v>68</v>
      </c>
      <c r="E75" s="127">
        <v>6</v>
      </c>
      <c r="F75" s="127">
        <v>9</v>
      </c>
    </row>
    <row r="76" customHeight="1" spans="1:6">
      <c r="A76" s="127">
        <v>74</v>
      </c>
      <c r="B76" s="127">
        <v>102479</v>
      </c>
      <c r="C76" s="127" t="s">
        <v>210</v>
      </c>
      <c r="D76" s="127" t="s">
        <v>68</v>
      </c>
      <c r="E76" s="127">
        <v>6</v>
      </c>
      <c r="F76" s="127">
        <v>9</v>
      </c>
    </row>
    <row r="77" customHeight="1" spans="1:6">
      <c r="A77" s="127">
        <v>75</v>
      </c>
      <c r="B77" s="127">
        <v>102478</v>
      </c>
      <c r="C77" s="127" t="s">
        <v>211</v>
      </c>
      <c r="D77" s="127" t="s">
        <v>68</v>
      </c>
      <c r="E77" s="127">
        <v>3</v>
      </c>
      <c r="F77" s="127">
        <v>5</v>
      </c>
    </row>
    <row r="78" customHeight="1" spans="1:6">
      <c r="A78" s="127">
        <v>76</v>
      </c>
      <c r="B78" s="127">
        <v>718</v>
      </c>
      <c r="C78" s="127" t="s">
        <v>212</v>
      </c>
      <c r="D78" s="127" t="s">
        <v>68</v>
      </c>
      <c r="E78" s="127">
        <v>3</v>
      </c>
      <c r="F78" s="127">
        <v>5</v>
      </c>
    </row>
    <row r="79" customHeight="1" spans="1:6">
      <c r="A79" s="127">
        <v>77</v>
      </c>
      <c r="B79" s="127">
        <v>106865</v>
      </c>
      <c r="C79" s="127" t="s">
        <v>213</v>
      </c>
      <c r="D79" s="127" t="s">
        <v>68</v>
      </c>
      <c r="E79" s="127">
        <v>3</v>
      </c>
      <c r="F79" s="127">
        <v>5</v>
      </c>
    </row>
    <row r="80" customHeight="1" spans="1:6">
      <c r="A80" s="127">
        <v>78</v>
      </c>
      <c r="B80" s="127">
        <v>107829</v>
      </c>
      <c r="C80" s="127" t="s">
        <v>214</v>
      </c>
      <c r="D80" s="127" t="s">
        <v>68</v>
      </c>
      <c r="E80" s="127">
        <v>3</v>
      </c>
      <c r="F80" s="127">
        <v>5</v>
      </c>
    </row>
    <row r="81" customHeight="1" spans="1:6">
      <c r="A81" s="127">
        <v>79</v>
      </c>
      <c r="B81" s="128">
        <v>108656</v>
      </c>
      <c r="C81" s="128" t="s">
        <v>215</v>
      </c>
      <c r="D81" s="129" t="s">
        <v>216</v>
      </c>
      <c r="E81" s="109">
        <v>3</v>
      </c>
      <c r="F81" s="109">
        <v>5</v>
      </c>
    </row>
    <row r="82" customHeight="1" spans="1:6">
      <c r="A82" s="127">
        <v>80</v>
      </c>
      <c r="B82" s="127">
        <v>341</v>
      </c>
      <c r="C82" s="127" t="s">
        <v>217</v>
      </c>
      <c r="D82" s="127" t="s">
        <v>218</v>
      </c>
      <c r="E82" s="127">
        <v>10</v>
      </c>
      <c r="F82" s="127">
        <v>15</v>
      </c>
    </row>
    <row r="83" customHeight="1" spans="1:6">
      <c r="A83" s="127">
        <v>81</v>
      </c>
      <c r="B83" s="127">
        <v>385</v>
      </c>
      <c r="C83" s="127" t="s">
        <v>219</v>
      </c>
      <c r="D83" s="127" t="s">
        <v>218</v>
      </c>
      <c r="E83" s="127">
        <v>10</v>
      </c>
      <c r="F83" s="127">
        <v>15</v>
      </c>
    </row>
    <row r="84" customHeight="1" spans="1:6">
      <c r="A84" s="127">
        <v>82</v>
      </c>
      <c r="B84" s="127">
        <v>514</v>
      </c>
      <c r="C84" s="127" t="s">
        <v>220</v>
      </c>
      <c r="D84" s="127" t="s">
        <v>218</v>
      </c>
      <c r="E84" s="127">
        <v>10</v>
      </c>
      <c r="F84" s="127">
        <v>15</v>
      </c>
    </row>
    <row r="85" customHeight="1" spans="1:6">
      <c r="A85" s="127">
        <v>83</v>
      </c>
      <c r="B85" s="127">
        <v>746</v>
      </c>
      <c r="C85" s="127" t="s">
        <v>221</v>
      </c>
      <c r="D85" s="127" t="s">
        <v>218</v>
      </c>
      <c r="E85" s="127">
        <v>10</v>
      </c>
      <c r="F85" s="127">
        <v>15</v>
      </c>
    </row>
    <row r="86" customHeight="1" spans="1:6">
      <c r="A86" s="127">
        <v>84</v>
      </c>
      <c r="B86" s="127">
        <v>716</v>
      </c>
      <c r="C86" s="127" t="s">
        <v>222</v>
      </c>
      <c r="D86" s="127" t="s">
        <v>218</v>
      </c>
      <c r="E86" s="127">
        <v>6</v>
      </c>
      <c r="F86" s="127">
        <v>9</v>
      </c>
    </row>
    <row r="87" customHeight="1" spans="1:6">
      <c r="A87" s="127">
        <v>85</v>
      </c>
      <c r="B87" s="127">
        <v>748</v>
      </c>
      <c r="C87" s="127" t="s">
        <v>223</v>
      </c>
      <c r="D87" s="127" t="s">
        <v>218</v>
      </c>
      <c r="E87" s="127">
        <v>6</v>
      </c>
      <c r="F87" s="127">
        <v>9</v>
      </c>
    </row>
    <row r="88" customHeight="1" spans="1:6">
      <c r="A88" s="127">
        <v>86</v>
      </c>
      <c r="B88" s="127">
        <v>721</v>
      </c>
      <c r="C88" s="127" t="s">
        <v>224</v>
      </c>
      <c r="D88" s="127" t="s">
        <v>218</v>
      </c>
      <c r="E88" s="127">
        <v>6</v>
      </c>
      <c r="F88" s="127">
        <v>9</v>
      </c>
    </row>
    <row r="89" customHeight="1" spans="1:6">
      <c r="A89" s="127">
        <v>87</v>
      </c>
      <c r="B89" s="127">
        <v>717</v>
      </c>
      <c r="C89" s="127" t="s">
        <v>225</v>
      </c>
      <c r="D89" s="127" t="s">
        <v>218</v>
      </c>
      <c r="E89" s="127">
        <v>6</v>
      </c>
      <c r="F89" s="127">
        <v>9</v>
      </c>
    </row>
    <row r="90" customHeight="1" spans="1:6">
      <c r="A90" s="127">
        <v>88</v>
      </c>
      <c r="B90" s="127">
        <v>549</v>
      </c>
      <c r="C90" s="127" t="s">
        <v>226</v>
      </c>
      <c r="D90" s="127" t="s">
        <v>218</v>
      </c>
      <c r="E90" s="127">
        <v>6</v>
      </c>
      <c r="F90" s="127">
        <v>9</v>
      </c>
    </row>
    <row r="91" customHeight="1" spans="1:6">
      <c r="A91" s="127">
        <v>89</v>
      </c>
      <c r="B91" s="127">
        <v>539</v>
      </c>
      <c r="C91" s="127" t="s">
        <v>227</v>
      </c>
      <c r="D91" s="127" t="s">
        <v>218</v>
      </c>
      <c r="E91" s="127">
        <v>6</v>
      </c>
      <c r="F91" s="127">
        <v>9</v>
      </c>
    </row>
    <row r="92" customHeight="1" spans="1:6">
      <c r="A92" s="127">
        <v>90</v>
      </c>
      <c r="B92" s="127">
        <v>720</v>
      </c>
      <c r="C92" s="127" t="s">
        <v>228</v>
      </c>
      <c r="D92" s="127" t="s">
        <v>218</v>
      </c>
      <c r="E92" s="127">
        <v>6</v>
      </c>
      <c r="F92" s="127">
        <v>9</v>
      </c>
    </row>
    <row r="93" customHeight="1" spans="1:6">
      <c r="A93" s="127">
        <v>91</v>
      </c>
      <c r="B93" s="127">
        <v>591</v>
      </c>
      <c r="C93" s="127" t="s">
        <v>229</v>
      </c>
      <c r="D93" s="127" t="s">
        <v>218</v>
      </c>
      <c r="E93" s="127">
        <v>6</v>
      </c>
      <c r="F93" s="127">
        <v>9</v>
      </c>
    </row>
    <row r="94" customHeight="1" spans="1:6">
      <c r="A94" s="127">
        <v>92</v>
      </c>
      <c r="B94" s="127">
        <v>594</v>
      </c>
      <c r="C94" s="127" t="s">
        <v>230</v>
      </c>
      <c r="D94" s="127" t="s">
        <v>218</v>
      </c>
      <c r="E94" s="127">
        <v>3</v>
      </c>
      <c r="F94" s="127">
        <v>5</v>
      </c>
    </row>
    <row r="95" customHeight="1" spans="1:6">
      <c r="A95" s="127">
        <v>93</v>
      </c>
      <c r="B95" s="127">
        <v>732</v>
      </c>
      <c r="C95" s="127" t="s">
        <v>231</v>
      </c>
      <c r="D95" s="127" t="s">
        <v>218</v>
      </c>
      <c r="E95" s="127">
        <v>3</v>
      </c>
      <c r="F95" s="127">
        <v>5</v>
      </c>
    </row>
    <row r="96" customHeight="1" spans="1:6">
      <c r="A96" s="127">
        <v>94</v>
      </c>
      <c r="B96" s="127">
        <v>102567</v>
      </c>
      <c r="C96" s="127" t="s">
        <v>232</v>
      </c>
      <c r="D96" s="127" t="s">
        <v>218</v>
      </c>
      <c r="E96" s="127">
        <v>3</v>
      </c>
      <c r="F96" s="127">
        <v>5</v>
      </c>
    </row>
    <row r="97" customHeight="1" spans="1:6">
      <c r="A97" s="127">
        <v>95</v>
      </c>
      <c r="B97" s="127">
        <v>104533</v>
      </c>
      <c r="C97" s="127" t="s">
        <v>233</v>
      </c>
      <c r="D97" s="127" t="s">
        <v>218</v>
      </c>
      <c r="E97" s="127">
        <v>3</v>
      </c>
      <c r="F97" s="127">
        <v>5</v>
      </c>
    </row>
    <row r="98" customHeight="1" spans="1:6">
      <c r="A98" s="127">
        <v>96</v>
      </c>
      <c r="B98" s="127">
        <v>371</v>
      </c>
      <c r="C98" s="127" t="s">
        <v>234</v>
      </c>
      <c r="D98" s="127" t="s">
        <v>218</v>
      </c>
      <c r="E98" s="127">
        <v>3</v>
      </c>
      <c r="F98" s="127">
        <v>5</v>
      </c>
    </row>
    <row r="99" customHeight="1" spans="1:6">
      <c r="A99" s="127">
        <v>97</v>
      </c>
      <c r="B99" s="127">
        <v>107728</v>
      </c>
      <c r="C99" s="127" t="s">
        <v>235</v>
      </c>
      <c r="D99" s="127" t="s">
        <v>218</v>
      </c>
      <c r="E99" s="127">
        <v>3</v>
      </c>
      <c r="F99" s="127">
        <v>5</v>
      </c>
    </row>
    <row r="100" customHeight="1" spans="1:6">
      <c r="A100" s="127">
        <v>98</v>
      </c>
      <c r="B100" s="127">
        <v>754</v>
      </c>
      <c r="C100" s="127" t="s">
        <v>236</v>
      </c>
      <c r="D100" s="127" t="s">
        <v>113</v>
      </c>
      <c r="E100" s="127">
        <v>10</v>
      </c>
      <c r="F100" s="127">
        <v>15</v>
      </c>
    </row>
    <row r="101" customHeight="1" spans="1:6">
      <c r="A101" s="127">
        <v>99</v>
      </c>
      <c r="B101" s="127">
        <v>54</v>
      </c>
      <c r="C101" s="127" t="s">
        <v>237</v>
      </c>
      <c r="D101" s="127" t="s">
        <v>113</v>
      </c>
      <c r="E101" s="127">
        <v>6</v>
      </c>
      <c r="F101" s="127">
        <v>9</v>
      </c>
    </row>
    <row r="102" customHeight="1" spans="1:6">
      <c r="A102" s="127">
        <v>100</v>
      </c>
      <c r="B102" s="127">
        <v>101453</v>
      </c>
      <c r="C102" s="127" t="s">
        <v>238</v>
      </c>
      <c r="D102" s="127" t="s">
        <v>113</v>
      </c>
      <c r="E102" s="127">
        <v>6</v>
      </c>
      <c r="F102" s="127">
        <v>9</v>
      </c>
    </row>
    <row r="103" customHeight="1" spans="1:6">
      <c r="A103" s="127">
        <v>101</v>
      </c>
      <c r="B103" s="127">
        <v>351</v>
      </c>
      <c r="C103" s="127" t="s">
        <v>239</v>
      </c>
      <c r="D103" s="127" t="s">
        <v>113</v>
      </c>
      <c r="E103" s="127">
        <v>6</v>
      </c>
      <c r="F103" s="127">
        <v>9</v>
      </c>
    </row>
    <row r="104" customHeight="1" spans="1:6">
      <c r="A104" s="127">
        <v>102</v>
      </c>
      <c r="B104" s="127">
        <v>329</v>
      </c>
      <c r="C104" s="127" t="s">
        <v>240</v>
      </c>
      <c r="D104" s="127" t="s">
        <v>113</v>
      </c>
      <c r="E104" s="127">
        <v>6</v>
      </c>
      <c r="F104" s="127">
        <v>9</v>
      </c>
    </row>
    <row r="105" customHeight="1" spans="1:6">
      <c r="A105" s="127">
        <v>103</v>
      </c>
      <c r="B105" s="127">
        <v>367</v>
      </c>
      <c r="C105" s="127" t="s">
        <v>241</v>
      </c>
      <c r="D105" s="127" t="s">
        <v>113</v>
      </c>
      <c r="E105" s="127">
        <v>6</v>
      </c>
      <c r="F105" s="127">
        <v>9</v>
      </c>
    </row>
    <row r="106" customHeight="1" spans="1:6">
      <c r="A106" s="127">
        <v>104</v>
      </c>
      <c r="B106" s="127">
        <v>587</v>
      </c>
      <c r="C106" s="127" t="s">
        <v>242</v>
      </c>
      <c r="D106" s="127" t="s">
        <v>113</v>
      </c>
      <c r="E106" s="127">
        <v>6</v>
      </c>
      <c r="F106" s="127">
        <v>9</v>
      </c>
    </row>
    <row r="107" customHeight="1" spans="1:6">
      <c r="A107" s="127">
        <v>105</v>
      </c>
      <c r="B107" s="127">
        <v>52</v>
      </c>
      <c r="C107" s="127" t="s">
        <v>243</v>
      </c>
      <c r="D107" s="127" t="s">
        <v>113</v>
      </c>
      <c r="E107" s="127">
        <v>6</v>
      </c>
      <c r="F107" s="127">
        <v>9</v>
      </c>
    </row>
    <row r="108" customHeight="1" spans="1:6">
      <c r="A108" s="127">
        <v>106</v>
      </c>
      <c r="B108" s="127">
        <v>104428</v>
      </c>
      <c r="C108" s="127" t="s">
        <v>244</v>
      </c>
      <c r="D108" s="127" t="s">
        <v>113</v>
      </c>
      <c r="E108" s="127">
        <v>6</v>
      </c>
      <c r="F108" s="127">
        <v>9</v>
      </c>
    </row>
    <row r="109" customHeight="1" spans="1:6">
      <c r="A109" s="127">
        <v>107</v>
      </c>
      <c r="B109" s="127">
        <v>704</v>
      </c>
      <c r="C109" s="127" t="s">
        <v>245</v>
      </c>
      <c r="D109" s="127" t="s">
        <v>113</v>
      </c>
      <c r="E109" s="127">
        <v>6</v>
      </c>
      <c r="F109" s="127">
        <v>9</v>
      </c>
    </row>
    <row r="110" customHeight="1" spans="1:6">
      <c r="A110" s="127">
        <v>108</v>
      </c>
      <c r="B110" s="127">
        <v>102564</v>
      </c>
      <c r="C110" s="127" t="s">
        <v>246</v>
      </c>
      <c r="D110" s="127" t="s">
        <v>113</v>
      </c>
      <c r="E110" s="127">
        <v>3</v>
      </c>
      <c r="F110" s="127">
        <v>5</v>
      </c>
    </row>
    <row r="111" customHeight="1" spans="1:6">
      <c r="A111" s="127">
        <v>109</v>
      </c>
      <c r="B111" s="127">
        <v>738</v>
      </c>
      <c r="C111" s="127" t="s">
        <v>247</v>
      </c>
      <c r="D111" s="127" t="s">
        <v>113</v>
      </c>
      <c r="E111" s="127">
        <v>3</v>
      </c>
      <c r="F111" s="127">
        <v>5</v>
      </c>
    </row>
    <row r="112" customHeight="1" spans="1:6">
      <c r="A112" s="127">
        <v>110</v>
      </c>
      <c r="B112" s="127">
        <v>710</v>
      </c>
      <c r="C112" s="127" t="s">
        <v>248</v>
      </c>
      <c r="D112" s="127" t="s">
        <v>113</v>
      </c>
      <c r="E112" s="127">
        <v>3</v>
      </c>
      <c r="F112" s="127">
        <v>5</v>
      </c>
    </row>
    <row r="113" customHeight="1" spans="1:6">
      <c r="A113" s="127">
        <v>111</v>
      </c>
      <c r="B113" s="127">
        <v>56</v>
      </c>
      <c r="C113" s="127" t="s">
        <v>249</v>
      </c>
      <c r="D113" s="127" t="s">
        <v>113</v>
      </c>
      <c r="E113" s="127">
        <v>3</v>
      </c>
      <c r="F113" s="127">
        <v>5</v>
      </c>
    </row>
    <row r="114" customHeight="1" spans="1:6">
      <c r="A114" s="127">
        <v>112</v>
      </c>
      <c r="B114" s="127">
        <v>706</v>
      </c>
      <c r="C114" s="127" t="s">
        <v>250</v>
      </c>
      <c r="D114" s="127" t="s">
        <v>113</v>
      </c>
      <c r="E114" s="127">
        <v>3</v>
      </c>
      <c r="F114" s="127">
        <v>5</v>
      </c>
    </row>
    <row r="115" customHeight="1" spans="1:6">
      <c r="A115" s="127">
        <v>113</v>
      </c>
      <c r="B115" s="127">
        <v>713</v>
      </c>
      <c r="C115" s="127" t="s">
        <v>251</v>
      </c>
      <c r="D115" s="127" t="s">
        <v>113</v>
      </c>
      <c r="E115" s="127">
        <v>3</v>
      </c>
      <c r="F115" s="127">
        <v>5</v>
      </c>
    </row>
    <row r="116" customHeight="1" spans="1:6">
      <c r="A116" s="127">
        <v>114</v>
      </c>
      <c r="B116" s="127">
        <v>104838</v>
      </c>
      <c r="C116" s="127" t="s">
        <v>252</v>
      </c>
      <c r="D116" s="127" t="s">
        <v>113</v>
      </c>
      <c r="E116" s="127">
        <v>3</v>
      </c>
      <c r="F116" s="127">
        <v>5</v>
      </c>
    </row>
    <row r="117" customHeight="1" spans="1:6">
      <c r="A117" s="130"/>
      <c r="B117" s="130"/>
      <c r="C117" s="130" t="s">
        <v>130</v>
      </c>
      <c r="D117" s="130"/>
      <c r="E117" s="109">
        <f>SUM(E4:E116)</f>
        <v>727</v>
      </c>
      <c r="F117" s="109">
        <f>SUM(F4:F116)</f>
        <v>1108</v>
      </c>
    </row>
  </sheetData>
  <mergeCells count="2">
    <mergeCell ref="A1:F1"/>
    <mergeCell ref="A2:F2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workbookViewId="0">
      <selection activeCell="A1" sqref="A1:I7"/>
    </sheetView>
  </sheetViews>
  <sheetFormatPr defaultColWidth="9" defaultRowHeight="24" customHeight="1" outlineLevelRow="6"/>
  <cols>
    <col min="1" max="1" width="9" style="122"/>
    <col min="2" max="2" width="9.125" style="122"/>
    <col min="3" max="3" width="15.75" style="123" customWidth="1"/>
    <col min="4" max="7" width="9" style="123"/>
    <col min="8" max="8" width="10.375" style="123" customWidth="1"/>
    <col min="9" max="9" width="19" style="123" customWidth="1"/>
    <col min="10" max="16384" width="9" style="122"/>
  </cols>
  <sheetData>
    <row r="1" customHeight="1" spans="1:9">
      <c r="A1" s="110"/>
      <c r="B1" s="110" t="s">
        <v>253</v>
      </c>
      <c r="C1" s="110"/>
      <c r="D1" s="110"/>
      <c r="E1" s="110" t="s">
        <v>254</v>
      </c>
      <c r="F1" s="110"/>
      <c r="G1" s="110"/>
      <c r="H1" s="110"/>
      <c r="I1" s="110"/>
    </row>
    <row r="2" ht="30" customHeight="1" spans="1:9">
      <c r="A2" s="110" t="s">
        <v>1</v>
      </c>
      <c r="B2" s="131" t="s">
        <v>255</v>
      </c>
      <c r="C2" s="131" t="s">
        <v>256</v>
      </c>
      <c r="D2" s="131" t="s">
        <v>257</v>
      </c>
      <c r="E2" s="131" t="s">
        <v>258</v>
      </c>
      <c r="F2" s="131" t="s">
        <v>259</v>
      </c>
      <c r="G2" s="131" t="s">
        <v>260</v>
      </c>
      <c r="H2" s="131" t="s">
        <v>261</v>
      </c>
      <c r="I2" s="110" t="s">
        <v>262</v>
      </c>
    </row>
    <row r="3" customHeight="1" spans="1:9">
      <c r="A3" s="110">
        <v>1</v>
      </c>
      <c r="B3" s="131">
        <v>66292</v>
      </c>
      <c r="C3" s="131" t="s">
        <v>263</v>
      </c>
      <c r="D3" s="131" t="s">
        <v>264</v>
      </c>
      <c r="E3" s="131">
        <v>1807</v>
      </c>
      <c r="F3" s="131" t="s">
        <v>265</v>
      </c>
      <c r="G3" s="131">
        <v>2373</v>
      </c>
      <c r="H3" s="131" t="s">
        <v>266</v>
      </c>
      <c r="I3" s="110" t="s">
        <v>267</v>
      </c>
    </row>
    <row r="4" customHeight="1" spans="1:11">
      <c r="A4" s="110">
        <v>2</v>
      </c>
      <c r="B4" s="131">
        <v>39271</v>
      </c>
      <c r="C4" s="131" t="s">
        <v>268</v>
      </c>
      <c r="D4" s="131" t="s">
        <v>269</v>
      </c>
      <c r="E4" s="110">
        <v>727</v>
      </c>
      <c r="F4" s="131" t="s">
        <v>270</v>
      </c>
      <c r="G4" s="110">
        <v>1108</v>
      </c>
      <c r="H4" s="131" t="s">
        <v>271</v>
      </c>
      <c r="I4" s="110" t="s">
        <v>272</v>
      </c>
      <c r="J4" s="123"/>
      <c r="K4" s="123"/>
    </row>
    <row r="5" customHeight="1" spans="1:9">
      <c r="A5" s="110">
        <v>3</v>
      </c>
      <c r="B5" s="131">
        <v>32596</v>
      </c>
      <c r="C5" s="131" t="s">
        <v>273</v>
      </c>
      <c r="D5" s="131" t="s">
        <v>274</v>
      </c>
      <c r="E5" s="110">
        <v>1000</v>
      </c>
      <c r="F5" s="131" t="s">
        <v>275</v>
      </c>
      <c r="G5" s="110">
        <v>1224</v>
      </c>
      <c r="H5" s="131" t="s">
        <v>270</v>
      </c>
      <c r="I5" s="110" t="s">
        <v>272</v>
      </c>
    </row>
    <row r="6" customHeight="1" spans="1:10">
      <c r="A6" s="110">
        <v>4</v>
      </c>
      <c r="B6" s="131">
        <v>124626</v>
      </c>
      <c r="C6" s="131" t="s">
        <v>276</v>
      </c>
      <c r="D6" s="131" t="s">
        <v>277</v>
      </c>
      <c r="E6" s="110">
        <v>2480</v>
      </c>
      <c r="F6" s="131" t="s">
        <v>278</v>
      </c>
      <c r="G6" s="131">
        <v>3311</v>
      </c>
      <c r="H6" s="131" t="s">
        <v>266</v>
      </c>
      <c r="I6" s="110" t="s">
        <v>267</v>
      </c>
      <c r="J6" s="123"/>
    </row>
    <row r="7" customHeight="1" spans="1:10">
      <c r="A7" s="110">
        <v>5</v>
      </c>
      <c r="B7" s="131">
        <v>21580</v>
      </c>
      <c r="C7" s="131" t="s">
        <v>279</v>
      </c>
      <c r="D7" s="131" t="s">
        <v>280</v>
      </c>
      <c r="E7" s="110">
        <v>2411</v>
      </c>
      <c r="F7" s="131" t="s">
        <v>281</v>
      </c>
      <c r="G7" s="131">
        <v>2792</v>
      </c>
      <c r="H7" s="131" t="s">
        <v>282</v>
      </c>
      <c r="I7" s="110" t="s">
        <v>267</v>
      </c>
      <c r="J7" s="123"/>
    </row>
  </sheetData>
  <mergeCells count="2">
    <mergeCell ref="B1:D1"/>
    <mergeCell ref="E1:H1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6"/>
  <sheetViews>
    <sheetView workbookViewId="0">
      <selection activeCell="A1" sqref="A1:F1"/>
    </sheetView>
  </sheetViews>
  <sheetFormatPr defaultColWidth="9" defaultRowHeight="14.25" outlineLevelCol="5"/>
  <cols>
    <col min="1" max="1" width="6.375" style="122" customWidth="1"/>
    <col min="2" max="2" width="7.875" style="122" customWidth="1"/>
    <col min="3" max="3" width="29" style="122" customWidth="1"/>
    <col min="4" max="4" width="13.375" style="122" customWidth="1"/>
    <col min="5" max="5" width="19.625" style="123" customWidth="1"/>
    <col min="6" max="6" width="16.5" style="123" customWidth="1"/>
    <col min="7" max="16384" width="9" style="122"/>
  </cols>
  <sheetData>
    <row r="1" ht="33" customHeight="1" spans="1:6">
      <c r="A1" s="101" t="s">
        <v>283</v>
      </c>
      <c r="B1" s="102"/>
      <c r="C1" s="102"/>
      <c r="D1" s="102"/>
      <c r="E1" s="102"/>
      <c r="F1" s="124"/>
    </row>
    <row r="2" s="121" customFormat="1" ht="59" customHeight="1" spans="1:6">
      <c r="A2" s="125" t="s">
        <v>1</v>
      </c>
      <c r="B2" s="126" t="s">
        <v>133</v>
      </c>
      <c r="C2" s="126" t="s">
        <v>134</v>
      </c>
      <c r="D2" s="126" t="s">
        <v>135</v>
      </c>
      <c r="E2" s="125" t="s">
        <v>136</v>
      </c>
      <c r="F2" s="125" t="s">
        <v>137</v>
      </c>
    </row>
    <row r="3" ht="13.5" spans="1:6">
      <c r="A3" s="127">
        <v>1</v>
      </c>
      <c r="B3" s="127">
        <v>582</v>
      </c>
      <c r="C3" s="127" t="s">
        <v>138</v>
      </c>
      <c r="D3" s="127" t="s">
        <v>9</v>
      </c>
      <c r="E3" s="127">
        <v>21</v>
      </c>
      <c r="F3" s="127">
        <v>27</v>
      </c>
    </row>
    <row r="4" ht="13.5" spans="1:6">
      <c r="A4" s="127">
        <v>2</v>
      </c>
      <c r="B4" s="127">
        <v>343</v>
      </c>
      <c r="C4" s="127" t="s">
        <v>139</v>
      </c>
      <c r="D4" s="127" t="s">
        <v>9</v>
      </c>
      <c r="E4" s="127">
        <v>21</v>
      </c>
      <c r="F4" s="127">
        <v>27</v>
      </c>
    </row>
    <row r="5" ht="13.5" spans="1:6">
      <c r="A5" s="127">
        <v>3</v>
      </c>
      <c r="B5" s="127">
        <v>311</v>
      </c>
      <c r="C5" s="127" t="s">
        <v>140</v>
      </c>
      <c r="D5" s="127" t="s">
        <v>9</v>
      </c>
      <c r="E5" s="127">
        <v>16</v>
      </c>
      <c r="F5" s="127">
        <v>21</v>
      </c>
    </row>
    <row r="6" ht="13.5" spans="1:6">
      <c r="A6" s="127">
        <v>4</v>
      </c>
      <c r="B6" s="127">
        <v>730</v>
      </c>
      <c r="C6" s="127" t="s">
        <v>141</v>
      </c>
      <c r="D6" s="127" t="s">
        <v>9</v>
      </c>
      <c r="E6" s="127">
        <v>21</v>
      </c>
      <c r="F6" s="127">
        <v>27</v>
      </c>
    </row>
    <row r="7" ht="13.5" spans="1:6">
      <c r="A7" s="127">
        <v>5</v>
      </c>
      <c r="B7" s="127">
        <v>585</v>
      </c>
      <c r="C7" s="127" t="s">
        <v>142</v>
      </c>
      <c r="D7" s="127" t="s">
        <v>9</v>
      </c>
      <c r="E7" s="127">
        <v>21</v>
      </c>
      <c r="F7" s="127">
        <v>27</v>
      </c>
    </row>
    <row r="8" ht="13.5" spans="1:6">
      <c r="A8" s="127">
        <v>6</v>
      </c>
      <c r="B8" s="127">
        <v>365</v>
      </c>
      <c r="C8" s="127" t="s">
        <v>143</v>
      </c>
      <c r="D8" s="127" t="s">
        <v>9</v>
      </c>
      <c r="E8" s="127">
        <v>21</v>
      </c>
      <c r="F8" s="127">
        <v>27</v>
      </c>
    </row>
    <row r="9" ht="13.5" spans="1:6">
      <c r="A9" s="127">
        <v>7</v>
      </c>
      <c r="B9" s="127">
        <v>709</v>
      </c>
      <c r="C9" s="127" t="s">
        <v>144</v>
      </c>
      <c r="D9" s="127" t="s">
        <v>9</v>
      </c>
      <c r="E9" s="127">
        <v>21</v>
      </c>
      <c r="F9" s="127">
        <v>27</v>
      </c>
    </row>
    <row r="10" ht="13.5" spans="1:6">
      <c r="A10" s="127">
        <v>8</v>
      </c>
      <c r="B10" s="127">
        <v>581</v>
      </c>
      <c r="C10" s="127" t="s">
        <v>145</v>
      </c>
      <c r="D10" s="127" t="s">
        <v>9</v>
      </c>
      <c r="E10" s="127">
        <v>21</v>
      </c>
      <c r="F10" s="127">
        <v>27</v>
      </c>
    </row>
    <row r="11" ht="13.5" spans="1:6">
      <c r="A11" s="127">
        <v>9</v>
      </c>
      <c r="B11" s="127">
        <v>102934</v>
      </c>
      <c r="C11" s="127" t="s">
        <v>146</v>
      </c>
      <c r="D11" s="127" t="s">
        <v>9</v>
      </c>
      <c r="E11" s="127">
        <v>21</v>
      </c>
      <c r="F11" s="127">
        <v>27</v>
      </c>
    </row>
    <row r="12" ht="13.5" spans="1:6">
      <c r="A12" s="127">
        <v>10</v>
      </c>
      <c r="B12" s="127">
        <v>357</v>
      </c>
      <c r="C12" s="127" t="s">
        <v>147</v>
      </c>
      <c r="D12" s="127" t="s">
        <v>9</v>
      </c>
      <c r="E12" s="127">
        <v>21</v>
      </c>
      <c r="F12" s="127">
        <v>27</v>
      </c>
    </row>
    <row r="13" ht="13.5" spans="1:6">
      <c r="A13" s="127">
        <v>11</v>
      </c>
      <c r="B13" s="127">
        <v>513</v>
      </c>
      <c r="C13" s="127" t="s">
        <v>148</v>
      </c>
      <c r="D13" s="127" t="s">
        <v>9</v>
      </c>
      <c r="E13" s="127">
        <v>21</v>
      </c>
      <c r="F13" s="127">
        <v>27</v>
      </c>
    </row>
    <row r="14" ht="13.5" spans="1:6">
      <c r="A14" s="127">
        <v>12</v>
      </c>
      <c r="B14" s="127">
        <v>379</v>
      </c>
      <c r="C14" s="127" t="s">
        <v>149</v>
      </c>
      <c r="D14" s="127" t="s">
        <v>9</v>
      </c>
      <c r="E14" s="127">
        <v>21</v>
      </c>
      <c r="F14" s="127">
        <v>27</v>
      </c>
    </row>
    <row r="15" ht="13.5" spans="1:6">
      <c r="A15" s="127">
        <v>13</v>
      </c>
      <c r="B15" s="127">
        <v>726</v>
      </c>
      <c r="C15" s="127" t="s">
        <v>150</v>
      </c>
      <c r="D15" s="127" t="s">
        <v>9</v>
      </c>
      <c r="E15" s="127">
        <v>21</v>
      </c>
      <c r="F15" s="127">
        <v>27</v>
      </c>
    </row>
    <row r="16" ht="13.5" spans="1:6">
      <c r="A16" s="127">
        <v>14</v>
      </c>
      <c r="B16" s="127">
        <v>103198</v>
      </c>
      <c r="C16" s="127" t="s">
        <v>151</v>
      </c>
      <c r="D16" s="127" t="s">
        <v>9</v>
      </c>
      <c r="E16" s="127">
        <v>16</v>
      </c>
      <c r="F16" s="127">
        <v>21</v>
      </c>
    </row>
    <row r="17" ht="13.5" spans="1:6">
      <c r="A17" s="127">
        <v>15</v>
      </c>
      <c r="B17" s="127">
        <v>102565</v>
      </c>
      <c r="C17" s="127" t="s">
        <v>152</v>
      </c>
      <c r="D17" s="127" t="s">
        <v>9</v>
      </c>
      <c r="E17" s="127">
        <v>16</v>
      </c>
      <c r="F17" s="127">
        <v>21</v>
      </c>
    </row>
    <row r="18" ht="13.5" spans="1:6">
      <c r="A18" s="127">
        <v>16</v>
      </c>
      <c r="B18" s="127">
        <v>359</v>
      </c>
      <c r="C18" s="127" t="s">
        <v>153</v>
      </c>
      <c r="D18" s="127" t="s">
        <v>9</v>
      </c>
      <c r="E18" s="127">
        <v>16</v>
      </c>
      <c r="F18" s="127">
        <v>21</v>
      </c>
    </row>
    <row r="19" ht="13.5" spans="1:6">
      <c r="A19" s="127">
        <v>17</v>
      </c>
      <c r="B19" s="127">
        <v>103199</v>
      </c>
      <c r="C19" s="127" t="s">
        <v>154</v>
      </c>
      <c r="D19" s="127" t="s">
        <v>9</v>
      </c>
      <c r="E19" s="127">
        <v>16</v>
      </c>
      <c r="F19" s="127">
        <v>21</v>
      </c>
    </row>
    <row r="20" ht="13.5" spans="1:6">
      <c r="A20" s="127">
        <v>18</v>
      </c>
      <c r="B20" s="127">
        <v>347</v>
      </c>
      <c r="C20" s="127" t="s">
        <v>155</v>
      </c>
      <c r="D20" s="127" t="s">
        <v>9</v>
      </c>
      <c r="E20" s="127">
        <v>16</v>
      </c>
      <c r="F20" s="127">
        <v>21</v>
      </c>
    </row>
    <row r="21" ht="13.5" spans="1:6">
      <c r="A21" s="127">
        <v>19</v>
      </c>
      <c r="B21" s="127">
        <v>570</v>
      </c>
      <c r="C21" s="127" t="s">
        <v>156</v>
      </c>
      <c r="D21" s="127" t="s">
        <v>9</v>
      </c>
      <c r="E21" s="127">
        <v>16</v>
      </c>
      <c r="F21" s="127">
        <v>21</v>
      </c>
    </row>
    <row r="22" ht="13.5" spans="1:6">
      <c r="A22" s="127">
        <v>20</v>
      </c>
      <c r="B22" s="127">
        <v>727</v>
      </c>
      <c r="C22" s="127" t="s">
        <v>157</v>
      </c>
      <c r="D22" s="127" t="s">
        <v>9</v>
      </c>
      <c r="E22" s="127">
        <v>16</v>
      </c>
      <c r="F22" s="127">
        <v>21</v>
      </c>
    </row>
    <row r="23" ht="13.5" spans="1:6">
      <c r="A23" s="127">
        <v>21</v>
      </c>
      <c r="B23" s="127">
        <v>745</v>
      </c>
      <c r="C23" s="127" t="s">
        <v>158</v>
      </c>
      <c r="D23" s="127" t="s">
        <v>9</v>
      </c>
      <c r="E23" s="127">
        <v>16</v>
      </c>
      <c r="F23" s="127">
        <v>21</v>
      </c>
    </row>
    <row r="24" ht="13.5" spans="1:6">
      <c r="A24" s="127">
        <v>22</v>
      </c>
      <c r="B24" s="127">
        <v>339</v>
      </c>
      <c r="C24" s="127" t="s">
        <v>159</v>
      </c>
      <c r="D24" s="127" t="s">
        <v>9</v>
      </c>
      <c r="E24" s="127">
        <v>11</v>
      </c>
      <c r="F24" s="127">
        <v>15</v>
      </c>
    </row>
    <row r="25" ht="13.5" spans="1:6">
      <c r="A25" s="127">
        <v>23</v>
      </c>
      <c r="B25" s="127">
        <v>105267</v>
      </c>
      <c r="C25" s="127" t="s">
        <v>160</v>
      </c>
      <c r="D25" s="127" t="s">
        <v>9</v>
      </c>
      <c r="E25" s="127">
        <v>16</v>
      </c>
      <c r="F25" s="127">
        <v>21</v>
      </c>
    </row>
    <row r="26" ht="13.5" spans="1:6">
      <c r="A26" s="127">
        <v>24</v>
      </c>
      <c r="B26" s="127">
        <v>752</v>
      </c>
      <c r="C26" s="127" t="s">
        <v>161</v>
      </c>
      <c r="D26" s="127" t="s">
        <v>9</v>
      </c>
      <c r="E26" s="127">
        <v>11</v>
      </c>
      <c r="F26" s="127">
        <v>15</v>
      </c>
    </row>
    <row r="27" ht="13.5" spans="1:6">
      <c r="A27" s="127">
        <v>25</v>
      </c>
      <c r="B27" s="127">
        <v>104429</v>
      </c>
      <c r="C27" s="127" t="s">
        <v>162</v>
      </c>
      <c r="D27" s="127" t="s">
        <v>9</v>
      </c>
      <c r="E27" s="127">
        <v>11</v>
      </c>
      <c r="F27" s="127">
        <v>15</v>
      </c>
    </row>
    <row r="28" ht="13.5" spans="1:6">
      <c r="A28" s="127">
        <v>26</v>
      </c>
      <c r="B28" s="127">
        <v>106569</v>
      </c>
      <c r="C28" s="127" t="s">
        <v>163</v>
      </c>
      <c r="D28" s="127" t="s">
        <v>9</v>
      </c>
      <c r="E28" s="127">
        <v>16</v>
      </c>
      <c r="F28" s="127">
        <v>21</v>
      </c>
    </row>
    <row r="29" ht="13.5" spans="1:6">
      <c r="A29" s="127">
        <v>27</v>
      </c>
      <c r="B29" s="127">
        <v>741</v>
      </c>
      <c r="C29" s="127" t="s">
        <v>164</v>
      </c>
      <c r="D29" s="127" t="s">
        <v>9</v>
      </c>
      <c r="E29" s="127">
        <v>11</v>
      </c>
      <c r="F29" s="127">
        <v>15</v>
      </c>
    </row>
    <row r="30" ht="13.5" spans="1:6">
      <c r="A30" s="127">
        <v>28</v>
      </c>
      <c r="B30" s="127">
        <v>106399</v>
      </c>
      <c r="C30" s="127" t="s">
        <v>32</v>
      </c>
      <c r="D30" s="127" t="s">
        <v>9</v>
      </c>
      <c r="E30" s="127">
        <v>16</v>
      </c>
      <c r="F30" s="127">
        <v>21</v>
      </c>
    </row>
    <row r="31" ht="13.5" spans="1:6">
      <c r="A31" s="127">
        <v>29</v>
      </c>
      <c r="B31" s="127">
        <v>108277</v>
      </c>
      <c r="C31" s="127" t="s">
        <v>165</v>
      </c>
      <c r="D31" s="127" t="s">
        <v>9</v>
      </c>
      <c r="E31" s="127">
        <v>11</v>
      </c>
      <c r="F31" s="127">
        <v>15</v>
      </c>
    </row>
    <row r="32" ht="13.5" spans="1:6">
      <c r="A32" s="127">
        <v>30</v>
      </c>
      <c r="B32" s="127">
        <v>107658</v>
      </c>
      <c r="C32" s="127" t="s">
        <v>166</v>
      </c>
      <c r="D32" s="127" t="s">
        <v>9</v>
      </c>
      <c r="E32" s="127">
        <v>11</v>
      </c>
      <c r="F32" s="127">
        <v>15</v>
      </c>
    </row>
    <row r="33" ht="13.5" spans="1:6">
      <c r="A33" s="127">
        <v>31</v>
      </c>
      <c r="B33" s="127">
        <v>106066</v>
      </c>
      <c r="C33" s="127" t="s">
        <v>167</v>
      </c>
      <c r="D33" s="127" t="s">
        <v>40</v>
      </c>
      <c r="E33" s="127">
        <v>21</v>
      </c>
      <c r="F33" s="127">
        <v>27</v>
      </c>
    </row>
    <row r="34" ht="13.5" spans="1:6">
      <c r="A34" s="127">
        <v>32</v>
      </c>
      <c r="B34" s="127">
        <v>307</v>
      </c>
      <c r="C34" s="127" t="s">
        <v>168</v>
      </c>
      <c r="D34" s="127" t="s">
        <v>169</v>
      </c>
      <c r="E34" s="127">
        <v>35</v>
      </c>
      <c r="F34" s="127">
        <v>45</v>
      </c>
    </row>
    <row r="35" ht="13.5" spans="1:6">
      <c r="A35" s="127">
        <v>33</v>
      </c>
      <c r="B35" s="127">
        <v>750</v>
      </c>
      <c r="C35" s="127" t="s">
        <v>170</v>
      </c>
      <c r="D35" s="127" t="s">
        <v>43</v>
      </c>
      <c r="E35" s="127">
        <v>21</v>
      </c>
      <c r="F35" s="127">
        <v>27</v>
      </c>
    </row>
    <row r="36" ht="13.5" spans="1:6">
      <c r="A36" s="127">
        <v>34</v>
      </c>
      <c r="B36" s="127">
        <v>571</v>
      </c>
      <c r="C36" s="127" t="s">
        <v>171</v>
      </c>
      <c r="D36" s="127" t="s">
        <v>43</v>
      </c>
      <c r="E36" s="127">
        <v>21</v>
      </c>
      <c r="F36" s="127">
        <v>27</v>
      </c>
    </row>
    <row r="37" ht="13.5" spans="1:6">
      <c r="A37" s="127">
        <v>35</v>
      </c>
      <c r="B37" s="127">
        <v>707</v>
      </c>
      <c r="C37" s="127" t="s">
        <v>172</v>
      </c>
      <c r="D37" s="127" t="s">
        <v>43</v>
      </c>
      <c r="E37" s="127">
        <v>21</v>
      </c>
      <c r="F37" s="127">
        <v>27</v>
      </c>
    </row>
    <row r="38" ht="13.5" spans="1:6">
      <c r="A38" s="127">
        <v>36</v>
      </c>
      <c r="B38" s="127">
        <v>712</v>
      </c>
      <c r="C38" s="127" t="s">
        <v>173</v>
      </c>
      <c r="D38" s="127" t="s">
        <v>43</v>
      </c>
      <c r="E38" s="127">
        <v>21</v>
      </c>
      <c r="F38" s="127">
        <v>27</v>
      </c>
    </row>
    <row r="39" ht="13.5" spans="1:6">
      <c r="A39" s="127">
        <v>37</v>
      </c>
      <c r="B39" s="127">
        <v>387</v>
      </c>
      <c r="C39" s="127" t="s">
        <v>174</v>
      </c>
      <c r="D39" s="127" t="s">
        <v>43</v>
      </c>
      <c r="E39" s="127">
        <v>21</v>
      </c>
      <c r="F39" s="127">
        <v>27</v>
      </c>
    </row>
    <row r="40" ht="13.5" spans="1:6">
      <c r="A40" s="127">
        <v>38</v>
      </c>
      <c r="B40" s="127">
        <v>546</v>
      </c>
      <c r="C40" s="127" t="s">
        <v>175</v>
      </c>
      <c r="D40" s="127" t="s">
        <v>43</v>
      </c>
      <c r="E40" s="127">
        <v>21</v>
      </c>
      <c r="F40" s="127">
        <v>27</v>
      </c>
    </row>
    <row r="41" ht="13.5" spans="1:6">
      <c r="A41" s="127">
        <v>39</v>
      </c>
      <c r="B41" s="127">
        <v>724</v>
      </c>
      <c r="C41" s="127" t="s">
        <v>176</v>
      </c>
      <c r="D41" s="127" t="s">
        <v>43</v>
      </c>
      <c r="E41" s="127">
        <v>21</v>
      </c>
      <c r="F41" s="127">
        <v>27</v>
      </c>
    </row>
    <row r="42" ht="13.5" spans="1:6">
      <c r="A42" s="127">
        <v>40</v>
      </c>
      <c r="B42" s="127">
        <v>399</v>
      </c>
      <c r="C42" s="127" t="s">
        <v>177</v>
      </c>
      <c r="D42" s="127" t="s">
        <v>43</v>
      </c>
      <c r="E42" s="127">
        <v>21</v>
      </c>
      <c r="F42" s="127">
        <v>27</v>
      </c>
    </row>
    <row r="43" ht="13.5" spans="1:6">
      <c r="A43" s="127">
        <v>41</v>
      </c>
      <c r="B43" s="127">
        <v>377</v>
      </c>
      <c r="C43" s="127" t="s">
        <v>178</v>
      </c>
      <c r="D43" s="127" t="s">
        <v>43</v>
      </c>
      <c r="E43" s="127">
        <v>16</v>
      </c>
      <c r="F43" s="127">
        <v>21</v>
      </c>
    </row>
    <row r="44" ht="13.5" spans="1:6">
      <c r="A44" s="127">
        <v>42</v>
      </c>
      <c r="B44" s="127">
        <v>598</v>
      </c>
      <c r="C44" s="127" t="s">
        <v>179</v>
      </c>
      <c r="D44" s="127" t="s">
        <v>43</v>
      </c>
      <c r="E44" s="127">
        <v>16</v>
      </c>
      <c r="F44" s="127">
        <v>21</v>
      </c>
    </row>
    <row r="45" ht="13.5" spans="1:6">
      <c r="A45" s="127">
        <v>43</v>
      </c>
      <c r="B45" s="127">
        <v>103639</v>
      </c>
      <c r="C45" s="127" t="s">
        <v>180</v>
      </c>
      <c r="D45" s="127" t="s">
        <v>43</v>
      </c>
      <c r="E45" s="127">
        <v>16</v>
      </c>
      <c r="F45" s="127">
        <v>21</v>
      </c>
    </row>
    <row r="46" ht="13.5" spans="1:6">
      <c r="A46" s="127">
        <v>44</v>
      </c>
      <c r="B46" s="127">
        <v>737</v>
      </c>
      <c r="C46" s="127" t="s">
        <v>181</v>
      </c>
      <c r="D46" s="127" t="s">
        <v>43</v>
      </c>
      <c r="E46" s="127">
        <v>16</v>
      </c>
      <c r="F46" s="127">
        <v>21</v>
      </c>
    </row>
    <row r="47" ht="13.5" spans="1:6">
      <c r="A47" s="127">
        <v>45</v>
      </c>
      <c r="B47" s="127">
        <v>743</v>
      </c>
      <c r="C47" s="127" t="s">
        <v>182</v>
      </c>
      <c r="D47" s="127" t="s">
        <v>43</v>
      </c>
      <c r="E47" s="127">
        <v>16</v>
      </c>
      <c r="F47" s="127">
        <v>21</v>
      </c>
    </row>
    <row r="48" ht="13.5" spans="1:6">
      <c r="A48" s="127">
        <v>46</v>
      </c>
      <c r="B48" s="127">
        <v>105751</v>
      </c>
      <c r="C48" s="127" t="s">
        <v>183</v>
      </c>
      <c r="D48" s="127" t="s">
        <v>43</v>
      </c>
      <c r="E48" s="127">
        <v>16</v>
      </c>
      <c r="F48" s="127">
        <v>21</v>
      </c>
    </row>
    <row r="49" ht="13.5" spans="1:6">
      <c r="A49" s="127">
        <v>47</v>
      </c>
      <c r="B49" s="127">
        <v>573</v>
      </c>
      <c r="C49" s="127" t="s">
        <v>184</v>
      </c>
      <c r="D49" s="127" t="s">
        <v>43</v>
      </c>
      <c r="E49" s="127">
        <v>11</v>
      </c>
      <c r="F49" s="127">
        <v>15</v>
      </c>
    </row>
    <row r="50" ht="13.5" spans="1:6">
      <c r="A50" s="127">
        <v>48</v>
      </c>
      <c r="B50" s="127">
        <v>740</v>
      </c>
      <c r="C50" s="127" t="s">
        <v>185</v>
      </c>
      <c r="D50" s="127" t="s">
        <v>43</v>
      </c>
      <c r="E50" s="127">
        <v>11</v>
      </c>
      <c r="F50" s="127">
        <v>15</v>
      </c>
    </row>
    <row r="51" ht="13.5" spans="1:6">
      <c r="A51" s="127">
        <v>49</v>
      </c>
      <c r="B51" s="127">
        <v>733</v>
      </c>
      <c r="C51" s="127" t="s">
        <v>186</v>
      </c>
      <c r="D51" s="127" t="s">
        <v>43</v>
      </c>
      <c r="E51" s="127">
        <v>11</v>
      </c>
      <c r="F51" s="127">
        <v>15</v>
      </c>
    </row>
    <row r="52" ht="13.5" spans="1:6">
      <c r="A52" s="127">
        <v>50</v>
      </c>
      <c r="B52" s="127">
        <v>753</v>
      </c>
      <c r="C52" s="127" t="s">
        <v>187</v>
      </c>
      <c r="D52" s="127" t="s">
        <v>43</v>
      </c>
      <c r="E52" s="127">
        <v>11</v>
      </c>
      <c r="F52" s="127">
        <v>15</v>
      </c>
    </row>
    <row r="53" ht="13.5" spans="1:6">
      <c r="A53" s="127">
        <v>51</v>
      </c>
      <c r="B53" s="127">
        <v>104430</v>
      </c>
      <c r="C53" s="127" t="s">
        <v>188</v>
      </c>
      <c r="D53" s="127" t="s">
        <v>43</v>
      </c>
      <c r="E53" s="127">
        <v>11</v>
      </c>
      <c r="F53" s="127">
        <v>15</v>
      </c>
    </row>
    <row r="54" ht="13.5" spans="1:6">
      <c r="A54" s="127">
        <v>52</v>
      </c>
      <c r="B54" s="127">
        <v>545</v>
      </c>
      <c r="C54" s="127" t="s">
        <v>189</v>
      </c>
      <c r="D54" s="127" t="s">
        <v>43</v>
      </c>
      <c r="E54" s="127">
        <v>11</v>
      </c>
      <c r="F54" s="127">
        <v>15</v>
      </c>
    </row>
    <row r="55" ht="13.5" spans="1:6">
      <c r="A55" s="127">
        <v>53</v>
      </c>
      <c r="B55" s="127">
        <v>105396</v>
      </c>
      <c r="C55" s="127" t="s">
        <v>190</v>
      </c>
      <c r="D55" s="127" t="s">
        <v>43</v>
      </c>
      <c r="E55" s="127">
        <v>11</v>
      </c>
      <c r="F55" s="127">
        <v>15</v>
      </c>
    </row>
    <row r="56" ht="13.5" spans="1:6">
      <c r="A56" s="127">
        <v>54</v>
      </c>
      <c r="B56" s="127">
        <v>106568</v>
      </c>
      <c r="C56" s="127" t="s">
        <v>191</v>
      </c>
      <c r="D56" s="127" t="s">
        <v>43</v>
      </c>
      <c r="E56" s="127">
        <v>11</v>
      </c>
      <c r="F56" s="127">
        <v>15</v>
      </c>
    </row>
    <row r="57" ht="13.5" spans="1:6">
      <c r="A57" s="127">
        <v>55</v>
      </c>
      <c r="B57" s="127">
        <v>105910</v>
      </c>
      <c r="C57" s="127" t="s">
        <v>192</v>
      </c>
      <c r="D57" s="127" t="s">
        <v>43</v>
      </c>
      <c r="E57" s="127">
        <v>11</v>
      </c>
      <c r="F57" s="127">
        <v>15</v>
      </c>
    </row>
    <row r="58" ht="13.5" spans="1:6">
      <c r="A58" s="127">
        <v>56</v>
      </c>
      <c r="B58" s="127">
        <v>106485</v>
      </c>
      <c r="C58" s="127" t="s">
        <v>193</v>
      </c>
      <c r="D58" s="127" t="s">
        <v>43</v>
      </c>
      <c r="E58" s="127">
        <v>11</v>
      </c>
      <c r="F58" s="127">
        <v>15</v>
      </c>
    </row>
    <row r="59" ht="13.5" spans="1:6">
      <c r="A59" s="127">
        <v>57</v>
      </c>
      <c r="B59" s="127">
        <v>337</v>
      </c>
      <c r="C59" s="127" t="s">
        <v>194</v>
      </c>
      <c r="D59" s="127" t="s">
        <v>68</v>
      </c>
      <c r="E59" s="127">
        <v>21</v>
      </c>
      <c r="F59" s="127">
        <v>27</v>
      </c>
    </row>
    <row r="60" ht="13.5" spans="1:6">
      <c r="A60" s="127">
        <v>58</v>
      </c>
      <c r="B60" s="127">
        <v>517</v>
      </c>
      <c r="C60" s="127" t="s">
        <v>195</v>
      </c>
      <c r="D60" s="127" t="s">
        <v>68</v>
      </c>
      <c r="E60" s="127">
        <v>21</v>
      </c>
      <c r="F60" s="127">
        <v>27</v>
      </c>
    </row>
    <row r="61" ht="13.5" spans="1:6">
      <c r="A61" s="127">
        <v>59</v>
      </c>
      <c r="B61" s="127">
        <v>742</v>
      </c>
      <c r="C61" s="127" t="s">
        <v>196</v>
      </c>
      <c r="D61" s="127" t="s">
        <v>68</v>
      </c>
      <c r="E61" s="127">
        <v>21</v>
      </c>
      <c r="F61" s="127">
        <v>27</v>
      </c>
    </row>
    <row r="62" ht="13.5" spans="1:6">
      <c r="A62" s="127">
        <v>60</v>
      </c>
      <c r="B62" s="127">
        <v>744</v>
      </c>
      <c r="C62" s="127" t="s">
        <v>197</v>
      </c>
      <c r="D62" s="127" t="s">
        <v>68</v>
      </c>
      <c r="E62" s="127">
        <v>21</v>
      </c>
      <c r="F62" s="127">
        <v>27</v>
      </c>
    </row>
    <row r="63" ht="13.5" spans="1:6">
      <c r="A63" s="127">
        <v>61</v>
      </c>
      <c r="B63" s="127">
        <v>578</v>
      </c>
      <c r="C63" s="127" t="s">
        <v>198</v>
      </c>
      <c r="D63" s="127" t="s">
        <v>68</v>
      </c>
      <c r="E63" s="127">
        <v>21</v>
      </c>
      <c r="F63" s="127">
        <v>27</v>
      </c>
    </row>
    <row r="64" ht="13.5" spans="1:6">
      <c r="A64" s="127">
        <v>62</v>
      </c>
      <c r="B64" s="127">
        <v>373</v>
      </c>
      <c r="C64" s="127" t="s">
        <v>199</v>
      </c>
      <c r="D64" s="127" t="s">
        <v>68</v>
      </c>
      <c r="E64" s="127">
        <v>21</v>
      </c>
      <c r="F64" s="127">
        <v>27</v>
      </c>
    </row>
    <row r="65" ht="13.5" spans="1:6">
      <c r="A65" s="127">
        <v>63</v>
      </c>
      <c r="B65" s="127">
        <v>747</v>
      </c>
      <c r="C65" s="127" t="s">
        <v>200</v>
      </c>
      <c r="D65" s="127" t="s">
        <v>68</v>
      </c>
      <c r="E65" s="127">
        <v>16</v>
      </c>
      <c r="F65" s="127">
        <v>21</v>
      </c>
    </row>
    <row r="66" ht="13.5" spans="1:6">
      <c r="A66" s="127">
        <v>64</v>
      </c>
      <c r="B66" s="127">
        <v>308</v>
      </c>
      <c r="C66" s="127" t="s">
        <v>201</v>
      </c>
      <c r="D66" s="127" t="s">
        <v>68</v>
      </c>
      <c r="E66" s="127">
        <v>16</v>
      </c>
      <c r="F66" s="127">
        <v>21</v>
      </c>
    </row>
    <row r="67" ht="13.5" spans="1:6">
      <c r="A67" s="127">
        <v>65</v>
      </c>
      <c r="B67" s="127">
        <v>355</v>
      </c>
      <c r="C67" s="127" t="s">
        <v>202</v>
      </c>
      <c r="D67" s="127" t="s">
        <v>68</v>
      </c>
      <c r="E67" s="127">
        <v>16</v>
      </c>
      <c r="F67" s="127">
        <v>21</v>
      </c>
    </row>
    <row r="68" ht="13.5" spans="1:6">
      <c r="A68" s="127">
        <v>66</v>
      </c>
      <c r="B68" s="127">
        <v>511</v>
      </c>
      <c r="C68" s="127" t="s">
        <v>203</v>
      </c>
      <c r="D68" s="127" t="s">
        <v>68</v>
      </c>
      <c r="E68" s="127">
        <v>16</v>
      </c>
      <c r="F68" s="127">
        <v>21</v>
      </c>
    </row>
    <row r="69" ht="13.5" spans="1:6">
      <c r="A69" s="127">
        <v>67</v>
      </c>
      <c r="B69" s="127">
        <v>391</v>
      </c>
      <c r="C69" s="127" t="s">
        <v>204</v>
      </c>
      <c r="D69" s="127" t="s">
        <v>68</v>
      </c>
      <c r="E69" s="127">
        <v>16</v>
      </c>
      <c r="F69" s="127">
        <v>21</v>
      </c>
    </row>
    <row r="70" ht="13.5" spans="1:6">
      <c r="A70" s="127">
        <v>68</v>
      </c>
      <c r="B70" s="127">
        <v>515</v>
      </c>
      <c r="C70" s="127" t="s">
        <v>205</v>
      </c>
      <c r="D70" s="127" t="s">
        <v>68</v>
      </c>
      <c r="E70" s="127">
        <v>16</v>
      </c>
      <c r="F70" s="127">
        <v>21</v>
      </c>
    </row>
    <row r="71" ht="13.5" spans="1:6">
      <c r="A71" s="127">
        <v>69</v>
      </c>
      <c r="B71" s="127">
        <v>572</v>
      </c>
      <c r="C71" s="127" t="s">
        <v>206</v>
      </c>
      <c r="D71" s="127" t="s">
        <v>68</v>
      </c>
      <c r="E71" s="127">
        <v>16</v>
      </c>
      <c r="F71" s="127">
        <v>21</v>
      </c>
    </row>
    <row r="72" ht="13.5" spans="1:6">
      <c r="A72" s="127">
        <v>70</v>
      </c>
      <c r="B72" s="127">
        <v>349</v>
      </c>
      <c r="C72" s="127" t="s">
        <v>207</v>
      </c>
      <c r="D72" s="127" t="s">
        <v>68</v>
      </c>
      <c r="E72" s="127">
        <v>16</v>
      </c>
      <c r="F72" s="127">
        <v>21</v>
      </c>
    </row>
    <row r="73" ht="13.5" spans="1:6">
      <c r="A73" s="127">
        <v>71</v>
      </c>
      <c r="B73" s="127">
        <v>102935</v>
      </c>
      <c r="C73" s="127" t="s">
        <v>208</v>
      </c>
      <c r="D73" s="127" t="s">
        <v>68</v>
      </c>
      <c r="E73" s="127">
        <v>16</v>
      </c>
      <c r="F73" s="127">
        <v>21</v>
      </c>
    </row>
    <row r="74" ht="13.5" spans="1:6">
      <c r="A74" s="127">
        <v>72</v>
      </c>
      <c r="B74" s="127">
        <v>723</v>
      </c>
      <c r="C74" s="127" t="s">
        <v>209</v>
      </c>
      <c r="D74" s="127" t="s">
        <v>68</v>
      </c>
      <c r="E74" s="127">
        <v>11</v>
      </c>
      <c r="F74" s="127">
        <v>15</v>
      </c>
    </row>
    <row r="75" ht="13.5" spans="1:6">
      <c r="A75" s="127">
        <v>73</v>
      </c>
      <c r="B75" s="127">
        <v>102479</v>
      </c>
      <c r="C75" s="127" t="s">
        <v>210</v>
      </c>
      <c r="D75" s="127" t="s">
        <v>68</v>
      </c>
      <c r="E75" s="127">
        <v>16</v>
      </c>
      <c r="F75" s="127">
        <v>21</v>
      </c>
    </row>
    <row r="76" ht="13.5" spans="1:6">
      <c r="A76" s="127">
        <v>74</v>
      </c>
      <c r="B76" s="127">
        <v>102478</v>
      </c>
      <c r="C76" s="127" t="s">
        <v>211</v>
      </c>
      <c r="D76" s="127" t="s">
        <v>68</v>
      </c>
      <c r="E76" s="127">
        <v>11</v>
      </c>
      <c r="F76" s="127">
        <v>15</v>
      </c>
    </row>
    <row r="77" ht="13.5" spans="1:6">
      <c r="A77" s="127">
        <v>75</v>
      </c>
      <c r="B77" s="127">
        <v>718</v>
      </c>
      <c r="C77" s="127" t="s">
        <v>212</v>
      </c>
      <c r="D77" s="127" t="s">
        <v>68</v>
      </c>
      <c r="E77" s="127">
        <v>11</v>
      </c>
      <c r="F77" s="127">
        <v>15</v>
      </c>
    </row>
    <row r="78" ht="13.5" spans="1:6">
      <c r="A78" s="127">
        <v>76</v>
      </c>
      <c r="B78" s="127">
        <v>106865</v>
      </c>
      <c r="C78" s="127" t="s">
        <v>213</v>
      </c>
      <c r="D78" s="127" t="s">
        <v>68</v>
      </c>
      <c r="E78" s="127">
        <v>11</v>
      </c>
      <c r="F78" s="127">
        <v>15</v>
      </c>
    </row>
    <row r="79" ht="13.5" spans="1:6">
      <c r="A79" s="127">
        <v>77</v>
      </c>
      <c r="B79" s="127">
        <v>107829</v>
      </c>
      <c r="C79" s="127" t="s">
        <v>214</v>
      </c>
      <c r="D79" s="127" t="s">
        <v>68</v>
      </c>
      <c r="E79" s="127">
        <v>11</v>
      </c>
      <c r="F79" s="127">
        <v>15</v>
      </c>
    </row>
    <row r="80" ht="13.5" spans="1:6">
      <c r="A80" s="127">
        <v>78</v>
      </c>
      <c r="B80" s="128">
        <v>108656</v>
      </c>
      <c r="C80" s="128" t="s">
        <v>215</v>
      </c>
      <c r="D80" s="129" t="s">
        <v>216</v>
      </c>
      <c r="E80" s="127">
        <v>11</v>
      </c>
      <c r="F80" s="127">
        <v>15</v>
      </c>
    </row>
    <row r="81" ht="13.5" spans="1:6">
      <c r="A81" s="127">
        <v>79</v>
      </c>
      <c r="B81" s="127">
        <v>341</v>
      </c>
      <c r="C81" s="127" t="s">
        <v>217</v>
      </c>
      <c r="D81" s="127" t="s">
        <v>218</v>
      </c>
      <c r="E81" s="127">
        <v>21</v>
      </c>
      <c r="F81" s="127">
        <v>27</v>
      </c>
    </row>
    <row r="82" ht="13.5" spans="1:6">
      <c r="A82" s="127">
        <v>80</v>
      </c>
      <c r="B82" s="127">
        <v>385</v>
      </c>
      <c r="C82" s="127" t="s">
        <v>219</v>
      </c>
      <c r="D82" s="127" t="s">
        <v>218</v>
      </c>
      <c r="E82" s="127">
        <v>21</v>
      </c>
      <c r="F82" s="127">
        <v>27</v>
      </c>
    </row>
    <row r="83" ht="13.5" spans="1:6">
      <c r="A83" s="127">
        <v>81</v>
      </c>
      <c r="B83" s="127">
        <v>514</v>
      </c>
      <c r="C83" s="127" t="s">
        <v>220</v>
      </c>
      <c r="D83" s="127" t="s">
        <v>218</v>
      </c>
      <c r="E83" s="127">
        <v>21</v>
      </c>
      <c r="F83" s="127">
        <v>27</v>
      </c>
    </row>
    <row r="84" ht="13.5" spans="1:6">
      <c r="A84" s="127">
        <v>82</v>
      </c>
      <c r="B84" s="127">
        <v>746</v>
      </c>
      <c r="C84" s="127" t="s">
        <v>221</v>
      </c>
      <c r="D84" s="127" t="s">
        <v>218</v>
      </c>
      <c r="E84" s="127">
        <v>21</v>
      </c>
      <c r="F84" s="127">
        <v>27</v>
      </c>
    </row>
    <row r="85" ht="13.5" spans="1:6">
      <c r="A85" s="127">
        <v>83</v>
      </c>
      <c r="B85" s="127">
        <v>716</v>
      </c>
      <c r="C85" s="127" t="s">
        <v>222</v>
      </c>
      <c r="D85" s="127" t="s">
        <v>218</v>
      </c>
      <c r="E85" s="127">
        <v>16</v>
      </c>
      <c r="F85" s="127">
        <v>21</v>
      </c>
    </row>
    <row r="86" ht="13.5" spans="1:6">
      <c r="A86" s="127">
        <v>84</v>
      </c>
      <c r="B86" s="127">
        <v>748</v>
      </c>
      <c r="C86" s="127" t="s">
        <v>223</v>
      </c>
      <c r="D86" s="127" t="s">
        <v>218</v>
      </c>
      <c r="E86" s="127">
        <v>16</v>
      </c>
      <c r="F86" s="127">
        <v>21</v>
      </c>
    </row>
    <row r="87" ht="13.5" spans="1:6">
      <c r="A87" s="127">
        <v>85</v>
      </c>
      <c r="B87" s="127">
        <v>721</v>
      </c>
      <c r="C87" s="127" t="s">
        <v>224</v>
      </c>
      <c r="D87" s="127" t="s">
        <v>218</v>
      </c>
      <c r="E87" s="127">
        <v>16</v>
      </c>
      <c r="F87" s="127">
        <v>21</v>
      </c>
    </row>
    <row r="88" ht="13.5" spans="1:6">
      <c r="A88" s="127">
        <v>86</v>
      </c>
      <c r="B88" s="127">
        <v>717</v>
      </c>
      <c r="C88" s="127" t="s">
        <v>225</v>
      </c>
      <c r="D88" s="127" t="s">
        <v>218</v>
      </c>
      <c r="E88" s="127">
        <v>16</v>
      </c>
      <c r="F88" s="127">
        <v>21</v>
      </c>
    </row>
    <row r="89" ht="13.5" spans="1:6">
      <c r="A89" s="127">
        <v>87</v>
      </c>
      <c r="B89" s="127">
        <v>549</v>
      </c>
      <c r="C89" s="127" t="s">
        <v>226</v>
      </c>
      <c r="D89" s="127" t="s">
        <v>218</v>
      </c>
      <c r="E89" s="127">
        <v>16</v>
      </c>
      <c r="F89" s="127">
        <v>21</v>
      </c>
    </row>
    <row r="90" ht="13.5" spans="1:6">
      <c r="A90" s="127">
        <v>88</v>
      </c>
      <c r="B90" s="127">
        <v>539</v>
      </c>
      <c r="C90" s="127" t="s">
        <v>227</v>
      </c>
      <c r="D90" s="127" t="s">
        <v>218</v>
      </c>
      <c r="E90" s="127">
        <v>16</v>
      </c>
      <c r="F90" s="127">
        <v>21</v>
      </c>
    </row>
    <row r="91" ht="13.5" spans="1:6">
      <c r="A91" s="127">
        <v>89</v>
      </c>
      <c r="B91" s="127">
        <v>720</v>
      </c>
      <c r="C91" s="127" t="s">
        <v>228</v>
      </c>
      <c r="D91" s="127" t="s">
        <v>218</v>
      </c>
      <c r="E91" s="127">
        <v>11</v>
      </c>
      <c r="F91" s="127">
        <v>15</v>
      </c>
    </row>
    <row r="92" ht="13.5" spans="1:6">
      <c r="A92" s="127">
        <v>90</v>
      </c>
      <c r="B92" s="127">
        <v>591</v>
      </c>
      <c r="C92" s="127" t="s">
        <v>229</v>
      </c>
      <c r="D92" s="127" t="s">
        <v>218</v>
      </c>
      <c r="E92" s="127">
        <v>11</v>
      </c>
      <c r="F92" s="127">
        <v>15</v>
      </c>
    </row>
    <row r="93" ht="13.5" spans="1:6">
      <c r="A93" s="127">
        <v>91</v>
      </c>
      <c r="B93" s="127">
        <v>594</v>
      </c>
      <c r="C93" s="127" t="s">
        <v>230</v>
      </c>
      <c r="D93" s="127" t="s">
        <v>218</v>
      </c>
      <c r="E93" s="127">
        <v>11</v>
      </c>
      <c r="F93" s="127">
        <v>15</v>
      </c>
    </row>
    <row r="94" ht="13.5" spans="1:6">
      <c r="A94" s="127">
        <v>92</v>
      </c>
      <c r="B94" s="127">
        <v>732</v>
      </c>
      <c r="C94" s="127" t="s">
        <v>231</v>
      </c>
      <c r="D94" s="127" t="s">
        <v>218</v>
      </c>
      <c r="E94" s="127">
        <v>11</v>
      </c>
      <c r="F94" s="127">
        <v>15</v>
      </c>
    </row>
    <row r="95" ht="13.5" spans="1:6">
      <c r="A95" s="127">
        <v>93</v>
      </c>
      <c r="B95" s="127">
        <v>102567</v>
      </c>
      <c r="C95" s="127" t="s">
        <v>232</v>
      </c>
      <c r="D95" s="127" t="s">
        <v>218</v>
      </c>
      <c r="E95" s="127">
        <v>11</v>
      </c>
      <c r="F95" s="127">
        <v>15</v>
      </c>
    </row>
    <row r="96" ht="13.5" spans="1:6">
      <c r="A96" s="127">
        <v>94</v>
      </c>
      <c r="B96" s="127">
        <v>104533</v>
      </c>
      <c r="C96" s="127" t="s">
        <v>233</v>
      </c>
      <c r="D96" s="127" t="s">
        <v>218</v>
      </c>
      <c r="E96" s="127">
        <v>11</v>
      </c>
      <c r="F96" s="127">
        <v>15</v>
      </c>
    </row>
    <row r="97" ht="13.5" spans="1:6">
      <c r="A97" s="127">
        <v>95</v>
      </c>
      <c r="B97" s="127">
        <v>371</v>
      </c>
      <c r="C97" s="127" t="s">
        <v>234</v>
      </c>
      <c r="D97" s="127" t="s">
        <v>218</v>
      </c>
      <c r="E97" s="127">
        <v>11</v>
      </c>
      <c r="F97" s="127">
        <v>15</v>
      </c>
    </row>
    <row r="98" ht="13.5" spans="1:6">
      <c r="A98" s="127">
        <v>96</v>
      </c>
      <c r="B98" s="127">
        <v>107728</v>
      </c>
      <c r="C98" s="127" t="s">
        <v>235</v>
      </c>
      <c r="D98" s="127" t="s">
        <v>218</v>
      </c>
      <c r="E98" s="127">
        <v>11</v>
      </c>
      <c r="F98" s="127">
        <v>15</v>
      </c>
    </row>
    <row r="99" ht="13.5" spans="1:6">
      <c r="A99" s="127">
        <v>97</v>
      </c>
      <c r="B99" s="127">
        <v>754</v>
      </c>
      <c r="C99" s="127" t="s">
        <v>236</v>
      </c>
      <c r="D99" s="127" t="s">
        <v>113</v>
      </c>
      <c r="E99" s="127">
        <v>21</v>
      </c>
      <c r="F99" s="127">
        <v>27</v>
      </c>
    </row>
    <row r="100" ht="13.5" spans="1:6">
      <c r="A100" s="127">
        <v>98</v>
      </c>
      <c r="B100" s="127">
        <v>54</v>
      </c>
      <c r="C100" s="127" t="s">
        <v>237</v>
      </c>
      <c r="D100" s="127" t="s">
        <v>113</v>
      </c>
      <c r="E100" s="127">
        <v>16</v>
      </c>
      <c r="F100" s="127">
        <v>21</v>
      </c>
    </row>
    <row r="101" ht="13.5" spans="1:6">
      <c r="A101" s="127">
        <v>99</v>
      </c>
      <c r="B101" s="127">
        <v>101453</v>
      </c>
      <c r="C101" s="127" t="s">
        <v>238</v>
      </c>
      <c r="D101" s="127" t="s">
        <v>113</v>
      </c>
      <c r="E101" s="127">
        <v>21</v>
      </c>
      <c r="F101" s="127">
        <v>27</v>
      </c>
    </row>
    <row r="102" ht="13.5" spans="1:6">
      <c r="A102" s="127">
        <v>100</v>
      </c>
      <c r="B102" s="127">
        <v>351</v>
      </c>
      <c r="C102" s="127" t="s">
        <v>239</v>
      </c>
      <c r="D102" s="127" t="s">
        <v>113</v>
      </c>
      <c r="E102" s="127">
        <v>16</v>
      </c>
      <c r="F102" s="127">
        <v>21</v>
      </c>
    </row>
    <row r="103" ht="13.5" spans="1:6">
      <c r="A103" s="127">
        <v>101</v>
      </c>
      <c r="B103" s="127">
        <v>329</v>
      </c>
      <c r="C103" s="127" t="s">
        <v>240</v>
      </c>
      <c r="D103" s="127" t="s">
        <v>113</v>
      </c>
      <c r="E103" s="127">
        <v>16</v>
      </c>
      <c r="F103" s="127">
        <v>21</v>
      </c>
    </row>
    <row r="104" ht="13.5" spans="1:6">
      <c r="A104" s="127">
        <v>102</v>
      </c>
      <c r="B104" s="127">
        <v>367</v>
      </c>
      <c r="C104" s="127" t="s">
        <v>241</v>
      </c>
      <c r="D104" s="127" t="s">
        <v>113</v>
      </c>
      <c r="E104" s="127">
        <v>16</v>
      </c>
      <c r="F104" s="127">
        <v>21</v>
      </c>
    </row>
    <row r="105" ht="13.5" spans="1:6">
      <c r="A105" s="127">
        <v>103</v>
      </c>
      <c r="B105" s="127">
        <v>587</v>
      </c>
      <c r="C105" s="127" t="s">
        <v>242</v>
      </c>
      <c r="D105" s="127" t="s">
        <v>113</v>
      </c>
      <c r="E105" s="127">
        <v>16</v>
      </c>
      <c r="F105" s="127">
        <v>21</v>
      </c>
    </row>
    <row r="106" ht="13.5" spans="1:6">
      <c r="A106" s="127">
        <v>104</v>
      </c>
      <c r="B106" s="127">
        <v>52</v>
      </c>
      <c r="C106" s="127" t="s">
        <v>243</v>
      </c>
      <c r="D106" s="127" t="s">
        <v>113</v>
      </c>
      <c r="E106" s="127">
        <v>16</v>
      </c>
      <c r="F106" s="127">
        <v>21</v>
      </c>
    </row>
    <row r="107" ht="13.5" spans="1:6">
      <c r="A107" s="127">
        <v>105</v>
      </c>
      <c r="B107" s="127">
        <v>104428</v>
      </c>
      <c r="C107" s="127" t="s">
        <v>244</v>
      </c>
      <c r="D107" s="127" t="s">
        <v>113</v>
      </c>
      <c r="E107" s="127">
        <v>16</v>
      </c>
      <c r="F107" s="127">
        <v>21</v>
      </c>
    </row>
    <row r="108" ht="13.5" spans="1:6">
      <c r="A108" s="127">
        <v>106</v>
      </c>
      <c r="B108" s="127">
        <v>704</v>
      </c>
      <c r="C108" s="127" t="s">
        <v>245</v>
      </c>
      <c r="D108" s="127" t="s">
        <v>113</v>
      </c>
      <c r="E108" s="127">
        <v>16</v>
      </c>
      <c r="F108" s="127">
        <v>21</v>
      </c>
    </row>
    <row r="109" ht="13.5" spans="1:6">
      <c r="A109" s="127">
        <v>107</v>
      </c>
      <c r="B109" s="127">
        <v>102564</v>
      </c>
      <c r="C109" s="127" t="s">
        <v>246</v>
      </c>
      <c r="D109" s="127" t="s">
        <v>113</v>
      </c>
      <c r="E109" s="127">
        <v>11</v>
      </c>
      <c r="F109" s="127">
        <v>15</v>
      </c>
    </row>
    <row r="110" ht="13.5" spans="1:6">
      <c r="A110" s="127">
        <v>108</v>
      </c>
      <c r="B110" s="127">
        <v>738</v>
      </c>
      <c r="C110" s="127" t="s">
        <v>247</v>
      </c>
      <c r="D110" s="127" t="s">
        <v>113</v>
      </c>
      <c r="E110" s="127">
        <v>11</v>
      </c>
      <c r="F110" s="127">
        <v>15</v>
      </c>
    </row>
    <row r="111" ht="13.5" spans="1:6">
      <c r="A111" s="127">
        <v>109</v>
      </c>
      <c r="B111" s="127">
        <v>710</v>
      </c>
      <c r="C111" s="127" t="s">
        <v>248</v>
      </c>
      <c r="D111" s="127" t="s">
        <v>113</v>
      </c>
      <c r="E111" s="127">
        <v>11</v>
      </c>
      <c r="F111" s="127">
        <v>15</v>
      </c>
    </row>
    <row r="112" ht="13.5" spans="1:6">
      <c r="A112" s="127">
        <v>110</v>
      </c>
      <c r="B112" s="127">
        <v>56</v>
      </c>
      <c r="C112" s="127" t="s">
        <v>249</v>
      </c>
      <c r="D112" s="127" t="s">
        <v>113</v>
      </c>
      <c r="E112" s="127">
        <v>11</v>
      </c>
      <c r="F112" s="127">
        <v>15</v>
      </c>
    </row>
    <row r="113" ht="13.5" spans="1:6">
      <c r="A113" s="127">
        <v>111</v>
      </c>
      <c r="B113" s="127">
        <v>706</v>
      </c>
      <c r="C113" s="127" t="s">
        <v>250</v>
      </c>
      <c r="D113" s="127" t="s">
        <v>113</v>
      </c>
      <c r="E113" s="127">
        <v>11</v>
      </c>
      <c r="F113" s="127">
        <v>15</v>
      </c>
    </row>
    <row r="114" ht="13.5" spans="1:6">
      <c r="A114" s="127">
        <v>112</v>
      </c>
      <c r="B114" s="127">
        <v>713</v>
      </c>
      <c r="C114" s="127" t="s">
        <v>251</v>
      </c>
      <c r="D114" s="127" t="s">
        <v>113</v>
      </c>
      <c r="E114" s="127">
        <v>11</v>
      </c>
      <c r="F114" s="127">
        <v>15</v>
      </c>
    </row>
    <row r="115" ht="13.5" spans="1:6">
      <c r="A115" s="127">
        <v>113</v>
      </c>
      <c r="B115" s="127">
        <v>104838</v>
      </c>
      <c r="C115" s="127" t="s">
        <v>252</v>
      </c>
      <c r="D115" s="127" t="s">
        <v>113</v>
      </c>
      <c r="E115" s="127">
        <v>11</v>
      </c>
      <c r="F115" s="127">
        <v>15</v>
      </c>
    </row>
    <row r="116" spans="1:6">
      <c r="A116" s="130"/>
      <c r="B116" s="130"/>
      <c r="C116" s="130" t="s">
        <v>130</v>
      </c>
      <c r="D116" s="130"/>
      <c r="E116" s="109">
        <f>SUM(E3:E115)</f>
        <v>1807</v>
      </c>
      <c r="F116" s="109">
        <f>SUM(F3:F115)</f>
        <v>2373</v>
      </c>
    </row>
  </sheetData>
  <mergeCells count="1">
    <mergeCell ref="A1:F1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D126"/>
  <sheetViews>
    <sheetView workbookViewId="0">
      <selection activeCell="A1" sqref="A1:F1"/>
    </sheetView>
  </sheetViews>
  <sheetFormatPr defaultColWidth="24.875" defaultRowHeight="21.95" customHeight="1"/>
  <cols>
    <col min="1" max="1" width="9.875" style="97" customWidth="1"/>
    <col min="2" max="2" width="12.625" style="97" customWidth="1"/>
    <col min="3" max="3" width="21.125" style="98" customWidth="1"/>
    <col min="4" max="4" width="17.625" style="98" customWidth="1"/>
    <col min="5" max="6" width="9.5" style="99" customWidth="1"/>
    <col min="7" max="16384" width="24.875" style="100"/>
  </cols>
  <sheetData>
    <row r="1" ht="29" customHeight="1" spans="1:56">
      <c r="A1" s="101" t="s">
        <v>284</v>
      </c>
      <c r="B1" s="102"/>
      <c r="C1" s="103"/>
      <c r="D1" s="103"/>
      <c r="E1" s="102"/>
      <c r="F1" s="102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</row>
    <row r="2" s="91" customFormat="1" ht="52.5" customHeight="1" spans="1:56">
      <c r="A2" s="105" t="s">
        <v>1</v>
      </c>
      <c r="B2" s="105" t="s">
        <v>133</v>
      </c>
      <c r="C2" s="106" t="s">
        <v>285</v>
      </c>
      <c r="D2" s="106" t="s">
        <v>3</v>
      </c>
      <c r="E2" s="107" t="s">
        <v>286</v>
      </c>
      <c r="F2" s="107" t="s">
        <v>287</v>
      </c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</row>
    <row r="3" s="92" customFormat="1" customHeight="1" spans="1:56">
      <c r="A3" s="109">
        <v>1</v>
      </c>
      <c r="B3" s="109">
        <v>311</v>
      </c>
      <c r="C3" s="110" t="s">
        <v>288</v>
      </c>
      <c r="D3" s="110" t="s">
        <v>9</v>
      </c>
      <c r="E3" s="111">
        <v>30</v>
      </c>
      <c r="F3" s="111">
        <v>35</v>
      </c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</row>
    <row r="4" s="92" customFormat="1" customHeight="1" spans="1:56">
      <c r="A4" s="109">
        <v>2</v>
      </c>
      <c r="B4" s="109">
        <v>343</v>
      </c>
      <c r="C4" s="110" t="s">
        <v>289</v>
      </c>
      <c r="D4" s="110" t="s">
        <v>9</v>
      </c>
      <c r="E4" s="111">
        <v>59</v>
      </c>
      <c r="F4" s="111">
        <v>68</v>
      </c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</row>
    <row r="5" s="93" customFormat="1" customHeight="1" spans="1:56">
      <c r="A5" s="109">
        <v>3</v>
      </c>
      <c r="B5" s="109">
        <v>339</v>
      </c>
      <c r="C5" s="110" t="s">
        <v>290</v>
      </c>
      <c r="D5" s="110" t="s">
        <v>9</v>
      </c>
      <c r="E5" s="111">
        <v>28</v>
      </c>
      <c r="F5" s="111">
        <v>34</v>
      </c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</row>
    <row r="6" s="92" customFormat="1" customHeight="1" spans="1:56">
      <c r="A6" s="109">
        <v>4</v>
      </c>
      <c r="B6" s="109">
        <v>357</v>
      </c>
      <c r="C6" s="110" t="s">
        <v>291</v>
      </c>
      <c r="D6" s="110" t="s">
        <v>9</v>
      </c>
      <c r="E6" s="111">
        <v>25</v>
      </c>
      <c r="F6" s="111">
        <v>29</v>
      </c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</row>
    <row r="7" s="93" customFormat="1" customHeight="1" spans="1:56">
      <c r="A7" s="109">
        <v>5</v>
      </c>
      <c r="B7" s="109">
        <v>359</v>
      </c>
      <c r="C7" s="110" t="s">
        <v>292</v>
      </c>
      <c r="D7" s="110" t="s">
        <v>9</v>
      </c>
      <c r="E7" s="111">
        <v>15</v>
      </c>
      <c r="F7" s="111">
        <v>17</v>
      </c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  <c r="BC7" s="112"/>
      <c r="BD7" s="112"/>
    </row>
    <row r="8" s="92" customFormat="1" customHeight="1" spans="1:56">
      <c r="A8" s="109">
        <v>6</v>
      </c>
      <c r="B8" s="109">
        <v>365</v>
      </c>
      <c r="C8" s="110" t="s">
        <v>293</v>
      </c>
      <c r="D8" s="110" t="s">
        <v>9</v>
      </c>
      <c r="E8" s="111">
        <v>28</v>
      </c>
      <c r="F8" s="111">
        <v>35</v>
      </c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</row>
    <row r="9" s="93" customFormat="1" customHeight="1" spans="1:56">
      <c r="A9" s="109">
        <v>7</v>
      </c>
      <c r="B9" s="109">
        <v>379</v>
      </c>
      <c r="C9" s="110" t="s">
        <v>294</v>
      </c>
      <c r="D9" s="110" t="s">
        <v>9</v>
      </c>
      <c r="E9" s="111">
        <v>20</v>
      </c>
      <c r="F9" s="111">
        <v>27</v>
      </c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</row>
    <row r="10" s="92" customFormat="1" customHeight="1" spans="1:56">
      <c r="A10" s="109">
        <v>8</v>
      </c>
      <c r="B10" s="109">
        <v>513</v>
      </c>
      <c r="C10" s="110" t="s">
        <v>295</v>
      </c>
      <c r="D10" s="110" t="s">
        <v>9</v>
      </c>
      <c r="E10" s="111">
        <v>17</v>
      </c>
      <c r="F10" s="111">
        <v>19</v>
      </c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</row>
    <row r="11" s="92" customFormat="1" customHeight="1" spans="1:56">
      <c r="A11" s="109">
        <v>9</v>
      </c>
      <c r="B11" s="109">
        <v>582</v>
      </c>
      <c r="C11" s="110" t="s">
        <v>296</v>
      </c>
      <c r="D11" s="110" t="s">
        <v>9</v>
      </c>
      <c r="E11" s="111">
        <v>20</v>
      </c>
      <c r="F11" s="111">
        <v>23</v>
      </c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</row>
    <row r="12" s="93" customFormat="1" customHeight="1" spans="1:56">
      <c r="A12" s="109">
        <v>10</v>
      </c>
      <c r="B12" s="109">
        <v>581</v>
      </c>
      <c r="C12" s="110" t="s">
        <v>297</v>
      </c>
      <c r="D12" s="110" t="s">
        <v>9</v>
      </c>
      <c r="E12" s="111">
        <v>23</v>
      </c>
      <c r="F12" s="111">
        <v>27</v>
      </c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</row>
    <row r="13" s="92" customFormat="1" customHeight="1" spans="1:56">
      <c r="A13" s="109">
        <v>11</v>
      </c>
      <c r="B13" s="109">
        <v>585</v>
      </c>
      <c r="C13" s="110" t="s">
        <v>298</v>
      </c>
      <c r="D13" s="110" t="s">
        <v>9</v>
      </c>
      <c r="E13" s="111">
        <v>28</v>
      </c>
      <c r="F13" s="111">
        <v>35</v>
      </c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</row>
    <row r="14" s="93" customFormat="1" customHeight="1" spans="1:56">
      <c r="A14" s="109">
        <v>12</v>
      </c>
      <c r="B14" s="109">
        <v>709</v>
      </c>
      <c r="C14" s="110" t="s">
        <v>299</v>
      </c>
      <c r="D14" s="110" t="s">
        <v>9</v>
      </c>
      <c r="E14" s="111">
        <v>21</v>
      </c>
      <c r="F14" s="111">
        <v>27</v>
      </c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</row>
    <row r="15" s="92" customFormat="1" customHeight="1" spans="1:56">
      <c r="A15" s="109">
        <v>13</v>
      </c>
      <c r="B15" s="109">
        <v>726</v>
      </c>
      <c r="C15" s="110" t="s">
        <v>150</v>
      </c>
      <c r="D15" s="110" t="s">
        <v>9</v>
      </c>
      <c r="E15" s="111">
        <v>30</v>
      </c>
      <c r="F15" s="111">
        <v>35</v>
      </c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</row>
    <row r="16" s="93" customFormat="1" customHeight="1" spans="1:56">
      <c r="A16" s="109">
        <v>14</v>
      </c>
      <c r="B16" s="109">
        <v>727</v>
      </c>
      <c r="C16" s="110" t="s">
        <v>157</v>
      </c>
      <c r="D16" s="110" t="s">
        <v>9</v>
      </c>
      <c r="E16" s="111">
        <v>12</v>
      </c>
      <c r="F16" s="111">
        <v>13</v>
      </c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2"/>
      <c r="BA16" s="112"/>
      <c r="BB16" s="112"/>
      <c r="BC16" s="112"/>
      <c r="BD16" s="112"/>
    </row>
    <row r="17" s="92" customFormat="1" customHeight="1" spans="1:56">
      <c r="A17" s="109">
        <v>15</v>
      </c>
      <c r="B17" s="109">
        <v>730</v>
      </c>
      <c r="C17" s="110" t="s">
        <v>300</v>
      </c>
      <c r="D17" s="110" t="s">
        <v>9</v>
      </c>
      <c r="E17" s="111">
        <v>32</v>
      </c>
      <c r="F17" s="111">
        <v>39</v>
      </c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</row>
    <row r="18" s="93" customFormat="1" customHeight="1" spans="1:56">
      <c r="A18" s="109">
        <v>16</v>
      </c>
      <c r="B18" s="109">
        <v>741</v>
      </c>
      <c r="C18" s="110" t="s">
        <v>301</v>
      </c>
      <c r="D18" s="110" t="s">
        <v>9</v>
      </c>
      <c r="E18" s="111">
        <v>13</v>
      </c>
      <c r="F18" s="111">
        <v>15</v>
      </c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</row>
    <row r="19" s="93" customFormat="1" customHeight="1" spans="1:56">
      <c r="A19" s="109">
        <v>17</v>
      </c>
      <c r="B19" s="109">
        <v>347</v>
      </c>
      <c r="C19" s="110" t="s">
        <v>302</v>
      </c>
      <c r="D19" s="110" t="s">
        <v>9</v>
      </c>
      <c r="E19" s="111">
        <v>14</v>
      </c>
      <c r="F19" s="111">
        <v>16</v>
      </c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</row>
    <row r="20" s="92" customFormat="1" customHeight="1" spans="1:56">
      <c r="A20" s="109">
        <v>18</v>
      </c>
      <c r="B20" s="109">
        <v>745</v>
      </c>
      <c r="C20" s="110" t="s">
        <v>303</v>
      </c>
      <c r="D20" s="110" t="s">
        <v>9</v>
      </c>
      <c r="E20" s="111">
        <v>14</v>
      </c>
      <c r="F20" s="111">
        <v>16</v>
      </c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</row>
    <row r="21" s="93" customFormat="1" customHeight="1" spans="1:56">
      <c r="A21" s="109">
        <v>19</v>
      </c>
      <c r="B21" s="109">
        <v>752</v>
      </c>
      <c r="C21" s="110" t="s">
        <v>304</v>
      </c>
      <c r="D21" s="110" t="s">
        <v>9</v>
      </c>
      <c r="E21" s="111">
        <v>13</v>
      </c>
      <c r="F21" s="111">
        <v>15</v>
      </c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</row>
    <row r="22" s="92" customFormat="1" customHeight="1" spans="1:56">
      <c r="A22" s="109">
        <v>20</v>
      </c>
      <c r="B22" s="109">
        <v>102565</v>
      </c>
      <c r="C22" s="110" t="s">
        <v>305</v>
      </c>
      <c r="D22" s="110" t="s">
        <v>9</v>
      </c>
      <c r="E22" s="111">
        <v>14</v>
      </c>
      <c r="F22" s="111">
        <v>16</v>
      </c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</row>
    <row r="23" s="93" customFormat="1" customHeight="1" spans="1:56">
      <c r="A23" s="109">
        <v>21</v>
      </c>
      <c r="B23" s="109">
        <v>102934</v>
      </c>
      <c r="C23" s="110" t="s">
        <v>306</v>
      </c>
      <c r="D23" s="110" t="s">
        <v>9</v>
      </c>
      <c r="E23" s="111">
        <v>15</v>
      </c>
      <c r="F23" s="111">
        <v>17</v>
      </c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</row>
    <row r="24" s="92" customFormat="1" customHeight="1" spans="1:56">
      <c r="A24" s="109">
        <v>22</v>
      </c>
      <c r="B24" s="109">
        <v>103198</v>
      </c>
      <c r="C24" s="110" t="s">
        <v>151</v>
      </c>
      <c r="D24" s="110" t="s">
        <v>9</v>
      </c>
      <c r="E24" s="111">
        <v>14</v>
      </c>
      <c r="F24" s="111">
        <v>16</v>
      </c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</row>
    <row r="25" s="93" customFormat="1" customHeight="1" spans="1:56">
      <c r="A25" s="109">
        <v>23</v>
      </c>
      <c r="B25" s="109">
        <v>103199</v>
      </c>
      <c r="C25" s="110" t="s">
        <v>154</v>
      </c>
      <c r="D25" s="110" t="s">
        <v>9</v>
      </c>
      <c r="E25" s="111">
        <v>14</v>
      </c>
      <c r="F25" s="111">
        <v>16</v>
      </c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</row>
    <row r="26" s="92" customFormat="1" customHeight="1" spans="1:56">
      <c r="A26" s="109">
        <v>24</v>
      </c>
      <c r="B26" s="109">
        <v>104429</v>
      </c>
      <c r="C26" s="110" t="s">
        <v>307</v>
      </c>
      <c r="D26" s="110" t="s">
        <v>9</v>
      </c>
      <c r="E26" s="111">
        <v>13</v>
      </c>
      <c r="F26" s="111">
        <v>15</v>
      </c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</row>
    <row r="27" s="93" customFormat="1" customHeight="1" spans="1:56">
      <c r="A27" s="109">
        <v>25</v>
      </c>
      <c r="B27" s="109">
        <v>105267</v>
      </c>
      <c r="C27" s="110" t="s">
        <v>308</v>
      </c>
      <c r="D27" s="110" t="s">
        <v>9</v>
      </c>
      <c r="E27" s="111">
        <v>12</v>
      </c>
      <c r="F27" s="111">
        <v>13</v>
      </c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</row>
    <row r="28" s="92" customFormat="1" customHeight="1" spans="1:56">
      <c r="A28" s="109">
        <v>26</v>
      </c>
      <c r="B28" s="109">
        <v>106569</v>
      </c>
      <c r="C28" s="110" t="s">
        <v>33</v>
      </c>
      <c r="D28" s="110" t="s">
        <v>9</v>
      </c>
      <c r="E28" s="111">
        <v>13</v>
      </c>
      <c r="F28" s="111">
        <v>15</v>
      </c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</row>
    <row r="29" s="93" customFormat="1" customHeight="1" spans="1:56">
      <c r="A29" s="109">
        <v>27</v>
      </c>
      <c r="B29" s="109">
        <v>106399</v>
      </c>
      <c r="C29" s="110" t="s">
        <v>309</v>
      </c>
      <c r="D29" s="110" t="s">
        <v>9</v>
      </c>
      <c r="E29" s="111">
        <v>13</v>
      </c>
      <c r="F29" s="111">
        <v>15</v>
      </c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112"/>
      <c r="BC29" s="112"/>
      <c r="BD29" s="112"/>
    </row>
    <row r="30" s="92" customFormat="1" customHeight="1" spans="1:56">
      <c r="A30" s="109">
        <v>28</v>
      </c>
      <c r="B30" s="109">
        <v>107658</v>
      </c>
      <c r="C30" s="110" t="s">
        <v>310</v>
      </c>
      <c r="D30" s="110" t="s">
        <v>9</v>
      </c>
      <c r="E30" s="111">
        <v>6</v>
      </c>
      <c r="F30" s="111">
        <v>7</v>
      </c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</row>
    <row r="31" s="93" customFormat="1" customHeight="1" spans="1:56">
      <c r="A31" s="109">
        <v>29</v>
      </c>
      <c r="B31" s="109">
        <v>108277</v>
      </c>
      <c r="C31" s="110" t="s">
        <v>165</v>
      </c>
      <c r="D31" s="110" t="s">
        <v>9</v>
      </c>
      <c r="E31" s="111">
        <v>6</v>
      </c>
      <c r="F31" s="111">
        <v>7</v>
      </c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</row>
    <row r="32" s="93" customFormat="1" customHeight="1" spans="1:56">
      <c r="A32" s="109">
        <v>30</v>
      </c>
      <c r="B32" s="109">
        <v>570</v>
      </c>
      <c r="C32" s="110" t="s">
        <v>311</v>
      </c>
      <c r="D32" s="110" t="s">
        <v>9</v>
      </c>
      <c r="E32" s="111">
        <v>13</v>
      </c>
      <c r="F32" s="111">
        <v>15</v>
      </c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112"/>
      <c r="BD32" s="112"/>
    </row>
    <row r="33" s="94" customFormat="1" customHeight="1" spans="1:56">
      <c r="A33" s="113"/>
      <c r="B33" s="113"/>
      <c r="C33" s="114"/>
      <c r="D33" s="115" t="s">
        <v>9</v>
      </c>
      <c r="E33" s="113">
        <f>SUM(E3:E31)</f>
        <v>562</v>
      </c>
      <c r="F33" s="113">
        <f>SUM(F3:F31)</f>
        <v>662</v>
      </c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</row>
    <row r="34" s="93" customFormat="1" customHeight="1" spans="1:56">
      <c r="A34" s="109">
        <v>31</v>
      </c>
      <c r="B34" s="109">
        <v>307</v>
      </c>
      <c r="C34" s="110" t="s">
        <v>312</v>
      </c>
      <c r="D34" s="110" t="s">
        <v>40</v>
      </c>
      <c r="E34" s="111">
        <v>380</v>
      </c>
      <c r="F34" s="111">
        <v>400</v>
      </c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</row>
    <row r="35" s="92" customFormat="1" customHeight="1" spans="1:56">
      <c r="A35" s="109">
        <v>32</v>
      </c>
      <c r="B35" s="109">
        <v>106066</v>
      </c>
      <c r="C35" s="110" t="s">
        <v>167</v>
      </c>
      <c r="D35" s="110" t="s">
        <v>40</v>
      </c>
      <c r="E35" s="111">
        <v>16</v>
      </c>
      <c r="F35" s="111">
        <v>18</v>
      </c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</row>
    <row r="36" s="95" customFormat="1" customHeight="1" spans="1:56">
      <c r="A36" s="113"/>
      <c r="B36" s="113"/>
      <c r="C36" s="114"/>
      <c r="D36" s="115" t="s">
        <v>40</v>
      </c>
      <c r="E36" s="113">
        <f>SUM(E34:E35)</f>
        <v>396</v>
      </c>
      <c r="F36" s="113">
        <f>SUM(F34:F35)</f>
        <v>418</v>
      </c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</row>
    <row r="37" s="92" customFormat="1" customHeight="1" spans="1:56">
      <c r="A37" s="109">
        <v>33</v>
      </c>
      <c r="B37" s="109">
        <v>387</v>
      </c>
      <c r="C37" s="110" t="s">
        <v>313</v>
      </c>
      <c r="D37" s="110" t="s">
        <v>43</v>
      </c>
      <c r="E37" s="111">
        <v>18</v>
      </c>
      <c r="F37" s="111">
        <v>21</v>
      </c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112"/>
      <c r="BC37" s="112"/>
      <c r="BD37" s="112"/>
    </row>
    <row r="38" s="93" customFormat="1" customHeight="1" spans="1:56">
      <c r="A38" s="109">
        <f>A37+1</f>
        <v>34</v>
      </c>
      <c r="B38" s="109">
        <v>377</v>
      </c>
      <c r="C38" s="110" t="s">
        <v>314</v>
      </c>
      <c r="D38" s="110" t="s">
        <v>43</v>
      </c>
      <c r="E38" s="111">
        <v>15</v>
      </c>
      <c r="F38" s="111">
        <v>17</v>
      </c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12"/>
      <c r="AT38" s="112"/>
      <c r="AU38" s="112"/>
      <c r="AV38" s="112"/>
      <c r="AW38" s="112"/>
      <c r="AX38" s="112"/>
      <c r="AY38" s="112"/>
      <c r="AZ38" s="112"/>
      <c r="BA38" s="112"/>
      <c r="BB38" s="112"/>
      <c r="BC38" s="112"/>
      <c r="BD38" s="112"/>
    </row>
    <row r="39" s="92" customFormat="1" customHeight="1" spans="1:56">
      <c r="A39" s="109">
        <f t="shared" ref="A39:A60" si="0">A38+1</f>
        <v>35</v>
      </c>
      <c r="B39" s="109">
        <v>399</v>
      </c>
      <c r="C39" s="110" t="s">
        <v>315</v>
      </c>
      <c r="D39" s="110" t="s">
        <v>43</v>
      </c>
      <c r="E39" s="111">
        <v>15</v>
      </c>
      <c r="F39" s="111">
        <v>17</v>
      </c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2"/>
      <c r="AS39" s="112"/>
      <c r="AT39" s="112"/>
      <c r="AU39" s="112"/>
      <c r="AV39" s="112"/>
      <c r="AW39" s="112"/>
      <c r="AX39" s="112"/>
      <c r="AY39" s="112"/>
      <c r="AZ39" s="112"/>
      <c r="BA39" s="112"/>
      <c r="BB39" s="112"/>
      <c r="BC39" s="112"/>
      <c r="BD39" s="112"/>
    </row>
    <row r="40" s="92" customFormat="1" customHeight="1" spans="1:56">
      <c r="A40" s="109">
        <f t="shared" si="0"/>
        <v>36</v>
      </c>
      <c r="B40" s="109">
        <v>545</v>
      </c>
      <c r="C40" s="110" t="s">
        <v>316</v>
      </c>
      <c r="D40" s="110" t="s">
        <v>43</v>
      </c>
      <c r="E40" s="111">
        <v>23</v>
      </c>
      <c r="F40" s="111">
        <v>28</v>
      </c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112"/>
      <c r="BC40" s="112"/>
      <c r="BD40" s="112"/>
    </row>
    <row r="41" s="93" customFormat="1" customHeight="1" spans="1:56">
      <c r="A41" s="109">
        <f t="shared" si="0"/>
        <v>37</v>
      </c>
      <c r="B41" s="109">
        <v>546</v>
      </c>
      <c r="C41" s="110" t="s">
        <v>317</v>
      </c>
      <c r="D41" s="110" t="s">
        <v>43</v>
      </c>
      <c r="E41" s="111">
        <v>15</v>
      </c>
      <c r="F41" s="111">
        <v>17</v>
      </c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</row>
    <row r="42" s="92" customFormat="1" customHeight="1" spans="1:56">
      <c r="A42" s="109">
        <f t="shared" si="0"/>
        <v>38</v>
      </c>
      <c r="B42" s="109">
        <v>571</v>
      </c>
      <c r="C42" s="110" t="s">
        <v>318</v>
      </c>
      <c r="D42" s="110" t="s">
        <v>43</v>
      </c>
      <c r="E42" s="111">
        <v>30</v>
      </c>
      <c r="F42" s="111">
        <v>35</v>
      </c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</row>
    <row r="43" s="93" customFormat="1" customHeight="1" spans="1:56">
      <c r="A43" s="109">
        <f t="shared" si="0"/>
        <v>39</v>
      </c>
      <c r="B43" s="109">
        <v>573</v>
      </c>
      <c r="C43" s="110" t="s">
        <v>184</v>
      </c>
      <c r="D43" s="110" t="s">
        <v>43</v>
      </c>
      <c r="E43" s="111">
        <v>12</v>
      </c>
      <c r="F43" s="111">
        <v>13</v>
      </c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</row>
    <row r="44" s="92" customFormat="1" customHeight="1" spans="1:56">
      <c r="A44" s="109">
        <f t="shared" si="0"/>
        <v>40</v>
      </c>
      <c r="B44" s="109">
        <v>707</v>
      </c>
      <c r="C44" s="110" t="s">
        <v>172</v>
      </c>
      <c r="D44" s="110" t="s">
        <v>43</v>
      </c>
      <c r="E44" s="111">
        <v>18</v>
      </c>
      <c r="F44" s="111">
        <v>21</v>
      </c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2"/>
    </row>
    <row r="45" s="93" customFormat="1" customHeight="1" spans="1:56">
      <c r="A45" s="109">
        <f t="shared" si="0"/>
        <v>41</v>
      </c>
      <c r="B45" s="109">
        <v>598</v>
      </c>
      <c r="C45" s="110" t="s">
        <v>179</v>
      </c>
      <c r="D45" s="110" t="s">
        <v>43</v>
      </c>
      <c r="E45" s="111">
        <v>15</v>
      </c>
      <c r="F45" s="111">
        <v>17</v>
      </c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</row>
    <row r="46" s="92" customFormat="1" customHeight="1" spans="1:56">
      <c r="A46" s="109">
        <f t="shared" si="0"/>
        <v>42</v>
      </c>
      <c r="B46" s="109">
        <v>712</v>
      </c>
      <c r="C46" s="110" t="s">
        <v>173</v>
      </c>
      <c r="D46" s="110" t="s">
        <v>43</v>
      </c>
      <c r="E46" s="111">
        <v>23</v>
      </c>
      <c r="F46" s="111">
        <v>28</v>
      </c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</row>
    <row r="47" s="93" customFormat="1" customHeight="1" spans="1:56">
      <c r="A47" s="109">
        <f t="shared" si="0"/>
        <v>43</v>
      </c>
      <c r="B47" s="109">
        <v>724</v>
      </c>
      <c r="C47" s="110" t="s">
        <v>176</v>
      </c>
      <c r="D47" s="110" t="s">
        <v>43</v>
      </c>
      <c r="E47" s="111">
        <v>15</v>
      </c>
      <c r="F47" s="111">
        <v>17</v>
      </c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</row>
    <row r="48" s="92" customFormat="1" customHeight="1" spans="1:56">
      <c r="A48" s="109">
        <f t="shared" si="0"/>
        <v>44</v>
      </c>
      <c r="B48" s="109">
        <v>737</v>
      </c>
      <c r="C48" s="110" t="s">
        <v>319</v>
      </c>
      <c r="D48" s="110" t="s">
        <v>43</v>
      </c>
      <c r="E48" s="111">
        <v>29</v>
      </c>
      <c r="F48" s="111">
        <v>34</v>
      </c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</row>
    <row r="49" s="93" customFormat="1" customHeight="1" spans="1:56">
      <c r="A49" s="109">
        <f t="shared" si="0"/>
        <v>45</v>
      </c>
      <c r="B49" s="109">
        <v>740</v>
      </c>
      <c r="C49" s="110" t="s">
        <v>185</v>
      </c>
      <c r="D49" s="110" t="s">
        <v>43</v>
      </c>
      <c r="E49" s="111">
        <v>20</v>
      </c>
      <c r="F49" s="111">
        <v>25</v>
      </c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</row>
    <row r="50" s="92" customFormat="1" customHeight="1" spans="1:56">
      <c r="A50" s="109">
        <f t="shared" si="0"/>
        <v>46</v>
      </c>
      <c r="B50" s="109">
        <v>743</v>
      </c>
      <c r="C50" s="110" t="s">
        <v>182</v>
      </c>
      <c r="D50" s="110" t="s">
        <v>43</v>
      </c>
      <c r="E50" s="111">
        <v>13</v>
      </c>
      <c r="F50" s="111">
        <v>15</v>
      </c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</row>
    <row r="51" s="93" customFormat="1" customHeight="1" spans="1:56">
      <c r="A51" s="109">
        <f t="shared" si="0"/>
        <v>47</v>
      </c>
      <c r="B51" s="109">
        <v>733</v>
      </c>
      <c r="C51" s="110" t="s">
        <v>320</v>
      </c>
      <c r="D51" s="110" t="s">
        <v>43</v>
      </c>
      <c r="E51" s="111">
        <v>13</v>
      </c>
      <c r="F51" s="111">
        <v>15</v>
      </c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</row>
    <row r="52" s="92" customFormat="1" customHeight="1" spans="1:56">
      <c r="A52" s="109">
        <f t="shared" si="0"/>
        <v>48</v>
      </c>
      <c r="B52" s="109">
        <v>750</v>
      </c>
      <c r="C52" s="110" t="s">
        <v>170</v>
      </c>
      <c r="D52" s="110" t="s">
        <v>43</v>
      </c>
      <c r="E52" s="111">
        <v>30</v>
      </c>
      <c r="F52" s="111">
        <v>35</v>
      </c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112"/>
      <c r="BC52" s="112"/>
      <c r="BD52" s="112"/>
    </row>
    <row r="53" s="93" customFormat="1" customHeight="1" spans="1:56">
      <c r="A53" s="109">
        <f t="shared" si="0"/>
        <v>49</v>
      </c>
      <c r="B53" s="109">
        <v>753</v>
      </c>
      <c r="C53" s="110" t="s">
        <v>321</v>
      </c>
      <c r="D53" s="110" t="s">
        <v>43</v>
      </c>
      <c r="E53" s="111">
        <v>13</v>
      </c>
      <c r="F53" s="111">
        <v>15</v>
      </c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</row>
    <row r="54" s="92" customFormat="1" customHeight="1" spans="1:56">
      <c r="A54" s="109">
        <f t="shared" si="0"/>
        <v>50</v>
      </c>
      <c r="B54" s="109">
        <v>103639</v>
      </c>
      <c r="C54" s="110" t="s">
        <v>322</v>
      </c>
      <c r="D54" s="110" t="s">
        <v>43</v>
      </c>
      <c r="E54" s="111">
        <v>14</v>
      </c>
      <c r="F54" s="111">
        <v>16</v>
      </c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2"/>
      <c r="AR54" s="112"/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</row>
    <row r="55" s="93" customFormat="1" customHeight="1" spans="1:56">
      <c r="A55" s="109">
        <f t="shared" si="0"/>
        <v>51</v>
      </c>
      <c r="B55" s="109">
        <v>104430</v>
      </c>
      <c r="C55" s="110" t="s">
        <v>323</v>
      </c>
      <c r="D55" s="110" t="s">
        <v>43</v>
      </c>
      <c r="E55" s="111">
        <v>13</v>
      </c>
      <c r="F55" s="111">
        <v>15</v>
      </c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2"/>
      <c r="AL55" s="112"/>
      <c r="AM55" s="112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112"/>
      <c r="AY55" s="112"/>
      <c r="AZ55" s="112"/>
      <c r="BA55" s="112"/>
      <c r="BB55" s="112"/>
      <c r="BC55" s="112"/>
      <c r="BD55" s="112"/>
    </row>
    <row r="56" s="92" customFormat="1" customHeight="1" spans="1:56">
      <c r="A56" s="109">
        <f t="shared" si="0"/>
        <v>52</v>
      </c>
      <c r="B56" s="109">
        <v>105396</v>
      </c>
      <c r="C56" s="110" t="s">
        <v>324</v>
      </c>
      <c r="D56" s="110" t="s">
        <v>43</v>
      </c>
      <c r="E56" s="111">
        <v>13</v>
      </c>
      <c r="F56" s="111">
        <v>15</v>
      </c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  <c r="AO56" s="112"/>
      <c r="AP56" s="112"/>
      <c r="AQ56" s="112"/>
      <c r="AR56" s="112"/>
      <c r="AS56" s="112"/>
      <c r="AT56" s="112"/>
      <c r="AU56" s="112"/>
      <c r="AV56" s="112"/>
      <c r="AW56" s="112"/>
      <c r="AX56" s="112"/>
      <c r="AY56" s="112"/>
      <c r="AZ56" s="112"/>
      <c r="BA56" s="112"/>
      <c r="BB56" s="112"/>
      <c r="BC56" s="112"/>
      <c r="BD56" s="112"/>
    </row>
    <row r="57" s="93" customFormat="1" customHeight="1" spans="1:56">
      <c r="A57" s="109">
        <f t="shared" si="0"/>
        <v>53</v>
      </c>
      <c r="B57" s="109">
        <v>105751</v>
      </c>
      <c r="C57" s="110" t="s">
        <v>183</v>
      </c>
      <c r="D57" s="110" t="s">
        <v>43</v>
      </c>
      <c r="E57" s="111">
        <v>13</v>
      </c>
      <c r="F57" s="111">
        <v>15</v>
      </c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  <c r="AO57" s="112"/>
      <c r="AP57" s="112"/>
      <c r="AQ57" s="112"/>
      <c r="AR57" s="112"/>
      <c r="AS57" s="112"/>
      <c r="AT57" s="112"/>
      <c r="AU57" s="112"/>
      <c r="AV57" s="112"/>
      <c r="AW57" s="112"/>
      <c r="AX57" s="112"/>
      <c r="AY57" s="112"/>
      <c r="AZ57" s="112"/>
      <c r="BA57" s="112"/>
      <c r="BB57" s="112"/>
      <c r="BC57" s="112"/>
      <c r="BD57" s="112"/>
    </row>
    <row r="58" s="92" customFormat="1" customHeight="1" spans="1:56">
      <c r="A58" s="109">
        <f t="shared" si="0"/>
        <v>54</v>
      </c>
      <c r="B58" s="109">
        <v>105910</v>
      </c>
      <c r="C58" s="110" t="s">
        <v>192</v>
      </c>
      <c r="D58" s="110" t="s">
        <v>43</v>
      </c>
      <c r="E58" s="111">
        <v>13</v>
      </c>
      <c r="F58" s="111">
        <v>15</v>
      </c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12"/>
      <c r="AT58" s="112"/>
      <c r="AU58" s="112"/>
      <c r="AV58" s="112"/>
      <c r="AW58" s="112"/>
      <c r="AX58" s="112"/>
      <c r="AY58" s="112"/>
      <c r="AZ58" s="112"/>
      <c r="BA58" s="112"/>
      <c r="BB58" s="112"/>
      <c r="BC58" s="112"/>
      <c r="BD58" s="112"/>
    </row>
    <row r="59" s="93" customFormat="1" customHeight="1" spans="1:56">
      <c r="A59" s="109">
        <f t="shared" si="0"/>
        <v>55</v>
      </c>
      <c r="B59" s="109">
        <v>106485</v>
      </c>
      <c r="C59" s="110" t="s">
        <v>325</v>
      </c>
      <c r="D59" s="110" t="s">
        <v>43</v>
      </c>
      <c r="E59" s="111">
        <v>13</v>
      </c>
      <c r="F59" s="111">
        <v>15</v>
      </c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112"/>
      <c r="AJ59" s="112"/>
      <c r="AK59" s="112"/>
      <c r="AL59" s="112"/>
      <c r="AM59" s="112"/>
      <c r="AN59" s="112"/>
      <c r="AO59" s="112"/>
      <c r="AP59" s="112"/>
      <c r="AQ59" s="112"/>
      <c r="AR59" s="112"/>
      <c r="AS59" s="112"/>
      <c r="AT59" s="112"/>
      <c r="AU59" s="112"/>
      <c r="AV59" s="112"/>
      <c r="AW59" s="112"/>
      <c r="AX59" s="112"/>
      <c r="AY59" s="112"/>
      <c r="AZ59" s="112"/>
      <c r="BA59" s="112"/>
      <c r="BB59" s="112"/>
      <c r="BC59" s="112"/>
      <c r="BD59" s="112"/>
    </row>
    <row r="60" s="92" customFormat="1" customHeight="1" spans="1:56">
      <c r="A60" s="109">
        <f t="shared" si="0"/>
        <v>56</v>
      </c>
      <c r="B60" s="109">
        <v>106568</v>
      </c>
      <c r="C60" s="110" t="s">
        <v>67</v>
      </c>
      <c r="D60" s="110" t="s">
        <v>43</v>
      </c>
      <c r="E60" s="111">
        <v>13</v>
      </c>
      <c r="F60" s="111">
        <v>15</v>
      </c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</row>
    <row r="61" s="94" customFormat="1" customHeight="1" spans="1:56">
      <c r="A61" s="113"/>
      <c r="B61" s="113"/>
      <c r="C61" s="114"/>
      <c r="D61" s="115" t="s">
        <v>43</v>
      </c>
      <c r="E61" s="113">
        <f>SUM(E37:E60)</f>
        <v>409</v>
      </c>
      <c r="F61" s="113">
        <f>SUM(F37:F60)</f>
        <v>476</v>
      </c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</row>
    <row r="62" s="93" customFormat="1" customHeight="1" spans="1:56">
      <c r="A62" s="109">
        <v>57</v>
      </c>
      <c r="B62" s="109">
        <v>308</v>
      </c>
      <c r="C62" s="110" t="s">
        <v>326</v>
      </c>
      <c r="D62" s="110" t="s">
        <v>68</v>
      </c>
      <c r="E62" s="111">
        <v>39</v>
      </c>
      <c r="F62" s="111">
        <v>44</v>
      </c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12"/>
      <c r="AT62" s="112"/>
      <c r="AU62" s="112"/>
      <c r="AV62" s="112"/>
      <c r="AW62" s="112"/>
      <c r="AX62" s="112"/>
      <c r="AY62" s="112"/>
      <c r="AZ62" s="112"/>
      <c r="BA62" s="112"/>
      <c r="BB62" s="112"/>
      <c r="BC62" s="112"/>
      <c r="BD62" s="112"/>
    </row>
    <row r="63" s="92" customFormat="1" customHeight="1" spans="1:56">
      <c r="A63" s="109">
        <f>A62+1</f>
        <v>58</v>
      </c>
      <c r="B63" s="109">
        <v>337</v>
      </c>
      <c r="C63" s="110" t="s">
        <v>327</v>
      </c>
      <c r="D63" s="110" t="s">
        <v>68</v>
      </c>
      <c r="E63" s="111">
        <v>68</v>
      </c>
      <c r="F63" s="111">
        <v>81</v>
      </c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  <c r="AO63" s="112"/>
      <c r="AP63" s="112"/>
      <c r="AQ63" s="112"/>
      <c r="AR63" s="112"/>
      <c r="AS63" s="112"/>
      <c r="AT63" s="112"/>
      <c r="AU63" s="112"/>
      <c r="AV63" s="112"/>
      <c r="AW63" s="112"/>
      <c r="AX63" s="112"/>
      <c r="AY63" s="112"/>
      <c r="AZ63" s="112"/>
      <c r="BA63" s="112"/>
      <c r="BB63" s="112"/>
      <c r="BC63" s="112"/>
      <c r="BD63" s="112"/>
    </row>
    <row r="64" s="93" customFormat="1" customHeight="1" spans="1:56">
      <c r="A64" s="109">
        <f t="shared" ref="A64:A82" si="1">A63+1</f>
        <v>59</v>
      </c>
      <c r="B64" s="109">
        <v>349</v>
      </c>
      <c r="C64" s="110" t="s">
        <v>328</v>
      </c>
      <c r="D64" s="110" t="s">
        <v>68</v>
      </c>
      <c r="E64" s="111">
        <v>14</v>
      </c>
      <c r="F64" s="111">
        <v>16</v>
      </c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  <c r="AO64" s="112"/>
      <c r="AP64" s="112"/>
      <c r="AQ64" s="112"/>
      <c r="AR64" s="112"/>
      <c r="AS64" s="112"/>
      <c r="AT64" s="112"/>
      <c r="AU64" s="112"/>
      <c r="AV64" s="112"/>
      <c r="AW64" s="112"/>
      <c r="AX64" s="112"/>
      <c r="AY64" s="112"/>
      <c r="AZ64" s="112"/>
      <c r="BA64" s="112"/>
      <c r="BB64" s="112"/>
      <c r="BC64" s="112"/>
      <c r="BD64" s="112"/>
    </row>
    <row r="65" s="92" customFormat="1" customHeight="1" spans="1:56">
      <c r="A65" s="109">
        <f t="shared" si="1"/>
        <v>60</v>
      </c>
      <c r="B65" s="109">
        <v>355</v>
      </c>
      <c r="C65" s="110" t="s">
        <v>329</v>
      </c>
      <c r="D65" s="110" t="s">
        <v>68</v>
      </c>
      <c r="E65" s="111">
        <v>26</v>
      </c>
      <c r="F65" s="111">
        <v>30</v>
      </c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  <c r="AO65" s="112"/>
      <c r="AP65" s="112"/>
      <c r="AQ65" s="112"/>
      <c r="AR65" s="112"/>
      <c r="AS65" s="112"/>
      <c r="AT65" s="112"/>
      <c r="AU65" s="112"/>
      <c r="AV65" s="112"/>
      <c r="AW65" s="112"/>
      <c r="AX65" s="112"/>
      <c r="AY65" s="112"/>
      <c r="AZ65" s="112"/>
      <c r="BA65" s="112"/>
      <c r="BB65" s="112"/>
      <c r="BC65" s="112"/>
      <c r="BD65" s="112"/>
    </row>
    <row r="66" s="93" customFormat="1" customHeight="1" spans="1:56">
      <c r="A66" s="109">
        <f t="shared" si="1"/>
        <v>61</v>
      </c>
      <c r="B66" s="109">
        <v>373</v>
      </c>
      <c r="C66" s="110" t="s">
        <v>330</v>
      </c>
      <c r="D66" s="110" t="s">
        <v>68</v>
      </c>
      <c r="E66" s="111">
        <v>16</v>
      </c>
      <c r="F66" s="111">
        <v>18</v>
      </c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  <c r="AO66" s="112"/>
      <c r="AP66" s="112"/>
      <c r="AQ66" s="112"/>
      <c r="AR66" s="112"/>
      <c r="AS66" s="112"/>
      <c r="AT66" s="112"/>
      <c r="AU66" s="112"/>
      <c r="AV66" s="112"/>
      <c r="AW66" s="112"/>
      <c r="AX66" s="112"/>
      <c r="AY66" s="112"/>
      <c r="AZ66" s="112"/>
      <c r="BA66" s="112"/>
      <c r="BB66" s="112"/>
      <c r="BC66" s="112"/>
      <c r="BD66" s="112"/>
    </row>
    <row r="67" s="92" customFormat="1" customHeight="1" spans="1:56">
      <c r="A67" s="109">
        <f t="shared" si="1"/>
        <v>62</v>
      </c>
      <c r="B67" s="109">
        <v>391</v>
      </c>
      <c r="C67" s="110" t="s">
        <v>331</v>
      </c>
      <c r="D67" s="110" t="s">
        <v>68</v>
      </c>
      <c r="E67" s="111">
        <v>15</v>
      </c>
      <c r="F67" s="111">
        <v>17</v>
      </c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12"/>
      <c r="AN67" s="112"/>
      <c r="AO67" s="112"/>
      <c r="AP67" s="112"/>
      <c r="AQ67" s="112"/>
      <c r="AR67" s="112"/>
      <c r="AS67" s="112"/>
      <c r="AT67" s="112"/>
      <c r="AU67" s="112"/>
      <c r="AV67" s="112"/>
      <c r="AW67" s="112"/>
      <c r="AX67" s="112"/>
      <c r="AY67" s="112"/>
      <c r="AZ67" s="112"/>
      <c r="BA67" s="112"/>
      <c r="BB67" s="112"/>
      <c r="BC67" s="112"/>
      <c r="BD67" s="112"/>
    </row>
    <row r="68" s="93" customFormat="1" customHeight="1" spans="1:56">
      <c r="A68" s="109">
        <f t="shared" si="1"/>
        <v>63</v>
      </c>
      <c r="B68" s="109">
        <v>517</v>
      </c>
      <c r="C68" s="110" t="s">
        <v>332</v>
      </c>
      <c r="D68" s="110" t="s">
        <v>68</v>
      </c>
      <c r="E68" s="111">
        <v>16</v>
      </c>
      <c r="F68" s="111">
        <v>31</v>
      </c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12"/>
      <c r="AN68" s="112"/>
      <c r="AO68" s="112"/>
      <c r="AP68" s="112"/>
      <c r="AQ68" s="112"/>
      <c r="AR68" s="112"/>
      <c r="AS68" s="112"/>
      <c r="AT68" s="112"/>
      <c r="AU68" s="112"/>
      <c r="AV68" s="112"/>
      <c r="AW68" s="112"/>
      <c r="AX68" s="112"/>
      <c r="AY68" s="112"/>
      <c r="AZ68" s="112"/>
      <c r="BA68" s="112"/>
      <c r="BB68" s="112"/>
      <c r="BC68" s="112"/>
      <c r="BD68" s="112"/>
    </row>
    <row r="69" s="92" customFormat="1" customHeight="1" spans="1:56">
      <c r="A69" s="109">
        <f t="shared" si="1"/>
        <v>64</v>
      </c>
      <c r="B69" s="109">
        <v>511</v>
      </c>
      <c r="C69" s="110" t="s">
        <v>333</v>
      </c>
      <c r="D69" s="110" t="s">
        <v>68</v>
      </c>
      <c r="E69" s="111">
        <v>14</v>
      </c>
      <c r="F69" s="111">
        <v>16</v>
      </c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  <c r="AR69" s="112"/>
      <c r="AS69" s="112"/>
      <c r="AT69" s="112"/>
      <c r="AU69" s="112"/>
      <c r="AV69" s="112"/>
      <c r="AW69" s="112"/>
      <c r="AX69" s="112"/>
      <c r="AY69" s="112"/>
      <c r="AZ69" s="112"/>
      <c r="BA69" s="112"/>
      <c r="BB69" s="112"/>
      <c r="BC69" s="112"/>
      <c r="BD69" s="112"/>
    </row>
    <row r="70" s="93" customFormat="1" customHeight="1" spans="1:56">
      <c r="A70" s="109">
        <f t="shared" si="1"/>
        <v>65</v>
      </c>
      <c r="B70" s="109">
        <v>515</v>
      </c>
      <c r="C70" s="110" t="s">
        <v>205</v>
      </c>
      <c r="D70" s="110" t="s">
        <v>68</v>
      </c>
      <c r="E70" s="111">
        <v>16</v>
      </c>
      <c r="F70" s="111">
        <v>18</v>
      </c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2"/>
      <c r="AR70" s="112"/>
      <c r="AS70" s="112"/>
      <c r="AT70" s="112"/>
      <c r="AU70" s="112"/>
      <c r="AV70" s="112"/>
      <c r="AW70" s="112"/>
      <c r="AX70" s="112"/>
      <c r="AY70" s="112"/>
      <c r="AZ70" s="112"/>
      <c r="BA70" s="112"/>
      <c r="BB70" s="112"/>
      <c r="BC70" s="112"/>
      <c r="BD70" s="112"/>
    </row>
    <row r="71" s="92" customFormat="1" customHeight="1" spans="1:56">
      <c r="A71" s="109">
        <f t="shared" si="1"/>
        <v>66</v>
      </c>
      <c r="B71" s="109">
        <v>572</v>
      </c>
      <c r="C71" s="110" t="s">
        <v>206</v>
      </c>
      <c r="D71" s="110" t="s">
        <v>68</v>
      </c>
      <c r="E71" s="111">
        <v>14</v>
      </c>
      <c r="F71" s="111">
        <v>16</v>
      </c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  <c r="AO71" s="112"/>
      <c r="AP71" s="112"/>
      <c r="AQ71" s="112"/>
      <c r="AR71" s="112"/>
      <c r="AS71" s="112"/>
      <c r="AT71" s="112"/>
      <c r="AU71" s="112"/>
      <c r="AV71" s="112"/>
      <c r="AW71" s="112"/>
      <c r="AX71" s="112"/>
      <c r="AY71" s="112"/>
      <c r="AZ71" s="112"/>
      <c r="BA71" s="112"/>
      <c r="BB71" s="112"/>
      <c r="BC71" s="112"/>
      <c r="BD71" s="112"/>
    </row>
    <row r="72" s="93" customFormat="1" customHeight="1" spans="1:56">
      <c r="A72" s="109">
        <f t="shared" si="1"/>
        <v>67</v>
      </c>
      <c r="B72" s="109">
        <v>578</v>
      </c>
      <c r="C72" s="110" t="s">
        <v>198</v>
      </c>
      <c r="D72" s="110" t="s">
        <v>68</v>
      </c>
      <c r="E72" s="111">
        <v>15</v>
      </c>
      <c r="F72" s="111">
        <v>17</v>
      </c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  <c r="AO72" s="112"/>
      <c r="AP72" s="112"/>
      <c r="AQ72" s="112"/>
      <c r="AR72" s="112"/>
      <c r="AS72" s="112"/>
      <c r="AT72" s="112"/>
      <c r="AU72" s="112"/>
      <c r="AV72" s="112"/>
      <c r="AW72" s="112"/>
      <c r="AX72" s="112"/>
      <c r="AY72" s="112"/>
      <c r="AZ72" s="112"/>
      <c r="BA72" s="112"/>
      <c r="BB72" s="112"/>
      <c r="BC72" s="112"/>
      <c r="BD72" s="112"/>
    </row>
    <row r="73" s="92" customFormat="1" customHeight="1" spans="1:56">
      <c r="A73" s="109">
        <f t="shared" si="1"/>
        <v>68</v>
      </c>
      <c r="B73" s="109">
        <v>723</v>
      </c>
      <c r="C73" s="110" t="s">
        <v>209</v>
      </c>
      <c r="D73" s="110" t="s">
        <v>68</v>
      </c>
      <c r="E73" s="111">
        <v>13</v>
      </c>
      <c r="F73" s="111">
        <v>15</v>
      </c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12"/>
      <c r="AN73" s="112"/>
      <c r="AO73" s="112"/>
      <c r="AP73" s="112"/>
      <c r="AQ73" s="112"/>
      <c r="AR73" s="112"/>
      <c r="AS73" s="112"/>
      <c r="AT73" s="112"/>
      <c r="AU73" s="112"/>
      <c r="AV73" s="112"/>
      <c r="AW73" s="112"/>
      <c r="AX73" s="112"/>
      <c r="AY73" s="112"/>
      <c r="AZ73" s="112"/>
      <c r="BA73" s="112"/>
      <c r="BB73" s="112"/>
      <c r="BC73" s="112"/>
      <c r="BD73" s="112"/>
    </row>
    <row r="74" s="93" customFormat="1" customHeight="1" spans="1:56">
      <c r="A74" s="109">
        <f t="shared" si="1"/>
        <v>69</v>
      </c>
      <c r="B74" s="109">
        <v>742</v>
      </c>
      <c r="C74" s="110" t="s">
        <v>196</v>
      </c>
      <c r="D74" s="110" t="s">
        <v>68</v>
      </c>
      <c r="E74" s="111">
        <v>15</v>
      </c>
      <c r="F74" s="111">
        <v>17</v>
      </c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  <c r="AO74" s="112"/>
      <c r="AP74" s="112"/>
      <c r="AQ74" s="112"/>
      <c r="AR74" s="112"/>
      <c r="AS74" s="112"/>
      <c r="AT74" s="112"/>
      <c r="AU74" s="112"/>
      <c r="AV74" s="112"/>
      <c r="AW74" s="112"/>
      <c r="AX74" s="112"/>
      <c r="AY74" s="112"/>
      <c r="AZ74" s="112"/>
      <c r="BA74" s="112"/>
      <c r="BB74" s="112"/>
      <c r="BC74" s="112"/>
      <c r="BD74" s="112"/>
    </row>
    <row r="75" s="92" customFormat="1" customHeight="1" spans="1:56">
      <c r="A75" s="109">
        <f t="shared" si="1"/>
        <v>70</v>
      </c>
      <c r="B75" s="109">
        <v>744</v>
      </c>
      <c r="C75" s="110" t="s">
        <v>334</v>
      </c>
      <c r="D75" s="110" t="s">
        <v>68</v>
      </c>
      <c r="E75" s="111">
        <v>15</v>
      </c>
      <c r="F75" s="111">
        <v>17</v>
      </c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  <c r="AO75" s="112"/>
      <c r="AP75" s="112"/>
      <c r="AQ75" s="112"/>
      <c r="AR75" s="112"/>
      <c r="AS75" s="112"/>
      <c r="AT75" s="112"/>
      <c r="AU75" s="112"/>
      <c r="AV75" s="112"/>
      <c r="AW75" s="112"/>
      <c r="AX75" s="112"/>
      <c r="AY75" s="112"/>
      <c r="AZ75" s="112"/>
      <c r="BA75" s="112"/>
      <c r="BB75" s="112"/>
      <c r="BC75" s="112"/>
      <c r="BD75" s="112"/>
    </row>
    <row r="76" s="93" customFormat="1" customHeight="1" spans="1:56">
      <c r="A76" s="109">
        <f t="shared" si="1"/>
        <v>71</v>
      </c>
      <c r="B76" s="109">
        <v>718</v>
      </c>
      <c r="C76" s="110" t="s">
        <v>335</v>
      </c>
      <c r="D76" s="110" t="s">
        <v>68</v>
      </c>
      <c r="E76" s="111">
        <v>13</v>
      </c>
      <c r="F76" s="111">
        <v>15</v>
      </c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  <c r="AF76" s="112"/>
      <c r="AG76" s="112"/>
      <c r="AH76" s="112"/>
      <c r="AI76" s="112"/>
      <c r="AJ76" s="112"/>
      <c r="AK76" s="112"/>
      <c r="AL76" s="112"/>
      <c r="AM76" s="112"/>
      <c r="AN76" s="112"/>
      <c r="AO76" s="112"/>
      <c r="AP76" s="112"/>
      <c r="AQ76" s="112"/>
      <c r="AR76" s="112"/>
      <c r="AS76" s="112"/>
      <c r="AT76" s="112"/>
      <c r="AU76" s="112"/>
      <c r="AV76" s="112"/>
      <c r="AW76" s="112"/>
      <c r="AX76" s="112"/>
      <c r="AY76" s="112"/>
      <c r="AZ76" s="112"/>
      <c r="BA76" s="112"/>
      <c r="BB76" s="112"/>
      <c r="BC76" s="112"/>
      <c r="BD76" s="112"/>
    </row>
    <row r="77" s="92" customFormat="1" customHeight="1" spans="1:56">
      <c r="A77" s="109">
        <f t="shared" si="1"/>
        <v>72</v>
      </c>
      <c r="B77" s="109">
        <v>747</v>
      </c>
      <c r="C77" s="110" t="s">
        <v>200</v>
      </c>
      <c r="D77" s="110" t="s">
        <v>68</v>
      </c>
      <c r="E77" s="111">
        <v>15</v>
      </c>
      <c r="F77" s="111">
        <v>17</v>
      </c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  <c r="AA77" s="112"/>
      <c r="AB77" s="112"/>
      <c r="AC77" s="112"/>
      <c r="AD77" s="112"/>
      <c r="AE77" s="112"/>
      <c r="AF77" s="112"/>
      <c r="AG77" s="112"/>
      <c r="AH77" s="112"/>
      <c r="AI77" s="112"/>
      <c r="AJ77" s="112"/>
      <c r="AK77" s="112"/>
      <c r="AL77" s="112"/>
      <c r="AM77" s="112"/>
      <c r="AN77" s="112"/>
      <c r="AO77" s="112"/>
      <c r="AP77" s="112"/>
      <c r="AQ77" s="112"/>
      <c r="AR77" s="112"/>
      <c r="AS77" s="112"/>
      <c r="AT77" s="112"/>
      <c r="AU77" s="112"/>
      <c r="AV77" s="112"/>
      <c r="AW77" s="112"/>
      <c r="AX77" s="112"/>
      <c r="AY77" s="112"/>
      <c r="AZ77" s="112"/>
      <c r="BA77" s="112"/>
      <c r="BB77" s="112"/>
      <c r="BC77" s="112"/>
      <c r="BD77" s="112"/>
    </row>
    <row r="78" s="93" customFormat="1" customHeight="1" spans="1:56">
      <c r="A78" s="109">
        <f t="shared" si="1"/>
        <v>73</v>
      </c>
      <c r="B78" s="109">
        <v>102479</v>
      </c>
      <c r="C78" s="110" t="s">
        <v>210</v>
      </c>
      <c r="D78" s="110" t="s">
        <v>68</v>
      </c>
      <c r="E78" s="111">
        <v>13</v>
      </c>
      <c r="F78" s="111">
        <v>15</v>
      </c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2"/>
      <c r="AF78" s="112"/>
      <c r="AG78" s="112"/>
      <c r="AH78" s="112"/>
      <c r="AI78" s="112"/>
      <c r="AJ78" s="112"/>
      <c r="AK78" s="112"/>
      <c r="AL78" s="112"/>
      <c r="AM78" s="112"/>
      <c r="AN78" s="112"/>
      <c r="AO78" s="112"/>
      <c r="AP78" s="112"/>
      <c r="AQ78" s="112"/>
      <c r="AR78" s="112"/>
      <c r="AS78" s="112"/>
      <c r="AT78" s="112"/>
      <c r="AU78" s="112"/>
      <c r="AV78" s="112"/>
      <c r="AW78" s="112"/>
      <c r="AX78" s="112"/>
      <c r="AY78" s="112"/>
      <c r="AZ78" s="112"/>
      <c r="BA78" s="112"/>
      <c r="BB78" s="112"/>
      <c r="BC78" s="112"/>
      <c r="BD78" s="112"/>
    </row>
    <row r="79" s="92" customFormat="1" customHeight="1" spans="1:56">
      <c r="A79" s="109">
        <f t="shared" si="1"/>
        <v>74</v>
      </c>
      <c r="B79" s="109">
        <v>102478</v>
      </c>
      <c r="C79" s="110" t="s">
        <v>211</v>
      </c>
      <c r="D79" s="110" t="s">
        <v>68</v>
      </c>
      <c r="E79" s="111">
        <v>13</v>
      </c>
      <c r="F79" s="111">
        <v>15</v>
      </c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  <c r="AG79" s="112"/>
      <c r="AH79" s="112"/>
      <c r="AI79" s="112"/>
      <c r="AJ79" s="112"/>
      <c r="AK79" s="112"/>
      <c r="AL79" s="112"/>
      <c r="AM79" s="112"/>
      <c r="AN79" s="112"/>
      <c r="AO79" s="112"/>
      <c r="AP79" s="112"/>
      <c r="AQ79" s="112"/>
      <c r="AR79" s="112"/>
      <c r="AS79" s="112"/>
      <c r="AT79" s="112"/>
      <c r="AU79" s="112"/>
      <c r="AV79" s="112"/>
      <c r="AW79" s="112"/>
      <c r="AX79" s="112"/>
      <c r="AY79" s="112"/>
      <c r="AZ79" s="112"/>
      <c r="BA79" s="112"/>
      <c r="BB79" s="112"/>
      <c r="BC79" s="112"/>
      <c r="BD79" s="112"/>
    </row>
    <row r="80" s="93" customFormat="1" customHeight="1" spans="1:56">
      <c r="A80" s="109">
        <f t="shared" si="1"/>
        <v>75</v>
      </c>
      <c r="B80" s="109">
        <v>102935</v>
      </c>
      <c r="C80" s="110" t="s">
        <v>208</v>
      </c>
      <c r="D80" s="110" t="s">
        <v>68</v>
      </c>
      <c r="E80" s="111">
        <v>14</v>
      </c>
      <c r="F80" s="111">
        <v>16</v>
      </c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12"/>
      <c r="AF80" s="112"/>
      <c r="AG80" s="112"/>
      <c r="AH80" s="112"/>
      <c r="AI80" s="112"/>
      <c r="AJ80" s="112"/>
      <c r="AK80" s="112"/>
      <c r="AL80" s="112"/>
      <c r="AM80" s="112"/>
      <c r="AN80" s="112"/>
      <c r="AO80" s="112"/>
      <c r="AP80" s="112"/>
      <c r="AQ80" s="112"/>
      <c r="AR80" s="112"/>
      <c r="AS80" s="112"/>
      <c r="AT80" s="112"/>
      <c r="AU80" s="112"/>
      <c r="AV80" s="112"/>
      <c r="AW80" s="112"/>
      <c r="AX80" s="112"/>
      <c r="AY80" s="112"/>
      <c r="AZ80" s="112"/>
      <c r="BA80" s="112"/>
      <c r="BB80" s="112"/>
      <c r="BC80" s="112"/>
      <c r="BD80" s="112"/>
    </row>
    <row r="81" s="92" customFormat="1" customHeight="1" spans="1:56">
      <c r="A81" s="109">
        <f t="shared" si="1"/>
        <v>76</v>
      </c>
      <c r="B81" s="109">
        <v>106865</v>
      </c>
      <c r="C81" s="110" t="s">
        <v>213</v>
      </c>
      <c r="D81" s="110" t="s">
        <v>68</v>
      </c>
      <c r="E81" s="111">
        <v>6</v>
      </c>
      <c r="F81" s="111">
        <v>7</v>
      </c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2"/>
      <c r="AB81" s="112"/>
      <c r="AC81" s="112"/>
      <c r="AD81" s="112"/>
      <c r="AE81" s="112"/>
      <c r="AF81" s="112"/>
      <c r="AG81" s="112"/>
      <c r="AH81" s="112"/>
      <c r="AI81" s="112"/>
      <c r="AJ81" s="112"/>
      <c r="AK81" s="112"/>
      <c r="AL81" s="112"/>
      <c r="AM81" s="112"/>
      <c r="AN81" s="112"/>
      <c r="AO81" s="112"/>
      <c r="AP81" s="112"/>
      <c r="AQ81" s="112"/>
      <c r="AR81" s="112"/>
      <c r="AS81" s="112"/>
      <c r="AT81" s="112"/>
      <c r="AU81" s="112"/>
      <c r="AV81" s="112"/>
      <c r="AW81" s="112"/>
      <c r="AX81" s="112"/>
      <c r="AY81" s="112"/>
      <c r="AZ81" s="112"/>
      <c r="BA81" s="112"/>
      <c r="BB81" s="112"/>
      <c r="BC81" s="112"/>
      <c r="BD81" s="112"/>
    </row>
    <row r="82" s="92" customFormat="1" customHeight="1" spans="1:56">
      <c r="A82" s="109">
        <f t="shared" si="1"/>
        <v>77</v>
      </c>
      <c r="B82" s="109">
        <v>107829</v>
      </c>
      <c r="C82" s="110" t="s">
        <v>89</v>
      </c>
      <c r="D82" s="110" t="s">
        <v>68</v>
      </c>
      <c r="E82" s="111">
        <v>8</v>
      </c>
      <c r="F82" s="111">
        <v>11</v>
      </c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  <c r="AA82" s="112"/>
      <c r="AB82" s="112"/>
      <c r="AC82" s="112"/>
      <c r="AD82" s="112"/>
      <c r="AE82" s="112"/>
      <c r="AF82" s="112"/>
      <c r="AG82" s="112"/>
      <c r="AH82" s="112"/>
      <c r="AI82" s="112"/>
      <c r="AJ82" s="112"/>
      <c r="AK82" s="112"/>
      <c r="AL82" s="112"/>
      <c r="AM82" s="112"/>
      <c r="AN82" s="112"/>
      <c r="AO82" s="112"/>
      <c r="AP82" s="112"/>
      <c r="AQ82" s="112"/>
      <c r="AR82" s="112"/>
      <c r="AS82" s="112"/>
      <c r="AT82" s="112"/>
      <c r="AU82" s="112"/>
      <c r="AV82" s="112"/>
      <c r="AW82" s="112"/>
      <c r="AX82" s="112"/>
      <c r="AY82" s="112"/>
      <c r="AZ82" s="112"/>
      <c r="BA82" s="112"/>
      <c r="BB82" s="112"/>
      <c r="BC82" s="112"/>
      <c r="BD82" s="112"/>
    </row>
    <row r="83" s="95" customFormat="1" customHeight="1" spans="1:56">
      <c r="A83" s="113"/>
      <c r="B83" s="113"/>
      <c r="C83" s="114"/>
      <c r="D83" s="115" t="s">
        <v>68</v>
      </c>
      <c r="E83" s="113">
        <f>SUM(E62:E82)</f>
        <v>378</v>
      </c>
      <c r="F83" s="113">
        <f>SUM(F62:F82)</f>
        <v>449</v>
      </c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</row>
    <row r="84" s="93" customFormat="1" customHeight="1" spans="1:56">
      <c r="A84" s="109">
        <v>78</v>
      </c>
      <c r="B84" s="109">
        <v>371</v>
      </c>
      <c r="C84" s="110" t="s">
        <v>336</v>
      </c>
      <c r="D84" s="110" t="s">
        <v>90</v>
      </c>
      <c r="E84" s="111">
        <v>13</v>
      </c>
      <c r="F84" s="111">
        <v>15</v>
      </c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  <c r="AA84" s="112"/>
      <c r="AB84" s="112"/>
      <c r="AC84" s="112"/>
      <c r="AD84" s="112"/>
      <c r="AE84" s="112"/>
      <c r="AF84" s="112"/>
      <c r="AG84" s="112"/>
      <c r="AH84" s="112"/>
      <c r="AI84" s="112"/>
      <c r="AJ84" s="112"/>
      <c r="AK84" s="112"/>
      <c r="AL84" s="112"/>
      <c r="AM84" s="112"/>
      <c r="AN84" s="112"/>
      <c r="AO84" s="112"/>
      <c r="AP84" s="112"/>
      <c r="AQ84" s="112"/>
      <c r="AR84" s="112"/>
      <c r="AS84" s="112"/>
      <c r="AT84" s="112"/>
      <c r="AU84" s="112"/>
      <c r="AV84" s="112"/>
      <c r="AW84" s="112"/>
      <c r="AX84" s="112"/>
      <c r="AY84" s="112"/>
      <c r="AZ84" s="112"/>
      <c r="BA84" s="112"/>
      <c r="BB84" s="112"/>
      <c r="BC84" s="112"/>
      <c r="BD84" s="112"/>
    </row>
    <row r="85" s="92" customFormat="1" customHeight="1" spans="1:56">
      <c r="A85" s="109">
        <f>A84+1</f>
        <v>79</v>
      </c>
      <c r="B85" s="109">
        <v>385</v>
      </c>
      <c r="C85" s="110" t="s">
        <v>337</v>
      </c>
      <c r="D85" s="110" t="s">
        <v>90</v>
      </c>
      <c r="E85" s="111">
        <v>18</v>
      </c>
      <c r="F85" s="111">
        <v>21</v>
      </c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  <c r="AA85" s="112"/>
      <c r="AB85" s="112"/>
      <c r="AC85" s="112"/>
      <c r="AD85" s="112"/>
      <c r="AE85" s="112"/>
      <c r="AF85" s="112"/>
      <c r="AG85" s="112"/>
      <c r="AH85" s="112"/>
      <c r="AI85" s="112"/>
      <c r="AJ85" s="112"/>
      <c r="AK85" s="112"/>
      <c r="AL85" s="112"/>
      <c r="AM85" s="112"/>
      <c r="AN85" s="112"/>
      <c r="AO85" s="112"/>
      <c r="AP85" s="112"/>
      <c r="AQ85" s="112"/>
      <c r="AR85" s="112"/>
      <c r="AS85" s="112"/>
      <c r="AT85" s="112"/>
      <c r="AU85" s="112"/>
      <c r="AV85" s="112"/>
      <c r="AW85" s="112"/>
      <c r="AX85" s="112"/>
      <c r="AY85" s="112"/>
      <c r="AZ85" s="112"/>
      <c r="BA85" s="112"/>
      <c r="BB85" s="112"/>
      <c r="BC85" s="112"/>
      <c r="BD85" s="112"/>
    </row>
    <row r="86" s="92" customFormat="1" customHeight="1" spans="1:56">
      <c r="A86" s="109">
        <f>A85+1</f>
        <v>80</v>
      </c>
      <c r="B86" s="109">
        <v>514</v>
      </c>
      <c r="C86" s="110" t="s">
        <v>338</v>
      </c>
      <c r="D86" s="110" t="s">
        <v>90</v>
      </c>
      <c r="E86" s="111">
        <v>16</v>
      </c>
      <c r="F86" s="111">
        <v>18</v>
      </c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  <c r="AA86" s="112"/>
      <c r="AB86" s="112"/>
      <c r="AC86" s="112"/>
      <c r="AD86" s="112"/>
      <c r="AE86" s="112"/>
      <c r="AF86" s="112"/>
      <c r="AG86" s="112"/>
      <c r="AH86" s="112"/>
      <c r="AI86" s="112"/>
      <c r="AJ86" s="112"/>
      <c r="AK86" s="112"/>
      <c r="AL86" s="112"/>
      <c r="AM86" s="112"/>
      <c r="AN86" s="112"/>
      <c r="AO86" s="112"/>
      <c r="AP86" s="112"/>
      <c r="AQ86" s="112"/>
      <c r="AR86" s="112"/>
      <c r="AS86" s="112"/>
      <c r="AT86" s="112"/>
      <c r="AU86" s="112"/>
      <c r="AV86" s="112"/>
      <c r="AW86" s="112"/>
      <c r="AX86" s="112"/>
      <c r="AY86" s="112"/>
      <c r="AZ86" s="112"/>
      <c r="BA86" s="112"/>
      <c r="BB86" s="112"/>
      <c r="BC86" s="112"/>
      <c r="BD86" s="112"/>
    </row>
    <row r="87" s="93" customFormat="1" customHeight="1" spans="1:56">
      <c r="A87" s="109">
        <f>A86+1</f>
        <v>81</v>
      </c>
      <c r="B87" s="109">
        <v>102567</v>
      </c>
      <c r="C87" s="110" t="s">
        <v>339</v>
      </c>
      <c r="D87" s="110" t="s">
        <v>90</v>
      </c>
      <c r="E87" s="111">
        <v>13</v>
      </c>
      <c r="F87" s="111">
        <v>15</v>
      </c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112"/>
      <c r="AC87" s="112"/>
      <c r="AD87" s="112"/>
      <c r="AE87" s="112"/>
      <c r="AF87" s="112"/>
      <c r="AG87" s="112"/>
      <c r="AH87" s="112"/>
      <c r="AI87" s="112"/>
      <c r="AJ87" s="112"/>
      <c r="AK87" s="112"/>
      <c r="AL87" s="112"/>
      <c r="AM87" s="112"/>
      <c r="AN87" s="112"/>
      <c r="AO87" s="112"/>
      <c r="AP87" s="112"/>
      <c r="AQ87" s="112"/>
      <c r="AR87" s="112"/>
      <c r="AS87" s="112"/>
      <c r="AT87" s="112"/>
      <c r="AU87" s="112"/>
      <c r="AV87" s="112"/>
      <c r="AW87" s="112"/>
      <c r="AX87" s="112"/>
      <c r="AY87" s="112"/>
      <c r="AZ87" s="112"/>
      <c r="BA87" s="112"/>
      <c r="BB87" s="112"/>
      <c r="BC87" s="112"/>
      <c r="BD87" s="112"/>
    </row>
    <row r="88" s="92" customFormat="1" customHeight="1" spans="1:56">
      <c r="A88" s="109">
        <f>A87+1</f>
        <v>82</v>
      </c>
      <c r="B88" s="109">
        <v>108656</v>
      </c>
      <c r="C88" s="110" t="s">
        <v>340</v>
      </c>
      <c r="D88" s="110" t="s">
        <v>90</v>
      </c>
      <c r="E88" s="111">
        <v>6</v>
      </c>
      <c r="F88" s="111">
        <v>7</v>
      </c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  <c r="AD88" s="112"/>
      <c r="AE88" s="112"/>
      <c r="AF88" s="112"/>
      <c r="AG88" s="112"/>
      <c r="AH88" s="112"/>
      <c r="AI88" s="112"/>
      <c r="AJ88" s="112"/>
      <c r="AK88" s="112"/>
      <c r="AL88" s="112"/>
      <c r="AM88" s="112"/>
      <c r="AN88" s="112"/>
      <c r="AO88" s="112"/>
      <c r="AP88" s="112"/>
      <c r="AQ88" s="112"/>
      <c r="AR88" s="112"/>
      <c r="AS88" s="112"/>
      <c r="AT88" s="112"/>
      <c r="AU88" s="112"/>
      <c r="AV88" s="112"/>
      <c r="AW88" s="112"/>
      <c r="AX88" s="112"/>
      <c r="AY88" s="112"/>
      <c r="AZ88" s="112"/>
      <c r="BA88" s="112"/>
      <c r="BB88" s="112"/>
      <c r="BC88" s="112"/>
      <c r="BD88" s="112"/>
    </row>
    <row r="89" s="94" customFormat="1" customHeight="1" spans="1:56">
      <c r="A89" s="113"/>
      <c r="B89" s="113"/>
      <c r="C89" s="114"/>
      <c r="D89" s="115" t="s">
        <v>90</v>
      </c>
      <c r="E89" s="113">
        <f>SUM(E84:E88)</f>
        <v>66</v>
      </c>
      <c r="F89" s="113">
        <f>SUM(F84:F88)</f>
        <v>76</v>
      </c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</row>
    <row r="90" s="93" customFormat="1" customHeight="1" spans="1:56">
      <c r="A90" s="109">
        <v>83</v>
      </c>
      <c r="B90" s="109">
        <v>341</v>
      </c>
      <c r="C90" s="110" t="s">
        <v>341</v>
      </c>
      <c r="D90" s="110" t="s">
        <v>96</v>
      </c>
      <c r="E90" s="111">
        <v>70</v>
      </c>
      <c r="F90" s="111">
        <v>88</v>
      </c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  <c r="AA90" s="112"/>
      <c r="AB90" s="112"/>
      <c r="AC90" s="112"/>
      <c r="AD90" s="112"/>
      <c r="AE90" s="112"/>
      <c r="AF90" s="112"/>
      <c r="AG90" s="112"/>
      <c r="AH90" s="112"/>
      <c r="AI90" s="112"/>
      <c r="AJ90" s="112"/>
      <c r="AK90" s="112"/>
      <c r="AL90" s="112"/>
      <c r="AM90" s="112"/>
      <c r="AN90" s="112"/>
      <c r="AO90" s="112"/>
      <c r="AP90" s="112"/>
      <c r="AQ90" s="112"/>
      <c r="AR90" s="112"/>
      <c r="AS90" s="112"/>
      <c r="AT90" s="112"/>
      <c r="AU90" s="112"/>
      <c r="AV90" s="112"/>
      <c r="AW90" s="112"/>
      <c r="AX90" s="112"/>
      <c r="AY90" s="112"/>
      <c r="AZ90" s="112"/>
      <c r="BA90" s="112"/>
      <c r="BB90" s="112"/>
      <c r="BC90" s="112"/>
      <c r="BD90" s="112"/>
    </row>
    <row r="91" s="92" customFormat="1" customHeight="1" spans="1:56">
      <c r="A91" s="109">
        <f>A90+1</f>
        <v>84</v>
      </c>
      <c r="B91" s="109">
        <v>591</v>
      </c>
      <c r="C91" s="110" t="s">
        <v>229</v>
      </c>
      <c r="D91" s="110" t="s">
        <v>96</v>
      </c>
      <c r="E91" s="111">
        <v>28</v>
      </c>
      <c r="F91" s="111">
        <v>34</v>
      </c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2"/>
      <c r="Z91" s="112"/>
      <c r="AA91" s="112"/>
      <c r="AB91" s="112"/>
      <c r="AC91" s="112"/>
      <c r="AD91" s="112"/>
      <c r="AE91" s="112"/>
      <c r="AF91" s="112"/>
      <c r="AG91" s="112"/>
      <c r="AH91" s="112"/>
      <c r="AI91" s="112"/>
      <c r="AJ91" s="112"/>
      <c r="AK91" s="112"/>
      <c r="AL91" s="112"/>
      <c r="AM91" s="112"/>
      <c r="AN91" s="112"/>
      <c r="AO91" s="112"/>
      <c r="AP91" s="112"/>
      <c r="AQ91" s="112"/>
      <c r="AR91" s="112"/>
      <c r="AS91" s="112"/>
      <c r="AT91" s="112"/>
      <c r="AU91" s="112"/>
      <c r="AV91" s="112"/>
      <c r="AW91" s="112"/>
      <c r="AX91" s="112"/>
      <c r="AY91" s="112"/>
      <c r="AZ91" s="112"/>
      <c r="BA91" s="112"/>
      <c r="BB91" s="112"/>
      <c r="BC91" s="112"/>
      <c r="BD91" s="112"/>
    </row>
    <row r="92" s="93" customFormat="1" customHeight="1" spans="1:56">
      <c r="A92" s="109">
        <f>A91+1</f>
        <v>85</v>
      </c>
      <c r="B92" s="109">
        <v>721</v>
      </c>
      <c r="C92" s="110" t="s">
        <v>224</v>
      </c>
      <c r="D92" s="110" t="s">
        <v>96</v>
      </c>
      <c r="E92" s="111">
        <v>14</v>
      </c>
      <c r="F92" s="111">
        <v>16</v>
      </c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  <c r="AA92" s="112"/>
      <c r="AB92" s="112"/>
      <c r="AC92" s="112"/>
      <c r="AD92" s="112"/>
      <c r="AE92" s="112"/>
      <c r="AF92" s="112"/>
      <c r="AG92" s="112"/>
      <c r="AH92" s="112"/>
      <c r="AI92" s="112"/>
      <c r="AJ92" s="112"/>
      <c r="AK92" s="112"/>
      <c r="AL92" s="112"/>
      <c r="AM92" s="112"/>
      <c r="AN92" s="112"/>
      <c r="AO92" s="112"/>
      <c r="AP92" s="112"/>
      <c r="AQ92" s="112"/>
      <c r="AR92" s="112"/>
      <c r="AS92" s="112"/>
      <c r="AT92" s="112"/>
      <c r="AU92" s="112"/>
      <c r="AV92" s="112"/>
      <c r="AW92" s="112"/>
      <c r="AX92" s="112"/>
      <c r="AY92" s="112"/>
      <c r="AZ92" s="112"/>
      <c r="BA92" s="112"/>
      <c r="BB92" s="112"/>
      <c r="BC92" s="112"/>
      <c r="BD92" s="112"/>
    </row>
    <row r="93" s="92" customFormat="1" customHeight="1" spans="1:56">
      <c r="A93" s="109">
        <f>A92+1</f>
        <v>86</v>
      </c>
      <c r="B93" s="109">
        <v>732</v>
      </c>
      <c r="C93" s="110" t="s">
        <v>231</v>
      </c>
      <c r="D93" s="110" t="s">
        <v>96</v>
      </c>
      <c r="E93" s="111">
        <v>13</v>
      </c>
      <c r="F93" s="111">
        <v>15</v>
      </c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  <c r="AA93" s="112"/>
      <c r="AB93" s="112"/>
      <c r="AC93" s="112"/>
      <c r="AD93" s="112"/>
      <c r="AE93" s="112"/>
      <c r="AF93" s="112"/>
      <c r="AG93" s="112"/>
      <c r="AH93" s="112"/>
      <c r="AI93" s="112"/>
      <c r="AJ93" s="112"/>
      <c r="AK93" s="112"/>
      <c r="AL93" s="112"/>
      <c r="AM93" s="112"/>
      <c r="AN93" s="112"/>
      <c r="AO93" s="112"/>
      <c r="AP93" s="112"/>
      <c r="AQ93" s="112"/>
      <c r="AR93" s="112"/>
      <c r="AS93" s="112"/>
      <c r="AT93" s="112"/>
      <c r="AU93" s="112"/>
      <c r="AV93" s="112"/>
      <c r="AW93" s="112"/>
      <c r="AX93" s="112"/>
      <c r="AY93" s="112"/>
      <c r="AZ93" s="112"/>
      <c r="BA93" s="112"/>
      <c r="BB93" s="112"/>
      <c r="BC93" s="112"/>
      <c r="BD93" s="112"/>
    </row>
    <row r="94" s="92" customFormat="1" customHeight="1" spans="1:56">
      <c r="A94" s="109">
        <f>A93+1</f>
        <v>87</v>
      </c>
      <c r="B94" s="109">
        <v>102564</v>
      </c>
      <c r="C94" s="110" t="s">
        <v>342</v>
      </c>
      <c r="D94" s="110" t="s">
        <v>96</v>
      </c>
      <c r="E94" s="111">
        <v>13</v>
      </c>
      <c r="F94" s="111">
        <v>15</v>
      </c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  <c r="AA94" s="112"/>
      <c r="AB94" s="112"/>
      <c r="AC94" s="112"/>
      <c r="AD94" s="112"/>
      <c r="AE94" s="112"/>
      <c r="AF94" s="112"/>
      <c r="AG94" s="112"/>
      <c r="AH94" s="112"/>
      <c r="AI94" s="112"/>
      <c r="AJ94" s="112"/>
      <c r="AK94" s="112"/>
      <c r="AL94" s="112"/>
      <c r="AM94" s="112"/>
      <c r="AN94" s="112"/>
      <c r="AO94" s="112"/>
      <c r="AP94" s="112"/>
      <c r="AQ94" s="112"/>
      <c r="AR94" s="112"/>
      <c r="AS94" s="112"/>
      <c r="AT94" s="112"/>
      <c r="AU94" s="112"/>
      <c r="AV94" s="112"/>
      <c r="AW94" s="112"/>
      <c r="AX94" s="112"/>
      <c r="AY94" s="112"/>
      <c r="AZ94" s="112"/>
      <c r="BA94" s="112"/>
      <c r="BB94" s="112"/>
      <c r="BC94" s="112"/>
      <c r="BD94" s="112"/>
    </row>
    <row r="95" s="94" customFormat="1" customHeight="1" spans="1:56">
      <c r="A95" s="117"/>
      <c r="B95" s="117"/>
      <c r="C95" s="114"/>
      <c r="D95" s="115" t="s">
        <v>96</v>
      </c>
      <c r="E95" s="113">
        <f>SUM(E90:E94)</f>
        <v>138</v>
      </c>
      <c r="F95" s="113">
        <f>SUM(F90:F94)</f>
        <v>168</v>
      </c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</row>
    <row r="96" s="93" customFormat="1" customHeight="1" spans="1:56">
      <c r="A96" s="109">
        <v>88</v>
      </c>
      <c r="B96" s="109">
        <v>539</v>
      </c>
      <c r="C96" s="110" t="s">
        <v>343</v>
      </c>
      <c r="D96" s="110" t="s">
        <v>102</v>
      </c>
      <c r="E96" s="111">
        <v>13</v>
      </c>
      <c r="F96" s="111">
        <v>15</v>
      </c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2"/>
      <c r="AP96" s="112"/>
      <c r="AQ96" s="112"/>
      <c r="AR96" s="112"/>
      <c r="AS96" s="112"/>
      <c r="AT96" s="112"/>
      <c r="AU96" s="112"/>
      <c r="AV96" s="112"/>
      <c r="AW96" s="112"/>
      <c r="AX96" s="112"/>
      <c r="AY96" s="112"/>
      <c r="AZ96" s="112"/>
      <c r="BA96" s="112"/>
      <c r="BB96" s="112"/>
      <c r="BC96" s="112"/>
      <c r="BD96" s="112"/>
    </row>
    <row r="97" s="92" customFormat="1" customHeight="1" spans="1:56">
      <c r="A97" s="109">
        <f>A96+1</f>
        <v>89</v>
      </c>
      <c r="B97" s="109">
        <v>549</v>
      </c>
      <c r="C97" s="110" t="s">
        <v>344</v>
      </c>
      <c r="D97" s="110" t="s">
        <v>102</v>
      </c>
      <c r="E97" s="111">
        <v>16</v>
      </c>
      <c r="F97" s="111">
        <v>18</v>
      </c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  <c r="AA97" s="112"/>
      <c r="AB97" s="112"/>
      <c r="AC97" s="112"/>
      <c r="AD97" s="112"/>
      <c r="AE97" s="112"/>
      <c r="AF97" s="112"/>
      <c r="AG97" s="112"/>
      <c r="AH97" s="112"/>
      <c r="AI97" s="112"/>
      <c r="AJ97" s="112"/>
      <c r="AK97" s="112"/>
      <c r="AL97" s="112"/>
      <c r="AM97" s="112"/>
      <c r="AN97" s="112"/>
      <c r="AO97" s="112"/>
      <c r="AP97" s="112"/>
      <c r="AQ97" s="112"/>
      <c r="AR97" s="112"/>
      <c r="AS97" s="112"/>
      <c r="AT97" s="112"/>
      <c r="AU97" s="112"/>
      <c r="AV97" s="112"/>
      <c r="AW97" s="112"/>
      <c r="AX97" s="112"/>
      <c r="AY97" s="112"/>
      <c r="AZ97" s="112"/>
      <c r="BA97" s="112"/>
      <c r="BB97" s="112"/>
      <c r="BC97" s="112"/>
      <c r="BD97" s="112"/>
    </row>
    <row r="98" s="93" customFormat="1" customHeight="1" spans="1:56">
      <c r="A98" s="109">
        <f t="shared" ref="A98:A105" si="2">A97+1</f>
        <v>90</v>
      </c>
      <c r="B98" s="109">
        <v>594</v>
      </c>
      <c r="C98" s="110" t="s">
        <v>230</v>
      </c>
      <c r="D98" s="110" t="s">
        <v>102</v>
      </c>
      <c r="E98" s="111">
        <v>42</v>
      </c>
      <c r="F98" s="111">
        <v>48</v>
      </c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  <c r="R98" s="112"/>
      <c r="S98" s="112"/>
      <c r="T98" s="112"/>
      <c r="U98" s="112"/>
      <c r="V98" s="112"/>
      <c r="W98" s="112"/>
      <c r="X98" s="112"/>
      <c r="Y98" s="112"/>
      <c r="Z98" s="112"/>
      <c r="AA98" s="112"/>
      <c r="AB98" s="112"/>
      <c r="AC98" s="112"/>
      <c r="AD98" s="112"/>
      <c r="AE98" s="112"/>
      <c r="AF98" s="112"/>
      <c r="AG98" s="112"/>
      <c r="AH98" s="112"/>
      <c r="AI98" s="112"/>
      <c r="AJ98" s="112"/>
      <c r="AK98" s="112"/>
      <c r="AL98" s="112"/>
      <c r="AM98" s="112"/>
      <c r="AN98" s="112"/>
      <c r="AO98" s="112"/>
      <c r="AP98" s="112"/>
      <c r="AQ98" s="112"/>
      <c r="AR98" s="112"/>
      <c r="AS98" s="112"/>
      <c r="AT98" s="112"/>
      <c r="AU98" s="112"/>
      <c r="AV98" s="112"/>
      <c r="AW98" s="112"/>
      <c r="AX98" s="112"/>
      <c r="AY98" s="112"/>
      <c r="AZ98" s="112"/>
      <c r="BA98" s="112"/>
      <c r="BB98" s="112"/>
      <c r="BC98" s="112"/>
      <c r="BD98" s="112"/>
    </row>
    <row r="99" s="92" customFormat="1" customHeight="1" spans="1:56">
      <c r="A99" s="109">
        <f t="shared" si="2"/>
        <v>91</v>
      </c>
      <c r="B99" s="109">
        <v>716</v>
      </c>
      <c r="C99" s="110" t="s">
        <v>345</v>
      </c>
      <c r="D99" s="110" t="s">
        <v>102</v>
      </c>
      <c r="E99" s="111">
        <v>14</v>
      </c>
      <c r="F99" s="111">
        <v>16</v>
      </c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  <c r="R99" s="112"/>
      <c r="S99" s="112"/>
      <c r="T99" s="112"/>
      <c r="U99" s="112"/>
      <c r="V99" s="112"/>
      <c r="W99" s="112"/>
      <c r="X99" s="112"/>
      <c r="Y99" s="112"/>
      <c r="Z99" s="112"/>
      <c r="AA99" s="112"/>
      <c r="AB99" s="112"/>
      <c r="AC99" s="112"/>
      <c r="AD99" s="112"/>
      <c r="AE99" s="112"/>
      <c r="AF99" s="112"/>
      <c r="AG99" s="112"/>
      <c r="AH99" s="112"/>
      <c r="AI99" s="112"/>
      <c r="AJ99" s="112"/>
      <c r="AK99" s="112"/>
      <c r="AL99" s="112"/>
      <c r="AM99" s="112"/>
      <c r="AN99" s="112"/>
      <c r="AO99" s="112"/>
      <c r="AP99" s="112"/>
      <c r="AQ99" s="112"/>
      <c r="AR99" s="112"/>
      <c r="AS99" s="112"/>
      <c r="AT99" s="112"/>
      <c r="AU99" s="112"/>
      <c r="AV99" s="112"/>
      <c r="AW99" s="112"/>
      <c r="AX99" s="112"/>
      <c r="AY99" s="112"/>
      <c r="AZ99" s="112"/>
      <c r="BA99" s="112"/>
      <c r="BB99" s="112"/>
      <c r="BC99" s="112"/>
      <c r="BD99" s="112"/>
    </row>
    <row r="100" s="93" customFormat="1" customHeight="1" spans="1:56">
      <c r="A100" s="109">
        <f t="shared" si="2"/>
        <v>92</v>
      </c>
      <c r="B100" s="109">
        <v>717</v>
      </c>
      <c r="C100" s="110" t="s">
        <v>346</v>
      </c>
      <c r="D100" s="110" t="s">
        <v>102</v>
      </c>
      <c r="E100" s="111">
        <v>13</v>
      </c>
      <c r="F100" s="111">
        <v>15</v>
      </c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  <c r="AA100" s="112"/>
      <c r="AB100" s="112"/>
      <c r="AC100" s="112"/>
      <c r="AD100" s="112"/>
      <c r="AE100" s="112"/>
      <c r="AF100" s="112"/>
      <c r="AG100" s="112"/>
      <c r="AH100" s="112"/>
      <c r="AI100" s="112"/>
      <c r="AJ100" s="112"/>
      <c r="AK100" s="112"/>
      <c r="AL100" s="112"/>
      <c r="AM100" s="112"/>
      <c r="AN100" s="112"/>
      <c r="AO100" s="112"/>
      <c r="AP100" s="112"/>
      <c r="AQ100" s="112"/>
      <c r="AR100" s="112"/>
      <c r="AS100" s="112"/>
      <c r="AT100" s="112"/>
      <c r="AU100" s="112"/>
      <c r="AV100" s="112"/>
      <c r="AW100" s="112"/>
      <c r="AX100" s="112"/>
      <c r="AY100" s="112"/>
      <c r="AZ100" s="112"/>
      <c r="BA100" s="112"/>
      <c r="BB100" s="112"/>
      <c r="BC100" s="112"/>
      <c r="BD100" s="112"/>
    </row>
    <row r="101" s="92" customFormat="1" customHeight="1" spans="1:56">
      <c r="A101" s="109">
        <f t="shared" si="2"/>
        <v>93</v>
      </c>
      <c r="B101" s="109">
        <v>720</v>
      </c>
      <c r="C101" s="110" t="s">
        <v>228</v>
      </c>
      <c r="D101" s="110" t="s">
        <v>102</v>
      </c>
      <c r="E101" s="111">
        <v>18</v>
      </c>
      <c r="F101" s="111">
        <v>20</v>
      </c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  <c r="AK101" s="112"/>
      <c r="AL101" s="112"/>
      <c r="AM101" s="112"/>
      <c r="AN101" s="112"/>
      <c r="AO101" s="112"/>
      <c r="AP101" s="112"/>
      <c r="AQ101" s="112"/>
      <c r="AR101" s="112"/>
      <c r="AS101" s="112"/>
      <c r="AT101" s="112"/>
      <c r="AU101" s="112"/>
      <c r="AV101" s="112"/>
      <c r="AW101" s="112"/>
      <c r="AX101" s="112"/>
      <c r="AY101" s="112"/>
      <c r="AZ101" s="112"/>
      <c r="BA101" s="112"/>
      <c r="BB101" s="112"/>
      <c r="BC101" s="112"/>
      <c r="BD101" s="112"/>
    </row>
    <row r="102" s="93" customFormat="1" customHeight="1" spans="1:56">
      <c r="A102" s="109">
        <f t="shared" si="2"/>
        <v>94</v>
      </c>
      <c r="B102" s="109">
        <v>746</v>
      </c>
      <c r="C102" s="110" t="s">
        <v>347</v>
      </c>
      <c r="D102" s="110" t="s">
        <v>102</v>
      </c>
      <c r="E102" s="111">
        <v>15</v>
      </c>
      <c r="F102" s="111">
        <v>17</v>
      </c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  <c r="R102" s="112"/>
      <c r="S102" s="112"/>
      <c r="T102" s="112"/>
      <c r="U102" s="112"/>
      <c r="V102" s="112"/>
      <c r="W102" s="112"/>
      <c r="X102" s="112"/>
      <c r="Y102" s="112"/>
      <c r="Z102" s="112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  <c r="AK102" s="112"/>
      <c r="AL102" s="112"/>
      <c r="AM102" s="112"/>
      <c r="AN102" s="112"/>
      <c r="AO102" s="112"/>
      <c r="AP102" s="112"/>
      <c r="AQ102" s="112"/>
      <c r="AR102" s="112"/>
      <c r="AS102" s="112"/>
      <c r="AT102" s="112"/>
      <c r="AU102" s="112"/>
      <c r="AV102" s="112"/>
      <c r="AW102" s="112"/>
      <c r="AX102" s="112"/>
      <c r="AY102" s="112"/>
      <c r="AZ102" s="112"/>
      <c r="BA102" s="112"/>
      <c r="BB102" s="112"/>
      <c r="BC102" s="112"/>
      <c r="BD102" s="112"/>
    </row>
    <row r="103" s="92" customFormat="1" customHeight="1" spans="1:56">
      <c r="A103" s="109">
        <f t="shared" si="2"/>
        <v>95</v>
      </c>
      <c r="B103" s="109">
        <v>748</v>
      </c>
      <c r="C103" s="110" t="s">
        <v>223</v>
      </c>
      <c r="D103" s="110" t="s">
        <v>102</v>
      </c>
      <c r="E103" s="111">
        <v>14</v>
      </c>
      <c r="F103" s="111">
        <v>16</v>
      </c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  <c r="AA103" s="112"/>
      <c r="AB103" s="112"/>
      <c r="AC103" s="112"/>
      <c r="AD103" s="112"/>
      <c r="AE103" s="112"/>
      <c r="AF103" s="112"/>
      <c r="AG103" s="112"/>
      <c r="AH103" s="112"/>
      <c r="AI103" s="112"/>
      <c r="AJ103" s="112"/>
      <c r="AK103" s="112"/>
      <c r="AL103" s="112"/>
      <c r="AM103" s="112"/>
      <c r="AN103" s="112"/>
      <c r="AO103" s="112"/>
      <c r="AP103" s="112"/>
      <c r="AQ103" s="112"/>
      <c r="AR103" s="112"/>
      <c r="AS103" s="112"/>
      <c r="AT103" s="112"/>
      <c r="AU103" s="112"/>
      <c r="AV103" s="112"/>
      <c r="AW103" s="112"/>
      <c r="AX103" s="112"/>
      <c r="AY103" s="112"/>
      <c r="AZ103" s="112"/>
      <c r="BA103" s="112"/>
      <c r="BB103" s="112"/>
      <c r="BC103" s="112"/>
      <c r="BD103" s="112"/>
    </row>
    <row r="104" s="93" customFormat="1" customHeight="1" spans="1:56">
      <c r="A104" s="109">
        <f t="shared" si="2"/>
        <v>96</v>
      </c>
      <c r="B104" s="109">
        <v>104533</v>
      </c>
      <c r="C104" s="110" t="s">
        <v>348</v>
      </c>
      <c r="D104" s="110" t="s">
        <v>102</v>
      </c>
      <c r="E104" s="111">
        <v>13</v>
      </c>
      <c r="F104" s="111">
        <v>15</v>
      </c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  <c r="R104" s="112"/>
      <c r="S104" s="112"/>
      <c r="T104" s="112"/>
      <c r="U104" s="112"/>
      <c r="V104" s="112"/>
      <c r="W104" s="112"/>
      <c r="X104" s="112"/>
      <c r="Y104" s="112"/>
      <c r="Z104" s="112"/>
      <c r="AA104" s="112"/>
      <c r="AB104" s="112"/>
      <c r="AC104" s="112"/>
      <c r="AD104" s="112"/>
      <c r="AE104" s="112"/>
      <c r="AF104" s="112"/>
      <c r="AG104" s="112"/>
      <c r="AH104" s="112"/>
      <c r="AI104" s="112"/>
      <c r="AJ104" s="112"/>
      <c r="AK104" s="112"/>
      <c r="AL104" s="112"/>
      <c r="AM104" s="112"/>
      <c r="AN104" s="112"/>
      <c r="AO104" s="112"/>
      <c r="AP104" s="112"/>
      <c r="AQ104" s="112"/>
      <c r="AR104" s="112"/>
      <c r="AS104" s="112"/>
      <c r="AT104" s="112"/>
      <c r="AU104" s="112"/>
      <c r="AV104" s="112"/>
      <c r="AW104" s="112"/>
      <c r="AX104" s="112"/>
      <c r="AY104" s="112"/>
      <c r="AZ104" s="112"/>
      <c r="BA104" s="112"/>
      <c r="BB104" s="112"/>
      <c r="BC104" s="112"/>
      <c r="BD104" s="112"/>
    </row>
    <row r="105" s="92" customFormat="1" customHeight="1" spans="1:56">
      <c r="A105" s="109">
        <f t="shared" si="2"/>
        <v>97</v>
      </c>
      <c r="B105" s="109">
        <v>107728</v>
      </c>
      <c r="C105" s="110" t="s">
        <v>349</v>
      </c>
      <c r="D105" s="110" t="s">
        <v>102</v>
      </c>
      <c r="E105" s="111">
        <v>7</v>
      </c>
      <c r="F105" s="111">
        <v>8</v>
      </c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  <c r="S105" s="112"/>
      <c r="T105" s="112"/>
      <c r="U105" s="112"/>
      <c r="V105" s="112"/>
      <c r="W105" s="112"/>
      <c r="X105" s="112"/>
      <c r="Y105" s="112"/>
      <c r="Z105" s="112"/>
      <c r="AA105" s="112"/>
      <c r="AB105" s="112"/>
      <c r="AC105" s="112"/>
      <c r="AD105" s="112"/>
      <c r="AE105" s="112"/>
      <c r="AF105" s="112"/>
      <c r="AG105" s="112"/>
      <c r="AH105" s="112"/>
      <c r="AI105" s="112"/>
      <c r="AJ105" s="112"/>
      <c r="AK105" s="112"/>
      <c r="AL105" s="112"/>
      <c r="AM105" s="112"/>
      <c r="AN105" s="112"/>
      <c r="AO105" s="112"/>
      <c r="AP105" s="112"/>
      <c r="AQ105" s="112"/>
      <c r="AR105" s="112"/>
      <c r="AS105" s="112"/>
      <c r="AT105" s="112"/>
      <c r="AU105" s="112"/>
      <c r="AV105" s="112"/>
      <c r="AW105" s="112"/>
      <c r="AX105" s="112"/>
      <c r="AY105" s="112"/>
      <c r="AZ105" s="112"/>
      <c r="BA105" s="112"/>
      <c r="BB105" s="112"/>
      <c r="BC105" s="112"/>
      <c r="BD105" s="112"/>
    </row>
    <row r="106" s="96" customFormat="1" customHeight="1" spans="1:56">
      <c r="A106" s="113"/>
      <c r="B106" s="113"/>
      <c r="C106" s="115"/>
      <c r="D106" s="115" t="s">
        <v>102</v>
      </c>
      <c r="E106" s="113">
        <f>SUM(E96:E105)</f>
        <v>165</v>
      </c>
      <c r="F106" s="113">
        <f>SUM(F96:F105)</f>
        <v>188</v>
      </c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118"/>
      <c r="AE106" s="118"/>
      <c r="AF106" s="118"/>
      <c r="AG106" s="118"/>
      <c r="AH106" s="118"/>
      <c r="AI106" s="118"/>
      <c r="AJ106" s="118"/>
      <c r="AK106" s="118"/>
      <c r="AL106" s="118"/>
      <c r="AM106" s="118"/>
      <c r="AN106" s="118"/>
      <c r="AO106" s="118"/>
      <c r="AP106" s="118"/>
      <c r="AQ106" s="118"/>
      <c r="AR106" s="118"/>
      <c r="AS106" s="118"/>
      <c r="AT106" s="118"/>
      <c r="AU106" s="118"/>
      <c r="AV106" s="118"/>
      <c r="AW106" s="118"/>
      <c r="AX106" s="118"/>
      <c r="AY106" s="118"/>
      <c r="AZ106" s="118"/>
      <c r="BA106" s="118"/>
      <c r="BB106" s="118"/>
      <c r="BC106" s="118"/>
      <c r="BD106" s="118"/>
    </row>
    <row r="107" s="92" customFormat="1" customHeight="1" spans="1:56">
      <c r="A107" s="109">
        <v>98</v>
      </c>
      <c r="B107" s="109">
        <v>52</v>
      </c>
      <c r="C107" s="110" t="s">
        <v>350</v>
      </c>
      <c r="D107" s="110" t="s">
        <v>113</v>
      </c>
      <c r="E107" s="111">
        <v>13</v>
      </c>
      <c r="F107" s="111">
        <v>15</v>
      </c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  <c r="S107" s="112"/>
      <c r="T107" s="112"/>
      <c r="U107" s="112"/>
      <c r="V107" s="112"/>
      <c r="W107" s="112"/>
      <c r="X107" s="112"/>
      <c r="Y107" s="112"/>
      <c r="Z107" s="112"/>
      <c r="AA107" s="112"/>
      <c r="AB107" s="112"/>
      <c r="AC107" s="112"/>
      <c r="AD107" s="112"/>
      <c r="AE107" s="112"/>
      <c r="AF107" s="112"/>
      <c r="AG107" s="112"/>
      <c r="AH107" s="112"/>
      <c r="AI107" s="112"/>
      <c r="AJ107" s="112"/>
      <c r="AK107" s="112"/>
      <c r="AL107" s="112"/>
      <c r="AM107" s="112"/>
      <c r="AN107" s="112"/>
      <c r="AO107" s="112"/>
      <c r="AP107" s="112"/>
      <c r="AQ107" s="112"/>
      <c r="AR107" s="112"/>
      <c r="AS107" s="112"/>
      <c r="AT107" s="112"/>
      <c r="AU107" s="112"/>
      <c r="AV107" s="112"/>
      <c r="AW107" s="112"/>
      <c r="AX107" s="112"/>
      <c r="AY107" s="112"/>
      <c r="AZ107" s="112"/>
      <c r="BA107" s="112"/>
      <c r="BB107" s="112"/>
      <c r="BC107" s="112"/>
      <c r="BD107" s="112"/>
    </row>
    <row r="108" s="93" customFormat="1" customHeight="1" spans="1:56">
      <c r="A108" s="109">
        <f t="shared" ref="A107:A122" si="3">A107+1</f>
        <v>99</v>
      </c>
      <c r="B108" s="109">
        <v>56</v>
      </c>
      <c r="C108" s="110" t="s">
        <v>351</v>
      </c>
      <c r="D108" s="110" t="s">
        <v>113</v>
      </c>
      <c r="E108" s="111">
        <v>25</v>
      </c>
      <c r="F108" s="111">
        <v>29</v>
      </c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  <c r="AA108" s="112"/>
      <c r="AB108" s="112"/>
      <c r="AC108" s="112"/>
      <c r="AD108" s="112"/>
      <c r="AE108" s="112"/>
      <c r="AF108" s="112"/>
      <c r="AG108" s="112"/>
      <c r="AH108" s="112"/>
      <c r="AI108" s="112"/>
      <c r="AJ108" s="112"/>
      <c r="AK108" s="112"/>
      <c r="AL108" s="112"/>
      <c r="AM108" s="112"/>
      <c r="AN108" s="112"/>
      <c r="AO108" s="112"/>
      <c r="AP108" s="112"/>
      <c r="AQ108" s="112"/>
      <c r="AR108" s="112"/>
      <c r="AS108" s="112"/>
      <c r="AT108" s="112"/>
      <c r="AU108" s="112"/>
      <c r="AV108" s="112"/>
      <c r="AW108" s="112"/>
      <c r="AX108" s="112"/>
      <c r="AY108" s="112"/>
      <c r="AZ108" s="112"/>
      <c r="BA108" s="112"/>
      <c r="BB108" s="112"/>
      <c r="BC108" s="112"/>
      <c r="BD108" s="112"/>
    </row>
    <row r="109" s="92" customFormat="1" customHeight="1" spans="1:56">
      <c r="A109" s="109">
        <f t="shared" si="3"/>
        <v>100</v>
      </c>
      <c r="B109" s="109">
        <v>54</v>
      </c>
      <c r="C109" s="110" t="s">
        <v>352</v>
      </c>
      <c r="D109" s="110" t="s">
        <v>113</v>
      </c>
      <c r="E109" s="111">
        <v>30</v>
      </c>
      <c r="F109" s="111">
        <v>35</v>
      </c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2"/>
      <c r="S109" s="112"/>
      <c r="T109" s="112"/>
      <c r="U109" s="112"/>
      <c r="V109" s="112"/>
      <c r="W109" s="112"/>
      <c r="X109" s="112"/>
      <c r="Y109" s="112"/>
      <c r="Z109" s="112"/>
      <c r="AA109" s="112"/>
      <c r="AB109" s="112"/>
      <c r="AC109" s="112"/>
      <c r="AD109" s="112"/>
      <c r="AE109" s="112"/>
      <c r="AF109" s="112"/>
      <c r="AG109" s="112"/>
      <c r="AH109" s="112"/>
      <c r="AI109" s="112"/>
      <c r="AJ109" s="112"/>
      <c r="AK109" s="112"/>
      <c r="AL109" s="112"/>
      <c r="AM109" s="112"/>
      <c r="AN109" s="112"/>
      <c r="AO109" s="112"/>
      <c r="AP109" s="112"/>
      <c r="AQ109" s="112"/>
      <c r="AR109" s="112"/>
      <c r="AS109" s="112"/>
      <c r="AT109" s="112"/>
      <c r="AU109" s="112"/>
      <c r="AV109" s="112"/>
      <c r="AW109" s="112"/>
      <c r="AX109" s="112"/>
      <c r="AY109" s="112"/>
      <c r="AZ109" s="112"/>
      <c r="BA109" s="112"/>
      <c r="BB109" s="112"/>
      <c r="BC109" s="112"/>
      <c r="BD109" s="112"/>
    </row>
    <row r="110" s="93" customFormat="1" customHeight="1" spans="1:56">
      <c r="A110" s="109">
        <f t="shared" si="3"/>
        <v>101</v>
      </c>
      <c r="B110" s="109">
        <v>329</v>
      </c>
      <c r="C110" s="110" t="s">
        <v>353</v>
      </c>
      <c r="D110" s="110" t="s">
        <v>113</v>
      </c>
      <c r="E110" s="111">
        <v>22</v>
      </c>
      <c r="F110" s="111">
        <v>28</v>
      </c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  <c r="R110" s="112"/>
      <c r="S110" s="112"/>
      <c r="T110" s="112"/>
      <c r="U110" s="112"/>
      <c r="V110" s="112"/>
      <c r="W110" s="112"/>
      <c r="X110" s="112"/>
      <c r="Y110" s="112"/>
      <c r="Z110" s="112"/>
      <c r="AA110" s="112"/>
      <c r="AB110" s="112"/>
      <c r="AC110" s="112"/>
      <c r="AD110" s="112"/>
      <c r="AE110" s="112"/>
      <c r="AF110" s="112"/>
      <c r="AG110" s="112"/>
      <c r="AH110" s="112"/>
      <c r="AI110" s="112"/>
      <c r="AJ110" s="112"/>
      <c r="AK110" s="112"/>
      <c r="AL110" s="112"/>
      <c r="AM110" s="112"/>
      <c r="AN110" s="112"/>
      <c r="AO110" s="112"/>
      <c r="AP110" s="112"/>
      <c r="AQ110" s="112"/>
      <c r="AR110" s="112"/>
      <c r="AS110" s="112"/>
      <c r="AT110" s="112"/>
      <c r="AU110" s="112"/>
      <c r="AV110" s="112"/>
      <c r="AW110" s="112"/>
      <c r="AX110" s="112"/>
      <c r="AY110" s="112"/>
      <c r="AZ110" s="112"/>
      <c r="BA110" s="112"/>
      <c r="BB110" s="112"/>
      <c r="BC110" s="112"/>
      <c r="BD110" s="112"/>
    </row>
    <row r="111" s="92" customFormat="1" customHeight="1" spans="1:56">
      <c r="A111" s="109">
        <f t="shared" si="3"/>
        <v>102</v>
      </c>
      <c r="B111" s="109">
        <v>351</v>
      </c>
      <c r="C111" s="110" t="s">
        <v>354</v>
      </c>
      <c r="D111" s="110" t="s">
        <v>113</v>
      </c>
      <c r="E111" s="111">
        <v>17</v>
      </c>
      <c r="F111" s="111">
        <v>20</v>
      </c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  <c r="S111" s="112"/>
      <c r="T111" s="112"/>
      <c r="U111" s="112"/>
      <c r="V111" s="112"/>
      <c r="W111" s="112"/>
      <c r="X111" s="112"/>
      <c r="Y111" s="112"/>
      <c r="Z111" s="112"/>
      <c r="AA111" s="112"/>
      <c r="AB111" s="112"/>
      <c r="AC111" s="112"/>
      <c r="AD111" s="112"/>
      <c r="AE111" s="112"/>
      <c r="AF111" s="112"/>
      <c r="AG111" s="112"/>
      <c r="AH111" s="112"/>
      <c r="AI111" s="112"/>
      <c r="AJ111" s="112"/>
      <c r="AK111" s="112"/>
      <c r="AL111" s="112"/>
      <c r="AM111" s="112"/>
      <c r="AN111" s="112"/>
      <c r="AO111" s="112"/>
      <c r="AP111" s="112"/>
      <c r="AQ111" s="112"/>
      <c r="AR111" s="112"/>
      <c r="AS111" s="112"/>
      <c r="AT111" s="112"/>
      <c r="AU111" s="112"/>
      <c r="AV111" s="112"/>
      <c r="AW111" s="112"/>
      <c r="AX111" s="112"/>
      <c r="AY111" s="112"/>
      <c r="AZ111" s="112"/>
      <c r="BA111" s="112"/>
      <c r="BB111" s="112"/>
      <c r="BC111" s="112"/>
      <c r="BD111" s="112"/>
    </row>
    <row r="112" s="93" customFormat="1" customHeight="1" spans="1:56">
      <c r="A112" s="109">
        <f t="shared" si="3"/>
        <v>103</v>
      </c>
      <c r="B112" s="109">
        <v>367</v>
      </c>
      <c r="C112" s="110" t="s">
        <v>355</v>
      </c>
      <c r="D112" s="110" t="s">
        <v>113</v>
      </c>
      <c r="E112" s="111">
        <v>17</v>
      </c>
      <c r="F112" s="111">
        <v>20</v>
      </c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  <c r="Z112" s="112"/>
      <c r="AA112" s="112"/>
      <c r="AB112" s="112"/>
      <c r="AC112" s="112"/>
      <c r="AD112" s="112"/>
      <c r="AE112" s="112"/>
      <c r="AF112" s="112"/>
      <c r="AG112" s="112"/>
      <c r="AH112" s="112"/>
      <c r="AI112" s="112"/>
      <c r="AJ112" s="112"/>
      <c r="AK112" s="112"/>
      <c r="AL112" s="112"/>
      <c r="AM112" s="112"/>
      <c r="AN112" s="112"/>
      <c r="AO112" s="112"/>
      <c r="AP112" s="112"/>
      <c r="AQ112" s="112"/>
      <c r="AR112" s="112"/>
      <c r="AS112" s="112"/>
      <c r="AT112" s="112"/>
      <c r="AU112" s="112"/>
      <c r="AV112" s="112"/>
      <c r="AW112" s="112"/>
      <c r="AX112" s="112"/>
      <c r="AY112" s="112"/>
      <c r="AZ112" s="112"/>
      <c r="BA112" s="112"/>
      <c r="BB112" s="112"/>
      <c r="BC112" s="112"/>
      <c r="BD112" s="112"/>
    </row>
    <row r="113" s="92" customFormat="1" customHeight="1" spans="1:56">
      <c r="A113" s="109">
        <f t="shared" si="3"/>
        <v>104</v>
      </c>
      <c r="B113" s="109">
        <v>587</v>
      </c>
      <c r="C113" s="110" t="s">
        <v>356</v>
      </c>
      <c r="D113" s="110" t="s">
        <v>113</v>
      </c>
      <c r="E113" s="111">
        <v>17</v>
      </c>
      <c r="F113" s="111">
        <v>20</v>
      </c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  <c r="R113" s="112"/>
      <c r="S113" s="112"/>
      <c r="T113" s="112"/>
      <c r="U113" s="112"/>
      <c r="V113" s="112"/>
      <c r="W113" s="112"/>
      <c r="X113" s="112"/>
      <c r="Y113" s="112"/>
      <c r="Z113" s="112"/>
      <c r="AA113" s="112"/>
      <c r="AB113" s="112"/>
      <c r="AC113" s="112"/>
      <c r="AD113" s="112"/>
      <c r="AE113" s="112"/>
      <c r="AF113" s="112"/>
      <c r="AG113" s="112"/>
      <c r="AH113" s="112"/>
      <c r="AI113" s="112"/>
      <c r="AJ113" s="112"/>
      <c r="AK113" s="112"/>
      <c r="AL113" s="112"/>
      <c r="AM113" s="112"/>
      <c r="AN113" s="112"/>
      <c r="AO113" s="112"/>
      <c r="AP113" s="112"/>
      <c r="AQ113" s="112"/>
      <c r="AR113" s="112"/>
      <c r="AS113" s="112"/>
      <c r="AT113" s="112"/>
      <c r="AU113" s="112"/>
      <c r="AV113" s="112"/>
      <c r="AW113" s="112"/>
      <c r="AX113" s="112"/>
      <c r="AY113" s="112"/>
      <c r="AZ113" s="112"/>
      <c r="BA113" s="112"/>
      <c r="BB113" s="112"/>
      <c r="BC113" s="112"/>
      <c r="BD113" s="112"/>
    </row>
    <row r="114" s="93" customFormat="1" customHeight="1" spans="1:56">
      <c r="A114" s="109">
        <f t="shared" si="3"/>
        <v>105</v>
      </c>
      <c r="B114" s="109">
        <v>704</v>
      </c>
      <c r="C114" s="110" t="s">
        <v>357</v>
      </c>
      <c r="D114" s="110" t="s">
        <v>113</v>
      </c>
      <c r="E114" s="111">
        <v>13</v>
      </c>
      <c r="F114" s="111">
        <v>15</v>
      </c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  <c r="R114" s="112"/>
      <c r="S114" s="112"/>
      <c r="T114" s="112"/>
      <c r="U114" s="112"/>
      <c r="V114" s="112"/>
      <c r="W114" s="112"/>
      <c r="X114" s="112"/>
      <c r="Y114" s="112"/>
      <c r="Z114" s="112"/>
      <c r="AA114" s="112"/>
      <c r="AB114" s="112"/>
      <c r="AC114" s="112"/>
      <c r="AD114" s="112"/>
      <c r="AE114" s="112"/>
      <c r="AF114" s="112"/>
      <c r="AG114" s="112"/>
      <c r="AH114" s="112"/>
      <c r="AI114" s="112"/>
      <c r="AJ114" s="112"/>
      <c r="AK114" s="112"/>
      <c r="AL114" s="112"/>
      <c r="AM114" s="112"/>
      <c r="AN114" s="112"/>
      <c r="AO114" s="112"/>
      <c r="AP114" s="112"/>
      <c r="AQ114" s="112"/>
      <c r="AR114" s="112"/>
      <c r="AS114" s="112"/>
      <c r="AT114" s="112"/>
      <c r="AU114" s="112"/>
      <c r="AV114" s="112"/>
      <c r="AW114" s="112"/>
      <c r="AX114" s="112"/>
      <c r="AY114" s="112"/>
      <c r="AZ114" s="112"/>
      <c r="BA114" s="112"/>
      <c r="BB114" s="112"/>
      <c r="BC114" s="112"/>
      <c r="BD114" s="112"/>
    </row>
    <row r="115" s="92" customFormat="1" customHeight="1" spans="1:56">
      <c r="A115" s="109">
        <f t="shared" si="3"/>
        <v>106</v>
      </c>
      <c r="B115" s="109">
        <v>706</v>
      </c>
      <c r="C115" s="110" t="s">
        <v>358</v>
      </c>
      <c r="D115" s="110" t="s">
        <v>113</v>
      </c>
      <c r="E115" s="111">
        <v>22</v>
      </c>
      <c r="F115" s="111">
        <v>28</v>
      </c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  <c r="R115" s="112"/>
      <c r="S115" s="112"/>
      <c r="T115" s="112"/>
      <c r="U115" s="112"/>
      <c r="V115" s="112"/>
      <c r="W115" s="112"/>
      <c r="X115" s="112"/>
      <c r="Y115" s="112"/>
      <c r="Z115" s="112"/>
      <c r="AA115" s="112"/>
      <c r="AB115" s="112"/>
      <c r="AC115" s="112"/>
      <c r="AD115" s="112"/>
      <c r="AE115" s="112"/>
      <c r="AF115" s="112"/>
      <c r="AG115" s="112"/>
      <c r="AH115" s="112"/>
      <c r="AI115" s="112"/>
      <c r="AJ115" s="112"/>
      <c r="AK115" s="112"/>
      <c r="AL115" s="112"/>
      <c r="AM115" s="112"/>
      <c r="AN115" s="112"/>
      <c r="AO115" s="112"/>
      <c r="AP115" s="112"/>
      <c r="AQ115" s="112"/>
      <c r="AR115" s="112"/>
      <c r="AS115" s="112"/>
      <c r="AT115" s="112"/>
      <c r="AU115" s="112"/>
      <c r="AV115" s="112"/>
      <c r="AW115" s="112"/>
      <c r="AX115" s="112"/>
      <c r="AY115" s="112"/>
      <c r="AZ115" s="112"/>
      <c r="BA115" s="112"/>
      <c r="BB115" s="112"/>
      <c r="BC115" s="112"/>
      <c r="BD115" s="112"/>
    </row>
    <row r="116" s="93" customFormat="1" customHeight="1" spans="1:56">
      <c r="A116" s="109">
        <f t="shared" si="3"/>
        <v>107</v>
      </c>
      <c r="B116" s="109">
        <v>710</v>
      </c>
      <c r="C116" s="110" t="s">
        <v>359</v>
      </c>
      <c r="D116" s="110" t="s">
        <v>113</v>
      </c>
      <c r="E116" s="111">
        <v>22</v>
      </c>
      <c r="F116" s="111">
        <v>28</v>
      </c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  <c r="R116" s="112"/>
      <c r="S116" s="112"/>
      <c r="T116" s="112"/>
      <c r="U116" s="112"/>
      <c r="V116" s="112"/>
      <c r="W116" s="112"/>
      <c r="X116" s="112"/>
      <c r="Y116" s="112"/>
      <c r="Z116" s="112"/>
      <c r="AA116" s="112"/>
      <c r="AB116" s="112"/>
      <c r="AC116" s="112"/>
      <c r="AD116" s="112"/>
      <c r="AE116" s="112"/>
      <c r="AF116" s="112"/>
      <c r="AG116" s="112"/>
      <c r="AH116" s="112"/>
      <c r="AI116" s="112"/>
      <c r="AJ116" s="112"/>
      <c r="AK116" s="112"/>
      <c r="AL116" s="112"/>
      <c r="AM116" s="112"/>
      <c r="AN116" s="112"/>
      <c r="AO116" s="112"/>
      <c r="AP116" s="112"/>
      <c r="AQ116" s="112"/>
      <c r="AR116" s="112"/>
      <c r="AS116" s="112"/>
      <c r="AT116" s="112"/>
      <c r="AU116" s="112"/>
      <c r="AV116" s="112"/>
      <c r="AW116" s="112"/>
      <c r="AX116" s="112"/>
      <c r="AY116" s="112"/>
      <c r="AZ116" s="112"/>
      <c r="BA116" s="112"/>
      <c r="BB116" s="112"/>
      <c r="BC116" s="112"/>
      <c r="BD116" s="112"/>
    </row>
    <row r="117" s="92" customFormat="1" customHeight="1" spans="1:56">
      <c r="A117" s="109">
        <f t="shared" si="3"/>
        <v>108</v>
      </c>
      <c r="B117" s="109">
        <v>713</v>
      </c>
      <c r="C117" s="110" t="s">
        <v>360</v>
      </c>
      <c r="D117" s="110" t="s">
        <v>113</v>
      </c>
      <c r="E117" s="111">
        <v>16</v>
      </c>
      <c r="F117" s="111">
        <v>18</v>
      </c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12"/>
      <c r="S117" s="112"/>
      <c r="T117" s="112"/>
      <c r="U117" s="112"/>
      <c r="V117" s="112"/>
      <c r="W117" s="112"/>
      <c r="X117" s="112"/>
      <c r="Y117" s="112"/>
      <c r="Z117" s="112"/>
      <c r="AA117" s="112"/>
      <c r="AB117" s="112"/>
      <c r="AC117" s="112"/>
      <c r="AD117" s="112"/>
      <c r="AE117" s="112"/>
      <c r="AF117" s="112"/>
      <c r="AG117" s="112"/>
      <c r="AH117" s="112"/>
      <c r="AI117" s="112"/>
      <c r="AJ117" s="112"/>
      <c r="AK117" s="112"/>
      <c r="AL117" s="112"/>
      <c r="AM117" s="112"/>
      <c r="AN117" s="112"/>
      <c r="AO117" s="112"/>
      <c r="AP117" s="112"/>
      <c r="AQ117" s="112"/>
      <c r="AR117" s="112"/>
      <c r="AS117" s="112"/>
      <c r="AT117" s="112"/>
      <c r="AU117" s="112"/>
      <c r="AV117" s="112"/>
      <c r="AW117" s="112"/>
      <c r="AX117" s="112"/>
      <c r="AY117" s="112"/>
      <c r="AZ117" s="112"/>
      <c r="BA117" s="112"/>
      <c r="BB117" s="112"/>
      <c r="BC117" s="112"/>
      <c r="BD117" s="112"/>
    </row>
    <row r="118" s="93" customFormat="1" customHeight="1" spans="1:56">
      <c r="A118" s="109">
        <f t="shared" si="3"/>
        <v>109</v>
      </c>
      <c r="B118" s="109">
        <v>738</v>
      </c>
      <c r="C118" s="110" t="s">
        <v>361</v>
      </c>
      <c r="D118" s="110" t="s">
        <v>113</v>
      </c>
      <c r="E118" s="111">
        <v>13</v>
      </c>
      <c r="F118" s="111">
        <v>15</v>
      </c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  <c r="AA118" s="112"/>
      <c r="AB118" s="112"/>
      <c r="AC118" s="112"/>
      <c r="AD118" s="112"/>
      <c r="AE118" s="112"/>
      <c r="AF118" s="112"/>
      <c r="AG118" s="112"/>
      <c r="AH118" s="112"/>
      <c r="AI118" s="112"/>
      <c r="AJ118" s="112"/>
      <c r="AK118" s="112"/>
      <c r="AL118" s="112"/>
      <c r="AM118" s="112"/>
      <c r="AN118" s="112"/>
      <c r="AO118" s="112"/>
      <c r="AP118" s="112"/>
      <c r="AQ118" s="112"/>
      <c r="AR118" s="112"/>
      <c r="AS118" s="112"/>
      <c r="AT118" s="112"/>
      <c r="AU118" s="112"/>
      <c r="AV118" s="112"/>
      <c r="AW118" s="112"/>
      <c r="AX118" s="112"/>
      <c r="AY118" s="112"/>
      <c r="AZ118" s="112"/>
      <c r="BA118" s="112"/>
      <c r="BB118" s="112"/>
      <c r="BC118" s="112"/>
      <c r="BD118" s="112"/>
    </row>
    <row r="119" s="92" customFormat="1" ht="21" customHeight="1" spans="1:56">
      <c r="A119" s="109">
        <f t="shared" si="3"/>
        <v>110</v>
      </c>
      <c r="B119" s="109">
        <v>754</v>
      </c>
      <c r="C119" s="110" t="s">
        <v>362</v>
      </c>
      <c r="D119" s="110" t="s">
        <v>113</v>
      </c>
      <c r="E119" s="111">
        <v>15</v>
      </c>
      <c r="F119" s="111">
        <v>17</v>
      </c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  <c r="AA119" s="112"/>
      <c r="AB119" s="112"/>
      <c r="AC119" s="112"/>
      <c r="AD119" s="112"/>
      <c r="AE119" s="112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112"/>
      <c r="AS119" s="112"/>
      <c r="AT119" s="112"/>
      <c r="AU119" s="112"/>
      <c r="AV119" s="112"/>
      <c r="AW119" s="112"/>
      <c r="AX119" s="112"/>
      <c r="AY119" s="112"/>
      <c r="AZ119" s="112"/>
      <c r="BA119" s="112"/>
      <c r="BB119" s="112"/>
      <c r="BC119" s="112"/>
      <c r="BD119" s="112"/>
    </row>
    <row r="120" s="93" customFormat="1" customHeight="1" spans="1:56">
      <c r="A120" s="109">
        <f t="shared" si="3"/>
        <v>111</v>
      </c>
      <c r="B120" s="109">
        <v>101453</v>
      </c>
      <c r="C120" s="110" t="s">
        <v>363</v>
      </c>
      <c r="D120" s="110" t="s">
        <v>113</v>
      </c>
      <c r="E120" s="111">
        <v>14</v>
      </c>
      <c r="F120" s="111">
        <v>16</v>
      </c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  <c r="R120" s="112"/>
      <c r="S120" s="112"/>
      <c r="T120" s="112"/>
      <c r="U120" s="112"/>
      <c r="V120" s="112"/>
      <c r="W120" s="112"/>
      <c r="X120" s="112"/>
      <c r="Y120" s="112"/>
      <c r="Z120" s="112"/>
      <c r="AA120" s="112"/>
      <c r="AB120" s="112"/>
      <c r="AC120" s="112"/>
      <c r="AD120" s="112"/>
      <c r="AE120" s="112"/>
      <c r="AF120" s="112"/>
      <c r="AG120" s="112"/>
      <c r="AH120" s="112"/>
      <c r="AI120" s="112"/>
      <c r="AJ120" s="112"/>
      <c r="AK120" s="112"/>
      <c r="AL120" s="112"/>
      <c r="AM120" s="112"/>
      <c r="AN120" s="112"/>
      <c r="AO120" s="112"/>
      <c r="AP120" s="112"/>
      <c r="AQ120" s="112"/>
      <c r="AR120" s="112"/>
      <c r="AS120" s="112"/>
      <c r="AT120" s="112"/>
      <c r="AU120" s="112"/>
      <c r="AV120" s="112"/>
      <c r="AW120" s="112"/>
      <c r="AX120" s="112"/>
      <c r="AY120" s="112"/>
      <c r="AZ120" s="112"/>
      <c r="BA120" s="112"/>
      <c r="BB120" s="112"/>
      <c r="BC120" s="112"/>
      <c r="BD120" s="112"/>
    </row>
    <row r="121" s="92" customFormat="1" customHeight="1" spans="1:56">
      <c r="A121" s="109">
        <f t="shared" si="3"/>
        <v>112</v>
      </c>
      <c r="B121" s="109">
        <v>104428</v>
      </c>
      <c r="C121" s="110" t="s">
        <v>364</v>
      </c>
      <c r="D121" s="110" t="s">
        <v>113</v>
      </c>
      <c r="E121" s="111">
        <v>19</v>
      </c>
      <c r="F121" s="111">
        <v>22</v>
      </c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  <c r="R121" s="112"/>
      <c r="S121" s="112"/>
      <c r="T121" s="112"/>
      <c r="U121" s="112"/>
      <c r="V121" s="112"/>
      <c r="W121" s="112"/>
      <c r="X121" s="112"/>
      <c r="Y121" s="112"/>
      <c r="Z121" s="112"/>
      <c r="AA121" s="112"/>
      <c r="AB121" s="112"/>
      <c r="AC121" s="112"/>
      <c r="AD121" s="112"/>
      <c r="AE121" s="112"/>
      <c r="AF121" s="112"/>
      <c r="AG121" s="112"/>
      <c r="AH121" s="112"/>
      <c r="AI121" s="112"/>
      <c r="AJ121" s="112"/>
      <c r="AK121" s="112"/>
      <c r="AL121" s="112"/>
      <c r="AM121" s="112"/>
      <c r="AN121" s="112"/>
      <c r="AO121" s="112"/>
      <c r="AP121" s="112"/>
      <c r="AQ121" s="112"/>
      <c r="AR121" s="112"/>
      <c r="AS121" s="112"/>
      <c r="AT121" s="112"/>
      <c r="AU121" s="112"/>
      <c r="AV121" s="112"/>
      <c r="AW121" s="112"/>
      <c r="AX121" s="112"/>
      <c r="AY121" s="112"/>
      <c r="AZ121" s="112"/>
      <c r="BA121" s="112"/>
      <c r="BB121" s="112"/>
      <c r="BC121" s="112"/>
      <c r="BD121" s="112"/>
    </row>
    <row r="122" s="93" customFormat="1" customHeight="1" spans="1:56">
      <c r="A122" s="109">
        <f t="shared" si="3"/>
        <v>113</v>
      </c>
      <c r="B122" s="109">
        <v>104838</v>
      </c>
      <c r="C122" s="110" t="s">
        <v>365</v>
      </c>
      <c r="D122" s="110" t="s">
        <v>113</v>
      </c>
      <c r="E122" s="111">
        <v>22</v>
      </c>
      <c r="F122" s="111">
        <v>29</v>
      </c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  <c r="R122" s="112"/>
      <c r="S122" s="112"/>
      <c r="T122" s="112"/>
      <c r="U122" s="112"/>
      <c r="V122" s="112"/>
      <c r="W122" s="112"/>
      <c r="X122" s="112"/>
      <c r="Y122" s="112"/>
      <c r="Z122" s="112"/>
      <c r="AA122" s="112"/>
      <c r="AB122" s="112"/>
      <c r="AC122" s="112"/>
      <c r="AD122" s="112"/>
      <c r="AE122" s="112"/>
      <c r="AF122" s="112"/>
      <c r="AG122" s="112"/>
      <c r="AH122" s="112"/>
      <c r="AI122" s="112"/>
      <c r="AJ122" s="112"/>
      <c r="AK122" s="112"/>
      <c r="AL122" s="112"/>
      <c r="AM122" s="112"/>
      <c r="AN122" s="112"/>
      <c r="AO122" s="112"/>
      <c r="AP122" s="112"/>
      <c r="AQ122" s="112"/>
      <c r="AR122" s="112"/>
      <c r="AS122" s="112"/>
      <c r="AT122" s="112"/>
      <c r="AU122" s="112"/>
      <c r="AV122" s="112"/>
      <c r="AW122" s="112"/>
      <c r="AX122" s="112"/>
      <c r="AY122" s="112"/>
      <c r="AZ122" s="112"/>
      <c r="BA122" s="112"/>
      <c r="BB122" s="112"/>
      <c r="BC122" s="112"/>
      <c r="BD122" s="112"/>
    </row>
    <row r="123" s="95" customFormat="1" customHeight="1" spans="1:56">
      <c r="A123" s="113"/>
      <c r="B123" s="113"/>
      <c r="C123" s="114"/>
      <c r="D123" s="115" t="s">
        <v>113</v>
      </c>
      <c r="E123" s="113">
        <f>SUM(E107:E122)</f>
        <v>297</v>
      </c>
      <c r="F123" s="113">
        <f>SUM(F107:F122)</f>
        <v>355</v>
      </c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</row>
    <row r="124" s="92" customFormat="1" customHeight="1" spans="1:56">
      <c r="A124" s="109"/>
      <c r="B124" s="109"/>
      <c r="C124" s="110" t="s">
        <v>130</v>
      </c>
      <c r="D124" s="119" t="s">
        <v>130</v>
      </c>
      <c r="E124" s="120">
        <f>E123+E106+E95+E89+E83+E61+E36+E33</f>
        <v>2411</v>
      </c>
      <c r="F124" s="120">
        <f>F123+F106+F95+F89+F83+F61+F36+F33</f>
        <v>2792</v>
      </c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  <c r="R124" s="112"/>
      <c r="S124" s="112"/>
      <c r="T124" s="112"/>
      <c r="U124" s="112"/>
      <c r="V124" s="112"/>
      <c r="W124" s="112"/>
      <c r="X124" s="112"/>
      <c r="Y124" s="112"/>
      <c r="Z124" s="112"/>
      <c r="AA124" s="112"/>
      <c r="AB124" s="112"/>
      <c r="AC124" s="112"/>
      <c r="AD124" s="112"/>
      <c r="AE124" s="112"/>
      <c r="AF124" s="112"/>
      <c r="AG124" s="112"/>
      <c r="AH124" s="112"/>
      <c r="AI124" s="112"/>
      <c r="AJ124" s="112"/>
      <c r="AK124" s="112"/>
      <c r="AL124" s="112"/>
      <c r="AM124" s="112"/>
      <c r="AN124" s="112"/>
      <c r="AO124" s="112"/>
      <c r="AP124" s="112"/>
      <c r="AQ124" s="112"/>
      <c r="AR124" s="112"/>
      <c r="AS124" s="112"/>
      <c r="AT124" s="112"/>
      <c r="AU124" s="112"/>
      <c r="AV124" s="112"/>
      <c r="AW124" s="112"/>
      <c r="AX124" s="112"/>
      <c r="AY124" s="112"/>
      <c r="AZ124" s="112"/>
      <c r="BA124" s="112"/>
      <c r="BB124" s="112"/>
      <c r="BC124" s="112"/>
      <c r="BD124" s="112"/>
    </row>
    <row r="125" customHeight="1" spans="7:56"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  <c r="R125" s="104"/>
      <c r="S125" s="104"/>
      <c r="T125" s="104"/>
      <c r="U125" s="104"/>
      <c r="V125" s="104"/>
      <c r="W125" s="104"/>
      <c r="X125" s="104"/>
      <c r="Y125" s="104"/>
      <c r="Z125" s="104"/>
      <c r="AA125" s="104"/>
      <c r="AB125" s="104"/>
      <c r="AC125" s="104"/>
      <c r="AD125" s="104"/>
      <c r="AE125" s="104"/>
      <c r="AF125" s="104"/>
      <c r="AG125" s="104"/>
      <c r="AH125" s="104"/>
      <c r="AI125" s="104"/>
      <c r="AJ125" s="104"/>
      <c r="AK125" s="104"/>
      <c r="AL125" s="104"/>
      <c r="AM125" s="104"/>
      <c r="AN125" s="104"/>
      <c r="AO125" s="104"/>
      <c r="AP125" s="104"/>
      <c r="AQ125" s="104"/>
      <c r="AR125" s="104"/>
      <c r="AS125" s="104"/>
      <c r="AT125" s="104"/>
      <c r="AU125" s="104"/>
      <c r="AV125" s="104"/>
      <c r="AW125" s="104"/>
      <c r="AX125" s="104"/>
      <c r="AY125" s="104"/>
      <c r="AZ125" s="104"/>
      <c r="BA125" s="104"/>
      <c r="BB125" s="104"/>
      <c r="BC125" s="104"/>
      <c r="BD125" s="104"/>
    </row>
    <row r="126" customHeight="1" spans="7:7">
      <c r="G126" s="100">
        <v>91</v>
      </c>
    </row>
  </sheetData>
  <sortState ref="A3:H123">
    <sortCondition ref="D3" descending="1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7"/>
  <sheetViews>
    <sheetView workbookViewId="0">
      <selection activeCell="E2" sqref="E2:G3"/>
    </sheetView>
  </sheetViews>
  <sheetFormatPr defaultColWidth="8" defaultRowHeight="21" customHeight="1" outlineLevelCol="6"/>
  <cols>
    <col min="1" max="2" width="8" style="80" customWidth="1"/>
    <col min="3" max="3" width="14.75" style="80" customWidth="1"/>
    <col min="4" max="4" width="36.6666666666667" style="81" customWidth="1"/>
    <col min="5" max="7" width="11.625" style="80" customWidth="1"/>
    <col min="8" max="16380" width="8" style="82"/>
  </cols>
  <sheetData>
    <row r="1" customHeight="1" spans="1:7">
      <c r="A1" s="83" t="s">
        <v>366</v>
      </c>
      <c r="B1" s="84"/>
      <c r="C1" s="84"/>
      <c r="D1" s="84"/>
      <c r="E1" s="84"/>
      <c r="F1" s="84"/>
      <c r="G1" s="84"/>
    </row>
    <row r="2" customHeight="1" spans="1:7">
      <c r="A2" s="36" t="s">
        <v>1</v>
      </c>
      <c r="B2" s="36" t="s">
        <v>2</v>
      </c>
      <c r="C2" s="36" t="s">
        <v>3</v>
      </c>
      <c r="D2" s="36" t="s">
        <v>4</v>
      </c>
      <c r="E2" s="85" t="s">
        <v>367</v>
      </c>
      <c r="F2" s="85"/>
      <c r="G2" s="85"/>
    </row>
    <row r="3" ht="34" customHeight="1" spans="1:7">
      <c r="A3" s="36"/>
      <c r="B3" s="36"/>
      <c r="C3" s="36"/>
      <c r="D3" s="36"/>
      <c r="E3" s="86" t="s">
        <v>368</v>
      </c>
      <c r="F3" s="86" t="s">
        <v>369</v>
      </c>
      <c r="G3" s="87" t="s">
        <v>8</v>
      </c>
    </row>
    <row r="4" s="77" customFormat="1" customHeight="1" spans="1:7">
      <c r="A4" s="47">
        <v>1</v>
      </c>
      <c r="B4" s="47">
        <v>52</v>
      </c>
      <c r="C4" s="47" t="s">
        <v>113</v>
      </c>
      <c r="D4" s="47" t="s">
        <v>116</v>
      </c>
      <c r="E4" s="47">
        <v>10</v>
      </c>
      <c r="F4" s="47">
        <v>15</v>
      </c>
      <c r="G4" s="36"/>
    </row>
    <row r="5" s="77" customFormat="1" customHeight="1" spans="1:7">
      <c r="A5" s="47">
        <v>2</v>
      </c>
      <c r="B5" s="47">
        <v>54</v>
      </c>
      <c r="C5" s="47" t="s">
        <v>113</v>
      </c>
      <c r="D5" s="47" t="s">
        <v>117</v>
      </c>
      <c r="E5" s="47">
        <v>35</v>
      </c>
      <c r="F5" s="47">
        <v>45</v>
      </c>
      <c r="G5" s="36"/>
    </row>
    <row r="6" s="77" customFormat="1" customHeight="1" spans="1:7">
      <c r="A6" s="47">
        <v>3</v>
      </c>
      <c r="B6" s="47">
        <v>56</v>
      </c>
      <c r="C6" s="47" t="s">
        <v>113</v>
      </c>
      <c r="D6" s="47" t="s">
        <v>124</v>
      </c>
      <c r="E6" s="47">
        <v>20</v>
      </c>
      <c r="F6" s="47">
        <v>26</v>
      </c>
      <c r="G6" s="36"/>
    </row>
    <row r="7" s="77" customFormat="1" customHeight="1" spans="1:7">
      <c r="A7" s="47">
        <v>4</v>
      </c>
      <c r="B7" s="47">
        <v>329</v>
      </c>
      <c r="C7" s="47" t="s">
        <v>113</v>
      </c>
      <c r="D7" s="47" t="s">
        <v>122</v>
      </c>
      <c r="E7" s="47">
        <v>35</v>
      </c>
      <c r="F7" s="47">
        <v>45</v>
      </c>
      <c r="G7" s="36"/>
    </row>
    <row r="8" s="77" customFormat="1" customHeight="1" spans="1:7">
      <c r="A8" s="47">
        <v>5</v>
      </c>
      <c r="B8" s="47">
        <v>351</v>
      </c>
      <c r="C8" s="47" t="s">
        <v>113</v>
      </c>
      <c r="D8" s="47" t="s">
        <v>118</v>
      </c>
      <c r="E8" s="47">
        <v>10</v>
      </c>
      <c r="F8" s="47">
        <v>15</v>
      </c>
      <c r="G8" s="36"/>
    </row>
    <row r="9" s="77" customFormat="1" customHeight="1" spans="1:7">
      <c r="A9" s="47">
        <v>6</v>
      </c>
      <c r="B9" s="47">
        <v>367</v>
      </c>
      <c r="C9" s="47" t="s">
        <v>113</v>
      </c>
      <c r="D9" s="47" t="s">
        <v>119</v>
      </c>
      <c r="E9" s="47">
        <v>10</v>
      </c>
      <c r="F9" s="47">
        <v>15</v>
      </c>
      <c r="G9" s="36"/>
    </row>
    <row r="10" s="77" customFormat="1" customHeight="1" spans="1:7">
      <c r="A10" s="47">
        <v>7</v>
      </c>
      <c r="B10" s="47">
        <v>587</v>
      </c>
      <c r="C10" s="47" t="s">
        <v>113</v>
      </c>
      <c r="D10" s="47" t="s">
        <v>120</v>
      </c>
      <c r="E10" s="47">
        <v>10</v>
      </c>
      <c r="F10" s="47">
        <v>15</v>
      </c>
      <c r="G10" s="36"/>
    </row>
    <row r="11" s="77" customFormat="1" customHeight="1" spans="1:7">
      <c r="A11" s="47">
        <v>8</v>
      </c>
      <c r="B11" s="47">
        <v>704</v>
      </c>
      <c r="C11" s="47" t="s">
        <v>113</v>
      </c>
      <c r="D11" s="47" t="s">
        <v>123</v>
      </c>
      <c r="E11" s="47">
        <v>10</v>
      </c>
      <c r="F11" s="47">
        <v>15</v>
      </c>
      <c r="G11" s="36"/>
    </row>
    <row r="12" s="77" customFormat="1" customHeight="1" spans="1:7">
      <c r="A12" s="47">
        <v>9</v>
      </c>
      <c r="B12" s="47">
        <v>706</v>
      </c>
      <c r="C12" s="47" t="s">
        <v>113</v>
      </c>
      <c r="D12" s="47" t="s">
        <v>125</v>
      </c>
      <c r="E12" s="47">
        <v>10</v>
      </c>
      <c r="F12" s="47">
        <v>15</v>
      </c>
      <c r="G12" s="36"/>
    </row>
    <row r="13" s="77" customFormat="1" customHeight="1" spans="1:7">
      <c r="A13" s="47">
        <v>10</v>
      </c>
      <c r="B13" s="47">
        <v>710</v>
      </c>
      <c r="C13" s="47" t="s">
        <v>113</v>
      </c>
      <c r="D13" s="47" t="s">
        <v>126</v>
      </c>
      <c r="E13" s="47">
        <v>10</v>
      </c>
      <c r="F13" s="47">
        <v>15</v>
      </c>
      <c r="G13" s="36"/>
    </row>
    <row r="14" s="77" customFormat="1" customHeight="1" spans="1:7">
      <c r="A14" s="47">
        <v>11</v>
      </c>
      <c r="B14" s="47">
        <v>713</v>
      </c>
      <c r="C14" s="47" t="s">
        <v>113</v>
      </c>
      <c r="D14" s="47" t="s">
        <v>127</v>
      </c>
      <c r="E14" s="47">
        <v>10</v>
      </c>
      <c r="F14" s="47">
        <v>15</v>
      </c>
      <c r="G14" s="36"/>
    </row>
    <row r="15" s="77" customFormat="1" customHeight="1" spans="1:7">
      <c r="A15" s="47">
        <v>12</v>
      </c>
      <c r="B15" s="47">
        <v>738</v>
      </c>
      <c r="C15" s="47" t="s">
        <v>113</v>
      </c>
      <c r="D15" s="47" t="s">
        <v>128</v>
      </c>
      <c r="E15" s="47">
        <v>10</v>
      </c>
      <c r="F15" s="47">
        <v>15</v>
      </c>
      <c r="G15" s="36"/>
    </row>
    <row r="16" customHeight="1" spans="1:7">
      <c r="A16" s="47">
        <v>13</v>
      </c>
      <c r="B16" s="47">
        <v>754</v>
      </c>
      <c r="C16" s="47" t="s">
        <v>113</v>
      </c>
      <c r="D16" s="47" t="s">
        <v>114</v>
      </c>
      <c r="E16" s="47">
        <v>15</v>
      </c>
      <c r="F16" s="47">
        <v>20</v>
      </c>
      <c r="G16" s="36"/>
    </row>
    <row r="17" s="77" customFormat="1" customHeight="1" spans="1:7">
      <c r="A17" s="47">
        <v>14</v>
      </c>
      <c r="B17" s="47">
        <v>101453</v>
      </c>
      <c r="C17" s="47" t="s">
        <v>113</v>
      </c>
      <c r="D17" s="47" t="s">
        <v>115</v>
      </c>
      <c r="E17" s="47">
        <v>15</v>
      </c>
      <c r="F17" s="47">
        <v>20</v>
      </c>
      <c r="G17" s="36"/>
    </row>
    <row r="18" s="77" customFormat="1" customHeight="1" spans="1:7">
      <c r="A18" s="47">
        <v>15</v>
      </c>
      <c r="B18" s="47">
        <v>104428</v>
      </c>
      <c r="C18" s="47" t="s">
        <v>113</v>
      </c>
      <c r="D18" s="47" t="s">
        <v>121</v>
      </c>
      <c r="E18" s="47">
        <v>15</v>
      </c>
      <c r="F18" s="47">
        <v>20</v>
      </c>
      <c r="G18" s="36"/>
    </row>
    <row r="19" s="77" customFormat="1" customHeight="1" spans="1:7">
      <c r="A19" s="47">
        <v>16</v>
      </c>
      <c r="B19" s="47">
        <v>104838</v>
      </c>
      <c r="C19" s="47" t="s">
        <v>113</v>
      </c>
      <c r="D19" s="47" t="s">
        <v>129</v>
      </c>
      <c r="E19" s="47">
        <v>10</v>
      </c>
      <c r="F19" s="47">
        <v>15</v>
      </c>
      <c r="G19" s="36"/>
    </row>
    <row r="20" s="77" customFormat="1" customHeight="1" spans="1:7">
      <c r="A20" s="47">
        <v>17</v>
      </c>
      <c r="B20" s="47">
        <v>102564</v>
      </c>
      <c r="C20" s="47" t="s">
        <v>96</v>
      </c>
      <c r="D20" s="47" t="s">
        <v>99</v>
      </c>
      <c r="E20" s="47">
        <v>15</v>
      </c>
      <c r="F20" s="47">
        <v>20</v>
      </c>
      <c r="G20" s="36"/>
    </row>
    <row r="21" s="77" customFormat="1" customHeight="1" spans="1:7">
      <c r="A21" s="47">
        <v>18</v>
      </c>
      <c r="B21" s="47">
        <v>341</v>
      </c>
      <c r="C21" s="47" t="s">
        <v>96</v>
      </c>
      <c r="D21" s="47" t="s">
        <v>97</v>
      </c>
      <c r="E21" s="47">
        <v>50</v>
      </c>
      <c r="F21" s="47">
        <v>65</v>
      </c>
      <c r="G21" s="36"/>
    </row>
    <row r="22" s="77" customFormat="1" customHeight="1" spans="1:7">
      <c r="A22" s="47">
        <v>19</v>
      </c>
      <c r="B22" s="47">
        <v>591</v>
      </c>
      <c r="C22" s="47" t="s">
        <v>96</v>
      </c>
      <c r="D22" s="47" t="s">
        <v>100</v>
      </c>
      <c r="E22" s="47">
        <v>15</v>
      </c>
      <c r="F22" s="47">
        <v>20</v>
      </c>
      <c r="G22" s="36"/>
    </row>
    <row r="23" customHeight="1" spans="1:7">
      <c r="A23" s="47">
        <v>20</v>
      </c>
      <c r="B23" s="47">
        <v>721</v>
      </c>
      <c r="C23" s="47" t="s">
        <v>96</v>
      </c>
      <c r="D23" s="47" t="s">
        <v>98</v>
      </c>
      <c r="E23" s="47">
        <v>10</v>
      </c>
      <c r="F23" s="47">
        <v>15</v>
      </c>
      <c r="G23" s="36"/>
    </row>
    <row r="24" s="77" customFormat="1" customHeight="1" spans="1:7">
      <c r="A24" s="47">
        <v>21</v>
      </c>
      <c r="B24" s="47">
        <v>732</v>
      </c>
      <c r="C24" s="47" t="s">
        <v>96</v>
      </c>
      <c r="D24" s="47" t="s">
        <v>101</v>
      </c>
      <c r="E24" s="47">
        <v>20</v>
      </c>
      <c r="F24" s="47">
        <v>26</v>
      </c>
      <c r="G24" s="36"/>
    </row>
    <row r="25" s="77" customFormat="1" customHeight="1" spans="1:7">
      <c r="A25" s="47">
        <v>22</v>
      </c>
      <c r="B25" s="47">
        <v>539</v>
      </c>
      <c r="C25" s="47" t="s">
        <v>102</v>
      </c>
      <c r="D25" s="47" t="s">
        <v>106</v>
      </c>
      <c r="E25" s="47">
        <v>10</v>
      </c>
      <c r="F25" s="47">
        <v>15</v>
      </c>
      <c r="G25" s="36"/>
    </row>
    <row r="26" s="77" customFormat="1" customHeight="1" spans="1:7">
      <c r="A26" s="47">
        <v>23</v>
      </c>
      <c r="B26" s="47">
        <v>549</v>
      </c>
      <c r="C26" s="47" t="s">
        <v>102</v>
      </c>
      <c r="D26" s="47" t="s">
        <v>107</v>
      </c>
      <c r="E26" s="47">
        <v>15</v>
      </c>
      <c r="F26" s="47">
        <v>20</v>
      </c>
      <c r="G26" s="36"/>
    </row>
    <row r="27" s="77" customFormat="1" customHeight="1" spans="1:7">
      <c r="A27" s="47">
        <v>24</v>
      </c>
      <c r="B27" s="47">
        <v>594</v>
      </c>
      <c r="C27" s="47" t="s">
        <v>102</v>
      </c>
      <c r="D27" s="47" t="s">
        <v>109</v>
      </c>
      <c r="E27" s="47">
        <v>10</v>
      </c>
      <c r="F27" s="47">
        <v>15</v>
      </c>
      <c r="G27" s="36"/>
    </row>
    <row r="28" s="77" customFormat="1" customHeight="1" spans="1:7">
      <c r="A28" s="47">
        <v>25</v>
      </c>
      <c r="B28" s="47">
        <v>716</v>
      </c>
      <c r="C28" s="47" t="s">
        <v>102</v>
      </c>
      <c r="D28" s="47" t="s">
        <v>104</v>
      </c>
      <c r="E28" s="47">
        <v>10</v>
      </c>
      <c r="F28" s="47">
        <v>15</v>
      </c>
      <c r="G28" s="36"/>
    </row>
    <row r="29" customHeight="1" spans="1:7">
      <c r="A29" s="47">
        <v>26</v>
      </c>
      <c r="B29" s="47">
        <v>717</v>
      </c>
      <c r="C29" s="47" t="s">
        <v>102</v>
      </c>
      <c r="D29" s="47" t="s">
        <v>108</v>
      </c>
      <c r="E29" s="47">
        <v>10</v>
      </c>
      <c r="F29" s="47">
        <v>15</v>
      </c>
      <c r="G29" s="36"/>
    </row>
    <row r="30" s="77" customFormat="1" customHeight="1" spans="1:7">
      <c r="A30" s="47">
        <v>27</v>
      </c>
      <c r="B30" s="47">
        <v>720</v>
      </c>
      <c r="C30" s="47" t="s">
        <v>102</v>
      </c>
      <c r="D30" s="47" t="s">
        <v>110</v>
      </c>
      <c r="E30" s="47">
        <v>25</v>
      </c>
      <c r="F30" s="47">
        <v>32</v>
      </c>
      <c r="G30" s="36"/>
    </row>
    <row r="31" s="77" customFormat="1" customHeight="1" spans="1:7">
      <c r="A31" s="47">
        <v>28</v>
      </c>
      <c r="B31" s="47">
        <v>746</v>
      </c>
      <c r="C31" s="47" t="s">
        <v>102</v>
      </c>
      <c r="D31" s="47" t="s">
        <v>103</v>
      </c>
      <c r="E31" s="47">
        <v>25</v>
      </c>
      <c r="F31" s="47">
        <v>32</v>
      </c>
      <c r="G31" s="36"/>
    </row>
    <row r="32" s="77" customFormat="1" customHeight="1" spans="1:7">
      <c r="A32" s="47">
        <v>29</v>
      </c>
      <c r="B32" s="47">
        <v>748</v>
      </c>
      <c r="C32" s="47" t="s">
        <v>102</v>
      </c>
      <c r="D32" s="47" t="s">
        <v>105</v>
      </c>
      <c r="E32" s="47">
        <v>10</v>
      </c>
      <c r="F32" s="47">
        <v>15</v>
      </c>
      <c r="G32" s="36"/>
    </row>
    <row r="33" s="77" customFormat="1" customHeight="1" spans="1:7">
      <c r="A33" s="47">
        <v>30</v>
      </c>
      <c r="B33" s="47">
        <v>104533</v>
      </c>
      <c r="C33" s="47" t="s">
        <v>102</v>
      </c>
      <c r="D33" s="47" t="s">
        <v>111</v>
      </c>
      <c r="E33" s="47">
        <v>10</v>
      </c>
      <c r="F33" s="47">
        <v>15</v>
      </c>
      <c r="G33" s="36"/>
    </row>
    <row r="34" s="77" customFormat="1" customHeight="1" spans="1:7">
      <c r="A34" s="47">
        <v>31</v>
      </c>
      <c r="B34" s="88">
        <v>107728</v>
      </c>
      <c r="C34" s="47" t="s">
        <v>102</v>
      </c>
      <c r="D34" s="88" t="s">
        <v>112</v>
      </c>
      <c r="E34" s="47">
        <v>10</v>
      </c>
      <c r="F34" s="47">
        <v>15</v>
      </c>
      <c r="G34" s="36"/>
    </row>
    <row r="35" s="77" customFormat="1" customHeight="1" spans="1:7">
      <c r="A35" s="47">
        <v>32</v>
      </c>
      <c r="B35" s="47">
        <v>371</v>
      </c>
      <c r="C35" s="47" t="s">
        <v>90</v>
      </c>
      <c r="D35" s="47" t="s">
        <v>93</v>
      </c>
      <c r="E35" s="47">
        <v>10</v>
      </c>
      <c r="F35" s="47">
        <v>15</v>
      </c>
      <c r="G35" s="36"/>
    </row>
    <row r="36" s="77" customFormat="1" customHeight="1" spans="1:7">
      <c r="A36" s="47">
        <v>33</v>
      </c>
      <c r="B36" s="47">
        <v>385</v>
      </c>
      <c r="C36" s="47" t="s">
        <v>90</v>
      </c>
      <c r="D36" s="47" t="s">
        <v>91</v>
      </c>
      <c r="E36" s="47">
        <v>35</v>
      </c>
      <c r="F36" s="47">
        <v>45</v>
      </c>
      <c r="G36" s="36"/>
    </row>
    <row r="37" customHeight="1" spans="1:7">
      <c r="A37" s="47">
        <v>34</v>
      </c>
      <c r="B37" s="47">
        <v>108656</v>
      </c>
      <c r="C37" s="47" t="s">
        <v>90</v>
      </c>
      <c r="D37" s="47" t="s">
        <v>94</v>
      </c>
      <c r="E37" s="47">
        <v>10</v>
      </c>
      <c r="F37" s="47">
        <v>15</v>
      </c>
      <c r="G37" s="36"/>
    </row>
    <row r="38" s="77" customFormat="1" customHeight="1" spans="1:7">
      <c r="A38" s="47">
        <v>35</v>
      </c>
      <c r="B38" s="47">
        <v>514</v>
      </c>
      <c r="C38" s="47" t="s">
        <v>90</v>
      </c>
      <c r="D38" s="47" t="s">
        <v>92</v>
      </c>
      <c r="E38" s="47">
        <v>35</v>
      </c>
      <c r="F38" s="47">
        <v>45</v>
      </c>
      <c r="G38" s="36"/>
    </row>
    <row r="39" s="77" customFormat="1" customHeight="1" spans="1:7">
      <c r="A39" s="47">
        <v>36</v>
      </c>
      <c r="B39" s="47">
        <v>102567</v>
      </c>
      <c r="C39" s="47" t="s">
        <v>90</v>
      </c>
      <c r="D39" s="47" t="s">
        <v>95</v>
      </c>
      <c r="E39" s="47">
        <v>15</v>
      </c>
      <c r="F39" s="47">
        <v>20</v>
      </c>
      <c r="G39" s="36"/>
    </row>
    <row r="40" s="77" customFormat="1" customHeight="1" spans="1:7">
      <c r="A40" s="47">
        <v>37</v>
      </c>
      <c r="B40" s="47">
        <v>308</v>
      </c>
      <c r="C40" s="47" t="s">
        <v>68</v>
      </c>
      <c r="D40" s="47" t="s">
        <v>75</v>
      </c>
      <c r="E40" s="47">
        <v>35</v>
      </c>
      <c r="F40" s="47">
        <v>45</v>
      </c>
      <c r="G40" s="36"/>
    </row>
    <row r="41" s="77" customFormat="1" customHeight="1" spans="1:7">
      <c r="A41" s="47">
        <v>38</v>
      </c>
      <c r="B41" s="47">
        <v>337</v>
      </c>
      <c r="C41" s="47" t="s">
        <v>68</v>
      </c>
      <c r="D41" s="47" t="s">
        <v>69</v>
      </c>
      <c r="E41" s="47">
        <v>50</v>
      </c>
      <c r="F41" s="47">
        <v>65</v>
      </c>
      <c r="G41" s="36"/>
    </row>
    <row r="42" s="77" customFormat="1" customHeight="1" spans="1:7">
      <c r="A42" s="47">
        <v>39</v>
      </c>
      <c r="B42" s="47">
        <v>349</v>
      </c>
      <c r="C42" s="47" t="s">
        <v>68</v>
      </c>
      <c r="D42" s="47" t="s">
        <v>76</v>
      </c>
      <c r="E42" s="47">
        <v>25</v>
      </c>
      <c r="F42" s="47">
        <v>32</v>
      </c>
      <c r="G42" s="36"/>
    </row>
    <row r="43" s="77" customFormat="1" customHeight="1" spans="1:7">
      <c r="A43" s="47">
        <v>40</v>
      </c>
      <c r="B43" s="47">
        <v>355</v>
      </c>
      <c r="C43" s="47" t="s">
        <v>68</v>
      </c>
      <c r="D43" s="47" t="s">
        <v>77</v>
      </c>
      <c r="E43" s="47">
        <v>25</v>
      </c>
      <c r="F43" s="47">
        <v>32</v>
      </c>
      <c r="G43" s="36"/>
    </row>
    <row r="44" s="77" customFormat="1" customHeight="1" spans="1:7">
      <c r="A44" s="47">
        <v>41</v>
      </c>
      <c r="B44" s="47">
        <v>373</v>
      </c>
      <c r="C44" s="47" t="s">
        <v>68</v>
      </c>
      <c r="D44" s="47" t="s">
        <v>71</v>
      </c>
      <c r="E44" s="47">
        <v>25</v>
      </c>
      <c r="F44" s="47">
        <v>32</v>
      </c>
      <c r="G44" s="36"/>
    </row>
    <row r="45" s="77" customFormat="1" customHeight="1" spans="1:7">
      <c r="A45" s="47">
        <v>42</v>
      </c>
      <c r="B45" s="47">
        <v>391</v>
      </c>
      <c r="C45" s="47" t="s">
        <v>68</v>
      </c>
      <c r="D45" s="47" t="s">
        <v>78</v>
      </c>
      <c r="E45" s="47">
        <v>25</v>
      </c>
      <c r="F45" s="47">
        <v>32</v>
      </c>
      <c r="G45" s="36"/>
    </row>
    <row r="46" customHeight="1" spans="1:7">
      <c r="A46" s="47">
        <v>43</v>
      </c>
      <c r="B46" s="47">
        <v>511</v>
      </c>
      <c r="C46" s="47" t="s">
        <v>68</v>
      </c>
      <c r="D46" s="47" t="s">
        <v>79</v>
      </c>
      <c r="E46" s="47">
        <v>25</v>
      </c>
      <c r="F46" s="47">
        <v>32</v>
      </c>
      <c r="G46" s="36"/>
    </row>
    <row r="47" s="77" customFormat="1" customHeight="1" spans="1:7">
      <c r="A47" s="47">
        <v>44</v>
      </c>
      <c r="B47" s="47">
        <v>515</v>
      </c>
      <c r="C47" s="47" t="s">
        <v>68</v>
      </c>
      <c r="D47" s="47" t="s">
        <v>80</v>
      </c>
      <c r="E47" s="47">
        <v>20</v>
      </c>
      <c r="F47" s="47">
        <v>26</v>
      </c>
      <c r="G47" s="36"/>
    </row>
    <row r="48" customHeight="1" spans="1:7">
      <c r="A48" s="47">
        <v>45</v>
      </c>
      <c r="B48" s="47">
        <v>517</v>
      </c>
      <c r="C48" s="47" t="s">
        <v>68</v>
      </c>
      <c r="D48" s="47" t="s">
        <v>70</v>
      </c>
      <c r="E48" s="47">
        <v>50</v>
      </c>
      <c r="F48" s="47">
        <v>65</v>
      </c>
      <c r="G48" s="36"/>
    </row>
    <row r="49" s="77" customFormat="1" customHeight="1" spans="1:7">
      <c r="A49" s="47">
        <v>46</v>
      </c>
      <c r="B49" s="47">
        <v>572</v>
      </c>
      <c r="C49" s="47" t="s">
        <v>68</v>
      </c>
      <c r="D49" s="47" t="s">
        <v>81</v>
      </c>
      <c r="E49" s="47">
        <v>10</v>
      </c>
      <c r="F49" s="47">
        <v>15</v>
      </c>
      <c r="G49" s="36"/>
    </row>
    <row r="50" s="77" customFormat="1" customHeight="1" spans="1:7">
      <c r="A50" s="47">
        <v>47</v>
      </c>
      <c r="B50" s="47">
        <v>578</v>
      </c>
      <c r="C50" s="47" t="s">
        <v>68</v>
      </c>
      <c r="D50" s="47" t="s">
        <v>72</v>
      </c>
      <c r="E50" s="47">
        <v>45</v>
      </c>
      <c r="F50" s="47">
        <v>58</v>
      </c>
      <c r="G50" s="36"/>
    </row>
    <row r="51" customHeight="1" spans="1:7">
      <c r="A51" s="47">
        <v>48</v>
      </c>
      <c r="B51" s="47">
        <v>718</v>
      </c>
      <c r="C51" s="47" t="s">
        <v>68</v>
      </c>
      <c r="D51" s="47" t="s">
        <v>85</v>
      </c>
      <c r="E51" s="47">
        <v>10</v>
      </c>
      <c r="F51" s="47">
        <v>15</v>
      </c>
      <c r="G51" s="36"/>
    </row>
    <row r="52" s="77" customFormat="1" customHeight="1" spans="1:7">
      <c r="A52" s="47">
        <v>49</v>
      </c>
      <c r="B52" s="47">
        <v>723</v>
      </c>
      <c r="C52" s="47" t="s">
        <v>68</v>
      </c>
      <c r="D52" s="47" t="s">
        <v>86</v>
      </c>
      <c r="E52" s="47">
        <v>10</v>
      </c>
      <c r="F52" s="47">
        <v>15</v>
      </c>
      <c r="G52" s="36"/>
    </row>
    <row r="53" s="77" customFormat="1" customHeight="1" spans="1:7">
      <c r="A53" s="47">
        <v>50</v>
      </c>
      <c r="B53" s="47">
        <v>742</v>
      </c>
      <c r="C53" s="47" t="s">
        <v>68</v>
      </c>
      <c r="D53" s="47" t="s">
        <v>73</v>
      </c>
      <c r="E53" s="47">
        <v>35</v>
      </c>
      <c r="F53" s="47">
        <v>45</v>
      </c>
      <c r="G53" s="36"/>
    </row>
    <row r="54" s="77" customFormat="1" customHeight="1" spans="1:7">
      <c r="A54" s="47">
        <v>51</v>
      </c>
      <c r="B54" s="47">
        <v>744</v>
      </c>
      <c r="C54" s="47" t="s">
        <v>68</v>
      </c>
      <c r="D54" s="47" t="s">
        <v>74</v>
      </c>
      <c r="E54" s="47">
        <v>20</v>
      </c>
      <c r="F54" s="47">
        <v>26</v>
      </c>
      <c r="G54" s="36"/>
    </row>
    <row r="55" s="77" customFormat="1" customHeight="1" spans="1:7">
      <c r="A55" s="47">
        <v>52</v>
      </c>
      <c r="B55" s="47">
        <v>747</v>
      </c>
      <c r="C55" s="47" t="s">
        <v>68</v>
      </c>
      <c r="D55" s="47" t="s">
        <v>82</v>
      </c>
      <c r="E55" s="47">
        <v>30</v>
      </c>
      <c r="F55" s="47">
        <v>39</v>
      </c>
      <c r="G55" s="36"/>
    </row>
    <row r="56" s="78" customFormat="1" customHeight="1" spans="1:7">
      <c r="A56" s="47">
        <v>53</v>
      </c>
      <c r="B56" s="47">
        <v>102478</v>
      </c>
      <c r="C56" s="47" t="s">
        <v>68</v>
      </c>
      <c r="D56" s="47" t="s">
        <v>87</v>
      </c>
      <c r="E56" s="47">
        <v>10</v>
      </c>
      <c r="F56" s="47">
        <v>15</v>
      </c>
      <c r="G56" s="36"/>
    </row>
    <row r="57" s="79" customFormat="1" customHeight="1" spans="1:7">
      <c r="A57" s="47">
        <v>54</v>
      </c>
      <c r="B57" s="47">
        <v>102479</v>
      </c>
      <c r="C57" s="47" t="s">
        <v>68</v>
      </c>
      <c r="D57" s="47" t="s">
        <v>83</v>
      </c>
      <c r="E57" s="47">
        <v>10</v>
      </c>
      <c r="F57" s="47">
        <v>15</v>
      </c>
      <c r="G57" s="36"/>
    </row>
    <row r="58" s="79" customFormat="1" customHeight="1" spans="1:7">
      <c r="A58" s="47">
        <v>55</v>
      </c>
      <c r="B58" s="47">
        <v>102935</v>
      </c>
      <c r="C58" s="47" t="s">
        <v>68</v>
      </c>
      <c r="D58" s="47" t="s">
        <v>84</v>
      </c>
      <c r="E58" s="47">
        <v>20</v>
      </c>
      <c r="F58" s="47">
        <v>26</v>
      </c>
      <c r="G58" s="36"/>
    </row>
    <row r="59" s="79" customFormat="1" customHeight="1" spans="1:7">
      <c r="A59" s="47">
        <v>56</v>
      </c>
      <c r="B59" s="47">
        <v>106865</v>
      </c>
      <c r="C59" s="47" t="s">
        <v>68</v>
      </c>
      <c r="D59" s="47" t="s">
        <v>88</v>
      </c>
      <c r="E59" s="47">
        <v>10</v>
      </c>
      <c r="F59" s="47">
        <v>15</v>
      </c>
      <c r="G59" s="39"/>
    </row>
    <row r="60" s="79" customFormat="1" customHeight="1" spans="1:7">
      <c r="A60" s="47">
        <v>57</v>
      </c>
      <c r="B60" s="47">
        <v>107829</v>
      </c>
      <c r="C60" s="47" t="s">
        <v>68</v>
      </c>
      <c r="D60" s="47" t="s">
        <v>89</v>
      </c>
      <c r="E60" s="47">
        <v>10</v>
      </c>
      <c r="F60" s="47">
        <v>15</v>
      </c>
      <c r="G60" s="36"/>
    </row>
    <row r="61" s="78" customFormat="1" customHeight="1" spans="1:7">
      <c r="A61" s="47">
        <v>58</v>
      </c>
      <c r="B61" s="47">
        <v>377</v>
      </c>
      <c r="C61" s="47" t="s">
        <v>43</v>
      </c>
      <c r="D61" s="47" t="s">
        <v>52</v>
      </c>
      <c r="E61" s="47">
        <v>10</v>
      </c>
      <c r="F61" s="47">
        <v>15</v>
      </c>
      <c r="G61" s="36"/>
    </row>
    <row r="62" s="77" customFormat="1" customHeight="1" spans="1:7">
      <c r="A62" s="47">
        <v>59</v>
      </c>
      <c r="B62" s="47">
        <v>387</v>
      </c>
      <c r="C62" s="47" t="s">
        <v>43</v>
      </c>
      <c r="D62" s="47" t="s">
        <v>47</v>
      </c>
      <c r="E62" s="47">
        <v>60</v>
      </c>
      <c r="F62" s="47">
        <v>75</v>
      </c>
      <c r="G62" s="36"/>
    </row>
    <row r="63" s="77" customFormat="1" customHeight="1" spans="1:7">
      <c r="A63" s="47">
        <v>60</v>
      </c>
      <c r="B63" s="47">
        <v>399</v>
      </c>
      <c r="C63" s="47" t="s">
        <v>43</v>
      </c>
      <c r="D63" s="47" t="s">
        <v>48</v>
      </c>
      <c r="E63" s="47">
        <v>30</v>
      </c>
      <c r="F63" s="47">
        <v>39</v>
      </c>
      <c r="G63" s="36"/>
    </row>
    <row r="64" s="77" customFormat="1" customHeight="1" spans="1:7">
      <c r="A64" s="47">
        <v>61</v>
      </c>
      <c r="B64" s="47">
        <v>545</v>
      </c>
      <c r="C64" s="47" t="s">
        <v>43</v>
      </c>
      <c r="D64" s="47" t="s">
        <v>58</v>
      </c>
      <c r="E64" s="47">
        <v>15</v>
      </c>
      <c r="F64" s="47">
        <v>20</v>
      </c>
      <c r="G64" s="36"/>
    </row>
    <row r="65" s="77" customFormat="1" customHeight="1" spans="1:7">
      <c r="A65" s="47">
        <v>62</v>
      </c>
      <c r="B65" s="47">
        <v>546</v>
      </c>
      <c r="C65" s="47" t="s">
        <v>43</v>
      </c>
      <c r="D65" s="47" t="s">
        <v>49</v>
      </c>
      <c r="E65" s="47">
        <v>30</v>
      </c>
      <c r="F65" s="47">
        <v>39</v>
      </c>
      <c r="G65" s="36"/>
    </row>
    <row r="66" s="77" customFormat="1" customHeight="1" spans="1:7">
      <c r="A66" s="47">
        <v>63</v>
      </c>
      <c r="B66" s="47">
        <v>571</v>
      </c>
      <c r="C66" s="47" t="s">
        <v>43</v>
      </c>
      <c r="D66" s="47" t="s">
        <v>45</v>
      </c>
      <c r="E66" s="47">
        <v>40</v>
      </c>
      <c r="F66" s="47">
        <v>52</v>
      </c>
      <c r="G66" s="36"/>
    </row>
    <row r="67" s="77" customFormat="1" customHeight="1" spans="1:7">
      <c r="A67" s="47">
        <v>64</v>
      </c>
      <c r="B67" s="47">
        <v>573</v>
      </c>
      <c r="C67" s="47" t="s">
        <v>43</v>
      </c>
      <c r="D67" s="47" t="s">
        <v>59</v>
      </c>
      <c r="E67" s="47">
        <v>25</v>
      </c>
      <c r="F67" s="47">
        <v>32</v>
      </c>
      <c r="G67" s="36"/>
    </row>
    <row r="68" s="77" customFormat="1" customHeight="1" spans="1:7">
      <c r="A68" s="47">
        <v>65</v>
      </c>
      <c r="B68" s="47">
        <v>598</v>
      </c>
      <c r="C68" s="47" t="s">
        <v>43</v>
      </c>
      <c r="D68" s="47" t="s">
        <v>53</v>
      </c>
      <c r="E68" s="47">
        <v>15</v>
      </c>
      <c r="F68" s="47">
        <v>20</v>
      </c>
      <c r="G68" s="36"/>
    </row>
    <row r="69" s="77" customFormat="1" customHeight="1" spans="1:7">
      <c r="A69" s="47">
        <v>66</v>
      </c>
      <c r="B69" s="47">
        <v>707</v>
      </c>
      <c r="C69" s="47" t="s">
        <v>43</v>
      </c>
      <c r="D69" s="47" t="s">
        <v>46</v>
      </c>
      <c r="E69" s="47">
        <v>40</v>
      </c>
      <c r="F69" s="47">
        <v>52</v>
      </c>
      <c r="G69" s="36"/>
    </row>
    <row r="70" s="77" customFormat="1" customHeight="1" spans="1:7">
      <c r="A70" s="47">
        <v>67</v>
      </c>
      <c r="B70" s="47">
        <v>712</v>
      </c>
      <c r="C70" s="47" t="s">
        <v>43</v>
      </c>
      <c r="D70" s="47" t="s">
        <v>50</v>
      </c>
      <c r="E70" s="47">
        <v>60</v>
      </c>
      <c r="F70" s="47">
        <v>75</v>
      </c>
      <c r="G70" s="36"/>
    </row>
    <row r="71" s="77" customFormat="1" customHeight="1" spans="1:7">
      <c r="A71" s="47">
        <v>68</v>
      </c>
      <c r="B71" s="47">
        <v>724</v>
      </c>
      <c r="C71" s="47" t="s">
        <v>43</v>
      </c>
      <c r="D71" s="47" t="s">
        <v>51</v>
      </c>
      <c r="E71" s="47">
        <v>25</v>
      </c>
      <c r="F71" s="47">
        <v>32</v>
      </c>
      <c r="G71" s="36"/>
    </row>
    <row r="72" s="77" customFormat="1" customHeight="1" spans="1:7">
      <c r="A72" s="47">
        <v>69</v>
      </c>
      <c r="B72" s="47">
        <v>733</v>
      </c>
      <c r="C72" s="47" t="s">
        <v>43</v>
      </c>
      <c r="D72" s="47" t="s">
        <v>60</v>
      </c>
      <c r="E72" s="47">
        <v>10</v>
      </c>
      <c r="F72" s="47">
        <v>15</v>
      </c>
      <c r="G72" s="36"/>
    </row>
    <row r="73" s="77" customFormat="1" customHeight="1" spans="1:7">
      <c r="A73" s="47">
        <v>70</v>
      </c>
      <c r="B73" s="47">
        <v>737</v>
      </c>
      <c r="C73" s="47" t="s">
        <v>43</v>
      </c>
      <c r="D73" s="47" t="s">
        <v>54</v>
      </c>
      <c r="E73" s="47">
        <v>30</v>
      </c>
      <c r="F73" s="47">
        <v>39</v>
      </c>
      <c r="G73" s="36"/>
    </row>
    <row r="74" s="77" customFormat="1" customHeight="1" spans="1:7">
      <c r="A74" s="47">
        <v>71</v>
      </c>
      <c r="B74" s="47">
        <v>740</v>
      </c>
      <c r="C74" s="47" t="s">
        <v>43</v>
      </c>
      <c r="D74" s="47" t="s">
        <v>61</v>
      </c>
      <c r="E74" s="47">
        <v>10</v>
      </c>
      <c r="F74" s="47">
        <v>15</v>
      </c>
      <c r="G74" s="36"/>
    </row>
    <row r="75" s="77" customFormat="1" customHeight="1" spans="1:7">
      <c r="A75" s="47">
        <v>72</v>
      </c>
      <c r="B75" s="47">
        <v>743</v>
      </c>
      <c r="C75" s="47" t="s">
        <v>43</v>
      </c>
      <c r="D75" s="47" t="s">
        <v>55</v>
      </c>
      <c r="E75" s="47">
        <v>10</v>
      </c>
      <c r="F75" s="47">
        <v>15</v>
      </c>
      <c r="G75" s="36"/>
    </row>
    <row r="76" s="77" customFormat="1" customHeight="1" spans="1:7">
      <c r="A76" s="47">
        <v>73</v>
      </c>
      <c r="B76" s="47">
        <v>750</v>
      </c>
      <c r="C76" s="47" t="s">
        <v>43</v>
      </c>
      <c r="D76" s="47" t="s">
        <v>44</v>
      </c>
      <c r="E76" s="47">
        <v>50</v>
      </c>
      <c r="F76" s="47">
        <v>65</v>
      </c>
      <c r="G76" s="36"/>
    </row>
    <row r="77" s="77" customFormat="1" customHeight="1" spans="1:7">
      <c r="A77" s="47">
        <v>74</v>
      </c>
      <c r="B77" s="47">
        <v>753</v>
      </c>
      <c r="C77" s="47" t="s">
        <v>43</v>
      </c>
      <c r="D77" s="47" t="s">
        <v>62</v>
      </c>
      <c r="E77" s="47">
        <v>10</v>
      </c>
      <c r="F77" s="47">
        <v>15</v>
      </c>
      <c r="G77" s="36"/>
    </row>
    <row r="78" s="77" customFormat="1" customHeight="1" spans="1:7">
      <c r="A78" s="47">
        <v>75</v>
      </c>
      <c r="B78" s="47">
        <v>103639</v>
      </c>
      <c r="C78" s="47" t="s">
        <v>43</v>
      </c>
      <c r="D78" s="47" t="s">
        <v>56</v>
      </c>
      <c r="E78" s="47">
        <v>20</v>
      </c>
      <c r="F78" s="47">
        <v>26</v>
      </c>
      <c r="G78" s="36"/>
    </row>
    <row r="79" s="77" customFormat="1" customHeight="1" spans="1:7">
      <c r="A79" s="47">
        <v>76</v>
      </c>
      <c r="B79" s="47">
        <v>104430</v>
      </c>
      <c r="C79" s="47" t="s">
        <v>43</v>
      </c>
      <c r="D79" s="47" t="s">
        <v>63</v>
      </c>
      <c r="E79" s="47">
        <v>10</v>
      </c>
      <c r="F79" s="47">
        <v>15</v>
      </c>
      <c r="G79" s="36"/>
    </row>
    <row r="80" s="77" customFormat="1" customHeight="1" spans="1:7">
      <c r="A80" s="47">
        <v>77</v>
      </c>
      <c r="B80" s="47">
        <v>105396</v>
      </c>
      <c r="C80" s="47" t="s">
        <v>43</v>
      </c>
      <c r="D80" s="47" t="s">
        <v>64</v>
      </c>
      <c r="E80" s="47">
        <v>10</v>
      </c>
      <c r="F80" s="47">
        <v>15</v>
      </c>
      <c r="G80" s="36"/>
    </row>
    <row r="81" s="77" customFormat="1" customHeight="1" spans="1:7">
      <c r="A81" s="47">
        <v>78</v>
      </c>
      <c r="B81" s="47">
        <v>105751</v>
      </c>
      <c r="C81" s="47" t="s">
        <v>43</v>
      </c>
      <c r="D81" s="47" t="s">
        <v>57</v>
      </c>
      <c r="E81" s="47">
        <v>15</v>
      </c>
      <c r="F81" s="47">
        <v>20</v>
      </c>
      <c r="G81" s="36"/>
    </row>
    <row r="82" customHeight="1" spans="1:7">
      <c r="A82" s="47">
        <v>79</v>
      </c>
      <c r="B82" s="47">
        <v>105910</v>
      </c>
      <c r="C82" s="47" t="s">
        <v>43</v>
      </c>
      <c r="D82" s="47" t="s">
        <v>65</v>
      </c>
      <c r="E82" s="47">
        <v>25</v>
      </c>
      <c r="F82" s="47">
        <v>32</v>
      </c>
      <c r="G82" s="36"/>
    </row>
    <row r="83" s="77" customFormat="1" customHeight="1" spans="1:7">
      <c r="A83" s="47">
        <v>80</v>
      </c>
      <c r="B83" s="47">
        <v>106485</v>
      </c>
      <c r="C83" s="47" t="s">
        <v>43</v>
      </c>
      <c r="D83" s="47" t="s">
        <v>66</v>
      </c>
      <c r="E83" s="47">
        <v>15</v>
      </c>
      <c r="F83" s="47">
        <v>20</v>
      </c>
      <c r="G83" s="36"/>
    </row>
    <row r="84" s="77" customFormat="1" customHeight="1" spans="1:7">
      <c r="A84" s="47">
        <v>81</v>
      </c>
      <c r="B84" s="47">
        <v>106568</v>
      </c>
      <c r="C84" s="47" t="s">
        <v>43</v>
      </c>
      <c r="D84" s="47" t="s">
        <v>67</v>
      </c>
      <c r="E84" s="47">
        <v>10</v>
      </c>
      <c r="F84" s="47">
        <v>15</v>
      </c>
      <c r="G84" s="36"/>
    </row>
    <row r="85" s="77" customFormat="1" customHeight="1" spans="1:7">
      <c r="A85" s="47">
        <v>82</v>
      </c>
      <c r="B85" s="47">
        <v>307</v>
      </c>
      <c r="C85" s="47" t="s">
        <v>40</v>
      </c>
      <c r="D85" s="47" t="s">
        <v>42</v>
      </c>
      <c r="E85" s="47">
        <v>100</v>
      </c>
      <c r="F85" s="47">
        <v>130</v>
      </c>
      <c r="G85" s="36"/>
    </row>
    <row r="86" s="77" customFormat="1" customHeight="1" spans="1:7">
      <c r="A86" s="47">
        <v>83</v>
      </c>
      <c r="B86" s="47">
        <v>106066</v>
      </c>
      <c r="C86" s="47" t="s">
        <v>40</v>
      </c>
      <c r="D86" s="47" t="s">
        <v>41</v>
      </c>
      <c r="E86" s="47">
        <v>20</v>
      </c>
      <c r="F86" s="47">
        <v>26</v>
      </c>
      <c r="G86" s="36"/>
    </row>
    <row r="87" s="77" customFormat="1" customHeight="1" spans="1:7">
      <c r="A87" s="47">
        <v>84</v>
      </c>
      <c r="B87" s="47">
        <v>311</v>
      </c>
      <c r="C87" s="47" t="s">
        <v>9</v>
      </c>
      <c r="D87" s="47" t="s">
        <v>26</v>
      </c>
      <c r="E87" s="47">
        <v>10</v>
      </c>
      <c r="F87" s="47">
        <v>15</v>
      </c>
      <c r="G87" s="36"/>
    </row>
    <row r="88" s="77" customFormat="1" customHeight="1" spans="1:7">
      <c r="A88" s="47">
        <v>85</v>
      </c>
      <c r="B88" s="47">
        <v>339</v>
      </c>
      <c r="C88" s="47" t="s">
        <v>9</v>
      </c>
      <c r="D88" s="47" t="s">
        <v>34</v>
      </c>
      <c r="E88" s="47">
        <v>10</v>
      </c>
      <c r="F88" s="47">
        <v>15</v>
      </c>
      <c r="G88" s="36"/>
    </row>
    <row r="89" customHeight="1" spans="1:7">
      <c r="A89" s="47">
        <v>86</v>
      </c>
      <c r="B89" s="47">
        <v>343</v>
      </c>
      <c r="C89" s="47" t="s">
        <v>9</v>
      </c>
      <c r="D89" s="47" t="s">
        <v>10</v>
      </c>
      <c r="E89" s="47">
        <v>45</v>
      </c>
      <c r="F89" s="47">
        <v>58</v>
      </c>
      <c r="G89" s="36"/>
    </row>
    <row r="90" customHeight="1" spans="1:7">
      <c r="A90" s="47">
        <v>87</v>
      </c>
      <c r="B90" s="47">
        <v>347</v>
      </c>
      <c r="C90" s="47" t="s">
        <v>9</v>
      </c>
      <c r="D90" s="47" t="s">
        <v>27</v>
      </c>
      <c r="E90" s="47">
        <v>10</v>
      </c>
      <c r="F90" s="47">
        <v>15</v>
      </c>
      <c r="G90" s="36"/>
    </row>
    <row r="91" s="77" customFormat="1" customHeight="1" spans="1:7">
      <c r="A91" s="47">
        <v>88</v>
      </c>
      <c r="B91" s="47">
        <v>357</v>
      </c>
      <c r="C91" s="47" t="s">
        <v>9</v>
      </c>
      <c r="D91" s="47" t="s">
        <v>14</v>
      </c>
      <c r="E91" s="47">
        <v>10</v>
      </c>
      <c r="F91" s="47">
        <v>15</v>
      </c>
      <c r="G91" s="36"/>
    </row>
    <row r="92" s="77" customFormat="1" customHeight="1" spans="1:7">
      <c r="A92" s="47">
        <v>89</v>
      </c>
      <c r="B92" s="47">
        <v>359</v>
      </c>
      <c r="C92" s="47" t="s">
        <v>9</v>
      </c>
      <c r="D92" s="47" t="s">
        <v>22</v>
      </c>
      <c r="E92" s="47">
        <v>20</v>
      </c>
      <c r="F92" s="47">
        <v>26</v>
      </c>
      <c r="G92" s="36"/>
    </row>
    <row r="93" customHeight="1" spans="1:7">
      <c r="A93" s="47">
        <v>90</v>
      </c>
      <c r="B93" s="47">
        <v>365</v>
      </c>
      <c r="C93" s="47" t="s">
        <v>9</v>
      </c>
      <c r="D93" s="47" t="s">
        <v>12</v>
      </c>
      <c r="E93" s="47">
        <v>40</v>
      </c>
      <c r="F93" s="47">
        <v>52</v>
      </c>
      <c r="G93" s="36"/>
    </row>
    <row r="94" s="77" customFormat="1" customHeight="1" spans="1:7">
      <c r="A94" s="47">
        <v>91</v>
      </c>
      <c r="B94" s="47">
        <v>379</v>
      </c>
      <c r="C94" s="47" t="s">
        <v>9</v>
      </c>
      <c r="D94" s="47" t="s">
        <v>15</v>
      </c>
      <c r="E94" s="47">
        <v>20</v>
      </c>
      <c r="F94" s="47">
        <v>26</v>
      </c>
      <c r="G94" s="36"/>
    </row>
    <row r="95" s="77" customFormat="1" customHeight="1" spans="1:7">
      <c r="A95" s="47">
        <v>92</v>
      </c>
      <c r="B95" s="47">
        <v>513</v>
      </c>
      <c r="C95" s="47" t="s">
        <v>9</v>
      </c>
      <c r="D95" s="47" t="s">
        <v>16</v>
      </c>
      <c r="E95" s="47">
        <v>25</v>
      </c>
      <c r="F95" s="47">
        <v>32</v>
      </c>
      <c r="G95" s="36"/>
    </row>
    <row r="96" s="77" customFormat="1" customHeight="1" spans="1:7">
      <c r="A96" s="47">
        <v>93</v>
      </c>
      <c r="B96" s="47">
        <v>570</v>
      </c>
      <c r="C96" s="47" t="s">
        <v>9</v>
      </c>
      <c r="D96" s="47" t="s">
        <v>28</v>
      </c>
      <c r="E96" s="47">
        <v>10</v>
      </c>
      <c r="F96" s="47">
        <v>15</v>
      </c>
      <c r="G96" s="36"/>
    </row>
    <row r="97" s="77" customFormat="1" customHeight="1" spans="1:7">
      <c r="A97" s="47">
        <v>94</v>
      </c>
      <c r="B97" s="47">
        <v>581</v>
      </c>
      <c r="C97" s="47" t="s">
        <v>9</v>
      </c>
      <c r="D97" s="47" t="s">
        <v>17</v>
      </c>
      <c r="E97" s="47">
        <v>45</v>
      </c>
      <c r="F97" s="47">
        <v>58</v>
      </c>
      <c r="G97" s="36"/>
    </row>
    <row r="98" s="77" customFormat="1" customHeight="1" spans="1:7">
      <c r="A98" s="47">
        <v>95</v>
      </c>
      <c r="B98" s="47">
        <v>582</v>
      </c>
      <c r="C98" s="47" t="s">
        <v>9</v>
      </c>
      <c r="D98" s="47" t="s">
        <v>11</v>
      </c>
      <c r="E98" s="47">
        <v>55</v>
      </c>
      <c r="F98" s="47">
        <v>70</v>
      </c>
      <c r="G98" s="36"/>
    </row>
    <row r="99" s="77" customFormat="1" customHeight="1" spans="1:7">
      <c r="A99" s="47">
        <v>96</v>
      </c>
      <c r="B99" s="47">
        <v>585</v>
      </c>
      <c r="C99" s="47" t="s">
        <v>9</v>
      </c>
      <c r="D99" s="47" t="s">
        <v>13</v>
      </c>
      <c r="E99" s="47">
        <v>40</v>
      </c>
      <c r="F99" s="47">
        <v>52</v>
      </c>
      <c r="G99" s="36"/>
    </row>
    <row r="100" s="77" customFormat="1" customHeight="1" spans="1:7">
      <c r="A100" s="47">
        <v>97</v>
      </c>
      <c r="B100" s="47">
        <v>709</v>
      </c>
      <c r="C100" s="47" t="s">
        <v>9</v>
      </c>
      <c r="D100" s="47" t="s">
        <v>18</v>
      </c>
      <c r="E100" s="47">
        <v>50</v>
      </c>
      <c r="F100" s="47">
        <v>65</v>
      </c>
      <c r="G100" s="36"/>
    </row>
    <row r="101" s="77" customFormat="1" customHeight="1" spans="1:7">
      <c r="A101" s="47">
        <v>98</v>
      </c>
      <c r="B101" s="47">
        <v>726</v>
      </c>
      <c r="C101" s="47" t="s">
        <v>9</v>
      </c>
      <c r="D101" s="47" t="s">
        <v>19</v>
      </c>
      <c r="E101" s="47">
        <v>50</v>
      </c>
      <c r="F101" s="47">
        <v>65</v>
      </c>
      <c r="G101" s="36"/>
    </row>
    <row r="102" s="77" customFormat="1" customHeight="1" spans="1:7">
      <c r="A102" s="47">
        <v>99</v>
      </c>
      <c r="B102" s="47">
        <v>727</v>
      </c>
      <c r="C102" s="47" t="s">
        <v>9</v>
      </c>
      <c r="D102" s="47" t="s">
        <v>29</v>
      </c>
      <c r="E102" s="47">
        <v>10</v>
      </c>
      <c r="F102" s="47">
        <v>15</v>
      </c>
      <c r="G102" s="36"/>
    </row>
    <row r="103" s="77" customFormat="1" customHeight="1" spans="1:7">
      <c r="A103" s="47">
        <v>100</v>
      </c>
      <c r="B103" s="47">
        <v>730</v>
      </c>
      <c r="C103" s="47" t="s">
        <v>9</v>
      </c>
      <c r="D103" s="47" t="s">
        <v>20</v>
      </c>
      <c r="E103" s="47">
        <v>60</v>
      </c>
      <c r="F103" s="47">
        <v>75</v>
      </c>
      <c r="G103" s="36"/>
    </row>
    <row r="104" s="77" customFormat="1" customHeight="1" spans="1:7">
      <c r="A104" s="47">
        <v>101</v>
      </c>
      <c r="B104" s="47">
        <v>741</v>
      </c>
      <c r="C104" s="47" t="s">
        <v>9</v>
      </c>
      <c r="D104" s="47" t="s">
        <v>35</v>
      </c>
      <c r="E104" s="47">
        <v>10</v>
      </c>
      <c r="F104" s="47">
        <v>15</v>
      </c>
      <c r="G104" s="36"/>
    </row>
    <row r="105" s="77" customFormat="1" customHeight="1" spans="1:7">
      <c r="A105" s="47">
        <v>102</v>
      </c>
      <c r="B105" s="47">
        <v>745</v>
      </c>
      <c r="C105" s="47" t="s">
        <v>9</v>
      </c>
      <c r="D105" s="47" t="s">
        <v>30</v>
      </c>
      <c r="E105" s="47">
        <v>10</v>
      </c>
      <c r="F105" s="47">
        <v>15</v>
      </c>
      <c r="G105" s="36"/>
    </row>
    <row r="106" s="77" customFormat="1" customHeight="1" spans="1:7">
      <c r="A106" s="47">
        <v>103</v>
      </c>
      <c r="B106" s="47">
        <v>752</v>
      </c>
      <c r="C106" s="47" t="s">
        <v>9</v>
      </c>
      <c r="D106" s="47" t="s">
        <v>36</v>
      </c>
      <c r="E106" s="47">
        <v>10</v>
      </c>
      <c r="F106" s="47">
        <v>15</v>
      </c>
      <c r="G106" s="36"/>
    </row>
    <row r="107" s="77" customFormat="1" customHeight="1" spans="1:7">
      <c r="A107" s="47">
        <v>104</v>
      </c>
      <c r="B107" s="47">
        <v>102565</v>
      </c>
      <c r="C107" s="47" t="s">
        <v>9</v>
      </c>
      <c r="D107" s="47" t="s">
        <v>23</v>
      </c>
      <c r="E107" s="47">
        <v>10</v>
      </c>
      <c r="F107" s="47">
        <v>15</v>
      </c>
      <c r="G107" s="36"/>
    </row>
    <row r="108" s="77" customFormat="1" customHeight="1" spans="1:7">
      <c r="A108" s="47">
        <v>105</v>
      </c>
      <c r="B108" s="47">
        <v>102934</v>
      </c>
      <c r="C108" s="47" t="s">
        <v>9</v>
      </c>
      <c r="D108" s="47" t="s">
        <v>21</v>
      </c>
      <c r="E108" s="47">
        <v>40</v>
      </c>
      <c r="F108" s="47">
        <v>52</v>
      </c>
      <c r="G108" s="36"/>
    </row>
    <row r="109" customHeight="1" spans="1:7">
      <c r="A109" s="47">
        <v>106</v>
      </c>
      <c r="B109" s="47">
        <v>103198</v>
      </c>
      <c r="C109" s="47" t="s">
        <v>9</v>
      </c>
      <c r="D109" s="47" t="s">
        <v>24</v>
      </c>
      <c r="E109" s="47">
        <v>30</v>
      </c>
      <c r="F109" s="47">
        <v>39</v>
      </c>
      <c r="G109" s="36"/>
    </row>
    <row r="110" s="77" customFormat="1" customHeight="1" spans="1:7">
      <c r="A110" s="47">
        <v>107</v>
      </c>
      <c r="B110" s="47">
        <v>103199</v>
      </c>
      <c r="C110" s="47" t="s">
        <v>9</v>
      </c>
      <c r="D110" s="47" t="s">
        <v>25</v>
      </c>
      <c r="E110" s="47">
        <v>10</v>
      </c>
      <c r="F110" s="47">
        <v>15</v>
      </c>
      <c r="G110" s="36"/>
    </row>
    <row r="111" s="77" customFormat="1" customHeight="1" spans="1:7">
      <c r="A111" s="47">
        <v>108</v>
      </c>
      <c r="B111" s="47">
        <v>104429</v>
      </c>
      <c r="C111" s="47" t="s">
        <v>9</v>
      </c>
      <c r="D111" s="47" t="s">
        <v>37</v>
      </c>
      <c r="E111" s="47">
        <v>10</v>
      </c>
      <c r="F111" s="47">
        <v>15</v>
      </c>
      <c r="G111" s="36"/>
    </row>
    <row r="112" s="77" customFormat="1" customHeight="1" spans="1:7">
      <c r="A112" s="47">
        <v>109</v>
      </c>
      <c r="B112" s="47">
        <v>105267</v>
      </c>
      <c r="C112" s="47" t="s">
        <v>9</v>
      </c>
      <c r="D112" s="47" t="s">
        <v>31</v>
      </c>
      <c r="E112" s="47">
        <v>20</v>
      </c>
      <c r="F112" s="47">
        <v>26</v>
      </c>
      <c r="G112" s="36"/>
    </row>
    <row r="113" s="77" customFormat="1" customHeight="1" spans="1:7">
      <c r="A113" s="47">
        <v>110</v>
      </c>
      <c r="B113" s="47">
        <v>106399</v>
      </c>
      <c r="C113" s="47" t="s">
        <v>9</v>
      </c>
      <c r="D113" s="47" t="s">
        <v>32</v>
      </c>
      <c r="E113" s="47">
        <v>10</v>
      </c>
      <c r="F113" s="47">
        <v>15</v>
      </c>
      <c r="G113" s="36"/>
    </row>
    <row r="114" s="77" customFormat="1" customHeight="1" spans="1:7">
      <c r="A114" s="47">
        <v>111</v>
      </c>
      <c r="B114" s="47">
        <v>107658</v>
      </c>
      <c r="C114" s="47" t="s">
        <v>9</v>
      </c>
      <c r="D114" s="47" t="s">
        <v>38</v>
      </c>
      <c r="E114" s="47">
        <v>10</v>
      </c>
      <c r="F114" s="47">
        <v>15</v>
      </c>
      <c r="G114" s="36"/>
    </row>
    <row r="115" s="77" customFormat="1" customHeight="1" spans="1:7">
      <c r="A115" s="47">
        <v>112</v>
      </c>
      <c r="B115" s="47">
        <v>106569</v>
      </c>
      <c r="C115" s="47" t="s">
        <v>9</v>
      </c>
      <c r="D115" s="47" t="s">
        <v>33</v>
      </c>
      <c r="E115" s="47">
        <v>10</v>
      </c>
      <c r="F115" s="47">
        <v>15</v>
      </c>
      <c r="G115" s="36"/>
    </row>
    <row r="116" s="77" customFormat="1" customHeight="1" spans="1:7">
      <c r="A116" s="47">
        <v>113</v>
      </c>
      <c r="B116" s="88">
        <v>108277</v>
      </c>
      <c r="C116" s="47" t="s">
        <v>9</v>
      </c>
      <c r="D116" s="88" t="s">
        <v>39</v>
      </c>
      <c r="E116" s="47">
        <v>10</v>
      </c>
      <c r="F116" s="47">
        <v>15</v>
      </c>
      <c r="G116" s="39"/>
    </row>
    <row r="117" customHeight="1" spans="1:7">
      <c r="A117" s="89"/>
      <c r="B117" s="89"/>
      <c r="C117" s="89"/>
      <c r="D117" s="90" t="s">
        <v>130</v>
      </c>
      <c r="E117" s="89">
        <f>SUM(E4:E116)</f>
        <v>2480</v>
      </c>
      <c r="F117" s="89">
        <f>SUM(F4:F116)</f>
        <v>3311</v>
      </c>
      <c r="G117" s="89"/>
    </row>
  </sheetData>
  <autoFilter ref="A3:G117">
    <extLst/>
  </autoFilter>
  <mergeCells count="6">
    <mergeCell ref="A1:G1"/>
    <mergeCell ref="E2:G2"/>
    <mergeCell ref="A2:A3"/>
    <mergeCell ref="B2:B3"/>
    <mergeCell ref="C2:C3"/>
    <mergeCell ref="D2:D3"/>
  </mergeCells>
  <pageMargins left="0.75" right="0.75" top="1" bottom="1" header="0.509027777777778" footer="0.509027777777778"/>
  <pageSetup paperSize="9" orientation="portrait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27"/>
  <sheetViews>
    <sheetView workbookViewId="0">
      <pane xSplit="4" ySplit="3" topLeftCell="E4" activePane="bottomRight" state="frozen"/>
      <selection/>
      <selection pane="topRight"/>
      <selection pane="bottomLeft"/>
      <selection pane="bottomRight" activeCell="K3" sqref="K3"/>
    </sheetView>
  </sheetViews>
  <sheetFormatPr defaultColWidth="10.125" defaultRowHeight="12"/>
  <cols>
    <col min="1" max="1" width="5.5" style="30" customWidth="1"/>
    <col min="2" max="2" width="5.875" style="30" customWidth="1"/>
    <col min="3" max="3" width="10.375" style="30" customWidth="1"/>
    <col min="4" max="4" width="28.375" style="31" customWidth="1"/>
    <col min="5" max="7" width="7.625" style="30" hidden="1" customWidth="1"/>
    <col min="8" max="8" width="7.625" style="30" customWidth="1"/>
    <col min="9" max="9" width="7.625" style="30" hidden="1" customWidth="1"/>
    <col min="10" max="11" width="7.625" style="65" customWidth="1"/>
    <col min="12" max="14" width="7.625" style="25" hidden="1" customWidth="1"/>
    <col min="15" max="15" width="7.625" style="25" customWidth="1"/>
    <col min="16" max="16" width="7.625" style="25" hidden="1" customWidth="1"/>
    <col min="17" max="18" width="7.625" style="25" customWidth="1"/>
    <col min="19" max="21" width="7.625" style="25" hidden="1" customWidth="1"/>
    <col min="22" max="22" width="7.625" style="25" customWidth="1"/>
    <col min="23" max="23" width="7.625" style="25" hidden="1" customWidth="1"/>
    <col min="24" max="25" width="7.625" style="25" customWidth="1"/>
    <col min="26" max="28" width="7.625" style="25" hidden="1" customWidth="1"/>
    <col min="29" max="29" width="7.625" style="25" customWidth="1"/>
    <col min="30" max="30" width="7.625" style="25" hidden="1" customWidth="1"/>
    <col min="31" max="32" width="7.625" style="25" customWidth="1"/>
    <col min="33" max="35" width="7.625" style="25" hidden="1" customWidth="1"/>
    <col min="36" max="36" width="7.625" style="25" customWidth="1"/>
    <col min="37" max="37" width="7.625" style="25" hidden="1" customWidth="1"/>
    <col min="38" max="39" width="7.625" style="25" customWidth="1"/>
    <col min="40" max="40" width="10.625" style="25" hidden="1" customWidth="1"/>
    <col min="41" max="16384" width="10.125" style="25" customWidth="1"/>
  </cols>
  <sheetData>
    <row r="1" ht="32" customHeight="1" spans="1:39">
      <c r="A1" s="66" t="s">
        <v>370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</row>
    <row r="2" s="25" customFormat="1" ht="34" customHeight="1" spans="1:40">
      <c r="A2" s="10" t="s">
        <v>1</v>
      </c>
      <c r="B2" s="10" t="s">
        <v>2</v>
      </c>
      <c r="C2" s="10" t="s">
        <v>3</v>
      </c>
      <c r="D2" s="10" t="s">
        <v>4</v>
      </c>
      <c r="E2" s="67" t="s">
        <v>371</v>
      </c>
      <c r="F2" s="67"/>
      <c r="G2" s="67"/>
      <c r="H2" s="67"/>
      <c r="I2" s="67"/>
      <c r="J2" s="67"/>
      <c r="K2" s="67"/>
      <c r="L2" s="8" t="s">
        <v>372</v>
      </c>
      <c r="M2" s="8"/>
      <c r="N2" s="8"/>
      <c r="O2" s="8"/>
      <c r="P2" s="8"/>
      <c r="Q2" s="8"/>
      <c r="R2" s="8"/>
      <c r="S2" s="72" t="s">
        <v>283</v>
      </c>
      <c r="T2" s="72"/>
      <c r="U2" s="72"/>
      <c r="V2" s="72"/>
      <c r="W2" s="72"/>
      <c r="X2" s="72"/>
      <c r="Y2" s="72"/>
      <c r="Z2" s="19" t="s">
        <v>373</v>
      </c>
      <c r="AA2" s="19"/>
      <c r="AB2" s="19"/>
      <c r="AC2" s="19"/>
      <c r="AD2" s="19"/>
      <c r="AE2" s="19"/>
      <c r="AF2" s="19"/>
      <c r="AG2" s="76" t="s">
        <v>374</v>
      </c>
      <c r="AH2" s="76"/>
      <c r="AI2" s="76"/>
      <c r="AJ2" s="76"/>
      <c r="AK2" s="76"/>
      <c r="AL2" s="76"/>
      <c r="AM2" s="76"/>
      <c r="AN2" s="62" t="s">
        <v>375</v>
      </c>
    </row>
    <row r="3" s="25" customFormat="1" ht="48" customHeight="1" spans="1:40">
      <c r="A3" s="10"/>
      <c r="B3" s="10"/>
      <c r="C3" s="10"/>
      <c r="D3" s="10"/>
      <c r="E3" s="67" t="s">
        <v>6</v>
      </c>
      <c r="F3" s="67" t="s">
        <v>376</v>
      </c>
      <c r="G3" s="68" t="s">
        <v>8</v>
      </c>
      <c r="H3" s="68" t="s">
        <v>377</v>
      </c>
      <c r="I3" s="68" t="s">
        <v>378</v>
      </c>
      <c r="J3" s="68" t="s">
        <v>379</v>
      </c>
      <c r="K3" s="68" t="s">
        <v>380</v>
      </c>
      <c r="L3" s="13" t="s">
        <v>136</v>
      </c>
      <c r="M3" s="13" t="s">
        <v>137</v>
      </c>
      <c r="N3" s="12" t="s">
        <v>8</v>
      </c>
      <c r="O3" s="12" t="s">
        <v>377</v>
      </c>
      <c r="P3" s="12" t="s">
        <v>378</v>
      </c>
      <c r="Q3" s="12" t="s">
        <v>379</v>
      </c>
      <c r="R3" s="12" t="s">
        <v>380</v>
      </c>
      <c r="S3" s="73" t="s">
        <v>381</v>
      </c>
      <c r="T3" s="73" t="s">
        <v>382</v>
      </c>
      <c r="U3" s="74" t="s">
        <v>8</v>
      </c>
      <c r="V3" s="74" t="s">
        <v>377</v>
      </c>
      <c r="W3" s="74" t="s">
        <v>378</v>
      </c>
      <c r="X3" s="74" t="s">
        <v>379</v>
      </c>
      <c r="Y3" s="74" t="s">
        <v>380</v>
      </c>
      <c r="Z3" s="21" t="s">
        <v>286</v>
      </c>
      <c r="AA3" s="21" t="s">
        <v>287</v>
      </c>
      <c r="AB3" s="22" t="s">
        <v>8</v>
      </c>
      <c r="AC3" s="22" t="s">
        <v>377</v>
      </c>
      <c r="AD3" s="22" t="s">
        <v>378</v>
      </c>
      <c r="AE3" s="22" t="s">
        <v>379</v>
      </c>
      <c r="AF3" s="22" t="s">
        <v>380</v>
      </c>
      <c r="AG3" s="76" t="s">
        <v>368</v>
      </c>
      <c r="AH3" s="76" t="s">
        <v>369</v>
      </c>
      <c r="AI3" s="12" t="s">
        <v>8</v>
      </c>
      <c r="AJ3" s="12" t="s">
        <v>377</v>
      </c>
      <c r="AK3" s="12" t="s">
        <v>378</v>
      </c>
      <c r="AL3" s="12" t="s">
        <v>379</v>
      </c>
      <c r="AM3" s="12" t="s">
        <v>380</v>
      </c>
      <c r="AN3" s="62"/>
    </row>
    <row r="4" s="25" customFormat="1" spans="1:40">
      <c r="A4" s="36">
        <v>1</v>
      </c>
      <c r="B4" s="36">
        <v>343</v>
      </c>
      <c r="C4" s="36" t="s">
        <v>9</v>
      </c>
      <c r="D4" s="36" t="s">
        <v>10</v>
      </c>
      <c r="E4" s="36">
        <v>12</v>
      </c>
      <c r="F4" s="36">
        <v>14</v>
      </c>
      <c r="G4" s="36">
        <v>2</v>
      </c>
      <c r="H4" s="36">
        <f>F4</f>
        <v>14</v>
      </c>
      <c r="I4" s="36">
        <f>F4*5</f>
        <v>70</v>
      </c>
      <c r="J4" s="41">
        <v>3</v>
      </c>
      <c r="K4" s="69">
        <f>J4/H4</f>
        <v>0.214285714285714</v>
      </c>
      <c r="L4" s="46">
        <v>10</v>
      </c>
      <c r="M4" s="46">
        <v>15</v>
      </c>
      <c r="N4" s="46">
        <v>2</v>
      </c>
      <c r="O4" s="46">
        <f>M4</f>
        <v>15</v>
      </c>
      <c r="P4" s="46">
        <f>M4*7</f>
        <v>105</v>
      </c>
      <c r="Q4" s="46">
        <v>5</v>
      </c>
      <c r="R4" s="75">
        <f>Q4/O4</f>
        <v>0.333333333333333</v>
      </c>
      <c r="S4" s="46">
        <v>21</v>
      </c>
      <c r="T4" s="46">
        <v>27</v>
      </c>
      <c r="U4" s="46">
        <v>2</v>
      </c>
      <c r="V4" s="46">
        <f>T4</f>
        <v>27</v>
      </c>
      <c r="W4" s="46">
        <f>T4*4</f>
        <v>108</v>
      </c>
      <c r="X4" s="46">
        <v>19</v>
      </c>
      <c r="Y4" s="75">
        <f>X4/V4</f>
        <v>0.703703703703704</v>
      </c>
      <c r="Z4" s="46">
        <v>59</v>
      </c>
      <c r="AA4" s="46">
        <v>68</v>
      </c>
      <c r="AB4" s="46">
        <v>2</v>
      </c>
      <c r="AC4" s="46">
        <f>AA4</f>
        <v>68</v>
      </c>
      <c r="AD4" s="46">
        <f>AA4*8</f>
        <v>544</v>
      </c>
      <c r="AE4" s="46">
        <v>78</v>
      </c>
      <c r="AF4" s="75">
        <f>AE4/AC4</f>
        <v>1.14705882352941</v>
      </c>
      <c r="AG4" s="46">
        <v>45</v>
      </c>
      <c r="AH4" s="46">
        <v>58</v>
      </c>
      <c r="AI4" s="46">
        <v>2</v>
      </c>
      <c r="AJ4" s="46">
        <f>AH4</f>
        <v>58</v>
      </c>
      <c r="AK4" s="46">
        <f>AH4*4</f>
        <v>232</v>
      </c>
      <c r="AL4" s="46">
        <v>0</v>
      </c>
      <c r="AM4" s="75">
        <f>AL4/AJ4</f>
        <v>0</v>
      </c>
      <c r="AN4" s="46">
        <f>I4+P4+W4+AD4+AK4</f>
        <v>1059</v>
      </c>
    </row>
    <row r="5" s="25" customFormat="1" spans="1:40">
      <c r="A5" s="36">
        <v>2</v>
      </c>
      <c r="B5" s="36">
        <v>582</v>
      </c>
      <c r="C5" s="36" t="s">
        <v>9</v>
      </c>
      <c r="D5" s="36" t="s">
        <v>11</v>
      </c>
      <c r="E5" s="36">
        <v>12</v>
      </c>
      <c r="F5" s="36">
        <v>14</v>
      </c>
      <c r="G5" s="36">
        <v>2</v>
      </c>
      <c r="H5" s="36">
        <f>F5</f>
        <v>14</v>
      </c>
      <c r="I5" s="36">
        <f>F5*5</f>
        <v>70</v>
      </c>
      <c r="J5" s="41">
        <v>5</v>
      </c>
      <c r="K5" s="69">
        <f t="shared" ref="K5:K36" si="0">J5/H5</f>
        <v>0.357142857142857</v>
      </c>
      <c r="L5" s="46">
        <v>10</v>
      </c>
      <c r="M5" s="46">
        <v>15</v>
      </c>
      <c r="N5" s="46">
        <v>2</v>
      </c>
      <c r="O5" s="46">
        <f>M5</f>
        <v>15</v>
      </c>
      <c r="P5" s="46">
        <f>M5*7</f>
        <v>105</v>
      </c>
      <c r="Q5" s="46">
        <v>3</v>
      </c>
      <c r="R5" s="75">
        <f t="shared" ref="R5:R36" si="1">Q5/O5</f>
        <v>0.2</v>
      </c>
      <c r="S5" s="46">
        <v>21</v>
      </c>
      <c r="T5" s="46">
        <v>27</v>
      </c>
      <c r="U5" s="46">
        <v>2</v>
      </c>
      <c r="V5" s="46">
        <f>T5</f>
        <v>27</v>
      </c>
      <c r="W5" s="46">
        <f>T5*4</f>
        <v>108</v>
      </c>
      <c r="X5" s="46">
        <v>23</v>
      </c>
      <c r="Y5" s="75">
        <f t="shared" ref="Y5:Y36" si="2">X5/V5</f>
        <v>0.851851851851852</v>
      </c>
      <c r="Z5" s="46">
        <v>20</v>
      </c>
      <c r="AA5" s="46">
        <v>23</v>
      </c>
      <c r="AB5" s="46">
        <v>2</v>
      </c>
      <c r="AC5" s="46">
        <f>AA5</f>
        <v>23</v>
      </c>
      <c r="AD5" s="46">
        <f>AA5*8</f>
        <v>184</v>
      </c>
      <c r="AE5" s="46">
        <v>1</v>
      </c>
      <c r="AF5" s="75">
        <f t="shared" ref="AF5:AF36" si="3">AE5/AC5</f>
        <v>0.0434782608695652</v>
      </c>
      <c r="AG5" s="46">
        <v>55</v>
      </c>
      <c r="AH5" s="46">
        <v>70</v>
      </c>
      <c r="AI5" s="46">
        <v>1</v>
      </c>
      <c r="AJ5" s="46">
        <f>AG5</f>
        <v>55</v>
      </c>
      <c r="AK5" s="46">
        <f>AG5*2</f>
        <v>110</v>
      </c>
      <c r="AL5" s="46">
        <v>27</v>
      </c>
      <c r="AM5" s="75">
        <f t="shared" ref="AM5:AM36" si="4">AL5/AJ5</f>
        <v>0.490909090909091</v>
      </c>
      <c r="AN5" s="46">
        <f t="shared" ref="AN5:AN36" si="5">I5+P5+W5+AD5+AK5</f>
        <v>577</v>
      </c>
    </row>
    <row r="6" s="25" customFormat="1" spans="1:40">
      <c r="A6" s="36">
        <v>3</v>
      </c>
      <c r="B6" s="36">
        <v>365</v>
      </c>
      <c r="C6" s="36" t="s">
        <v>9</v>
      </c>
      <c r="D6" s="36" t="s">
        <v>12</v>
      </c>
      <c r="E6" s="36">
        <v>11</v>
      </c>
      <c r="F6" s="36">
        <v>13</v>
      </c>
      <c r="G6" s="36">
        <v>2</v>
      </c>
      <c r="H6" s="36">
        <f>F6</f>
        <v>13</v>
      </c>
      <c r="I6" s="36">
        <f>F6*5</f>
        <v>65</v>
      </c>
      <c r="J6" s="41">
        <v>7</v>
      </c>
      <c r="K6" s="69">
        <f t="shared" si="0"/>
        <v>0.538461538461538</v>
      </c>
      <c r="L6" s="46">
        <v>10</v>
      </c>
      <c r="M6" s="46">
        <v>15</v>
      </c>
      <c r="N6" s="46">
        <v>2</v>
      </c>
      <c r="O6" s="46">
        <f>M6</f>
        <v>15</v>
      </c>
      <c r="P6" s="46">
        <f>M6*7</f>
        <v>105</v>
      </c>
      <c r="Q6" s="46">
        <v>0</v>
      </c>
      <c r="R6" s="75">
        <f t="shared" si="1"/>
        <v>0</v>
      </c>
      <c r="S6" s="46">
        <v>21</v>
      </c>
      <c r="T6" s="46">
        <v>27</v>
      </c>
      <c r="U6" s="46">
        <v>2</v>
      </c>
      <c r="V6" s="46">
        <f>T6</f>
        <v>27</v>
      </c>
      <c r="W6" s="46">
        <f>T6*4</f>
        <v>108</v>
      </c>
      <c r="X6" s="46">
        <v>2</v>
      </c>
      <c r="Y6" s="75">
        <f t="shared" si="2"/>
        <v>0.0740740740740741</v>
      </c>
      <c r="Z6" s="46">
        <v>28</v>
      </c>
      <c r="AA6" s="46">
        <v>35</v>
      </c>
      <c r="AB6" s="46">
        <v>2</v>
      </c>
      <c r="AC6" s="46">
        <f>AA6</f>
        <v>35</v>
      </c>
      <c r="AD6" s="46">
        <f>AA6*8</f>
        <v>280</v>
      </c>
      <c r="AE6" s="46">
        <v>30</v>
      </c>
      <c r="AF6" s="75">
        <f t="shared" si="3"/>
        <v>0.857142857142857</v>
      </c>
      <c r="AG6" s="46">
        <v>40</v>
      </c>
      <c r="AH6" s="46">
        <v>52</v>
      </c>
      <c r="AI6" s="46">
        <v>2</v>
      </c>
      <c r="AJ6" s="46">
        <f>AH6</f>
        <v>52</v>
      </c>
      <c r="AK6" s="46">
        <f>AH6*4</f>
        <v>208</v>
      </c>
      <c r="AL6" s="46">
        <v>5</v>
      </c>
      <c r="AM6" s="75">
        <f t="shared" si="4"/>
        <v>0.0961538461538462</v>
      </c>
      <c r="AN6" s="46">
        <f t="shared" si="5"/>
        <v>766</v>
      </c>
    </row>
    <row r="7" s="25" customFormat="1" spans="1:40">
      <c r="A7" s="36">
        <v>4</v>
      </c>
      <c r="B7" s="36">
        <v>585</v>
      </c>
      <c r="C7" s="36" t="s">
        <v>9</v>
      </c>
      <c r="D7" s="36" t="s">
        <v>13</v>
      </c>
      <c r="E7" s="36">
        <v>11</v>
      </c>
      <c r="F7" s="36">
        <v>13</v>
      </c>
      <c r="G7" s="36">
        <v>2</v>
      </c>
      <c r="H7" s="36">
        <f>F7</f>
        <v>13</v>
      </c>
      <c r="I7" s="36">
        <f>F7*5</f>
        <v>65</v>
      </c>
      <c r="J7" s="41">
        <v>6</v>
      </c>
      <c r="K7" s="69">
        <f t="shared" si="0"/>
        <v>0.461538461538462</v>
      </c>
      <c r="L7" s="46">
        <v>10</v>
      </c>
      <c r="M7" s="46">
        <v>15</v>
      </c>
      <c r="N7" s="46">
        <v>2</v>
      </c>
      <c r="O7" s="46">
        <f>M7</f>
        <v>15</v>
      </c>
      <c r="P7" s="46">
        <f>M7*7</f>
        <v>105</v>
      </c>
      <c r="Q7" s="46">
        <v>3</v>
      </c>
      <c r="R7" s="75">
        <f t="shared" si="1"/>
        <v>0.2</v>
      </c>
      <c r="S7" s="46">
        <v>21</v>
      </c>
      <c r="T7" s="46">
        <v>27</v>
      </c>
      <c r="U7" s="46">
        <v>2</v>
      </c>
      <c r="V7" s="46">
        <f>T7</f>
        <v>27</v>
      </c>
      <c r="W7" s="46">
        <f>T7*4</f>
        <v>108</v>
      </c>
      <c r="X7" s="46">
        <v>22</v>
      </c>
      <c r="Y7" s="75">
        <f t="shared" si="2"/>
        <v>0.814814814814815</v>
      </c>
      <c r="Z7" s="46">
        <v>28</v>
      </c>
      <c r="AA7" s="46">
        <v>35</v>
      </c>
      <c r="AB7" s="46">
        <v>2</v>
      </c>
      <c r="AC7" s="46">
        <f>AA7</f>
        <v>35</v>
      </c>
      <c r="AD7" s="46">
        <f>AA7*8</f>
        <v>280</v>
      </c>
      <c r="AE7" s="46">
        <v>0</v>
      </c>
      <c r="AF7" s="75">
        <f t="shared" si="3"/>
        <v>0</v>
      </c>
      <c r="AG7" s="46">
        <v>40</v>
      </c>
      <c r="AH7" s="46">
        <v>52</v>
      </c>
      <c r="AI7" s="46">
        <v>2</v>
      </c>
      <c r="AJ7" s="46">
        <f>AH7</f>
        <v>52</v>
      </c>
      <c r="AK7" s="46">
        <f>AH7*4</f>
        <v>208</v>
      </c>
      <c r="AL7" s="46">
        <v>14</v>
      </c>
      <c r="AM7" s="75">
        <f t="shared" si="4"/>
        <v>0.269230769230769</v>
      </c>
      <c r="AN7" s="46">
        <f t="shared" si="5"/>
        <v>766</v>
      </c>
    </row>
    <row r="8" s="25" customFormat="1" spans="1:40">
      <c r="A8" s="36">
        <v>5</v>
      </c>
      <c r="B8" s="36">
        <v>357</v>
      </c>
      <c r="C8" s="36" t="s">
        <v>9</v>
      </c>
      <c r="D8" s="36" t="s">
        <v>14</v>
      </c>
      <c r="E8" s="36">
        <v>10</v>
      </c>
      <c r="F8" s="36">
        <v>12</v>
      </c>
      <c r="G8" s="37">
        <v>1</v>
      </c>
      <c r="H8" s="37">
        <f>E8</f>
        <v>10</v>
      </c>
      <c r="I8" s="37">
        <f>E8*3</f>
        <v>30</v>
      </c>
      <c r="J8" s="41">
        <v>1</v>
      </c>
      <c r="K8" s="69">
        <f t="shared" si="0"/>
        <v>0.1</v>
      </c>
      <c r="L8" s="46">
        <v>10</v>
      </c>
      <c r="M8" s="46">
        <v>15</v>
      </c>
      <c r="N8" s="46">
        <v>1</v>
      </c>
      <c r="O8" s="46">
        <f>L8</f>
        <v>10</v>
      </c>
      <c r="P8" s="46">
        <f>L8*5</f>
        <v>50</v>
      </c>
      <c r="Q8" s="46">
        <v>7</v>
      </c>
      <c r="R8" s="75">
        <f t="shared" si="1"/>
        <v>0.7</v>
      </c>
      <c r="S8" s="46">
        <v>21</v>
      </c>
      <c r="T8" s="46">
        <v>27</v>
      </c>
      <c r="U8" s="46">
        <v>1</v>
      </c>
      <c r="V8" s="46">
        <f>S8</f>
        <v>21</v>
      </c>
      <c r="W8" s="46">
        <f>S8*3</f>
        <v>63</v>
      </c>
      <c r="X8" s="46">
        <v>10</v>
      </c>
      <c r="Y8" s="75">
        <f t="shared" si="2"/>
        <v>0.476190476190476</v>
      </c>
      <c r="Z8" s="46">
        <v>25</v>
      </c>
      <c r="AA8" s="46">
        <v>29</v>
      </c>
      <c r="AB8" s="46">
        <v>1</v>
      </c>
      <c r="AC8" s="46">
        <f>Z8</f>
        <v>25</v>
      </c>
      <c r="AD8" s="46">
        <f>Z8*7</f>
        <v>175</v>
      </c>
      <c r="AE8" s="46">
        <v>21</v>
      </c>
      <c r="AF8" s="75">
        <f t="shared" si="3"/>
        <v>0.84</v>
      </c>
      <c r="AG8" s="46">
        <v>10</v>
      </c>
      <c r="AH8" s="46">
        <v>15</v>
      </c>
      <c r="AI8" s="46">
        <v>1</v>
      </c>
      <c r="AJ8" s="46">
        <f>AG8</f>
        <v>10</v>
      </c>
      <c r="AK8" s="46">
        <f>AG8*2</f>
        <v>20</v>
      </c>
      <c r="AL8" s="46">
        <v>11</v>
      </c>
      <c r="AM8" s="75">
        <f t="shared" si="4"/>
        <v>1.1</v>
      </c>
      <c r="AN8" s="46">
        <f t="shared" si="5"/>
        <v>338</v>
      </c>
    </row>
    <row r="9" s="25" customFormat="1" spans="1:40">
      <c r="A9" s="36">
        <v>6</v>
      </c>
      <c r="B9" s="36">
        <v>379</v>
      </c>
      <c r="C9" s="36" t="s">
        <v>9</v>
      </c>
      <c r="D9" s="36" t="s">
        <v>15</v>
      </c>
      <c r="E9" s="36">
        <v>10</v>
      </c>
      <c r="F9" s="36">
        <v>12</v>
      </c>
      <c r="G9" s="36">
        <v>1</v>
      </c>
      <c r="H9" s="37">
        <f>E9</f>
        <v>10</v>
      </c>
      <c r="I9" s="37">
        <f>E9*3</f>
        <v>30</v>
      </c>
      <c r="J9" s="41">
        <v>6</v>
      </c>
      <c r="K9" s="69">
        <f t="shared" si="0"/>
        <v>0.6</v>
      </c>
      <c r="L9" s="46">
        <v>10</v>
      </c>
      <c r="M9" s="46">
        <v>15</v>
      </c>
      <c r="N9" s="46">
        <v>2</v>
      </c>
      <c r="O9" s="46">
        <f>M9</f>
        <v>15</v>
      </c>
      <c r="P9" s="46">
        <f>M9*7</f>
        <v>105</v>
      </c>
      <c r="Q9" s="46">
        <v>10</v>
      </c>
      <c r="R9" s="75">
        <f t="shared" si="1"/>
        <v>0.666666666666667</v>
      </c>
      <c r="S9" s="46">
        <v>21</v>
      </c>
      <c r="T9" s="46">
        <v>27</v>
      </c>
      <c r="U9" s="46">
        <v>2</v>
      </c>
      <c r="V9" s="46">
        <f>T9</f>
        <v>27</v>
      </c>
      <c r="W9" s="46">
        <f>T9*4</f>
        <v>108</v>
      </c>
      <c r="X9" s="46">
        <v>10</v>
      </c>
      <c r="Y9" s="75">
        <f t="shared" si="2"/>
        <v>0.37037037037037</v>
      </c>
      <c r="Z9" s="46">
        <v>20</v>
      </c>
      <c r="AA9" s="46">
        <v>27</v>
      </c>
      <c r="AB9" s="46">
        <v>2</v>
      </c>
      <c r="AC9" s="46">
        <f>AA9</f>
        <v>27</v>
      </c>
      <c r="AD9" s="46">
        <f>AA9*8</f>
        <v>216</v>
      </c>
      <c r="AE9" s="46">
        <v>40</v>
      </c>
      <c r="AF9" s="75">
        <f t="shared" si="3"/>
        <v>1.48148148148148</v>
      </c>
      <c r="AG9" s="46">
        <v>20</v>
      </c>
      <c r="AH9" s="46">
        <v>26</v>
      </c>
      <c r="AI9" s="46">
        <v>2</v>
      </c>
      <c r="AJ9" s="46">
        <f>AH9</f>
        <v>26</v>
      </c>
      <c r="AK9" s="46">
        <f>AH9*4</f>
        <v>104</v>
      </c>
      <c r="AL9" s="46">
        <v>10</v>
      </c>
      <c r="AM9" s="75">
        <f t="shared" si="4"/>
        <v>0.384615384615385</v>
      </c>
      <c r="AN9" s="46">
        <f t="shared" si="5"/>
        <v>563</v>
      </c>
    </row>
    <row r="10" s="25" customFormat="1" spans="1:40">
      <c r="A10" s="36">
        <v>7</v>
      </c>
      <c r="B10" s="36">
        <v>513</v>
      </c>
      <c r="C10" s="36" t="s">
        <v>9</v>
      </c>
      <c r="D10" s="36" t="s">
        <v>16</v>
      </c>
      <c r="E10" s="36">
        <v>10</v>
      </c>
      <c r="F10" s="36">
        <v>12</v>
      </c>
      <c r="G10" s="36">
        <v>2</v>
      </c>
      <c r="H10" s="36">
        <f>F10</f>
        <v>12</v>
      </c>
      <c r="I10" s="36">
        <f>F10*5</f>
        <v>60</v>
      </c>
      <c r="J10" s="41">
        <v>1</v>
      </c>
      <c r="K10" s="69">
        <f t="shared" si="0"/>
        <v>0.0833333333333333</v>
      </c>
      <c r="L10" s="46">
        <v>10</v>
      </c>
      <c r="M10" s="46">
        <v>15</v>
      </c>
      <c r="N10" s="46">
        <v>2</v>
      </c>
      <c r="O10" s="46">
        <f>M10</f>
        <v>15</v>
      </c>
      <c r="P10" s="46">
        <f>M10*7</f>
        <v>105</v>
      </c>
      <c r="Q10" s="46">
        <v>4</v>
      </c>
      <c r="R10" s="75">
        <f t="shared" si="1"/>
        <v>0.266666666666667</v>
      </c>
      <c r="S10" s="46">
        <v>21</v>
      </c>
      <c r="T10" s="46">
        <v>27</v>
      </c>
      <c r="U10" s="46">
        <v>2</v>
      </c>
      <c r="V10" s="46">
        <f>T10</f>
        <v>27</v>
      </c>
      <c r="W10" s="46">
        <f>T10*4</f>
        <v>108</v>
      </c>
      <c r="X10" s="46">
        <v>12</v>
      </c>
      <c r="Y10" s="75">
        <f t="shared" si="2"/>
        <v>0.444444444444444</v>
      </c>
      <c r="Z10" s="46">
        <v>17</v>
      </c>
      <c r="AA10" s="46">
        <v>19</v>
      </c>
      <c r="AB10" s="46">
        <v>2</v>
      </c>
      <c r="AC10" s="46">
        <f>AA10</f>
        <v>19</v>
      </c>
      <c r="AD10" s="46">
        <f>AA10*8</f>
        <v>152</v>
      </c>
      <c r="AE10" s="46">
        <v>18</v>
      </c>
      <c r="AF10" s="75">
        <f t="shared" si="3"/>
        <v>0.947368421052632</v>
      </c>
      <c r="AG10" s="46">
        <v>25</v>
      </c>
      <c r="AH10" s="46">
        <v>32</v>
      </c>
      <c r="AI10" s="46">
        <v>2</v>
      </c>
      <c r="AJ10" s="46">
        <f>AH10</f>
        <v>32</v>
      </c>
      <c r="AK10" s="46">
        <f>AH10*4</f>
        <v>128</v>
      </c>
      <c r="AL10" s="46">
        <v>0</v>
      </c>
      <c r="AM10" s="75">
        <f t="shared" si="4"/>
        <v>0</v>
      </c>
      <c r="AN10" s="46">
        <f t="shared" si="5"/>
        <v>553</v>
      </c>
    </row>
    <row r="11" s="25" customFormat="1" spans="1:40">
      <c r="A11" s="36">
        <v>8</v>
      </c>
      <c r="B11" s="36">
        <v>581</v>
      </c>
      <c r="C11" s="36" t="s">
        <v>9</v>
      </c>
      <c r="D11" s="36" t="s">
        <v>17</v>
      </c>
      <c r="E11" s="36">
        <v>10</v>
      </c>
      <c r="F11" s="36">
        <v>12</v>
      </c>
      <c r="G11" s="36">
        <v>2</v>
      </c>
      <c r="H11" s="36">
        <f>F11</f>
        <v>12</v>
      </c>
      <c r="I11" s="36">
        <f>F11*5</f>
        <v>60</v>
      </c>
      <c r="J11" s="41">
        <v>3</v>
      </c>
      <c r="K11" s="69">
        <f t="shared" si="0"/>
        <v>0.25</v>
      </c>
      <c r="L11" s="46">
        <v>10</v>
      </c>
      <c r="M11" s="46">
        <v>15</v>
      </c>
      <c r="N11" s="46">
        <v>2</v>
      </c>
      <c r="O11" s="46">
        <f>M11</f>
        <v>15</v>
      </c>
      <c r="P11" s="46">
        <f>M11*7</f>
        <v>105</v>
      </c>
      <c r="Q11" s="46">
        <v>4</v>
      </c>
      <c r="R11" s="75">
        <f t="shared" si="1"/>
        <v>0.266666666666667</v>
      </c>
      <c r="S11" s="46">
        <v>21</v>
      </c>
      <c r="T11" s="46">
        <v>27</v>
      </c>
      <c r="U11" s="46">
        <v>2</v>
      </c>
      <c r="V11" s="46">
        <f>T11</f>
        <v>27</v>
      </c>
      <c r="W11" s="46">
        <f>T11*4</f>
        <v>108</v>
      </c>
      <c r="X11" s="46">
        <v>42</v>
      </c>
      <c r="Y11" s="75">
        <f t="shared" si="2"/>
        <v>1.55555555555556</v>
      </c>
      <c r="Z11" s="46">
        <v>23</v>
      </c>
      <c r="AA11" s="46">
        <v>27</v>
      </c>
      <c r="AB11" s="46">
        <v>2</v>
      </c>
      <c r="AC11" s="46">
        <f>AA11</f>
        <v>27</v>
      </c>
      <c r="AD11" s="46">
        <f>AA11*8</f>
        <v>216</v>
      </c>
      <c r="AE11" s="46">
        <v>12</v>
      </c>
      <c r="AF11" s="75">
        <f t="shared" si="3"/>
        <v>0.444444444444444</v>
      </c>
      <c r="AG11" s="46">
        <v>45</v>
      </c>
      <c r="AH11" s="46">
        <v>58</v>
      </c>
      <c r="AI11" s="46">
        <v>2</v>
      </c>
      <c r="AJ11" s="46">
        <f>AH11</f>
        <v>58</v>
      </c>
      <c r="AK11" s="46">
        <f>AH11*4</f>
        <v>232</v>
      </c>
      <c r="AL11" s="46">
        <v>13</v>
      </c>
      <c r="AM11" s="75">
        <f t="shared" si="4"/>
        <v>0.224137931034483</v>
      </c>
      <c r="AN11" s="46">
        <f t="shared" si="5"/>
        <v>721</v>
      </c>
    </row>
    <row r="12" s="25" customFormat="1" spans="1:40">
      <c r="A12" s="36">
        <v>9</v>
      </c>
      <c r="B12" s="36">
        <v>709</v>
      </c>
      <c r="C12" s="36" t="s">
        <v>9</v>
      </c>
      <c r="D12" s="36" t="s">
        <v>18</v>
      </c>
      <c r="E12" s="36">
        <v>10</v>
      </c>
      <c r="F12" s="36">
        <v>12</v>
      </c>
      <c r="G12" s="36">
        <v>2</v>
      </c>
      <c r="H12" s="36">
        <f>F12</f>
        <v>12</v>
      </c>
      <c r="I12" s="36">
        <f>F12*5</f>
        <v>60</v>
      </c>
      <c r="J12" s="41">
        <v>3</v>
      </c>
      <c r="K12" s="69">
        <f t="shared" si="0"/>
        <v>0.25</v>
      </c>
      <c r="L12" s="46">
        <v>10</v>
      </c>
      <c r="M12" s="46">
        <v>15</v>
      </c>
      <c r="N12" s="46">
        <v>2</v>
      </c>
      <c r="O12" s="46">
        <f>M12</f>
        <v>15</v>
      </c>
      <c r="P12" s="46">
        <f>M12*7</f>
        <v>105</v>
      </c>
      <c r="Q12" s="46">
        <v>2</v>
      </c>
      <c r="R12" s="75">
        <f t="shared" si="1"/>
        <v>0.133333333333333</v>
      </c>
      <c r="S12" s="46">
        <v>21</v>
      </c>
      <c r="T12" s="46">
        <v>27</v>
      </c>
      <c r="U12" s="46">
        <v>2</v>
      </c>
      <c r="V12" s="46">
        <f>T12</f>
        <v>27</v>
      </c>
      <c r="W12" s="46">
        <f>T12*4</f>
        <v>108</v>
      </c>
      <c r="X12" s="46">
        <v>13</v>
      </c>
      <c r="Y12" s="75">
        <f t="shared" si="2"/>
        <v>0.481481481481481</v>
      </c>
      <c r="Z12" s="46">
        <v>21</v>
      </c>
      <c r="AA12" s="46">
        <v>27</v>
      </c>
      <c r="AB12" s="46">
        <v>2</v>
      </c>
      <c r="AC12" s="46">
        <f>AA12</f>
        <v>27</v>
      </c>
      <c r="AD12" s="46">
        <f>AA12*8</f>
        <v>216</v>
      </c>
      <c r="AE12" s="46">
        <v>9</v>
      </c>
      <c r="AF12" s="75">
        <f t="shared" si="3"/>
        <v>0.333333333333333</v>
      </c>
      <c r="AG12" s="46">
        <v>50</v>
      </c>
      <c r="AH12" s="46">
        <v>65</v>
      </c>
      <c r="AI12" s="46">
        <v>1</v>
      </c>
      <c r="AJ12" s="46">
        <f>AG12</f>
        <v>50</v>
      </c>
      <c r="AK12" s="46">
        <f>AG12*2</f>
        <v>100</v>
      </c>
      <c r="AL12" s="46">
        <v>22</v>
      </c>
      <c r="AM12" s="75">
        <f t="shared" si="4"/>
        <v>0.44</v>
      </c>
      <c r="AN12" s="46">
        <f t="shared" si="5"/>
        <v>589</v>
      </c>
    </row>
    <row r="13" s="25" customFormat="1" spans="1:40">
      <c r="A13" s="36">
        <v>10</v>
      </c>
      <c r="B13" s="36">
        <v>726</v>
      </c>
      <c r="C13" s="36" t="s">
        <v>9</v>
      </c>
      <c r="D13" s="36" t="s">
        <v>19</v>
      </c>
      <c r="E13" s="36">
        <v>10</v>
      </c>
      <c r="F13" s="36">
        <v>12</v>
      </c>
      <c r="G13" s="36">
        <v>1</v>
      </c>
      <c r="H13" s="37">
        <f>E13</f>
        <v>10</v>
      </c>
      <c r="I13" s="37">
        <f>E13*3</f>
        <v>30</v>
      </c>
      <c r="J13" s="41">
        <v>1</v>
      </c>
      <c r="K13" s="69">
        <f t="shared" si="0"/>
        <v>0.1</v>
      </c>
      <c r="L13" s="46">
        <v>10</v>
      </c>
      <c r="M13" s="46">
        <v>15</v>
      </c>
      <c r="N13" s="46">
        <v>1</v>
      </c>
      <c r="O13" s="46">
        <f>L13</f>
        <v>10</v>
      </c>
      <c r="P13" s="46">
        <f>L13*5</f>
        <v>50</v>
      </c>
      <c r="Q13" s="46">
        <v>5</v>
      </c>
      <c r="R13" s="75">
        <f t="shared" si="1"/>
        <v>0.5</v>
      </c>
      <c r="S13" s="46">
        <v>21</v>
      </c>
      <c r="T13" s="46">
        <v>27</v>
      </c>
      <c r="U13" s="46">
        <v>1</v>
      </c>
      <c r="V13" s="46">
        <f>S13</f>
        <v>21</v>
      </c>
      <c r="W13" s="46">
        <f>S13*3</f>
        <v>63</v>
      </c>
      <c r="X13" s="46">
        <v>3</v>
      </c>
      <c r="Y13" s="75">
        <f t="shared" si="2"/>
        <v>0.142857142857143</v>
      </c>
      <c r="Z13" s="46">
        <v>30</v>
      </c>
      <c r="AA13" s="46">
        <v>35</v>
      </c>
      <c r="AB13" s="46">
        <v>1</v>
      </c>
      <c r="AC13" s="46">
        <f>Z13</f>
        <v>30</v>
      </c>
      <c r="AD13" s="46">
        <f>Z13*7</f>
        <v>210</v>
      </c>
      <c r="AE13" s="46">
        <v>0</v>
      </c>
      <c r="AF13" s="75">
        <f t="shared" si="3"/>
        <v>0</v>
      </c>
      <c r="AG13" s="46">
        <v>50</v>
      </c>
      <c r="AH13" s="46">
        <v>65</v>
      </c>
      <c r="AI13" s="46">
        <v>1</v>
      </c>
      <c r="AJ13" s="46">
        <f>AG13</f>
        <v>50</v>
      </c>
      <c r="AK13" s="46">
        <f>AG13*2</f>
        <v>100</v>
      </c>
      <c r="AL13" s="46">
        <v>21</v>
      </c>
      <c r="AM13" s="75">
        <f t="shared" si="4"/>
        <v>0.42</v>
      </c>
      <c r="AN13" s="46">
        <f t="shared" si="5"/>
        <v>453</v>
      </c>
    </row>
    <row r="14" s="25" customFormat="1" spans="1:40">
      <c r="A14" s="36">
        <v>11</v>
      </c>
      <c r="B14" s="36">
        <v>730</v>
      </c>
      <c r="C14" s="36" t="s">
        <v>9</v>
      </c>
      <c r="D14" s="36" t="s">
        <v>20</v>
      </c>
      <c r="E14" s="36">
        <v>10</v>
      </c>
      <c r="F14" s="36">
        <v>12</v>
      </c>
      <c r="G14" s="36">
        <v>2</v>
      </c>
      <c r="H14" s="36">
        <f>F14</f>
        <v>12</v>
      </c>
      <c r="I14" s="36">
        <f>F14*5</f>
        <v>60</v>
      </c>
      <c r="J14" s="41">
        <v>2</v>
      </c>
      <c r="K14" s="69">
        <f t="shared" si="0"/>
        <v>0.166666666666667</v>
      </c>
      <c r="L14" s="46">
        <v>10</v>
      </c>
      <c r="M14" s="46">
        <v>15</v>
      </c>
      <c r="N14" s="46">
        <v>2</v>
      </c>
      <c r="O14" s="46">
        <f>M14</f>
        <v>15</v>
      </c>
      <c r="P14" s="46">
        <f>M14*7</f>
        <v>105</v>
      </c>
      <c r="Q14" s="46">
        <v>16</v>
      </c>
      <c r="R14" s="75">
        <f t="shared" si="1"/>
        <v>1.06666666666667</v>
      </c>
      <c r="S14" s="46">
        <v>21</v>
      </c>
      <c r="T14" s="46">
        <v>27</v>
      </c>
      <c r="U14" s="46">
        <v>2</v>
      </c>
      <c r="V14" s="46">
        <f>T14</f>
        <v>27</v>
      </c>
      <c r="W14" s="46">
        <f>T14*4</f>
        <v>108</v>
      </c>
      <c r="X14" s="46">
        <v>13</v>
      </c>
      <c r="Y14" s="75">
        <f t="shared" si="2"/>
        <v>0.481481481481481</v>
      </c>
      <c r="Z14" s="46">
        <v>32</v>
      </c>
      <c r="AA14" s="46">
        <v>39</v>
      </c>
      <c r="AB14" s="46">
        <v>2</v>
      </c>
      <c r="AC14" s="46">
        <f>AA14</f>
        <v>39</v>
      </c>
      <c r="AD14" s="46">
        <f>AA14*8</f>
        <v>312</v>
      </c>
      <c r="AE14" s="46">
        <v>37</v>
      </c>
      <c r="AF14" s="75">
        <f t="shared" si="3"/>
        <v>0.948717948717949</v>
      </c>
      <c r="AG14" s="46">
        <v>60</v>
      </c>
      <c r="AH14" s="46">
        <v>75</v>
      </c>
      <c r="AI14" s="46">
        <v>2</v>
      </c>
      <c r="AJ14" s="46">
        <f>AH14</f>
        <v>75</v>
      </c>
      <c r="AK14" s="46">
        <f>AH14*4</f>
        <v>300</v>
      </c>
      <c r="AL14" s="46">
        <v>13</v>
      </c>
      <c r="AM14" s="75">
        <f t="shared" si="4"/>
        <v>0.173333333333333</v>
      </c>
      <c r="AN14" s="46">
        <f t="shared" si="5"/>
        <v>885</v>
      </c>
    </row>
    <row r="15" s="25" customFormat="1" spans="1:40">
      <c r="A15" s="36">
        <v>12</v>
      </c>
      <c r="B15" s="36">
        <v>102934</v>
      </c>
      <c r="C15" s="36" t="s">
        <v>9</v>
      </c>
      <c r="D15" s="36" t="s">
        <v>21</v>
      </c>
      <c r="E15" s="36">
        <v>10</v>
      </c>
      <c r="F15" s="36">
        <v>12</v>
      </c>
      <c r="G15" s="36">
        <v>2</v>
      </c>
      <c r="H15" s="36">
        <f>F15</f>
        <v>12</v>
      </c>
      <c r="I15" s="36">
        <f>F15*5</f>
        <v>60</v>
      </c>
      <c r="J15" s="41">
        <v>6</v>
      </c>
      <c r="K15" s="69">
        <f t="shared" si="0"/>
        <v>0.5</v>
      </c>
      <c r="L15" s="46">
        <v>10</v>
      </c>
      <c r="M15" s="46">
        <v>15</v>
      </c>
      <c r="N15" s="46">
        <v>2</v>
      </c>
      <c r="O15" s="46">
        <f>M15</f>
        <v>15</v>
      </c>
      <c r="P15" s="46">
        <f>M15*7</f>
        <v>105</v>
      </c>
      <c r="Q15" s="46">
        <v>4</v>
      </c>
      <c r="R15" s="75">
        <f t="shared" si="1"/>
        <v>0.266666666666667</v>
      </c>
      <c r="S15" s="46">
        <v>21</v>
      </c>
      <c r="T15" s="46">
        <v>27</v>
      </c>
      <c r="U15" s="46">
        <v>2</v>
      </c>
      <c r="V15" s="46">
        <f>T15</f>
        <v>27</v>
      </c>
      <c r="W15" s="46">
        <f>T15*4</f>
        <v>108</v>
      </c>
      <c r="X15" s="46">
        <v>4</v>
      </c>
      <c r="Y15" s="75">
        <f t="shared" si="2"/>
        <v>0.148148148148148</v>
      </c>
      <c r="Z15" s="46">
        <v>15</v>
      </c>
      <c r="AA15" s="46">
        <v>17</v>
      </c>
      <c r="AB15" s="46">
        <v>2</v>
      </c>
      <c r="AC15" s="46">
        <f>AA15</f>
        <v>17</v>
      </c>
      <c r="AD15" s="46">
        <f>AA15*8</f>
        <v>136</v>
      </c>
      <c r="AE15" s="46">
        <v>15</v>
      </c>
      <c r="AF15" s="75">
        <f t="shared" si="3"/>
        <v>0.882352941176471</v>
      </c>
      <c r="AG15" s="46">
        <v>40</v>
      </c>
      <c r="AH15" s="46">
        <v>52</v>
      </c>
      <c r="AI15" s="46">
        <v>2</v>
      </c>
      <c r="AJ15" s="46">
        <f>AH15</f>
        <v>52</v>
      </c>
      <c r="AK15" s="46">
        <f>AH15*4</f>
        <v>208</v>
      </c>
      <c r="AL15" s="46">
        <v>14</v>
      </c>
      <c r="AM15" s="75">
        <f t="shared" si="4"/>
        <v>0.269230769230769</v>
      </c>
      <c r="AN15" s="46">
        <f t="shared" si="5"/>
        <v>617</v>
      </c>
    </row>
    <row r="16" s="25" customFormat="1" spans="1:40">
      <c r="A16" s="36">
        <v>13</v>
      </c>
      <c r="B16" s="36">
        <v>359</v>
      </c>
      <c r="C16" s="36" t="s">
        <v>9</v>
      </c>
      <c r="D16" s="36" t="s">
        <v>22</v>
      </c>
      <c r="E16" s="36">
        <v>9</v>
      </c>
      <c r="F16" s="36">
        <v>11</v>
      </c>
      <c r="G16" s="36">
        <v>1</v>
      </c>
      <c r="H16" s="37">
        <f>E16</f>
        <v>9</v>
      </c>
      <c r="I16" s="37">
        <f>E16*3</f>
        <v>27</v>
      </c>
      <c r="J16" s="41">
        <v>2</v>
      </c>
      <c r="K16" s="69">
        <f t="shared" si="0"/>
        <v>0.222222222222222</v>
      </c>
      <c r="L16" s="46">
        <v>6</v>
      </c>
      <c r="M16" s="46">
        <v>9</v>
      </c>
      <c r="N16" s="46">
        <v>1</v>
      </c>
      <c r="O16" s="46">
        <f>L16</f>
        <v>6</v>
      </c>
      <c r="P16" s="46">
        <f>L16*5</f>
        <v>30</v>
      </c>
      <c r="Q16" s="46">
        <v>1</v>
      </c>
      <c r="R16" s="75">
        <f t="shared" si="1"/>
        <v>0.166666666666667</v>
      </c>
      <c r="S16" s="46">
        <v>16</v>
      </c>
      <c r="T16" s="46">
        <v>21</v>
      </c>
      <c r="U16" s="46">
        <v>1</v>
      </c>
      <c r="V16" s="46">
        <f>S16</f>
        <v>16</v>
      </c>
      <c r="W16" s="46">
        <f>S16*3</f>
        <v>48</v>
      </c>
      <c r="X16" s="46">
        <v>0</v>
      </c>
      <c r="Y16" s="75">
        <f t="shared" si="2"/>
        <v>0</v>
      </c>
      <c r="Z16" s="46">
        <v>15</v>
      </c>
      <c r="AA16" s="46">
        <v>17</v>
      </c>
      <c r="AB16" s="46">
        <v>1</v>
      </c>
      <c r="AC16" s="46">
        <f t="shared" ref="AC16:AC22" si="6">Z16</f>
        <v>15</v>
      </c>
      <c r="AD16" s="46">
        <f t="shared" ref="AD16:AD22" si="7">Z16*7</f>
        <v>105</v>
      </c>
      <c r="AE16" s="46">
        <v>0</v>
      </c>
      <c r="AF16" s="75">
        <f t="shared" si="3"/>
        <v>0</v>
      </c>
      <c r="AG16" s="46">
        <v>20</v>
      </c>
      <c r="AH16" s="46">
        <v>26</v>
      </c>
      <c r="AI16" s="46">
        <v>1</v>
      </c>
      <c r="AJ16" s="46">
        <f>AG16</f>
        <v>20</v>
      </c>
      <c r="AK16" s="46">
        <f>AG16*2</f>
        <v>40</v>
      </c>
      <c r="AL16" s="46">
        <v>9</v>
      </c>
      <c r="AM16" s="75">
        <f t="shared" si="4"/>
        <v>0.45</v>
      </c>
      <c r="AN16" s="46">
        <f t="shared" si="5"/>
        <v>250</v>
      </c>
    </row>
    <row r="17" s="25" customFormat="1" spans="1:40">
      <c r="A17" s="36">
        <v>14</v>
      </c>
      <c r="B17" s="36">
        <v>102565</v>
      </c>
      <c r="C17" s="36" t="s">
        <v>9</v>
      </c>
      <c r="D17" s="36" t="s">
        <v>23</v>
      </c>
      <c r="E17" s="36">
        <v>9</v>
      </c>
      <c r="F17" s="36">
        <v>11</v>
      </c>
      <c r="G17" s="36">
        <v>1</v>
      </c>
      <c r="H17" s="37">
        <f>E17</f>
        <v>9</v>
      </c>
      <c r="I17" s="37">
        <f>E17*3</f>
        <v>27</v>
      </c>
      <c r="J17" s="41">
        <v>0</v>
      </c>
      <c r="K17" s="69">
        <f t="shared" si="0"/>
        <v>0</v>
      </c>
      <c r="L17" s="46">
        <v>6</v>
      </c>
      <c r="M17" s="46">
        <v>9</v>
      </c>
      <c r="N17" s="46">
        <v>2</v>
      </c>
      <c r="O17" s="46">
        <f>M17</f>
        <v>9</v>
      </c>
      <c r="P17" s="46">
        <f>M17*7</f>
        <v>63</v>
      </c>
      <c r="Q17" s="46">
        <v>1</v>
      </c>
      <c r="R17" s="75">
        <f t="shared" si="1"/>
        <v>0.111111111111111</v>
      </c>
      <c r="S17" s="46">
        <v>16</v>
      </c>
      <c r="T17" s="46">
        <v>21</v>
      </c>
      <c r="U17" s="46">
        <v>2</v>
      </c>
      <c r="V17" s="46">
        <f>T17</f>
        <v>21</v>
      </c>
      <c r="W17" s="46">
        <f>T17*4</f>
        <v>84</v>
      </c>
      <c r="X17" s="46">
        <v>21</v>
      </c>
      <c r="Y17" s="75">
        <f t="shared" si="2"/>
        <v>1</v>
      </c>
      <c r="Z17" s="46">
        <v>14</v>
      </c>
      <c r="AA17" s="46">
        <v>16</v>
      </c>
      <c r="AB17" s="46">
        <v>1</v>
      </c>
      <c r="AC17" s="46">
        <f t="shared" si="6"/>
        <v>14</v>
      </c>
      <c r="AD17" s="46">
        <f t="shared" si="7"/>
        <v>98</v>
      </c>
      <c r="AE17" s="46">
        <v>0</v>
      </c>
      <c r="AF17" s="75">
        <f t="shared" si="3"/>
        <v>0</v>
      </c>
      <c r="AG17" s="46">
        <v>10</v>
      </c>
      <c r="AH17" s="46">
        <v>15</v>
      </c>
      <c r="AI17" s="46">
        <v>1</v>
      </c>
      <c r="AJ17" s="46">
        <f>AG17</f>
        <v>10</v>
      </c>
      <c r="AK17" s="46">
        <f>AG17*2</f>
        <v>20</v>
      </c>
      <c r="AL17" s="46">
        <v>1</v>
      </c>
      <c r="AM17" s="75">
        <f t="shared" si="4"/>
        <v>0.1</v>
      </c>
      <c r="AN17" s="46">
        <f t="shared" si="5"/>
        <v>292</v>
      </c>
    </row>
    <row r="18" s="25" customFormat="1" spans="1:40">
      <c r="A18" s="36">
        <v>15</v>
      </c>
      <c r="B18" s="36">
        <v>103198</v>
      </c>
      <c r="C18" s="36" t="s">
        <v>9</v>
      </c>
      <c r="D18" s="36" t="s">
        <v>24</v>
      </c>
      <c r="E18" s="36">
        <v>10</v>
      </c>
      <c r="F18" s="36">
        <v>11</v>
      </c>
      <c r="G18" s="36">
        <v>1</v>
      </c>
      <c r="H18" s="37">
        <f>E18</f>
        <v>10</v>
      </c>
      <c r="I18" s="37">
        <f>E18*3</f>
        <v>30</v>
      </c>
      <c r="J18" s="41">
        <v>4</v>
      </c>
      <c r="K18" s="69">
        <f t="shared" si="0"/>
        <v>0.4</v>
      </c>
      <c r="L18" s="46">
        <v>6</v>
      </c>
      <c r="M18" s="46">
        <v>9</v>
      </c>
      <c r="N18" s="46">
        <v>1</v>
      </c>
      <c r="O18" s="46">
        <f>L18</f>
        <v>6</v>
      </c>
      <c r="P18" s="46">
        <f>L18*5</f>
        <v>30</v>
      </c>
      <c r="Q18" s="46">
        <v>7</v>
      </c>
      <c r="R18" s="75">
        <f t="shared" si="1"/>
        <v>1.16666666666667</v>
      </c>
      <c r="S18" s="46">
        <v>16</v>
      </c>
      <c r="T18" s="46">
        <v>21</v>
      </c>
      <c r="U18" s="46">
        <v>1</v>
      </c>
      <c r="V18" s="46">
        <f t="shared" ref="V18:V23" si="8">S18</f>
        <v>16</v>
      </c>
      <c r="W18" s="46">
        <f t="shared" ref="W18:W23" si="9">S18*3</f>
        <v>48</v>
      </c>
      <c r="X18" s="46">
        <v>6</v>
      </c>
      <c r="Y18" s="75">
        <f t="shared" si="2"/>
        <v>0.375</v>
      </c>
      <c r="Z18" s="46">
        <v>14</v>
      </c>
      <c r="AA18" s="46">
        <v>16</v>
      </c>
      <c r="AB18" s="46">
        <v>1</v>
      </c>
      <c r="AC18" s="46">
        <f t="shared" si="6"/>
        <v>14</v>
      </c>
      <c r="AD18" s="46">
        <f t="shared" si="7"/>
        <v>98</v>
      </c>
      <c r="AE18" s="46">
        <v>-1</v>
      </c>
      <c r="AF18" s="75">
        <f t="shared" si="3"/>
        <v>-0.0714285714285714</v>
      </c>
      <c r="AG18" s="46">
        <v>30</v>
      </c>
      <c r="AH18" s="46">
        <v>39</v>
      </c>
      <c r="AI18" s="46">
        <v>1</v>
      </c>
      <c r="AJ18" s="46">
        <f>AG18</f>
        <v>30</v>
      </c>
      <c r="AK18" s="46">
        <f>AG18*2</f>
        <v>60</v>
      </c>
      <c r="AL18" s="46">
        <v>19</v>
      </c>
      <c r="AM18" s="75">
        <f t="shared" si="4"/>
        <v>0.633333333333333</v>
      </c>
      <c r="AN18" s="46">
        <f t="shared" si="5"/>
        <v>266</v>
      </c>
    </row>
    <row r="19" s="25" customFormat="1" spans="1:40">
      <c r="A19" s="36">
        <v>16</v>
      </c>
      <c r="B19" s="36">
        <v>103199</v>
      </c>
      <c r="C19" s="36" t="s">
        <v>9</v>
      </c>
      <c r="D19" s="36" t="s">
        <v>25</v>
      </c>
      <c r="E19" s="36">
        <v>9</v>
      </c>
      <c r="F19" s="36">
        <v>11</v>
      </c>
      <c r="G19" s="36">
        <v>2</v>
      </c>
      <c r="H19" s="36">
        <f>F19</f>
        <v>11</v>
      </c>
      <c r="I19" s="36">
        <f>F19*5</f>
        <v>55</v>
      </c>
      <c r="J19" s="41">
        <v>5</v>
      </c>
      <c r="K19" s="69">
        <f t="shared" si="0"/>
        <v>0.454545454545455</v>
      </c>
      <c r="L19" s="46">
        <v>6</v>
      </c>
      <c r="M19" s="46">
        <v>9</v>
      </c>
      <c r="N19" s="46">
        <v>1</v>
      </c>
      <c r="O19" s="46">
        <f>L19</f>
        <v>6</v>
      </c>
      <c r="P19" s="46">
        <f>L19*5</f>
        <v>30</v>
      </c>
      <c r="Q19" s="46">
        <v>1</v>
      </c>
      <c r="R19" s="75">
        <f t="shared" si="1"/>
        <v>0.166666666666667</v>
      </c>
      <c r="S19" s="46">
        <v>16</v>
      </c>
      <c r="T19" s="46">
        <v>21</v>
      </c>
      <c r="U19" s="46">
        <v>1</v>
      </c>
      <c r="V19" s="46">
        <f t="shared" si="8"/>
        <v>16</v>
      </c>
      <c r="W19" s="46">
        <f t="shared" si="9"/>
        <v>48</v>
      </c>
      <c r="X19" s="46">
        <v>8</v>
      </c>
      <c r="Y19" s="75">
        <f t="shared" si="2"/>
        <v>0.5</v>
      </c>
      <c r="Z19" s="46">
        <v>14</v>
      </c>
      <c r="AA19" s="46">
        <v>16</v>
      </c>
      <c r="AB19" s="46">
        <v>1</v>
      </c>
      <c r="AC19" s="46">
        <f t="shared" si="6"/>
        <v>14</v>
      </c>
      <c r="AD19" s="46">
        <f t="shared" si="7"/>
        <v>98</v>
      </c>
      <c r="AE19" s="46">
        <v>0</v>
      </c>
      <c r="AF19" s="75">
        <f t="shared" si="3"/>
        <v>0</v>
      </c>
      <c r="AG19" s="46">
        <v>10</v>
      </c>
      <c r="AH19" s="46">
        <v>15</v>
      </c>
      <c r="AI19" s="46">
        <v>2</v>
      </c>
      <c r="AJ19" s="46">
        <f>AH19</f>
        <v>15</v>
      </c>
      <c r="AK19" s="46">
        <f>AH19*4</f>
        <v>60</v>
      </c>
      <c r="AL19" s="46">
        <v>7</v>
      </c>
      <c r="AM19" s="75">
        <f t="shared" si="4"/>
        <v>0.466666666666667</v>
      </c>
      <c r="AN19" s="46">
        <f t="shared" si="5"/>
        <v>291</v>
      </c>
    </row>
    <row r="20" s="25" customFormat="1" spans="1:40">
      <c r="A20" s="36">
        <v>17</v>
      </c>
      <c r="B20" s="36">
        <v>311</v>
      </c>
      <c r="C20" s="36" t="s">
        <v>9</v>
      </c>
      <c r="D20" s="36" t="s">
        <v>26</v>
      </c>
      <c r="E20" s="36">
        <v>9</v>
      </c>
      <c r="F20" s="36">
        <v>10</v>
      </c>
      <c r="G20" s="36">
        <v>1</v>
      </c>
      <c r="H20" s="37">
        <f>E20</f>
        <v>9</v>
      </c>
      <c r="I20" s="37">
        <f>E20*3</f>
        <v>27</v>
      </c>
      <c r="J20" s="41">
        <v>0</v>
      </c>
      <c r="K20" s="69">
        <f t="shared" si="0"/>
        <v>0</v>
      </c>
      <c r="L20" s="46">
        <v>10</v>
      </c>
      <c r="M20" s="46">
        <v>15</v>
      </c>
      <c r="N20" s="46">
        <v>1</v>
      </c>
      <c r="O20" s="46">
        <f>L20</f>
        <v>10</v>
      </c>
      <c r="P20" s="46">
        <f>L20*5</f>
        <v>50</v>
      </c>
      <c r="Q20" s="46">
        <v>0</v>
      </c>
      <c r="R20" s="75">
        <f t="shared" si="1"/>
        <v>0</v>
      </c>
      <c r="S20" s="46">
        <v>16</v>
      </c>
      <c r="T20" s="46">
        <v>21</v>
      </c>
      <c r="U20" s="46">
        <v>1</v>
      </c>
      <c r="V20" s="46">
        <f t="shared" si="8"/>
        <v>16</v>
      </c>
      <c r="W20" s="46">
        <f t="shared" si="9"/>
        <v>48</v>
      </c>
      <c r="X20" s="46">
        <v>2</v>
      </c>
      <c r="Y20" s="75">
        <f t="shared" si="2"/>
        <v>0.125</v>
      </c>
      <c r="Z20" s="46">
        <v>30</v>
      </c>
      <c r="AA20" s="46">
        <v>35</v>
      </c>
      <c r="AB20" s="46">
        <v>1</v>
      </c>
      <c r="AC20" s="46">
        <f t="shared" si="6"/>
        <v>30</v>
      </c>
      <c r="AD20" s="46">
        <f t="shared" si="7"/>
        <v>210</v>
      </c>
      <c r="AE20" s="46">
        <v>9</v>
      </c>
      <c r="AF20" s="75">
        <f t="shared" si="3"/>
        <v>0.3</v>
      </c>
      <c r="AG20" s="46">
        <v>10</v>
      </c>
      <c r="AH20" s="46">
        <v>15</v>
      </c>
      <c r="AI20" s="46">
        <v>1</v>
      </c>
      <c r="AJ20" s="46">
        <f>AG20</f>
        <v>10</v>
      </c>
      <c r="AK20" s="46">
        <f>AG20*2</f>
        <v>20</v>
      </c>
      <c r="AL20" s="46">
        <v>1</v>
      </c>
      <c r="AM20" s="75">
        <f t="shared" si="4"/>
        <v>0.1</v>
      </c>
      <c r="AN20" s="46">
        <f t="shared" si="5"/>
        <v>355</v>
      </c>
    </row>
    <row r="21" s="25" customFormat="1" spans="1:40">
      <c r="A21" s="36">
        <v>18</v>
      </c>
      <c r="B21" s="36">
        <v>347</v>
      </c>
      <c r="C21" s="36" t="s">
        <v>9</v>
      </c>
      <c r="D21" s="36" t="s">
        <v>27</v>
      </c>
      <c r="E21" s="36">
        <v>8</v>
      </c>
      <c r="F21" s="36">
        <v>10</v>
      </c>
      <c r="G21" s="36">
        <v>1</v>
      </c>
      <c r="H21" s="37">
        <f>E21</f>
        <v>8</v>
      </c>
      <c r="I21" s="37">
        <f>E21*3</f>
        <v>24</v>
      </c>
      <c r="J21" s="41">
        <v>0</v>
      </c>
      <c r="K21" s="69">
        <f t="shared" si="0"/>
        <v>0</v>
      </c>
      <c r="L21" s="46">
        <v>6</v>
      </c>
      <c r="M21" s="46">
        <v>9</v>
      </c>
      <c r="N21" s="46">
        <v>1</v>
      </c>
      <c r="O21" s="46">
        <f>L21</f>
        <v>6</v>
      </c>
      <c r="P21" s="46">
        <f>L21*5</f>
        <v>30</v>
      </c>
      <c r="Q21" s="46">
        <v>7</v>
      </c>
      <c r="R21" s="75">
        <f t="shared" si="1"/>
        <v>1.16666666666667</v>
      </c>
      <c r="S21" s="46">
        <v>16</v>
      </c>
      <c r="T21" s="46">
        <v>21</v>
      </c>
      <c r="U21" s="46">
        <v>1</v>
      </c>
      <c r="V21" s="46">
        <f t="shared" si="8"/>
        <v>16</v>
      </c>
      <c r="W21" s="46">
        <f t="shared" si="9"/>
        <v>48</v>
      </c>
      <c r="X21" s="46">
        <v>7</v>
      </c>
      <c r="Y21" s="75">
        <f t="shared" si="2"/>
        <v>0.4375</v>
      </c>
      <c r="Z21" s="46">
        <v>14</v>
      </c>
      <c r="AA21" s="46">
        <v>16</v>
      </c>
      <c r="AB21" s="46">
        <v>1</v>
      </c>
      <c r="AC21" s="46">
        <f t="shared" si="6"/>
        <v>14</v>
      </c>
      <c r="AD21" s="46">
        <f t="shared" si="7"/>
        <v>98</v>
      </c>
      <c r="AE21" s="46">
        <v>12</v>
      </c>
      <c r="AF21" s="75">
        <f t="shared" si="3"/>
        <v>0.857142857142857</v>
      </c>
      <c r="AG21" s="46">
        <v>10</v>
      </c>
      <c r="AH21" s="46">
        <v>15</v>
      </c>
      <c r="AI21" s="46">
        <v>1</v>
      </c>
      <c r="AJ21" s="46">
        <f>AG21</f>
        <v>10</v>
      </c>
      <c r="AK21" s="46">
        <f>AG21*2</f>
        <v>20</v>
      </c>
      <c r="AL21" s="46">
        <v>1</v>
      </c>
      <c r="AM21" s="75">
        <f t="shared" si="4"/>
        <v>0.1</v>
      </c>
      <c r="AN21" s="46">
        <f t="shared" si="5"/>
        <v>220</v>
      </c>
    </row>
    <row r="22" s="25" customFormat="1" spans="1:40">
      <c r="A22" s="36">
        <v>19</v>
      </c>
      <c r="B22" s="36">
        <v>570</v>
      </c>
      <c r="C22" s="36" t="s">
        <v>9</v>
      </c>
      <c r="D22" s="36" t="s">
        <v>28</v>
      </c>
      <c r="E22" s="36">
        <v>8</v>
      </c>
      <c r="F22" s="36">
        <v>10</v>
      </c>
      <c r="G22" s="36">
        <v>1</v>
      </c>
      <c r="H22" s="37">
        <f>E22</f>
        <v>8</v>
      </c>
      <c r="I22" s="37">
        <f>E22*3</f>
        <v>24</v>
      </c>
      <c r="J22" s="41">
        <v>0</v>
      </c>
      <c r="K22" s="69">
        <f t="shared" si="0"/>
        <v>0</v>
      </c>
      <c r="L22" s="46">
        <v>6</v>
      </c>
      <c r="M22" s="46">
        <v>9</v>
      </c>
      <c r="N22" s="46">
        <v>1</v>
      </c>
      <c r="O22" s="46">
        <f>L22</f>
        <v>6</v>
      </c>
      <c r="P22" s="46">
        <f>L22*5</f>
        <v>30</v>
      </c>
      <c r="Q22" s="46">
        <v>1</v>
      </c>
      <c r="R22" s="75">
        <f t="shared" si="1"/>
        <v>0.166666666666667</v>
      </c>
      <c r="S22" s="46">
        <v>16</v>
      </c>
      <c r="T22" s="46">
        <v>21</v>
      </c>
      <c r="U22" s="46">
        <v>1</v>
      </c>
      <c r="V22" s="46">
        <f t="shared" si="8"/>
        <v>16</v>
      </c>
      <c r="W22" s="46">
        <f t="shared" si="9"/>
        <v>48</v>
      </c>
      <c r="X22" s="46">
        <v>3</v>
      </c>
      <c r="Y22" s="75">
        <f t="shared" si="2"/>
        <v>0.1875</v>
      </c>
      <c r="Z22" s="46">
        <v>13</v>
      </c>
      <c r="AA22" s="46">
        <v>15</v>
      </c>
      <c r="AB22" s="46">
        <v>1</v>
      </c>
      <c r="AC22" s="46">
        <f t="shared" si="6"/>
        <v>13</v>
      </c>
      <c r="AD22" s="46">
        <f t="shared" si="7"/>
        <v>91</v>
      </c>
      <c r="AE22" s="46">
        <v>15</v>
      </c>
      <c r="AF22" s="75">
        <f t="shared" si="3"/>
        <v>1.15384615384615</v>
      </c>
      <c r="AG22" s="46">
        <v>10</v>
      </c>
      <c r="AH22" s="46">
        <v>15</v>
      </c>
      <c r="AI22" s="46">
        <v>1</v>
      </c>
      <c r="AJ22" s="46">
        <f>AG22</f>
        <v>10</v>
      </c>
      <c r="AK22" s="46">
        <f>AG22*2</f>
        <v>20</v>
      </c>
      <c r="AL22" s="46">
        <v>7</v>
      </c>
      <c r="AM22" s="75">
        <f t="shared" si="4"/>
        <v>0.7</v>
      </c>
      <c r="AN22" s="46">
        <f t="shared" si="5"/>
        <v>213</v>
      </c>
    </row>
    <row r="23" s="25" customFormat="1" spans="1:40">
      <c r="A23" s="36">
        <v>20</v>
      </c>
      <c r="B23" s="36">
        <v>727</v>
      </c>
      <c r="C23" s="36" t="s">
        <v>9</v>
      </c>
      <c r="D23" s="36" t="s">
        <v>29</v>
      </c>
      <c r="E23" s="36">
        <v>8</v>
      </c>
      <c r="F23" s="36">
        <v>10</v>
      </c>
      <c r="G23" s="36">
        <v>2</v>
      </c>
      <c r="H23" s="36">
        <f>F23</f>
        <v>10</v>
      </c>
      <c r="I23" s="36">
        <f>F23*5</f>
        <v>50</v>
      </c>
      <c r="J23" s="41">
        <v>0</v>
      </c>
      <c r="K23" s="69">
        <f t="shared" si="0"/>
        <v>0</v>
      </c>
      <c r="L23" s="46">
        <v>6</v>
      </c>
      <c r="M23" s="46">
        <v>9</v>
      </c>
      <c r="N23" s="46">
        <v>2</v>
      </c>
      <c r="O23" s="46">
        <f>M23</f>
        <v>9</v>
      </c>
      <c r="P23" s="46">
        <f>M23*7</f>
        <v>63</v>
      </c>
      <c r="Q23" s="46">
        <v>5</v>
      </c>
      <c r="R23" s="75">
        <f t="shared" si="1"/>
        <v>0.555555555555556</v>
      </c>
      <c r="S23" s="46">
        <v>16</v>
      </c>
      <c r="T23" s="46">
        <v>21</v>
      </c>
      <c r="U23" s="46">
        <v>1</v>
      </c>
      <c r="V23" s="46">
        <f t="shared" si="8"/>
        <v>16</v>
      </c>
      <c r="W23" s="46">
        <f t="shared" si="9"/>
        <v>48</v>
      </c>
      <c r="X23" s="46">
        <v>12</v>
      </c>
      <c r="Y23" s="75">
        <f t="shared" si="2"/>
        <v>0.75</v>
      </c>
      <c r="Z23" s="46">
        <v>12</v>
      </c>
      <c r="AA23" s="46">
        <v>13</v>
      </c>
      <c r="AB23" s="46">
        <v>2</v>
      </c>
      <c r="AC23" s="46">
        <f>AA23</f>
        <v>13</v>
      </c>
      <c r="AD23" s="46">
        <f>AA23*8</f>
        <v>104</v>
      </c>
      <c r="AE23" s="46">
        <v>0</v>
      </c>
      <c r="AF23" s="75">
        <f t="shared" si="3"/>
        <v>0</v>
      </c>
      <c r="AG23" s="46">
        <v>10</v>
      </c>
      <c r="AH23" s="46">
        <v>15</v>
      </c>
      <c r="AI23" s="46">
        <v>1</v>
      </c>
      <c r="AJ23" s="46">
        <f>AG23</f>
        <v>10</v>
      </c>
      <c r="AK23" s="46">
        <f>AG23*2</f>
        <v>20</v>
      </c>
      <c r="AL23" s="46">
        <v>7</v>
      </c>
      <c r="AM23" s="75">
        <f t="shared" si="4"/>
        <v>0.7</v>
      </c>
      <c r="AN23" s="46">
        <f t="shared" si="5"/>
        <v>285</v>
      </c>
    </row>
    <row r="24" s="25" customFormat="1" spans="1:40">
      <c r="A24" s="36">
        <v>21</v>
      </c>
      <c r="B24" s="36">
        <v>745</v>
      </c>
      <c r="C24" s="36" t="s">
        <v>9</v>
      </c>
      <c r="D24" s="36" t="s">
        <v>30</v>
      </c>
      <c r="E24" s="36">
        <v>8</v>
      </c>
      <c r="F24" s="36">
        <v>10</v>
      </c>
      <c r="G24" s="36">
        <v>2</v>
      </c>
      <c r="H24" s="36">
        <f>F24</f>
        <v>10</v>
      </c>
      <c r="I24" s="36">
        <f>F24*5</f>
        <v>50</v>
      </c>
      <c r="J24" s="41">
        <v>0</v>
      </c>
      <c r="K24" s="69">
        <f t="shared" si="0"/>
        <v>0</v>
      </c>
      <c r="L24" s="46">
        <v>6</v>
      </c>
      <c r="M24" s="46">
        <v>9</v>
      </c>
      <c r="N24" s="46">
        <v>2</v>
      </c>
      <c r="O24" s="46">
        <f>M24</f>
        <v>9</v>
      </c>
      <c r="P24" s="46">
        <f>M24*7</f>
        <v>63</v>
      </c>
      <c r="Q24" s="46">
        <v>3</v>
      </c>
      <c r="R24" s="75">
        <f t="shared" si="1"/>
        <v>0.333333333333333</v>
      </c>
      <c r="S24" s="46">
        <v>16</v>
      </c>
      <c r="T24" s="46">
        <v>21</v>
      </c>
      <c r="U24" s="46">
        <v>2</v>
      </c>
      <c r="V24" s="46">
        <f>T24</f>
        <v>21</v>
      </c>
      <c r="W24" s="46">
        <f>T24*4</f>
        <v>84</v>
      </c>
      <c r="X24" s="46">
        <v>17</v>
      </c>
      <c r="Y24" s="75">
        <f t="shared" si="2"/>
        <v>0.80952380952381</v>
      </c>
      <c r="Z24" s="46">
        <v>14</v>
      </c>
      <c r="AA24" s="46">
        <v>16</v>
      </c>
      <c r="AB24" s="46">
        <v>2</v>
      </c>
      <c r="AC24" s="46">
        <f>AA24</f>
        <v>16</v>
      </c>
      <c r="AD24" s="46">
        <f>AA24*8</f>
        <v>128</v>
      </c>
      <c r="AE24" s="46">
        <v>3</v>
      </c>
      <c r="AF24" s="75">
        <f t="shared" si="3"/>
        <v>0.1875</v>
      </c>
      <c r="AG24" s="46">
        <v>10</v>
      </c>
      <c r="AH24" s="46">
        <v>15</v>
      </c>
      <c r="AI24" s="46">
        <v>2</v>
      </c>
      <c r="AJ24" s="46">
        <f>AH24</f>
        <v>15</v>
      </c>
      <c r="AK24" s="46">
        <f>AH24*4</f>
        <v>60</v>
      </c>
      <c r="AL24" s="46">
        <v>8</v>
      </c>
      <c r="AM24" s="75">
        <f t="shared" si="4"/>
        <v>0.533333333333333</v>
      </c>
      <c r="AN24" s="46">
        <f t="shared" si="5"/>
        <v>385</v>
      </c>
    </row>
    <row r="25" s="25" customFormat="1" spans="1:40">
      <c r="A25" s="36">
        <v>22</v>
      </c>
      <c r="B25" s="36">
        <v>105267</v>
      </c>
      <c r="C25" s="36" t="s">
        <v>9</v>
      </c>
      <c r="D25" s="36" t="s">
        <v>31</v>
      </c>
      <c r="E25" s="36">
        <v>9</v>
      </c>
      <c r="F25" s="36">
        <v>10</v>
      </c>
      <c r="G25" s="36">
        <v>1</v>
      </c>
      <c r="H25" s="37">
        <f>E25</f>
        <v>9</v>
      </c>
      <c r="I25" s="37">
        <f>E25*3</f>
        <v>27</v>
      </c>
      <c r="J25" s="41">
        <v>1</v>
      </c>
      <c r="K25" s="69">
        <f t="shared" si="0"/>
        <v>0.111111111111111</v>
      </c>
      <c r="L25" s="46">
        <v>6</v>
      </c>
      <c r="M25" s="46">
        <v>9</v>
      </c>
      <c r="N25" s="46">
        <v>1</v>
      </c>
      <c r="O25" s="46">
        <f>L25</f>
        <v>6</v>
      </c>
      <c r="P25" s="46">
        <f>L25*5</f>
        <v>30</v>
      </c>
      <c r="Q25" s="46">
        <v>1</v>
      </c>
      <c r="R25" s="75">
        <f t="shared" si="1"/>
        <v>0.166666666666667</v>
      </c>
      <c r="S25" s="46">
        <v>16</v>
      </c>
      <c r="T25" s="46">
        <v>21</v>
      </c>
      <c r="U25" s="46">
        <v>1</v>
      </c>
      <c r="V25" s="46">
        <f>S25</f>
        <v>16</v>
      </c>
      <c r="W25" s="46">
        <f>S25*3</f>
        <v>48</v>
      </c>
      <c r="X25" s="46">
        <v>1</v>
      </c>
      <c r="Y25" s="75">
        <f t="shared" si="2"/>
        <v>0.0625</v>
      </c>
      <c r="Z25" s="46">
        <v>12</v>
      </c>
      <c r="AA25" s="46">
        <v>13</v>
      </c>
      <c r="AB25" s="46">
        <v>1</v>
      </c>
      <c r="AC25" s="46">
        <f>Z25</f>
        <v>12</v>
      </c>
      <c r="AD25" s="46">
        <f>Z25*7</f>
        <v>84</v>
      </c>
      <c r="AE25" s="46">
        <v>0</v>
      </c>
      <c r="AF25" s="75">
        <f t="shared" si="3"/>
        <v>0</v>
      </c>
      <c r="AG25" s="46">
        <v>20</v>
      </c>
      <c r="AH25" s="46">
        <v>26</v>
      </c>
      <c r="AI25" s="46">
        <v>2</v>
      </c>
      <c r="AJ25" s="46">
        <f>AH25</f>
        <v>26</v>
      </c>
      <c r="AK25" s="46">
        <f>AH25*4</f>
        <v>104</v>
      </c>
      <c r="AL25" s="46">
        <v>3</v>
      </c>
      <c r="AM25" s="75">
        <f t="shared" si="4"/>
        <v>0.115384615384615</v>
      </c>
      <c r="AN25" s="46">
        <f t="shared" si="5"/>
        <v>293</v>
      </c>
    </row>
    <row r="26" s="25" customFormat="1" spans="1:40">
      <c r="A26" s="36">
        <v>23</v>
      </c>
      <c r="B26" s="36">
        <v>106399</v>
      </c>
      <c r="C26" s="36" t="s">
        <v>9</v>
      </c>
      <c r="D26" s="36" t="s">
        <v>32</v>
      </c>
      <c r="E26" s="36">
        <v>8</v>
      </c>
      <c r="F26" s="36">
        <v>10</v>
      </c>
      <c r="G26" s="36">
        <v>1</v>
      </c>
      <c r="H26" s="37">
        <f>E26</f>
        <v>8</v>
      </c>
      <c r="I26" s="37">
        <f>E26*3</f>
        <v>24</v>
      </c>
      <c r="J26" s="41">
        <v>2</v>
      </c>
      <c r="K26" s="69">
        <f t="shared" si="0"/>
        <v>0.25</v>
      </c>
      <c r="L26" s="46">
        <v>3</v>
      </c>
      <c r="M26" s="46">
        <v>5</v>
      </c>
      <c r="N26" s="46">
        <v>1</v>
      </c>
      <c r="O26" s="46">
        <f>L26</f>
        <v>3</v>
      </c>
      <c r="P26" s="46">
        <f>L26*5</f>
        <v>15</v>
      </c>
      <c r="Q26" s="46">
        <v>4</v>
      </c>
      <c r="R26" s="75">
        <f t="shared" si="1"/>
        <v>1.33333333333333</v>
      </c>
      <c r="S26" s="46">
        <v>16</v>
      </c>
      <c r="T26" s="46">
        <v>21</v>
      </c>
      <c r="U26" s="46">
        <v>2</v>
      </c>
      <c r="V26" s="46">
        <f>T26</f>
        <v>21</v>
      </c>
      <c r="W26" s="46">
        <f>T26*4</f>
        <v>84</v>
      </c>
      <c r="X26" s="46">
        <v>4</v>
      </c>
      <c r="Y26" s="75">
        <f t="shared" si="2"/>
        <v>0.19047619047619</v>
      </c>
      <c r="Z26" s="46">
        <v>13</v>
      </c>
      <c r="AA26" s="46">
        <v>15</v>
      </c>
      <c r="AB26" s="46">
        <v>1</v>
      </c>
      <c r="AC26" s="46">
        <f>Z26</f>
        <v>13</v>
      </c>
      <c r="AD26" s="46">
        <f>Z26*7</f>
        <v>91</v>
      </c>
      <c r="AE26" s="46">
        <v>12</v>
      </c>
      <c r="AF26" s="75">
        <f t="shared" si="3"/>
        <v>0.923076923076923</v>
      </c>
      <c r="AG26" s="46">
        <v>10</v>
      </c>
      <c r="AH26" s="46">
        <v>15</v>
      </c>
      <c r="AI26" s="46">
        <v>1</v>
      </c>
      <c r="AJ26" s="46">
        <f>AG26</f>
        <v>10</v>
      </c>
      <c r="AK26" s="46">
        <f>AG26*2</f>
        <v>20</v>
      </c>
      <c r="AL26" s="46">
        <v>1</v>
      </c>
      <c r="AM26" s="75">
        <f t="shared" si="4"/>
        <v>0.1</v>
      </c>
      <c r="AN26" s="46">
        <f t="shared" si="5"/>
        <v>234</v>
      </c>
    </row>
    <row r="27" s="25" customFormat="1" spans="1:40">
      <c r="A27" s="36">
        <v>24</v>
      </c>
      <c r="B27" s="36">
        <v>106569</v>
      </c>
      <c r="C27" s="36" t="s">
        <v>9</v>
      </c>
      <c r="D27" s="36" t="s">
        <v>33</v>
      </c>
      <c r="E27" s="36">
        <v>9</v>
      </c>
      <c r="F27" s="36">
        <v>10</v>
      </c>
      <c r="G27" s="36">
        <v>1</v>
      </c>
      <c r="H27" s="37">
        <f>E27</f>
        <v>9</v>
      </c>
      <c r="I27" s="37">
        <f>E27*3</f>
        <v>27</v>
      </c>
      <c r="J27" s="41">
        <v>0</v>
      </c>
      <c r="K27" s="69">
        <f t="shared" si="0"/>
        <v>0</v>
      </c>
      <c r="L27" s="46">
        <v>3</v>
      </c>
      <c r="M27" s="46">
        <v>5</v>
      </c>
      <c r="N27" s="46">
        <v>2</v>
      </c>
      <c r="O27" s="46">
        <f>M27</f>
        <v>5</v>
      </c>
      <c r="P27" s="46">
        <f>M27*7</f>
        <v>35</v>
      </c>
      <c r="Q27" s="46">
        <v>4</v>
      </c>
      <c r="R27" s="75">
        <f t="shared" si="1"/>
        <v>0.8</v>
      </c>
      <c r="S27" s="46">
        <v>16</v>
      </c>
      <c r="T27" s="46">
        <v>21</v>
      </c>
      <c r="U27" s="46">
        <v>1</v>
      </c>
      <c r="V27" s="46">
        <f>S27</f>
        <v>16</v>
      </c>
      <c r="W27" s="46">
        <f>S27*3</f>
        <v>48</v>
      </c>
      <c r="X27" s="46">
        <v>1</v>
      </c>
      <c r="Y27" s="75">
        <f t="shared" si="2"/>
        <v>0.0625</v>
      </c>
      <c r="Z27" s="46">
        <v>13</v>
      </c>
      <c r="AA27" s="46">
        <v>15</v>
      </c>
      <c r="AB27" s="46">
        <v>1</v>
      </c>
      <c r="AC27" s="46">
        <f>Z27</f>
        <v>13</v>
      </c>
      <c r="AD27" s="46">
        <f>Z27*7</f>
        <v>91</v>
      </c>
      <c r="AE27" s="46">
        <v>3</v>
      </c>
      <c r="AF27" s="75">
        <f t="shared" si="3"/>
        <v>0.230769230769231</v>
      </c>
      <c r="AG27" s="46">
        <v>10</v>
      </c>
      <c r="AH27" s="46">
        <v>15</v>
      </c>
      <c r="AI27" s="46">
        <v>2</v>
      </c>
      <c r="AJ27" s="46">
        <f>AH27</f>
        <v>15</v>
      </c>
      <c r="AK27" s="46">
        <f>AH27*4</f>
        <v>60</v>
      </c>
      <c r="AL27" s="46">
        <v>8</v>
      </c>
      <c r="AM27" s="75">
        <f t="shared" si="4"/>
        <v>0.533333333333333</v>
      </c>
      <c r="AN27" s="46">
        <f t="shared" si="5"/>
        <v>261</v>
      </c>
    </row>
    <row r="28" s="25" customFormat="1" spans="1:40">
      <c r="A28" s="36">
        <v>25</v>
      </c>
      <c r="B28" s="36">
        <v>339</v>
      </c>
      <c r="C28" s="36" t="s">
        <v>9</v>
      </c>
      <c r="D28" s="36" t="s">
        <v>34</v>
      </c>
      <c r="E28" s="36">
        <v>7</v>
      </c>
      <c r="F28" s="36">
        <v>9</v>
      </c>
      <c r="G28" s="36">
        <v>1</v>
      </c>
      <c r="H28" s="37">
        <f>E28</f>
        <v>7</v>
      </c>
      <c r="I28" s="37">
        <f>E28*3</f>
        <v>21</v>
      </c>
      <c r="J28" s="41">
        <v>1</v>
      </c>
      <c r="K28" s="69">
        <f t="shared" si="0"/>
        <v>0.142857142857143</v>
      </c>
      <c r="L28" s="46">
        <v>6</v>
      </c>
      <c r="M28" s="46">
        <v>9</v>
      </c>
      <c r="N28" s="46">
        <v>1</v>
      </c>
      <c r="O28" s="46">
        <f>L28</f>
        <v>6</v>
      </c>
      <c r="P28" s="46">
        <f>L28*5</f>
        <v>30</v>
      </c>
      <c r="Q28" s="46">
        <v>6</v>
      </c>
      <c r="R28" s="75">
        <f t="shared" si="1"/>
        <v>1</v>
      </c>
      <c r="S28" s="46">
        <v>11</v>
      </c>
      <c r="T28" s="46">
        <v>15</v>
      </c>
      <c r="U28" s="46">
        <v>1</v>
      </c>
      <c r="V28" s="46">
        <f>S28</f>
        <v>11</v>
      </c>
      <c r="W28" s="46">
        <f>S28*3</f>
        <v>33</v>
      </c>
      <c r="X28" s="46">
        <v>11</v>
      </c>
      <c r="Y28" s="75">
        <f t="shared" si="2"/>
        <v>1</v>
      </c>
      <c r="Z28" s="46">
        <v>28</v>
      </c>
      <c r="AA28" s="46">
        <v>34</v>
      </c>
      <c r="AB28" s="46">
        <v>1</v>
      </c>
      <c r="AC28" s="46">
        <f>Z28</f>
        <v>28</v>
      </c>
      <c r="AD28" s="46">
        <f>Z28*7</f>
        <v>196</v>
      </c>
      <c r="AE28" s="46">
        <v>36</v>
      </c>
      <c r="AF28" s="75">
        <f t="shared" si="3"/>
        <v>1.28571428571429</v>
      </c>
      <c r="AG28" s="46">
        <v>10</v>
      </c>
      <c r="AH28" s="46">
        <v>15</v>
      </c>
      <c r="AI28" s="46">
        <v>1</v>
      </c>
      <c r="AJ28" s="46">
        <f>AG28</f>
        <v>10</v>
      </c>
      <c r="AK28" s="46">
        <f>AG28*2</f>
        <v>20</v>
      </c>
      <c r="AL28" s="46">
        <v>6</v>
      </c>
      <c r="AM28" s="75">
        <f t="shared" si="4"/>
        <v>0.6</v>
      </c>
      <c r="AN28" s="46">
        <f t="shared" si="5"/>
        <v>300</v>
      </c>
    </row>
    <row r="29" s="25" customFormat="1" spans="1:40">
      <c r="A29" s="36">
        <v>26</v>
      </c>
      <c r="B29" s="36">
        <v>741</v>
      </c>
      <c r="C29" s="36" t="s">
        <v>9</v>
      </c>
      <c r="D29" s="36" t="s">
        <v>35</v>
      </c>
      <c r="E29" s="36">
        <v>7</v>
      </c>
      <c r="F29" s="36">
        <v>9</v>
      </c>
      <c r="G29" s="36">
        <v>2</v>
      </c>
      <c r="H29" s="36">
        <f>F29</f>
        <v>9</v>
      </c>
      <c r="I29" s="36">
        <f>F29*5</f>
        <v>45</v>
      </c>
      <c r="J29" s="41">
        <v>0</v>
      </c>
      <c r="K29" s="69">
        <f t="shared" si="0"/>
        <v>0</v>
      </c>
      <c r="L29" s="46">
        <v>3</v>
      </c>
      <c r="M29" s="46">
        <v>5</v>
      </c>
      <c r="N29" s="46">
        <v>2</v>
      </c>
      <c r="O29" s="46">
        <f>M29</f>
        <v>5</v>
      </c>
      <c r="P29" s="46">
        <f>M29*7</f>
        <v>35</v>
      </c>
      <c r="Q29" s="46">
        <v>0</v>
      </c>
      <c r="R29" s="75">
        <f t="shared" si="1"/>
        <v>0</v>
      </c>
      <c r="S29" s="46">
        <v>11</v>
      </c>
      <c r="T29" s="46">
        <v>15</v>
      </c>
      <c r="U29" s="46">
        <v>2</v>
      </c>
      <c r="V29" s="46">
        <f>T29</f>
        <v>15</v>
      </c>
      <c r="W29" s="46">
        <f>T29*4</f>
        <v>60</v>
      </c>
      <c r="X29" s="46">
        <v>0</v>
      </c>
      <c r="Y29" s="75">
        <f t="shared" si="2"/>
        <v>0</v>
      </c>
      <c r="Z29" s="46">
        <v>13</v>
      </c>
      <c r="AA29" s="46">
        <v>15</v>
      </c>
      <c r="AB29" s="46">
        <v>2</v>
      </c>
      <c r="AC29" s="46">
        <f>AA29</f>
        <v>15</v>
      </c>
      <c r="AD29" s="46">
        <f>AA29*8</f>
        <v>120</v>
      </c>
      <c r="AE29" s="46">
        <v>0</v>
      </c>
      <c r="AF29" s="75">
        <f t="shared" si="3"/>
        <v>0</v>
      </c>
      <c r="AG29" s="46">
        <v>10</v>
      </c>
      <c r="AH29" s="46">
        <v>15</v>
      </c>
      <c r="AI29" s="46">
        <v>2</v>
      </c>
      <c r="AJ29" s="46">
        <f>AH29</f>
        <v>15</v>
      </c>
      <c r="AK29" s="46">
        <f>AH29*4</f>
        <v>60</v>
      </c>
      <c r="AL29" s="46">
        <v>1</v>
      </c>
      <c r="AM29" s="75">
        <f t="shared" si="4"/>
        <v>0.0666666666666667</v>
      </c>
      <c r="AN29" s="46">
        <f t="shared" si="5"/>
        <v>320</v>
      </c>
    </row>
    <row r="30" s="25" customFormat="1" spans="1:40">
      <c r="A30" s="36">
        <v>27</v>
      </c>
      <c r="B30" s="36">
        <v>752</v>
      </c>
      <c r="C30" s="36" t="s">
        <v>9</v>
      </c>
      <c r="D30" s="36" t="s">
        <v>36</v>
      </c>
      <c r="E30" s="36">
        <v>7</v>
      </c>
      <c r="F30" s="36">
        <v>9</v>
      </c>
      <c r="G30" s="36">
        <v>2</v>
      </c>
      <c r="H30" s="36">
        <f>F30</f>
        <v>9</v>
      </c>
      <c r="I30" s="36">
        <f>F30*5</f>
        <v>45</v>
      </c>
      <c r="J30" s="41">
        <v>1</v>
      </c>
      <c r="K30" s="69">
        <f t="shared" si="0"/>
        <v>0.111111111111111</v>
      </c>
      <c r="L30" s="46">
        <v>3</v>
      </c>
      <c r="M30" s="46">
        <v>5</v>
      </c>
      <c r="N30" s="46">
        <v>2</v>
      </c>
      <c r="O30" s="46">
        <f>M30</f>
        <v>5</v>
      </c>
      <c r="P30" s="46">
        <f>M30*7</f>
        <v>35</v>
      </c>
      <c r="Q30" s="46">
        <v>1</v>
      </c>
      <c r="R30" s="75">
        <f t="shared" si="1"/>
        <v>0.2</v>
      </c>
      <c r="S30" s="46">
        <v>11</v>
      </c>
      <c r="T30" s="46">
        <v>15</v>
      </c>
      <c r="U30" s="46">
        <v>2</v>
      </c>
      <c r="V30" s="46">
        <f>T30</f>
        <v>15</v>
      </c>
      <c r="W30" s="46">
        <f>T30*4</f>
        <v>60</v>
      </c>
      <c r="X30" s="46">
        <v>8</v>
      </c>
      <c r="Y30" s="75">
        <f t="shared" si="2"/>
        <v>0.533333333333333</v>
      </c>
      <c r="Z30" s="46">
        <v>13</v>
      </c>
      <c r="AA30" s="46">
        <v>15</v>
      </c>
      <c r="AB30" s="46">
        <v>2</v>
      </c>
      <c r="AC30" s="46">
        <f>AA30</f>
        <v>15</v>
      </c>
      <c r="AD30" s="46">
        <f>AA30*8</f>
        <v>120</v>
      </c>
      <c r="AE30" s="46">
        <v>15</v>
      </c>
      <c r="AF30" s="75">
        <f t="shared" si="3"/>
        <v>1</v>
      </c>
      <c r="AG30" s="46">
        <v>10</v>
      </c>
      <c r="AH30" s="46">
        <v>15</v>
      </c>
      <c r="AI30" s="46">
        <v>2</v>
      </c>
      <c r="AJ30" s="46">
        <f>AH30</f>
        <v>15</v>
      </c>
      <c r="AK30" s="46">
        <f>AH30*4</f>
        <v>60</v>
      </c>
      <c r="AL30" s="46">
        <v>0</v>
      </c>
      <c r="AM30" s="75">
        <f t="shared" si="4"/>
        <v>0</v>
      </c>
      <c r="AN30" s="46">
        <f t="shared" si="5"/>
        <v>320</v>
      </c>
    </row>
    <row r="31" s="25" customFormat="1" spans="1:40">
      <c r="A31" s="36">
        <v>28</v>
      </c>
      <c r="B31" s="36">
        <v>104429</v>
      </c>
      <c r="C31" s="36" t="s">
        <v>9</v>
      </c>
      <c r="D31" s="36" t="s">
        <v>37</v>
      </c>
      <c r="E31" s="36">
        <v>7</v>
      </c>
      <c r="F31" s="36">
        <v>9</v>
      </c>
      <c r="G31" s="36">
        <v>1</v>
      </c>
      <c r="H31" s="37">
        <f>E31</f>
        <v>7</v>
      </c>
      <c r="I31" s="37">
        <f>E31*3</f>
        <v>21</v>
      </c>
      <c r="J31" s="41">
        <v>0</v>
      </c>
      <c r="K31" s="69">
        <f t="shared" si="0"/>
        <v>0</v>
      </c>
      <c r="L31" s="46">
        <v>3</v>
      </c>
      <c r="M31" s="46">
        <v>5</v>
      </c>
      <c r="N31" s="46">
        <v>2</v>
      </c>
      <c r="O31" s="46">
        <f>M31</f>
        <v>5</v>
      </c>
      <c r="P31" s="46">
        <f>M31*7</f>
        <v>35</v>
      </c>
      <c r="Q31" s="46">
        <v>1</v>
      </c>
      <c r="R31" s="75">
        <f t="shared" si="1"/>
        <v>0.2</v>
      </c>
      <c r="S31" s="46">
        <v>11</v>
      </c>
      <c r="T31" s="46">
        <v>15</v>
      </c>
      <c r="U31" s="46">
        <v>2</v>
      </c>
      <c r="V31" s="46">
        <f>T31</f>
        <v>15</v>
      </c>
      <c r="W31" s="46">
        <f>T31*4</f>
        <v>60</v>
      </c>
      <c r="X31" s="46">
        <v>1</v>
      </c>
      <c r="Y31" s="75">
        <f t="shared" si="2"/>
        <v>0.0666666666666667</v>
      </c>
      <c r="Z31" s="46">
        <v>13</v>
      </c>
      <c r="AA31" s="46">
        <v>15</v>
      </c>
      <c r="AB31" s="46">
        <v>2</v>
      </c>
      <c r="AC31" s="46">
        <f>AA31</f>
        <v>15</v>
      </c>
      <c r="AD31" s="46">
        <f>AA31*8</f>
        <v>120</v>
      </c>
      <c r="AE31" s="46">
        <v>3</v>
      </c>
      <c r="AF31" s="75">
        <f t="shared" si="3"/>
        <v>0.2</v>
      </c>
      <c r="AG31" s="46">
        <v>10</v>
      </c>
      <c r="AH31" s="46">
        <v>15</v>
      </c>
      <c r="AI31" s="46">
        <v>2</v>
      </c>
      <c r="AJ31" s="46">
        <f>AH31</f>
        <v>15</v>
      </c>
      <c r="AK31" s="46">
        <f>AH31*4</f>
        <v>60</v>
      </c>
      <c r="AL31" s="46">
        <v>0</v>
      </c>
      <c r="AM31" s="75">
        <f t="shared" si="4"/>
        <v>0</v>
      </c>
      <c r="AN31" s="46">
        <f t="shared" si="5"/>
        <v>296</v>
      </c>
    </row>
    <row r="32" s="25" customFormat="1" spans="1:40">
      <c r="A32" s="36">
        <v>29</v>
      </c>
      <c r="B32" s="36">
        <v>107658</v>
      </c>
      <c r="C32" s="36" t="s">
        <v>9</v>
      </c>
      <c r="D32" s="36" t="s">
        <v>38</v>
      </c>
      <c r="E32" s="36">
        <v>7</v>
      </c>
      <c r="F32" s="36">
        <v>9</v>
      </c>
      <c r="G32" s="36">
        <v>2</v>
      </c>
      <c r="H32" s="36">
        <f>F32</f>
        <v>9</v>
      </c>
      <c r="I32" s="36">
        <f>F32*5</f>
        <v>45</v>
      </c>
      <c r="J32" s="41">
        <v>3</v>
      </c>
      <c r="K32" s="69">
        <f t="shared" si="0"/>
        <v>0.333333333333333</v>
      </c>
      <c r="L32" s="46">
        <v>3</v>
      </c>
      <c r="M32" s="46">
        <v>5</v>
      </c>
      <c r="N32" s="46">
        <v>2</v>
      </c>
      <c r="O32" s="46">
        <f>M32</f>
        <v>5</v>
      </c>
      <c r="P32" s="46">
        <f>M32*7</f>
        <v>35</v>
      </c>
      <c r="Q32" s="46">
        <v>6</v>
      </c>
      <c r="R32" s="75">
        <f t="shared" si="1"/>
        <v>1.2</v>
      </c>
      <c r="S32" s="46">
        <v>11</v>
      </c>
      <c r="T32" s="46">
        <v>15</v>
      </c>
      <c r="U32" s="46">
        <v>2</v>
      </c>
      <c r="V32" s="46">
        <f>T32</f>
        <v>15</v>
      </c>
      <c r="W32" s="46">
        <f>T32*4</f>
        <v>60</v>
      </c>
      <c r="X32" s="46">
        <v>21</v>
      </c>
      <c r="Y32" s="75">
        <f t="shared" si="2"/>
        <v>1.4</v>
      </c>
      <c r="Z32" s="46">
        <v>6</v>
      </c>
      <c r="AA32" s="46">
        <v>7</v>
      </c>
      <c r="AB32" s="46">
        <v>2</v>
      </c>
      <c r="AC32" s="46">
        <f>AA32</f>
        <v>7</v>
      </c>
      <c r="AD32" s="46">
        <f>AA32*8</f>
        <v>56</v>
      </c>
      <c r="AE32" s="46">
        <v>4</v>
      </c>
      <c r="AF32" s="75">
        <f t="shared" si="3"/>
        <v>0.571428571428571</v>
      </c>
      <c r="AG32" s="46">
        <v>10</v>
      </c>
      <c r="AH32" s="46">
        <v>15</v>
      </c>
      <c r="AI32" s="46">
        <v>2</v>
      </c>
      <c r="AJ32" s="46">
        <f>AH32</f>
        <v>15</v>
      </c>
      <c r="AK32" s="46">
        <f>AH32*4</f>
        <v>60</v>
      </c>
      <c r="AL32" s="46">
        <v>20</v>
      </c>
      <c r="AM32" s="75">
        <f t="shared" si="4"/>
        <v>1.33333333333333</v>
      </c>
      <c r="AN32" s="46">
        <f t="shared" si="5"/>
        <v>256</v>
      </c>
    </row>
    <row r="33" s="25" customFormat="1" spans="1:40">
      <c r="A33" s="36">
        <v>30</v>
      </c>
      <c r="B33" s="38">
        <v>108277</v>
      </c>
      <c r="C33" s="36" t="s">
        <v>9</v>
      </c>
      <c r="D33" s="38" t="s">
        <v>39</v>
      </c>
      <c r="E33" s="36">
        <v>7</v>
      </c>
      <c r="F33" s="36">
        <v>9</v>
      </c>
      <c r="G33" s="39">
        <v>2</v>
      </c>
      <c r="H33" s="36">
        <f>F33</f>
        <v>9</v>
      </c>
      <c r="I33" s="36">
        <f>F33*5</f>
        <v>45</v>
      </c>
      <c r="J33" s="70">
        <v>0</v>
      </c>
      <c r="K33" s="71">
        <f t="shared" si="0"/>
        <v>0</v>
      </c>
      <c r="L33" s="46">
        <v>3</v>
      </c>
      <c r="M33" s="46">
        <v>5</v>
      </c>
      <c r="N33" s="46">
        <v>2</v>
      </c>
      <c r="O33" s="46">
        <f>M33</f>
        <v>5</v>
      </c>
      <c r="P33" s="46">
        <f>M33*7</f>
        <v>35</v>
      </c>
      <c r="Q33" s="46">
        <v>2</v>
      </c>
      <c r="R33" s="75">
        <f t="shared" si="1"/>
        <v>0.4</v>
      </c>
      <c r="S33" s="46">
        <v>11</v>
      </c>
      <c r="T33" s="46">
        <v>15</v>
      </c>
      <c r="U33" s="46">
        <v>2</v>
      </c>
      <c r="V33" s="46">
        <f>T33</f>
        <v>15</v>
      </c>
      <c r="W33" s="46">
        <f>T33*4</f>
        <v>60</v>
      </c>
      <c r="X33" s="46">
        <v>2</v>
      </c>
      <c r="Y33" s="75">
        <f t="shared" si="2"/>
        <v>0.133333333333333</v>
      </c>
      <c r="Z33" s="46">
        <v>6</v>
      </c>
      <c r="AA33" s="46">
        <v>7</v>
      </c>
      <c r="AB33" s="46">
        <v>2</v>
      </c>
      <c r="AC33" s="46">
        <f>AA33</f>
        <v>7</v>
      </c>
      <c r="AD33" s="46">
        <f>AA33*8</f>
        <v>56</v>
      </c>
      <c r="AE33" s="46">
        <v>9</v>
      </c>
      <c r="AF33" s="75">
        <f t="shared" si="3"/>
        <v>1.28571428571429</v>
      </c>
      <c r="AG33" s="46">
        <v>10</v>
      </c>
      <c r="AH33" s="46">
        <v>15</v>
      </c>
      <c r="AI33" s="46">
        <v>2</v>
      </c>
      <c r="AJ33" s="46">
        <f>AH33</f>
        <v>15</v>
      </c>
      <c r="AK33" s="46">
        <f>AH33*4</f>
        <v>60</v>
      </c>
      <c r="AL33" s="46">
        <v>4</v>
      </c>
      <c r="AM33" s="75">
        <f t="shared" si="4"/>
        <v>0.266666666666667</v>
      </c>
      <c r="AN33" s="46">
        <f t="shared" si="5"/>
        <v>256</v>
      </c>
    </row>
    <row r="34" s="26" customFormat="1" spans="1:40">
      <c r="A34" s="14"/>
      <c r="B34" s="40"/>
      <c r="C34" s="14" t="s">
        <v>9</v>
      </c>
      <c r="D34" s="40"/>
      <c r="E34" s="14">
        <f t="shared" ref="E34:J34" si="10">SUM(E4:E33)</f>
        <v>272</v>
      </c>
      <c r="F34" s="14">
        <f t="shared" si="10"/>
        <v>328</v>
      </c>
      <c r="G34" s="14">
        <f t="shared" si="10"/>
        <v>46</v>
      </c>
      <c r="H34" s="14">
        <f t="shared" si="10"/>
        <v>304</v>
      </c>
      <c r="I34" s="14">
        <f t="shared" si="10"/>
        <v>1274</v>
      </c>
      <c r="J34" s="14">
        <f t="shared" si="10"/>
        <v>63</v>
      </c>
      <c r="K34" s="71">
        <f t="shared" si="0"/>
        <v>0.207236842105263</v>
      </c>
      <c r="L34" s="14">
        <f t="shared" ref="K34:AM34" si="11">SUM(L4:L33)</f>
        <v>211</v>
      </c>
      <c r="M34" s="14">
        <f t="shared" si="11"/>
        <v>320</v>
      </c>
      <c r="N34" s="14">
        <f t="shared" si="11"/>
        <v>49</v>
      </c>
      <c r="O34" s="14">
        <f t="shared" si="11"/>
        <v>282</v>
      </c>
      <c r="P34" s="14">
        <f t="shared" si="11"/>
        <v>1824</v>
      </c>
      <c r="Q34" s="14">
        <f t="shared" si="11"/>
        <v>114</v>
      </c>
      <c r="R34" s="75">
        <f t="shared" si="1"/>
        <v>0.404255319148936</v>
      </c>
      <c r="S34" s="14">
        <f t="shared" si="11"/>
        <v>510</v>
      </c>
      <c r="T34" s="14">
        <f t="shared" si="11"/>
        <v>666</v>
      </c>
      <c r="U34" s="14">
        <f t="shared" si="11"/>
        <v>48</v>
      </c>
      <c r="V34" s="14">
        <f t="shared" si="11"/>
        <v>605</v>
      </c>
      <c r="W34" s="14">
        <f t="shared" si="11"/>
        <v>2223</v>
      </c>
      <c r="X34" s="14">
        <f t="shared" si="11"/>
        <v>298</v>
      </c>
      <c r="Y34" s="75">
        <f t="shared" si="2"/>
        <v>0.492561983471074</v>
      </c>
      <c r="Z34" s="14">
        <f t="shared" si="11"/>
        <v>575</v>
      </c>
      <c r="AA34" s="14">
        <f t="shared" si="11"/>
        <v>677</v>
      </c>
      <c r="AB34" s="14">
        <f t="shared" si="11"/>
        <v>47</v>
      </c>
      <c r="AC34" s="14">
        <f t="shared" si="11"/>
        <v>640</v>
      </c>
      <c r="AD34" s="14">
        <f t="shared" si="11"/>
        <v>4885</v>
      </c>
      <c r="AE34" s="14">
        <f t="shared" si="11"/>
        <v>381</v>
      </c>
      <c r="AF34" s="75">
        <f t="shared" si="3"/>
        <v>0.5953125</v>
      </c>
      <c r="AG34" s="14">
        <f t="shared" si="11"/>
        <v>700</v>
      </c>
      <c r="AH34" s="14">
        <f t="shared" si="11"/>
        <v>936</v>
      </c>
      <c r="AI34" s="14">
        <f t="shared" si="11"/>
        <v>47</v>
      </c>
      <c r="AJ34" s="14">
        <f t="shared" si="11"/>
        <v>836</v>
      </c>
      <c r="AK34" s="14">
        <f t="shared" si="11"/>
        <v>2774</v>
      </c>
      <c r="AL34" s="14">
        <f t="shared" si="11"/>
        <v>253</v>
      </c>
      <c r="AM34" s="75">
        <f t="shared" si="4"/>
        <v>0.302631578947368</v>
      </c>
      <c r="AN34" s="14">
        <f>SUM(AN4:AN33)</f>
        <v>12980</v>
      </c>
    </row>
    <row r="35" s="25" customFormat="1" spans="1:40">
      <c r="A35" s="36">
        <v>31</v>
      </c>
      <c r="B35" s="36">
        <v>106066</v>
      </c>
      <c r="C35" s="36" t="s">
        <v>40</v>
      </c>
      <c r="D35" s="36" t="s">
        <v>41</v>
      </c>
      <c r="E35" s="36">
        <v>10</v>
      </c>
      <c r="F35" s="36">
        <v>12</v>
      </c>
      <c r="G35" s="36">
        <v>2</v>
      </c>
      <c r="H35" s="36">
        <f>F35</f>
        <v>12</v>
      </c>
      <c r="I35" s="36">
        <f>F35*5</f>
        <v>60</v>
      </c>
      <c r="J35" s="41">
        <v>16</v>
      </c>
      <c r="K35" s="69">
        <f t="shared" si="0"/>
        <v>1.33333333333333</v>
      </c>
      <c r="L35" s="46">
        <v>6</v>
      </c>
      <c r="M35" s="46">
        <v>9</v>
      </c>
      <c r="N35" s="46">
        <v>2</v>
      </c>
      <c r="O35" s="46">
        <f>M35</f>
        <v>9</v>
      </c>
      <c r="P35" s="46">
        <f>M35*7</f>
        <v>63</v>
      </c>
      <c r="Q35" s="46">
        <v>8</v>
      </c>
      <c r="R35" s="75">
        <f t="shared" si="1"/>
        <v>0.888888888888889</v>
      </c>
      <c r="S35" s="46">
        <v>21</v>
      </c>
      <c r="T35" s="46">
        <v>27</v>
      </c>
      <c r="U35" s="46">
        <v>2</v>
      </c>
      <c r="V35" s="46">
        <f>T35</f>
        <v>27</v>
      </c>
      <c r="W35" s="46">
        <f>T35*4</f>
        <v>108</v>
      </c>
      <c r="X35" s="46">
        <v>35</v>
      </c>
      <c r="Y35" s="75">
        <f t="shared" si="2"/>
        <v>1.2962962962963</v>
      </c>
      <c r="Z35" s="46">
        <v>16</v>
      </c>
      <c r="AA35" s="46">
        <v>18</v>
      </c>
      <c r="AB35" s="46">
        <v>2</v>
      </c>
      <c r="AC35" s="46">
        <f>AA35</f>
        <v>18</v>
      </c>
      <c r="AD35" s="46">
        <f>AA35*8</f>
        <v>144</v>
      </c>
      <c r="AE35" s="46">
        <v>13</v>
      </c>
      <c r="AF35" s="75">
        <f t="shared" si="3"/>
        <v>0.722222222222222</v>
      </c>
      <c r="AG35" s="46">
        <v>20</v>
      </c>
      <c r="AH35" s="46">
        <v>26</v>
      </c>
      <c r="AI35" s="46">
        <v>2</v>
      </c>
      <c r="AJ35" s="46">
        <f>AH35</f>
        <v>26</v>
      </c>
      <c r="AK35" s="46">
        <f>AH35*4</f>
        <v>104</v>
      </c>
      <c r="AL35" s="46">
        <v>6</v>
      </c>
      <c r="AM35" s="75">
        <f t="shared" si="4"/>
        <v>0.230769230769231</v>
      </c>
      <c r="AN35" s="46">
        <f>I35+P35+W35+AD35+AK35</f>
        <v>479</v>
      </c>
    </row>
    <row r="36" s="25" customFormat="1" spans="1:40">
      <c r="A36" s="36">
        <v>32</v>
      </c>
      <c r="B36" s="36">
        <v>307</v>
      </c>
      <c r="C36" s="36" t="s">
        <v>40</v>
      </c>
      <c r="D36" s="36" t="s">
        <v>42</v>
      </c>
      <c r="E36" s="36">
        <v>26</v>
      </c>
      <c r="F36" s="36">
        <v>30</v>
      </c>
      <c r="G36" s="36">
        <v>2</v>
      </c>
      <c r="H36" s="36">
        <f>F36</f>
        <v>30</v>
      </c>
      <c r="I36" s="36">
        <f>F36*5</f>
        <v>150</v>
      </c>
      <c r="J36" s="41">
        <v>34</v>
      </c>
      <c r="K36" s="69">
        <f t="shared" si="0"/>
        <v>1.13333333333333</v>
      </c>
      <c r="L36" s="46">
        <v>20</v>
      </c>
      <c r="M36" s="46">
        <v>30</v>
      </c>
      <c r="N36" s="46">
        <v>2</v>
      </c>
      <c r="O36" s="46">
        <f>M36</f>
        <v>30</v>
      </c>
      <c r="P36" s="46">
        <f>M36*7</f>
        <v>210</v>
      </c>
      <c r="Q36" s="46">
        <v>27</v>
      </c>
      <c r="R36" s="75">
        <f t="shared" si="1"/>
        <v>0.9</v>
      </c>
      <c r="S36" s="46">
        <v>35</v>
      </c>
      <c r="T36" s="46">
        <v>45</v>
      </c>
      <c r="U36" s="46">
        <v>2</v>
      </c>
      <c r="V36" s="46">
        <f>T36</f>
        <v>45</v>
      </c>
      <c r="W36" s="46">
        <f>T36*4</f>
        <v>180</v>
      </c>
      <c r="X36" s="46">
        <v>68</v>
      </c>
      <c r="Y36" s="75">
        <f t="shared" si="2"/>
        <v>1.51111111111111</v>
      </c>
      <c r="Z36" s="46">
        <v>380</v>
      </c>
      <c r="AA36" s="46">
        <v>400</v>
      </c>
      <c r="AB36" s="46">
        <v>2</v>
      </c>
      <c r="AC36" s="46">
        <f>AA36</f>
        <v>400</v>
      </c>
      <c r="AD36" s="46">
        <f>AA36*8</f>
        <v>3200</v>
      </c>
      <c r="AE36" s="46">
        <v>155</v>
      </c>
      <c r="AF36" s="75">
        <f t="shared" si="3"/>
        <v>0.3875</v>
      </c>
      <c r="AG36" s="46">
        <v>100</v>
      </c>
      <c r="AH36" s="46">
        <v>130</v>
      </c>
      <c r="AI36" s="46">
        <v>2</v>
      </c>
      <c r="AJ36" s="46">
        <f>AH36</f>
        <v>130</v>
      </c>
      <c r="AK36" s="46">
        <f>AH36*4</f>
        <v>520</v>
      </c>
      <c r="AL36" s="46">
        <v>60</v>
      </c>
      <c r="AM36" s="75">
        <f t="shared" si="4"/>
        <v>0.461538461538462</v>
      </c>
      <c r="AN36" s="46">
        <f>I36+P36+W36+AD36+AK36</f>
        <v>4260</v>
      </c>
    </row>
    <row r="37" s="26" customFormat="1" spans="1:40">
      <c r="A37" s="14"/>
      <c r="B37" s="14"/>
      <c r="C37" s="14" t="s">
        <v>40</v>
      </c>
      <c r="D37" s="14"/>
      <c r="E37" s="14">
        <f>SUM(E35:E36)</f>
        <v>36</v>
      </c>
      <c r="F37" s="14">
        <f>SUM(F35:F36)</f>
        <v>42</v>
      </c>
      <c r="G37" s="14">
        <f>SUM(G35:G36)</f>
        <v>4</v>
      </c>
      <c r="H37" s="14">
        <f>SUM(H35:H36)</f>
        <v>42</v>
      </c>
      <c r="I37" s="14">
        <f t="shared" ref="I37:AM37" si="12">SUM(I35:I36)</f>
        <v>210</v>
      </c>
      <c r="J37" s="14">
        <f t="shared" si="12"/>
        <v>50</v>
      </c>
      <c r="K37" s="71">
        <f t="shared" ref="K37:K68" si="13">J37/H37</f>
        <v>1.19047619047619</v>
      </c>
      <c r="L37" s="14">
        <f t="shared" si="12"/>
        <v>26</v>
      </c>
      <c r="M37" s="14">
        <f t="shared" si="12"/>
        <v>39</v>
      </c>
      <c r="N37" s="14">
        <f t="shared" si="12"/>
        <v>4</v>
      </c>
      <c r="O37" s="14">
        <f t="shared" si="12"/>
        <v>39</v>
      </c>
      <c r="P37" s="14">
        <f t="shared" si="12"/>
        <v>273</v>
      </c>
      <c r="Q37" s="14">
        <f t="shared" si="12"/>
        <v>35</v>
      </c>
      <c r="R37" s="75">
        <f t="shared" ref="R37:R68" si="14">Q37/O37</f>
        <v>0.897435897435897</v>
      </c>
      <c r="S37" s="14">
        <f t="shared" si="12"/>
        <v>56</v>
      </c>
      <c r="T37" s="14">
        <f t="shared" si="12"/>
        <v>72</v>
      </c>
      <c r="U37" s="14">
        <f t="shared" si="12"/>
        <v>4</v>
      </c>
      <c r="V37" s="14">
        <f t="shared" si="12"/>
        <v>72</v>
      </c>
      <c r="W37" s="14">
        <f t="shared" si="12"/>
        <v>288</v>
      </c>
      <c r="X37" s="14">
        <f t="shared" si="12"/>
        <v>103</v>
      </c>
      <c r="Y37" s="75">
        <f t="shared" ref="Y37:Y68" si="15">X37/V37</f>
        <v>1.43055555555556</v>
      </c>
      <c r="Z37" s="14">
        <f t="shared" si="12"/>
        <v>396</v>
      </c>
      <c r="AA37" s="14">
        <f t="shared" si="12"/>
        <v>418</v>
      </c>
      <c r="AB37" s="14">
        <f t="shared" si="12"/>
        <v>4</v>
      </c>
      <c r="AC37" s="14">
        <f t="shared" si="12"/>
        <v>418</v>
      </c>
      <c r="AD37" s="14">
        <f t="shared" si="12"/>
        <v>3344</v>
      </c>
      <c r="AE37" s="14">
        <f t="shared" si="12"/>
        <v>168</v>
      </c>
      <c r="AF37" s="75">
        <f t="shared" ref="AF37:AF68" si="16">AE37/AC37</f>
        <v>0.401913875598086</v>
      </c>
      <c r="AG37" s="14">
        <f t="shared" si="12"/>
        <v>120</v>
      </c>
      <c r="AH37" s="14">
        <f t="shared" si="12"/>
        <v>156</v>
      </c>
      <c r="AI37" s="14">
        <f t="shared" si="12"/>
        <v>4</v>
      </c>
      <c r="AJ37" s="14">
        <f t="shared" si="12"/>
        <v>156</v>
      </c>
      <c r="AK37" s="14">
        <f t="shared" si="12"/>
        <v>624</v>
      </c>
      <c r="AL37" s="14">
        <f t="shared" si="12"/>
        <v>66</v>
      </c>
      <c r="AM37" s="75">
        <f t="shared" ref="AM37:AM68" si="17">AL37/AJ37</f>
        <v>0.423076923076923</v>
      </c>
      <c r="AN37" s="14">
        <f>SUM(AN35:AN36)</f>
        <v>4739</v>
      </c>
    </row>
    <row r="38" s="25" customFormat="1" spans="1:40">
      <c r="A38" s="36">
        <v>33</v>
      </c>
      <c r="B38" s="36">
        <v>750</v>
      </c>
      <c r="C38" s="36" t="s">
        <v>43</v>
      </c>
      <c r="D38" s="36" t="s">
        <v>44</v>
      </c>
      <c r="E38" s="36">
        <v>12</v>
      </c>
      <c r="F38" s="36">
        <v>14</v>
      </c>
      <c r="G38" s="36">
        <v>2</v>
      </c>
      <c r="H38" s="36">
        <f>F38</f>
        <v>14</v>
      </c>
      <c r="I38" s="36">
        <f>F38*5</f>
        <v>70</v>
      </c>
      <c r="J38" s="41">
        <v>4</v>
      </c>
      <c r="K38" s="69">
        <f t="shared" si="13"/>
        <v>0.285714285714286</v>
      </c>
      <c r="L38" s="46">
        <v>10</v>
      </c>
      <c r="M38" s="46">
        <v>15</v>
      </c>
      <c r="N38" s="46">
        <v>2</v>
      </c>
      <c r="O38" s="46">
        <f>M38</f>
        <v>15</v>
      </c>
      <c r="P38" s="46">
        <f>M38*7</f>
        <v>105</v>
      </c>
      <c r="Q38" s="46">
        <v>12</v>
      </c>
      <c r="R38" s="75">
        <f t="shared" si="14"/>
        <v>0.8</v>
      </c>
      <c r="S38" s="46">
        <v>21</v>
      </c>
      <c r="T38" s="46">
        <v>27</v>
      </c>
      <c r="U38" s="46">
        <v>2</v>
      </c>
      <c r="V38" s="46">
        <f>T38</f>
        <v>27</v>
      </c>
      <c r="W38" s="46">
        <f>T38*4</f>
        <v>108</v>
      </c>
      <c r="X38" s="46">
        <v>33</v>
      </c>
      <c r="Y38" s="75">
        <f t="shared" si="15"/>
        <v>1.22222222222222</v>
      </c>
      <c r="Z38" s="46">
        <v>30</v>
      </c>
      <c r="AA38" s="46">
        <v>35</v>
      </c>
      <c r="AB38" s="46">
        <v>2</v>
      </c>
      <c r="AC38" s="46">
        <f>AA38</f>
        <v>35</v>
      </c>
      <c r="AD38" s="46">
        <f>AA38*8</f>
        <v>280</v>
      </c>
      <c r="AE38" s="46">
        <v>23</v>
      </c>
      <c r="AF38" s="75">
        <f t="shared" si="16"/>
        <v>0.657142857142857</v>
      </c>
      <c r="AG38" s="46">
        <v>50</v>
      </c>
      <c r="AH38" s="46">
        <v>65</v>
      </c>
      <c r="AI38" s="46">
        <v>2</v>
      </c>
      <c r="AJ38" s="46">
        <f>AH38</f>
        <v>65</v>
      </c>
      <c r="AK38" s="46">
        <f>AH38*4</f>
        <v>260</v>
      </c>
      <c r="AL38" s="46">
        <v>18</v>
      </c>
      <c r="AM38" s="75">
        <f t="shared" si="17"/>
        <v>0.276923076923077</v>
      </c>
      <c r="AN38" s="46">
        <f>I38+P38+W38+AD38+AK38</f>
        <v>823</v>
      </c>
    </row>
    <row r="39" s="25" customFormat="1" spans="1:40">
      <c r="A39" s="36">
        <v>34</v>
      </c>
      <c r="B39" s="36">
        <v>571</v>
      </c>
      <c r="C39" s="36" t="s">
        <v>43</v>
      </c>
      <c r="D39" s="36" t="s">
        <v>45</v>
      </c>
      <c r="E39" s="36">
        <v>11</v>
      </c>
      <c r="F39" s="36">
        <v>13</v>
      </c>
      <c r="G39" s="36">
        <v>2</v>
      </c>
      <c r="H39" s="36">
        <f>F39</f>
        <v>13</v>
      </c>
      <c r="I39" s="36">
        <f>F39*5</f>
        <v>65</v>
      </c>
      <c r="J39" s="41">
        <v>3</v>
      </c>
      <c r="K39" s="69">
        <f t="shared" si="13"/>
        <v>0.230769230769231</v>
      </c>
      <c r="L39" s="46">
        <v>10</v>
      </c>
      <c r="M39" s="46">
        <v>15</v>
      </c>
      <c r="N39" s="46">
        <v>2</v>
      </c>
      <c r="O39" s="46">
        <f>M39</f>
        <v>15</v>
      </c>
      <c r="P39" s="46">
        <f>M39*7</f>
        <v>105</v>
      </c>
      <c r="Q39" s="46">
        <v>1</v>
      </c>
      <c r="R39" s="75">
        <f t="shared" si="14"/>
        <v>0.0666666666666667</v>
      </c>
      <c r="S39" s="46">
        <v>21</v>
      </c>
      <c r="T39" s="46">
        <v>27</v>
      </c>
      <c r="U39" s="46">
        <v>2</v>
      </c>
      <c r="V39" s="46">
        <f>T39</f>
        <v>27</v>
      </c>
      <c r="W39" s="46">
        <f>T39*4</f>
        <v>108</v>
      </c>
      <c r="X39" s="46">
        <v>37</v>
      </c>
      <c r="Y39" s="75">
        <f t="shared" si="15"/>
        <v>1.37037037037037</v>
      </c>
      <c r="Z39" s="46">
        <v>30</v>
      </c>
      <c r="AA39" s="46">
        <v>35</v>
      </c>
      <c r="AB39" s="46">
        <v>2</v>
      </c>
      <c r="AC39" s="46">
        <f>AA39</f>
        <v>35</v>
      </c>
      <c r="AD39" s="46">
        <f>AA39*8</f>
        <v>280</v>
      </c>
      <c r="AE39" s="46">
        <v>12</v>
      </c>
      <c r="AF39" s="75">
        <f t="shared" si="16"/>
        <v>0.342857142857143</v>
      </c>
      <c r="AG39" s="46">
        <v>40</v>
      </c>
      <c r="AH39" s="46">
        <v>52</v>
      </c>
      <c r="AI39" s="46">
        <v>2</v>
      </c>
      <c r="AJ39" s="46">
        <f>AH39</f>
        <v>52</v>
      </c>
      <c r="AK39" s="46">
        <f>AH39*4</f>
        <v>208</v>
      </c>
      <c r="AL39" s="46">
        <v>21</v>
      </c>
      <c r="AM39" s="75">
        <f t="shared" si="17"/>
        <v>0.403846153846154</v>
      </c>
      <c r="AN39" s="46">
        <f t="shared" ref="AN39:AN70" si="18">I39+P39+W39+AD39+AK39</f>
        <v>766</v>
      </c>
    </row>
    <row r="40" s="25" customFormat="1" spans="1:40">
      <c r="A40" s="36">
        <v>35</v>
      </c>
      <c r="B40" s="36">
        <v>707</v>
      </c>
      <c r="C40" s="36" t="s">
        <v>43</v>
      </c>
      <c r="D40" s="36" t="s">
        <v>46</v>
      </c>
      <c r="E40" s="36">
        <v>11</v>
      </c>
      <c r="F40" s="36">
        <v>13</v>
      </c>
      <c r="G40" s="36">
        <v>2</v>
      </c>
      <c r="H40" s="36">
        <f>F40</f>
        <v>13</v>
      </c>
      <c r="I40" s="36">
        <f>F40*5</f>
        <v>65</v>
      </c>
      <c r="J40" s="41">
        <v>6</v>
      </c>
      <c r="K40" s="69">
        <f t="shared" si="13"/>
        <v>0.461538461538462</v>
      </c>
      <c r="L40" s="46">
        <v>10</v>
      </c>
      <c r="M40" s="46">
        <v>15</v>
      </c>
      <c r="N40" s="46">
        <v>2</v>
      </c>
      <c r="O40" s="46">
        <f>M40</f>
        <v>15</v>
      </c>
      <c r="P40" s="46">
        <f>M40*7</f>
        <v>105</v>
      </c>
      <c r="Q40" s="46">
        <v>0</v>
      </c>
      <c r="R40" s="75">
        <f t="shared" si="14"/>
        <v>0</v>
      </c>
      <c r="S40" s="46">
        <v>21</v>
      </c>
      <c r="T40" s="46">
        <v>27</v>
      </c>
      <c r="U40" s="46">
        <v>2</v>
      </c>
      <c r="V40" s="46">
        <f>T40</f>
        <v>27</v>
      </c>
      <c r="W40" s="46">
        <f>T40*4</f>
        <v>108</v>
      </c>
      <c r="X40" s="46">
        <v>22</v>
      </c>
      <c r="Y40" s="75">
        <f t="shared" si="15"/>
        <v>0.814814814814815</v>
      </c>
      <c r="Z40" s="46">
        <v>18</v>
      </c>
      <c r="AA40" s="46">
        <v>21</v>
      </c>
      <c r="AB40" s="46">
        <v>2</v>
      </c>
      <c r="AC40" s="46">
        <f>AA40</f>
        <v>21</v>
      </c>
      <c r="AD40" s="46">
        <f>AA40*8</f>
        <v>168</v>
      </c>
      <c r="AE40" s="46">
        <v>3</v>
      </c>
      <c r="AF40" s="75">
        <f t="shared" si="16"/>
        <v>0.142857142857143</v>
      </c>
      <c r="AG40" s="46">
        <v>40</v>
      </c>
      <c r="AH40" s="46">
        <v>52</v>
      </c>
      <c r="AI40" s="46">
        <v>2</v>
      </c>
      <c r="AJ40" s="46">
        <f>AH40</f>
        <v>52</v>
      </c>
      <c r="AK40" s="46">
        <f>AH40*4</f>
        <v>208</v>
      </c>
      <c r="AL40" s="46">
        <v>5</v>
      </c>
      <c r="AM40" s="75">
        <f t="shared" si="17"/>
        <v>0.0961538461538462</v>
      </c>
      <c r="AN40" s="46">
        <f t="shared" si="18"/>
        <v>654</v>
      </c>
    </row>
    <row r="41" s="25" customFormat="1" spans="1:40">
      <c r="A41" s="36">
        <v>36</v>
      </c>
      <c r="B41" s="36">
        <v>387</v>
      </c>
      <c r="C41" s="36" t="s">
        <v>43</v>
      </c>
      <c r="D41" s="36" t="s">
        <v>47</v>
      </c>
      <c r="E41" s="36">
        <v>10</v>
      </c>
      <c r="F41" s="36">
        <v>12</v>
      </c>
      <c r="G41" s="36">
        <v>2</v>
      </c>
      <c r="H41" s="36">
        <f>F41</f>
        <v>12</v>
      </c>
      <c r="I41" s="36">
        <f>F41*5</f>
        <v>60</v>
      </c>
      <c r="J41" s="41">
        <v>5</v>
      </c>
      <c r="K41" s="69">
        <f t="shared" si="13"/>
        <v>0.416666666666667</v>
      </c>
      <c r="L41" s="46">
        <v>10</v>
      </c>
      <c r="M41" s="46">
        <v>15</v>
      </c>
      <c r="N41" s="46">
        <v>2</v>
      </c>
      <c r="O41" s="46">
        <f>M41</f>
        <v>15</v>
      </c>
      <c r="P41" s="46">
        <f>M41*7</f>
        <v>105</v>
      </c>
      <c r="Q41" s="46">
        <v>7</v>
      </c>
      <c r="R41" s="75">
        <f t="shared" si="14"/>
        <v>0.466666666666667</v>
      </c>
      <c r="S41" s="46">
        <v>21</v>
      </c>
      <c r="T41" s="46">
        <v>27</v>
      </c>
      <c r="U41" s="46">
        <v>1</v>
      </c>
      <c r="V41" s="46">
        <f>S41</f>
        <v>21</v>
      </c>
      <c r="W41" s="46">
        <f>S41*3</f>
        <v>63</v>
      </c>
      <c r="X41" s="46">
        <v>10</v>
      </c>
      <c r="Y41" s="75">
        <f t="shared" si="15"/>
        <v>0.476190476190476</v>
      </c>
      <c r="Z41" s="46">
        <v>18</v>
      </c>
      <c r="AA41" s="46">
        <v>21</v>
      </c>
      <c r="AB41" s="46">
        <v>2</v>
      </c>
      <c r="AC41" s="46">
        <f>AA41</f>
        <v>21</v>
      </c>
      <c r="AD41" s="46">
        <f>AA41*8</f>
        <v>168</v>
      </c>
      <c r="AE41" s="46">
        <v>9</v>
      </c>
      <c r="AF41" s="75">
        <f t="shared" si="16"/>
        <v>0.428571428571429</v>
      </c>
      <c r="AG41" s="46">
        <v>60</v>
      </c>
      <c r="AH41" s="46">
        <v>75</v>
      </c>
      <c r="AI41" s="46">
        <v>2</v>
      </c>
      <c r="AJ41" s="46">
        <f>AH41</f>
        <v>75</v>
      </c>
      <c r="AK41" s="46">
        <f>AH41*4</f>
        <v>300</v>
      </c>
      <c r="AL41" s="46">
        <v>15</v>
      </c>
      <c r="AM41" s="75">
        <f t="shared" si="17"/>
        <v>0.2</v>
      </c>
      <c r="AN41" s="46">
        <f t="shared" si="18"/>
        <v>696</v>
      </c>
    </row>
    <row r="42" s="25" customFormat="1" spans="1:40">
      <c r="A42" s="36">
        <v>37</v>
      </c>
      <c r="B42" s="36">
        <v>399</v>
      </c>
      <c r="C42" s="36" t="s">
        <v>43</v>
      </c>
      <c r="D42" s="36" t="s">
        <v>48</v>
      </c>
      <c r="E42" s="36">
        <v>10</v>
      </c>
      <c r="F42" s="36">
        <v>12</v>
      </c>
      <c r="G42" s="36">
        <v>2</v>
      </c>
      <c r="H42" s="36">
        <f>F42</f>
        <v>12</v>
      </c>
      <c r="I42" s="36">
        <f>F42*5</f>
        <v>60</v>
      </c>
      <c r="J42" s="41">
        <v>1</v>
      </c>
      <c r="K42" s="69">
        <f t="shared" si="13"/>
        <v>0.0833333333333333</v>
      </c>
      <c r="L42" s="46">
        <v>10</v>
      </c>
      <c r="M42" s="46">
        <v>15</v>
      </c>
      <c r="N42" s="46">
        <v>2</v>
      </c>
      <c r="O42" s="46">
        <f>M42</f>
        <v>15</v>
      </c>
      <c r="P42" s="46">
        <f>M42*7</f>
        <v>105</v>
      </c>
      <c r="Q42" s="46">
        <v>0</v>
      </c>
      <c r="R42" s="75">
        <f t="shared" si="14"/>
        <v>0</v>
      </c>
      <c r="S42" s="46">
        <v>21</v>
      </c>
      <c r="T42" s="46">
        <v>27</v>
      </c>
      <c r="U42" s="46">
        <v>2</v>
      </c>
      <c r="V42" s="46">
        <f>T42</f>
        <v>27</v>
      </c>
      <c r="W42" s="46">
        <f>T42*4</f>
        <v>108</v>
      </c>
      <c r="X42" s="46">
        <v>14</v>
      </c>
      <c r="Y42" s="75">
        <f t="shared" si="15"/>
        <v>0.518518518518518</v>
      </c>
      <c r="Z42" s="46">
        <v>15</v>
      </c>
      <c r="AA42" s="46">
        <v>17</v>
      </c>
      <c r="AB42" s="46">
        <v>2</v>
      </c>
      <c r="AC42" s="46">
        <f>AA42</f>
        <v>17</v>
      </c>
      <c r="AD42" s="46">
        <f>AA42*8</f>
        <v>136</v>
      </c>
      <c r="AE42" s="46">
        <v>21</v>
      </c>
      <c r="AF42" s="75">
        <f t="shared" si="16"/>
        <v>1.23529411764706</v>
      </c>
      <c r="AG42" s="46">
        <v>30</v>
      </c>
      <c r="AH42" s="46">
        <v>39</v>
      </c>
      <c r="AI42" s="46">
        <v>1</v>
      </c>
      <c r="AJ42" s="46">
        <f>AG42</f>
        <v>30</v>
      </c>
      <c r="AK42" s="46">
        <f>AG42*2</f>
        <v>60</v>
      </c>
      <c r="AL42" s="46">
        <v>2</v>
      </c>
      <c r="AM42" s="75">
        <f t="shared" si="17"/>
        <v>0.0666666666666667</v>
      </c>
      <c r="AN42" s="46">
        <f t="shared" si="18"/>
        <v>469</v>
      </c>
    </row>
    <row r="43" s="25" customFormat="1" spans="1:40">
      <c r="A43" s="36">
        <v>38</v>
      </c>
      <c r="B43" s="36">
        <v>546</v>
      </c>
      <c r="C43" s="36" t="s">
        <v>43</v>
      </c>
      <c r="D43" s="36" t="s">
        <v>49</v>
      </c>
      <c r="E43" s="36">
        <v>10</v>
      </c>
      <c r="F43" s="36">
        <v>12</v>
      </c>
      <c r="G43" s="36">
        <v>1</v>
      </c>
      <c r="H43" s="37">
        <f>E43</f>
        <v>10</v>
      </c>
      <c r="I43" s="37">
        <f>E43*3</f>
        <v>30</v>
      </c>
      <c r="J43" s="41">
        <v>0</v>
      </c>
      <c r="K43" s="69">
        <f t="shared" si="13"/>
        <v>0</v>
      </c>
      <c r="L43" s="46">
        <v>10</v>
      </c>
      <c r="M43" s="46">
        <v>15</v>
      </c>
      <c r="N43" s="46">
        <v>1</v>
      </c>
      <c r="O43" s="46">
        <f>L43</f>
        <v>10</v>
      </c>
      <c r="P43" s="46">
        <f>L43*5</f>
        <v>50</v>
      </c>
      <c r="Q43" s="46">
        <v>5</v>
      </c>
      <c r="R43" s="75">
        <f t="shared" si="14"/>
        <v>0.5</v>
      </c>
      <c r="S43" s="46">
        <v>21</v>
      </c>
      <c r="T43" s="46">
        <v>27</v>
      </c>
      <c r="U43" s="46">
        <v>1</v>
      </c>
      <c r="V43" s="46">
        <f>S43</f>
        <v>21</v>
      </c>
      <c r="W43" s="46">
        <f>S43*3</f>
        <v>63</v>
      </c>
      <c r="X43" s="46">
        <v>24</v>
      </c>
      <c r="Y43" s="75">
        <f t="shared" si="15"/>
        <v>1.14285714285714</v>
      </c>
      <c r="Z43" s="46">
        <v>15</v>
      </c>
      <c r="AA43" s="46">
        <v>17</v>
      </c>
      <c r="AB43" s="46">
        <v>1</v>
      </c>
      <c r="AC43" s="46">
        <f>Z43</f>
        <v>15</v>
      </c>
      <c r="AD43" s="46">
        <f>Z43*7</f>
        <v>105</v>
      </c>
      <c r="AE43" s="46">
        <v>7</v>
      </c>
      <c r="AF43" s="75">
        <f t="shared" si="16"/>
        <v>0.466666666666667</v>
      </c>
      <c r="AG43" s="46">
        <v>30</v>
      </c>
      <c r="AH43" s="46">
        <v>39</v>
      </c>
      <c r="AI43" s="46">
        <v>1</v>
      </c>
      <c r="AJ43" s="46">
        <f>AG43</f>
        <v>30</v>
      </c>
      <c r="AK43" s="46">
        <f>AG43*2</f>
        <v>60</v>
      </c>
      <c r="AL43" s="46">
        <v>10</v>
      </c>
      <c r="AM43" s="75">
        <f t="shared" si="17"/>
        <v>0.333333333333333</v>
      </c>
      <c r="AN43" s="46">
        <f t="shared" si="18"/>
        <v>308</v>
      </c>
    </row>
    <row r="44" s="25" customFormat="1" spans="1:40">
      <c r="A44" s="36">
        <v>39</v>
      </c>
      <c r="B44" s="36">
        <v>712</v>
      </c>
      <c r="C44" s="36" t="s">
        <v>43</v>
      </c>
      <c r="D44" s="36" t="s">
        <v>50</v>
      </c>
      <c r="E44" s="36">
        <v>10</v>
      </c>
      <c r="F44" s="36">
        <v>12</v>
      </c>
      <c r="G44" s="36">
        <v>2</v>
      </c>
      <c r="H44" s="36">
        <f t="shared" ref="H44:H52" si="19">F44</f>
        <v>12</v>
      </c>
      <c r="I44" s="36">
        <f t="shared" ref="I44:I52" si="20">F44*5</f>
        <v>60</v>
      </c>
      <c r="J44" s="41">
        <v>5</v>
      </c>
      <c r="K44" s="69">
        <f t="shared" si="13"/>
        <v>0.416666666666667</v>
      </c>
      <c r="L44" s="46">
        <v>10</v>
      </c>
      <c r="M44" s="46">
        <v>15</v>
      </c>
      <c r="N44" s="46">
        <v>2</v>
      </c>
      <c r="O44" s="46">
        <f t="shared" ref="O44:O54" si="21">M44</f>
        <v>15</v>
      </c>
      <c r="P44" s="46">
        <f t="shared" ref="P44:P54" si="22">M44*7</f>
        <v>105</v>
      </c>
      <c r="Q44" s="46">
        <v>11</v>
      </c>
      <c r="R44" s="75">
        <f t="shared" si="14"/>
        <v>0.733333333333333</v>
      </c>
      <c r="S44" s="46">
        <v>21</v>
      </c>
      <c r="T44" s="46">
        <v>27</v>
      </c>
      <c r="U44" s="46">
        <v>2</v>
      </c>
      <c r="V44" s="46">
        <f t="shared" ref="V44:V52" si="23">T44</f>
        <v>27</v>
      </c>
      <c r="W44" s="46">
        <f t="shared" ref="W44:W52" si="24">T44*4</f>
        <v>108</v>
      </c>
      <c r="X44" s="46">
        <v>25</v>
      </c>
      <c r="Y44" s="75">
        <f t="shared" si="15"/>
        <v>0.925925925925926</v>
      </c>
      <c r="Z44" s="46">
        <v>23</v>
      </c>
      <c r="AA44" s="46">
        <v>28</v>
      </c>
      <c r="AB44" s="46">
        <v>2</v>
      </c>
      <c r="AC44" s="46">
        <f>AA44</f>
        <v>28</v>
      </c>
      <c r="AD44" s="46">
        <f>AA44*8</f>
        <v>224</v>
      </c>
      <c r="AE44" s="46">
        <v>3</v>
      </c>
      <c r="AF44" s="75">
        <f t="shared" si="16"/>
        <v>0.107142857142857</v>
      </c>
      <c r="AG44" s="46">
        <v>60</v>
      </c>
      <c r="AH44" s="46">
        <v>75</v>
      </c>
      <c r="AI44" s="46">
        <v>2</v>
      </c>
      <c r="AJ44" s="46">
        <f>AH44</f>
        <v>75</v>
      </c>
      <c r="AK44" s="46">
        <f>AH44*4</f>
        <v>300</v>
      </c>
      <c r="AL44" s="46">
        <v>32</v>
      </c>
      <c r="AM44" s="75">
        <f t="shared" si="17"/>
        <v>0.426666666666667</v>
      </c>
      <c r="AN44" s="46">
        <f t="shared" si="18"/>
        <v>797</v>
      </c>
    </row>
    <row r="45" s="25" customFormat="1" spans="1:40">
      <c r="A45" s="36">
        <v>40</v>
      </c>
      <c r="B45" s="36">
        <v>724</v>
      </c>
      <c r="C45" s="36" t="s">
        <v>43</v>
      </c>
      <c r="D45" s="36" t="s">
        <v>51</v>
      </c>
      <c r="E45" s="36">
        <v>10</v>
      </c>
      <c r="F45" s="36">
        <v>12</v>
      </c>
      <c r="G45" s="36">
        <v>2</v>
      </c>
      <c r="H45" s="36">
        <f t="shared" si="19"/>
        <v>12</v>
      </c>
      <c r="I45" s="36">
        <f t="shared" si="20"/>
        <v>60</v>
      </c>
      <c r="J45" s="41">
        <v>7</v>
      </c>
      <c r="K45" s="69">
        <f t="shared" si="13"/>
        <v>0.583333333333333</v>
      </c>
      <c r="L45" s="46">
        <v>10</v>
      </c>
      <c r="M45" s="46">
        <v>15</v>
      </c>
      <c r="N45" s="46">
        <v>2</v>
      </c>
      <c r="O45" s="46">
        <f t="shared" si="21"/>
        <v>15</v>
      </c>
      <c r="P45" s="46">
        <f t="shared" si="22"/>
        <v>105</v>
      </c>
      <c r="Q45" s="46">
        <v>7</v>
      </c>
      <c r="R45" s="75">
        <f t="shared" si="14"/>
        <v>0.466666666666667</v>
      </c>
      <c r="S45" s="46">
        <v>21</v>
      </c>
      <c r="T45" s="46">
        <v>27</v>
      </c>
      <c r="U45" s="46">
        <v>2</v>
      </c>
      <c r="V45" s="46">
        <f t="shared" si="23"/>
        <v>27</v>
      </c>
      <c r="W45" s="46">
        <f t="shared" si="24"/>
        <v>108</v>
      </c>
      <c r="X45" s="46">
        <v>14</v>
      </c>
      <c r="Y45" s="75">
        <f t="shared" si="15"/>
        <v>0.518518518518518</v>
      </c>
      <c r="Z45" s="46">
        <v>15</v>
      </c>
      <c r="AA45" s="46">
        <v>17</v>
      </c>
      <c r="AB45" s="46">
        <v>2</v>
      </c>
      <c r="AC45" s="46">
        <f>AA45</f>
        <v>17</v>
      </c>
      <c r="AD45" s="46">
        <f>AA45*8</f>
        <v>136</v>
      </c>
      <c r="AE45" s="46">
        <v>12</v>
      </c>
      <c r="AF45" s="75">
        <f t="shared" si="16"/>
        <v>0.705882352941177</v>
      </c>
      <c r="AG45" s="46">
        <v>25</v>
      </c>
      <c r="AH45" s="46">
        <v>32</v>
      </c>
      <c r="AI45" s="46">
        <v>2</v>
      </c>
      <c r="AJ45" s="46">
        <f>AH45</f>
        <v>32</v>
      </c>
      <c r="AK45" s="46">
        <f>AH45*4</f>
        <v>128</v>
      </c>
      <c r="AL45" s="46">
        <v>2</v>
      </c>
      <c r="AM45" s="75">
        <f t="shared" si="17"/>
        <v>0.0625</v>
      </c>
      <c r="AN45" s="46">
        <f t="shared" si="18"/>
        <v>537</v>
      </c>
    </row>
    <row r="46" s="25" customFormat="1" spans="1:40">
      <c r="A46" s="36">
        <v>41</v>
      </c>
      <c r="B46" s="36">
        <v>377</v>
      </c>
      <c r="C46" s="36" t="s">
        <v>43</v>
      </c>
      <c r="D46" s="36" t="s">
        <v>52</v>
      </c>
      <c r="E46" s="36">
        <v>9</v>
      </c>
      <c r="F46" s="36">
        <v>11</v>
      </c>
      <c r="G46" s="36">
        <v>2</v>
      </c>
      <c r="H46" s="36">
        <f t="shared" si="19"/>
        <v>11</v>
      </c>
      <c r="I46" s="36">
        <f t="shared" si="20"/>
        <v>55</v>
      </c>
      <c r="J46" s="41">
        <v>1</v>
      </c>
      <c r="K46" s="69">
        <f t="shared" si="13"/>
        <v>0.0909090909090909</v>
      </c>
      <c r="L46" s="46">
        <v>6</v>
      </c>
      <c r="M46" s="46">
        <v>9</v>
      </c>
      <c r="N46" s="46">
        <v>2</v>
      </c>
      <c r="O46" s="46">
        <f t="shared" si="21"/>
        <v>9</v>
      </c>
      <c r="P46" s="46">
        <f t="shared" si="22"/>
        <v>63</v>
      </c>
      <c r="Q46" s="46">
        <v>4</v>
      </c>
      <c r="R46" s="75">
        <f t="shared" si="14"/>
        <v>0.444444444444444</v>
      </c>
      <c r="S46" s="46">
        <v>16</v>
      </c>
      <c r="T46" s="46">
        <v>21</v>
      </c>
      <c r="U46" s="46">
        <v>2</v>
      </c>
      <c r="V46" s="46">
        <f t="shared" si="23"/>
        <v>21</v>
      </c>
      <c r="W46" s="46">
        <f t="shared" si="24"/>
        <v>84</v>
      </c>
      <c r="X46" s="46">
        <v>9</v>
      </c>
      <c r="Y46" s="75">
        <f t="shared" si="15"/>
        <v>0.428571428571429</v>
      </c>
      <c r="Z46" s="46">
        <v>15</v>
      </c>
      <c r="AA46" s="46">
        <v>17</v>
      </c>
      <c r="AB46" s="46">
        <v>2</v>
      </c>
      <c r="AC46" s="46">
        <f>AA46</f>
        <v>17</v>
      </c>
      <c r="AD46" s="46">
        <f>AA46*8</f>
        <v>136</v>
      </c>
      <c r="AE46" s="46">
        <v>10</v>
      </c>
      <c r="AF46" s="75">
        <f t="shared" si="16"/>
        <v>0.588235294117647</v>
      </c>
      <c r="AG46" s="46">
        <v>10</v>
      </c>
      <c r="AH46" s="46">
        <v>15</v>
      </c>
      <c r="AI46" s="46">
        <v>2</v>
      </c>
      <c r="AJ46" s="46">
        <f>AH46</f>
        <v>15</v>
      </c>
      <c r="AK46" s="46">
        <f>AH46*4</f>
        <v>60</v>
      </c>
      <c r="AL46" s="46">
        <v>4</v>
      </c>
      <c r="AM46" s="75">
        <f t="shared" si="17"/>
        <v>0.266666666666667</v>
      </c>
      <c r="AN46" s="46">
        <f t="shared" si="18"/>
        <v>398</v>
      </c>
    </row>
    <row r="47" s="25" customFormat="1" spans="1:40">
      <c r="A47" s="36">
        <v>42</v>
      </c>
      <c r="B47" s="36">
        <v>598</v>
      </c>
      <c r="C47" s="36" t="s">
        <v>43</v>
      </c>
      <c r="D47" s="36" t="s">
        <v>53</v>
      </c>
      <c r="E47" s="36">
        <v>9</v>
      </c>
      <c r="F47" s="36">
        <v>11</v>
      </c>
      <c r="G47" s="36">
        <v>2</v>
      </c>
      <c r="H47" s="36">
        <f t="shared" si="19"/>
        <v>11</v>
      </c>
      <c r="I47" s="36">
        <f t="shared" si="20"/>
        <v>55</v>
      </c>
      <c r="J47" s="41">
        <v>4</v>
      </c>
      <c r="K47" s="69">
        <f t="shared" si="13"/>
        <v>0.363636363636364</v>
      </c>
      <c r="L47" s="46">
        <v>6</v>
      </c>
      <c r="M47" s="46">
        <v>9</v>
      </c>
      <c r="N47" s="46">
        <v>2</v>
      </c>
      <c r="O47" s="46">
        <f t="shared" si="21"/>
        <v>9</v>
      </c>
      <c r="P47" s="46">
        <f t="shared" si="22"/>
        <v>63</v>
      </c>
      <c r="Q47" s="46">
        <v>3</v>
      </c>
      <c r="R47" s="75">
        <f t="shared" si="14"/>
        <v>0.333333333333333</v>
      </c>
      <c r="S47" s="46">
        <v>16</v>
      </c>
      <c r="T47" s="46">
        <v>21</v>
      </c>
      <c r="U47" s="46">
        <v>2</v>
      </c>
      <c r="V47" s="46">
        <f t="shared" si="23"/>
        <v>21</v>
      </c>
      <c r="W47" s="46">
        <f t="shared" si="24"/>
        <v>84</v>
      </c>
      <c r="X47" s="46">
        <v>9</v>
      </c>
      <c r="Y47" s="75">
        <f t="shared" si="15"/>
        <v>0.428571428571429</v>
      </c>
      <c r="Z47" s="46">
        <v>15</v>
      </c>
      <c r="AA47" s="46">
        <v>17</v>
      </c>
      <c r="AB47" s="46">
        <v>2</v>
      </c>
      <c r="AC47" s="46">
        <f>AA47</f>
        <v>17</v>
      </c>
      <c r="AD47" s="46">
        <f>AA47*8</f>
        <v>136</v>
      </c>
      <c r="AE47" s="46">
        <v>15</v>
      </c>
      <c r="AF47" s="75">
        <f t="shared" si="16"/>
        <v>0.882352941176471</v>
      </c>
      <c r="AG47" s="46">
        <v>15</v>
      </c>
      <c r="AH47" s="46">
        <v>20</v>
      </c>
      <c r="AI47" s="46">
        <v>1</v>
      </c>
      <c r="AJ47" s="46">
        <f>AG47</f>
        <v>15</v>
      </c>
      <c r="AK47" s="46">
        <f>AG47*2</f>
        <v>30</v>
      </c>
      <c r="AL47" s="46">
        <v>0</v>
      </c>
      <c r="AM47" s="75">
        <f t="shared" si="17"/>
        <v>0</v>
      </c>
      <c r="AN47" s="46">
        <f t="shared" si="18"/>
        <v>368</v>
      </c>
    </row>
    <row r="48" s="25" customFormat="1" spans="1:40">
      <c r="A48" s="36">
        <v>43</v>
      </c>
      <c r="B48" s="36">
        <v>737</v>
      </c>
      <c r="C48" s="36" t="s">
        <v>43</v>
      </c>
      <c r="D48" s="36" t="s">
        <v>54</v>
      </c>
      <c r="E48" s="36">
        <v>9</v>
      </c>
      <c r="F48" s="36">
        <v>11</v>
      </c>
      <c r="G48" s="36">
        <v>2</v>
      </c>
      <c r="H48" s="36">
        <f t="shared" si="19"/>
        <v>11</v>
      </c>
      <c r="I48" s="36">
        <f t="shared" si="20"/>
        <v>55</v>
      </c>
      <c r="J48" s="41">
        <v>3</v>
      </c>
      <c r="K48" s="69">
        <f t="shared" si="13"/>
        <v>0.272727272727273</v>
      </c>
      <c r="L48" s="46">
        <v>6</v>
      </c>
      <c r="M48" s="46">
        <v>9</v>
      </c>
      <c r="N48" s="46">
        <v>2</v>
      </c>
      <c r="O48" s="46">
        <f t="shared" si="21"/>
        <v>9</v>
      </c>
      <c r="P48" s="46">
        <f t="shared" si="22"/>
        <v>63</v>
      </c>
      <c r="Q48" s="46">
        <v>8</v>
      </c>
      <c r="R48" s="75">
        <f t="shared" si="14"/>
        <v>0.888888888888889</v>
      </c>
      <c r="S48" s="46">
        <v>16</v>
      </c>
      <c r="T48" s="46">
        <v>21</v>
      </c>
      <c r="U48" s="46">
        <v>2</v>
      </c>
      <c r="V48" s="46">
        <f t="shared" si="23"/>
        <v>21</v>
      </c>
      <c r="W48" s="46">
        <f t="shared" si="24"/>
        <v>84</v>
      </c>
      <c r="X48" s="46">
        <v>7</v>
      </c>
      <c r="Y48" s="75">
        <f t="shared" si="15"/>
        <v>0.333333333333333</v>
      </c>
      <c r="Z48" s="46">
        <v>29</v>
      </c>
      <c r="AA48" s="46">
        <v>34</v>
      </c>
      <c r="AB48" s="46">
        <v>1</v>
      </c>
      <c r="AC48" s="46">
        <f>Z48</f>
        <v>29</v>
      </c>
      <c r="AD48" s="46">
        <f>Z48*7</f>
        <v>203</v>
      </c>
      <c r="AE48" s="46">
        <v>7</v>
      </c>
      <c r="AF48" s="75">
        <f t="shared" si="16"/>
        <v>0.241379310344828</v>
      </c>
      <c r="AG48" s="46">
        <v>30</v>
      </c>
      <c r="AH48" s="46">
        <v>39</v>
      </c>
      <c r="AI48" s="46">
        <v>2</v>
      </c>
      <c r="AJ48" s="46">
        <f>AH48</f>
        <v>39</v>
      </c>
      <c r="AK48" s="46">
        <f>AH48*4</f>
        <v>156</v>
      </c>
      <c r="AL48" s="46">
        <v>18</v>
      </c>
      <c r="AM48" s="75">
        <f t="shared" si="17"/>
        <v>0.461538461538462</v>
      </c>
      <c r="AN48" s="46">
        <f t="shared" si="18"/>
        <v>561</v>
      </c>
    </row>
    <row r="49" s="25" customFormat="1" spans="1:40">
      <c r="A49" s="36">
        <v>44</v>
      </c>
      <c r="B49" s="36">
        <v>743</v>
      </c>
      <c r="C49" s="36" t="s">
        <v>43</v>
      </c>
      <c r="D49" s="36" t="s">
        <v>55</v>
      </c>
      <c r="E49" s="36">
        <v>9</v>
      </c>
      <c r="F49" s="36">
        <v>11</v>
      </c>
      <c r="G49" s="41">
        <v>2</v>
      </c>
      <c r="H49" s="36">
        <f t="shared" si="19"/>
        <v>11</v>
      </c>
      <c r="I49" s="36">
        <f t="shared" si="20"/>
        <v>55</v>
      </c>
      <c r="J49" s="41">
        <v>2</v>
      </c>
      <c r="K49" s="69">
        <f t="shared" si="13"/>
        <v>0.181818181818182</v>
      </c>
      <c r="L49" s="46">
        <v>6</v>
      </c>
      <c r="M49" s="46">
        <v>9</v>
      </c>
      <c r="N49" s="46">
        <v>2</v>
      </c>
      <c r="O49" s="46">
        <f t="shared" si="21"/>
        <v>9</v>
      </c>
      <c r="P49" s="46">
        <f t="shared" si="22"/>
        <v>63</v>
      </c>
      <c r="Q49" s="46">
        <v>8</v>
      </c>
      <c r="R49" s="75">
        <f t="shared" si="14"/>
        <v>0.888888888888889</v>
      </c>
      <c r="S49" s="46">
        <v>16</v>
      </c>
      <c r="T49" s="46">
        <v>21</v>
      </c>
      <c r="U49" s="46">
        <v>2</v>
      </c>
      <c r="V49" s="46">
        <f t="shared" si="23"/>
        <v>21</v>
      </c>
      <c r="W49" s="46">
        <f t="shared" si="24"/>
        <v>84</v>
      </c>
      <c r="X49" s="46">
        <v>9</v>
      </c>
      <c r="Y49" s="75">
        <f t="shared" si="15"/>
        <v>0.428571428571429</v>
      </c>
      <c r="Z49" s="46">
        <v>13</v>
      </c>
      <c r="AA49" s="46">
        <v>15</v>
      </c>
      <c r="AB49" s="46">
        <v>1</v>
      </c>
      <c r="AC49" s="46">
        <f>Z49</f>
        <v>13</v>
      </c>
      <c r="AD49" s="46">
        <f>Z49*7</f>
        <v>91</v>
      </c>
      <c r="AE49" s="46">
        <v>0</v>
      </c>
      <c r="AF49" s="75">
        <f t="shared" si="16"/>
        <v>0</v>
      </c>
      <c r="AG49" s="46">
        <v>10</v>
      </c>
      <c r="AH49" s="46">
        <v>15</v>
      </c>
      <c r="AI49" s="46">
        <v>1</v>
      </c>
      <c r="AJ49" s="46">
        <f>AG49</f>
        <v>10</v>
      </c>
      <c r="AK49" s="46">
        <f>AG49*2</f>
        <v>20</v>
      </c>
      <c r="AL49" s="46">
        <v>0</v>
      </c>
      <c r="AM49" s="75">
        <f t="shared" si="17"/>
        <v>0</v>
      </c>
      <c r="AN49" s="46">
        <f t="shared" si="18"/>
        <v>313</v>
      </c>
    </row>
    <row r="50" s="25" customFormat="1" spans="1:40">
      <c r="A50" s="36">
        <v>45</v>
      </c>
      <c r="B50" s="36">
        <v>103639</v>
      </c>
      <c r="C50" s="36" t="s">
        <v>43</v>
      </c>
      <c r="D50" s="36" t="s">
        <v>56</v>
      </c>
      <c r="E50" s="36">
        <v>9</v>
      </c>
      <c r="F50" s="36">
        <v>11</v>
      </c>
      <c r="G50" s="36">
        <v>2</v>
      </c>
      <c r="H50" s="36">
        <f t="shared" si="19"/>
        <v>11</v>
      </c>
      <c r="I50" s="36">
        <f t="shared" si="20"/>
        <v>55</v>
      </c>
      <c r="J50" s="41">
        <v>0</v>
      </c>
      <c r="K50" s="69">
        <f t="shared" si="13"/>
        <v>0</v>
      </c>
      <c r="L50" s="46">
        <v>6</v>
      </c>
      <c r="M50" s="46">
        <v>9</v>
      </c>
      <c r="N50" s="46">
        <v>2</v>
      </c>
      <c r="O50" s="46">
        <f t="shared" si="21"/>
        <v>9</v>
      </c>
      <c r="P50" s="46">
        <f t="shared" si="22"/>
        <v>63</v>
      </c>
      <c r="Q50" s="46">
        <v>10</v>
      </c>
      <c r="R50" s="75">
        <f t="shared" si="14"/>
        <v>1.11111111111111</v>
      </c>
      <c r="S50" s="46">
        <v>16</v>
      </c>
      <c r="T50" s="46">
        <v>21</v>
      </c>
      <c r="U50" s="46">
        <v>2</v>
      </c>
      <c r="V50" s="46">
        <f t="shared" si="23"/>
        <v>21</v>
      </c>
      <c r="W50" s="46">
        <f t="shared" si="24"/>
        <v>84</v>
      </c>
      <c r="X50" s="46">
        <v>21</v>
      </c>
      <c r="Y50" s="75">
        <f t="shared" si="15"/>
        <v>1</v>
      </c>
      <c r="Z50" s="46">
        <v>14</v>
      </c>
      <c r="AA50" s="46">
        <v>16</v>
      </c>
      <c r="AB50" s="46">
        <v>2</v>
      </c>
      <c r="AC50" s="46">
        <f>AA50</f>
        <v>16</v>
      </c>
      <c r="AD50" s="46">
        <f>AA50*8</f>
        <v>128</v>
      </c>
      <c r="AE50" s="46">
        <v>26</v>
      </c>
      <c r="AF50" s="75">
        <f t="shared" si="16"/>
        <v>1.625</v>
      </c>
      <c r="AG50" s="46">
        <v>20</v>
      </c>
      <c r="AH50" s="46">
        <v>26</v>
      </c>
      <c r="AI50" s="46">
        <v>2</v>
      </c>
      <c r="AJ50" s="46">
        <f>AH50</f>
        <v>26</v>
      </c>
      <c r="AK50" s="46">
        <f>AH50*4</f>
        <v>104</v>
      </c>
      <c r="AL50" s="46">
        <v>7</v>
      </c>
      <c r="AM50" s="75">
        <f t="shared" si="17"/>
        <v>0.269230769230769</v>
      </c>
      <c r="AN50" s="46">
        <f t="shared" si="18"/>
        <v>434</v>
      </c>
    </row>
    <row r="51" s="25" customFormat="1" spans="1:40">
      <c r="A51" s="36">
        <v>46</v>
      </c>
      <c r="B51" s="36">
        <v>105751</v>
      </c>
      <c r="C51" s="36" t="s">
        <v>43</v>
      </c>
      <c r="D51" s="36" t="s">
        <v>57</v>
      </c>
      <c r="E51" s="36">
        <v>8</v>
      </c>
      <c r="F51" s="36">
        <v>10</v>
      </c>
      <c r="G51" s="36">
        <v>2</v>
      </c>
      <c r="H51" s="36">
        <f t="shared" si="19"/>
        <v>10</v>
      </c>
      <c r="I51" s="36">
        <f t="shared" si="20"/>
        <v>50</v>
      </c>
      <c r="J51" s="41">
        <v>1</v>
      </c>
      <c r="K51" s="69">
        <f t="shared" si="13"/>
        <v>0.1</v>
      </c>
      <c r="L51" s="46">
        <v>6</v>
      </c>
      <c r="M51" s="46">
        <v>9</v>
      </c>
      <c r="N51" s="46">
        <v>2</v>
      </c>
      <c r="O51" s="46">
        <f t="shared" si="21"/>
        <v>9</v>
      </c>
      <c r="P51" s="46">
        <f t="shared" si="22"/>
        <v>63</v>
      </c>
      <c r="Q51" s="46">
        <v>10</v>
      </c>
      <c r="R51" s="75">
        <f t="shared" si="14"/>
        <v>1.11111111111111</v>
      </c>
      <c r="S51" s="46">
        <v>16</v>
      </c>
      <c r="T51" s="46">
        <v>21</v>
      </c>
      <c r="U51" s="46">
        <v>2</v>
      </c>
      <c r="V51" s="46">
        <f t="shared" si="23"/>
        <v>21</v>
      </c>
      <c r="W51" s="46">
        <f t="shared" si="24"/>
        <v>84</v>
      </c>
      <c r="X51" s="46">
        <v>10</v>
      </c>
      <c r="Y51" s="75">
        <f t="shared" si="15"/>
        <v>0.476190476190476</v>
      </c>
      <c r="Z51" s="46">
        <v>13</v>
      </c>
      <c r="AA51" s="46">
        <v>15</v>
      </c>
      <c r="AB51" s="46">
        <v>2</v>
      </c>
      <c r="AC51" s="46">
        <f>AA51</f>
        <v>15</v>
      </c>
      <c r="AD51" s="46">
        <f>AA51*8</f>
        <v>120</v>
      </c>
      <c r="AE51" s="46">
        <v>36</v>
      </c>
      <c r="AF51" s="75">
        <f t="shared" si="16"/>
        <v>2.4</v>
      </c>
      <c r="AG51" s="46">
        <v>15</v>
      </c>
      <c r="AH51" s="46">
        <v>20</v>
      </c>
      <c r="AI51" s="46">
        <v>2</v>
      </c>
      <c r="AJ51" s="46">
        <f>AH51</f>
        <v>20</v>
      </c>
      <c r="AK51" s="46">
        <f>AH51*4</f>
        <v>80</v>
      </c>
      <c r="AL51" s="46">
        <v>7</v>
      </c>
      <c r="AM51" s="75">
        <f t="shared" si="17"/>
        <v>0.35</v>
      </c>
      <c r="AN51" s="46">
        <f t="shared" si="18"/>
        <v>397</v>
      </c>
    </row>
    <row r="52" s="25" customFormat="1" spans="1:40">
      <c r="A52" s="36">
        <v>47</v>
      </c>
      <c r="B52" s="36">
        <v>545</v>
      </c>
      <c r="C52" s="36" t="s">
        <v>43</v>
      </c>
      <c r="D52" s="36" t="s">
        <v>58</v>
      </c>
      <c r="E52" s="36">
        <v>7</v>
      </c>
      <c r="F52" s="36">
        <v>9</v>
      </c>
      <c r="G52" s="36">
        <v>2</v>
      </c>
      <c r="H52" s="36">
        <f t="shared" si="19"/>
        <v>9</v>
      </c>
      <c r="I52" s="36">
        <f t="shared" si="20"/>
        <v>45</v>
      </c>
      <c r="J52" s="41">
        <v>2</v>
      </c>
      <c r="K52" s="69">
        <f t="shared" si="13"/>
        <v>0.222222222222222</v>
      </c>
      <c r="L52" s="46">
        <v>3</v>
      </c>
      <c r="M52" s="46">
        <v>5</v>
      </c>
      <c r="N52" s="46">
        <v>2</v>
      </c>
      <c r="O52" s="46">
        <f t="shared" si="21"/>
        <v>5</v>
      </c>
      <c r="P52" s="46">
        <f t="shared" si="22"/>
        <v>35</v>
      </c>
      <c r="Q52" s="46">
        <v>1</v>
      </c>
      <c r="R52" s="75">
        <f t="shared" si="14"/>
        <v>0.2</v>
      </c>
      <c r="S52" s="46">
        <v>11</v>
      </c>
      <c r="T52" s="46">
        <v>15</v>
      </c>
      <c r="U52" s="46">
        <v>2</v>
      </c>
      <c r="V52" s="46">
        <f t="shared" si="23"/>
        <v>15</v>
      </c>
      <c r="W52" s="46">
        <f t="shared" si="24"/>
        <v>60</v>
      </c>
      <c r="X52" s="46">
        <v>6</v>
      </c>
      <c r="Y52" s="75">
        <f t="shared" si="15"/>
        <v>0.4</v>
      </c>
      <c r="Z52" s="46">
        <v>23</v>
      </c>
      <c r="AA52" s="46">
        <v>28</v>
      </c>
      <c r="AB52" s="46">
        <v>2</v>
      </c>
      <c r="AC52" s="46">
        <f>AA52</f>
        <v>28</v>
      </c>
      <c r="AD52" s="46">
        <f>AA52*8</f>
        <v>224</v>
      </c>
      <c r="AE52" s="46">
        <v>15</v>
      </c>
      <c r="AF52" s="75">
        <f t="shared" si="16"/>
        <v>0.535714285714286</v>
      </c>
      <c r="AG52" s="46">
        <v>15</v>
      </c>
      <c r="AH52" s="46">
        <v>20</v>
      </c>
      <c r="AI52" s="46">
        <v>2</v>
      </c>
      <c r="AJ52" s="46">
        <f>AH52</f>
        <v>20</v>
      </c>
      <c r="AK52" s="46">
        <f>AH52*4</f>
        <v>80</v>
      </c>
      <c r="AL52" s="46">
        <v>25</v>
      </c>
      <c r="AM52" s="75">
        <f t="shared" si="17"/>
        <v>1.25</v>
      </c>
      <c r="AN52" s="46">
        <f t="shared" si="18"/>
        <v>444</v>
      </c>
    </row>
    <row r="53" s="25" customFormat="1" spans="1:40">
      <c r="A53" s="36">
        <v>48</v>
      </c>
      <c r="B53" s="36">
        <v>573</v>
      </c>
      <c r="C53" s="36" t="s">
        <v>43</v>
      </c>
      <c r="D53" s="36" t="s">
        <v>59</v>
      </c>
      <c r="E53" s="36">
        <v>7</v>
      </c>
      <c r="F53" s="36">
        <v>9</v>
      </c>
      <c r="G53" s="36">
        <v>1</v>
      </c>
      <c r="H53" s="37">
        <f>E53</f>
        <v>7</v>
      </c>
      <c r="I53" s="37">
        <f>E53*3</f>
        <v>21</v>
      </c>
      <c r="J53" s="41">
        <v>1</v>
      </c>
      <c r="K53" s="69">
        <f t="shared" si="13"/>
        <v>0.142857142857143</v>
      </c>
      <c r="L53" s="46">
        <v>3</v>
      </c>
      <c r="M53" s="46">
        <v>5</v>
      </c>
      <c r="N53" s="46">
        <v>2</v>
      </c>
      <c r="O53" s="46">
        <f t="shared" si="21"/>
        <v>5</v>
      </c>
      <c r="P53" s="46">
        <f t="shared" si="22"/>
        <v>35</v>
      </c>
      <c r="Q53" s="46">
        <v>1</v>
      </c>
      <c r="R53" s="75">
        <f t="shared" si="14"/>
        <v>0.2</v>
      </c>
      <c r="S53" s="46">
        <v>11</v>
      </c>
      <c r="T53" s="46">
        <v>15</v>
      </c>
      <c r="U53" s="46">
        <v>1</v>
      </c>
      <c r="V53" s="46">
        <f>S53</f>
        <v>11</v>
      </c>
      <c r="W53" s="46">
        <f>S53*3</f>
        <v>33</v>
      </c>
      <c r="X53" s="46">
        <v>4</v>
      </c>
      <c r="Y53" s="75">
        <f t="shared" si="15"/>
        <v>0.363636363636364</v>
      </c>
      <c r="Z53" s="46">
        <v>12</v>
      </c>
      <c r="AA53" s="46">
        <v>13</v>
      </c>
      <c r="AB53" s="46">
        <v>1</v>
      </c>
      <c r="AC53" s="46">
        <f>Z53</f>
        <v>12</v>
      </c>
      <c r="AD53" s="46">
        <f>Z53*7</f>
        <v>84</v>
      </c>
      <c r="AE53" s="46">
        <v>9</v>
      </c>
      <c r="AF53" s="75">
        <f t="shared" si="16"/>
        <v>0.75</v>
      </c>
      <c r="AG53" s="46">
        <v>25</v>
      </c>
      <c r="AH53" s="46">
        <v>32</v>
      </c>
      <c r="AI53" s="46">
        <v>1</v>
      </c>
      <c r="AJ53" s="46">
        <f t="shared" ref="AJ53:AJ59" si="25">AG53</f>
        <v>25</v>
      </c>
      <c r="AK53" s="46">
        <f t="shared" ref="AK53:AK59" si="26">AG53*2</f>
        <v>50</v>
      </c>
      <c r="AL53" s="46">
        <v>0</v>
      </c>
      <c r="AM53" s="75">
        <f t="shared" si="17"/>
        <v>0</v>
      </c>
      <c r="AN53" s="46">
        <f t="shared" si="18"/>
        <v>223</v>
      </c>
    </row>
    <row r="54" s="25" customFormat="1" spans="1:40">
      <c r="A54" s="36">
        <v>49</v>
      </c>
      <c r="B54" s="36">
        <v>733</v>
      </c>
      <c r="C54" s="36" t="s">
        <v>43</v>
      </c>
      <c r="D54" s="36" t="s">
        <v>60</v>
      </c>
      <c r="E54" s="36">
        <v>7</v>
      </c>
      <c r="F54" s="36">
        <v>9</v>
      </c>
      <c r="G54" s="36">
        <v>2</v>
      </c>
      <c r="H54" s="36">
        <f>F54</f>
        <v>9</v>
      </c>
      <c r="I54" s="36">
        <f>F54*5</f>
        <v>45</v>
      </c>
      <c r="J54" s="41">
        <v>0</v>
      </c>
      <c r="K54" s="69">
        <f t="shared" si="13"/>
        <v>0</v>
      </c>
      <c r="L54" s="46">
        <v>3</v>
      </c>
      <c r="M54" s="46">
        <v>5</v>
      </c>
      <c r="N54" s="46">
        <v>2</v>
      </c>
      <c r="O54" s="46">
        <f t="shared" si="21"/>
        <v>5</v>
      </c>
      <c r="P54" s="46">
        <f t="shared" si="22"/>
        <v>35</v>
      </c>
      <c r="Q54" s="46">
        <v>1</v>
      </c>
      <c r="R54" s="75">
        <f t="shared" si="14"/>
        <v>0.2</v>
      </c>
      <c r="S54" s="46">
        <v>11</v>
      </c>
      <c r="T54" s="46">
        <v>15</v>
      </c>
      <c r="U54" s="46">
        <v>2</v>
      </c>
      <c r="V54" s="46">
        <f>T54</f>
        <v>15</v>
      </c>
      <c r="W54" s="46">
        <f>T54*4</f>
        <v>60</v>
      </c>
      <c r="X54" s="46">
        <v>0</v>
      </c>
      <c r="Y54" s="75">
        <f t="shared" si="15"/>
        <v>0</v>
      </c>
      <c r="Z54" s="46">
        <v>13</v>
      </c>
      <c r="AA54" s="46">
        <v>15</v>
      </c>
      <c r="AB54" s="46">
        <v>2</v>
      </c>
      <c r="AC54" s="46">
        <f>AA54</f>
        <v>15</v>
      </c>
      <c r="AD54" s="46">
        <f>AA54*8</f>
        <v>120</v>
      </c>
      <c r="AE54" s="46">
        <v>3</v>
      </c>
      <c r="AF54" s="75">
        <f t="shared" si="16"/>
        <v>0.2</v>
      </c>
      <c r="AG54" s="46">
        <v>10</v>
      </c>
      <c r="AH54" s="46">
        <v>15</v>
      </c>
      <c r="AI54" s="46">
        <v>1</v>
      </c>
      <c r="AJ54" s="46">
        <f t="shared" si="25"/>
        <v>10</v>
      </c>
      <c r="AK54" s="46">
        <f t="shared" si="26"/>
        <v>20</v>
      </c>
      <c r="AL54" s="46">
        <v>1</v>
      </c>
      <c r="AM54" s="75">
        <f t="shared" si="17"/>
        <v>0.1</v>
      </c>
      <c r="AN54" s="46">
        <f t="shared" si="18"/>
        <v>280</v>
      </c>
    </row>
    <row r="55" s="25" customFormat="1" spans="1:40">
      <c r="A55" s="36">
        <v>50</v>
      </c>
      <c r="B55" s="36">
        <v>740</v>
      </c>
      <c r="C55" s="36" t="s">
        <v>43</v>
      </c>
      <c r="D55" s="36" t="s">
        <v>61</v>
      </c>
      <c r="E55" s="36">
        <v>7</v>
      </c>
      <c r="F55" s="36">
        <v>9</v>
      </c>
      <c r="G55" s="36">
        <v>1</v>
      </c>
      <c r="H55" s="37">
        <f>E55</f>
        <v>7</v>
      </c>
      <c r="I55" s="37">
        <f>E55*3</f>
        <v>21</v>
      </c>
      <c r="J55" s="41">
        <v>3</v>
      </c>
      <c r="K55" s="69">
        <f t="shared" si="13"/>
        <v>0.428571428571429</v>
      </c>
      <c r="L55" s="46">
        <v>3</v>
      </c>
      <c r="M55" s="46">
        <v>5</v>
      </c>
      <c r="N55" s="46">
        <v>1</v>
      </c>
      <c r="O55" s="46">
        <f>L55</f>
        <v>3</v>
      </c>
      <c r="P55" s="46">
        <f>L55*5</f>
        <v>15</v>
      </c>
      <c r="Q55" s="46">
        <v>5</v>
      </c>
      <c r="R55" s="75">
        <f t="shared" si="14"/>
        <v>1.66666666666667</v>
      </c>
      <c r="S55" s="46">
        <v>11</v>
      </c>
      <c r="T55" s="46">
        <v>15</v>
      </c>
      <c r="U55" s="46">
        <v>1</v>
      </c>
      <c r="V55" s="46">
        <f>S55</f>
        <v>11</v>
      </c>
      <c r="W55" s="46">
        <f>S55*3</f>
        <v>33</v>
      </c>
      <c r="X55" s="46">
        <v>12</v>
      </c>
      <c r="Y55" s="75">
        <f t="shared" si="15"/>
        <v>1.09090909090909</v>
      </c>
      <c r="Z55" s="46">
        <v>20</v>
      </c>
      <c r="AA55" s="46">
        <v>25</v>
      </c>
      <c r="AB55" s="46">
        <v>1</v>
      </c>
      <c r="AC55" s="46">
        <f>Z55</f>
        <v>20</v>
      </c>
      <c r="AD55" s="46">
        <f>Z55*7</f>
        <v>140</v>
      </c>
      <c r="AE55" s="46">
        <v>9</v>
      </c>
      <c r="AF55" s="75">
        <f t="shared" si="16"/>
        <v>0.45</v>
      </c>
      <c r="AG55" s="46">
        <v>10</v>
      </c>
      <c r="AH55" s="46">
        <v>15</v>
      </c>
      <c r="AI55" s="46">
        <v>1</v>
      </c>
      <c r="AJ55" s="46">
        <f t="shared" si="25"/>
        <v>10</v>
      </c>
      <c r="AK55" s="46">
        <f t="shared" si="26"/>
        <v>20</v>
      </c>
      <c r="AL55" s="46">
        <v>4</v>
      </c>
      <c r="AM55" s="75">
        <f t="shared" si="17"/>
        <v>0.4</v>
      </c>
      <c r="AN55" s="46">
        <f t="shared" si="18"/>
        <v>229</v>
      </c>
    </row>
    <row r="56" s="25" customFormat="1" spans="1:40">
      <c r="A56" s="36">
        <v>51</v>
      </c>
      <c r="B56" s="36">
        <v>753</v>
      </c>
      <c r="C56" s="36" t="s">
        <v>43</v>
      </c>
      <c r="D56" s="36" t="s">
        <v>62</v>
      </c>
      <c r="E56" s="36">
        <v>7</v>
      </c>
      <c r="F56" s="36">
        <v>9</v>
      </c>
      <c r="G56" s="36">
        <v>1</v>
      </c>
      <c r="H56" s="37">
        <f>E56</f>
        <v>7</v>
      </c>
      <c r="I56" s="37">
        <f>E56*3</f>
        <v>21</v>
      </c>
      <c r="J56" s="41">
        <v>0</v>
      </c>
      <c r="K56" s="69">
        <f t="shared" si="13"/>
        <v>0</v>
      </c>
      <c r="L56" s="46">
        <v>3</v>
      </c>
      <c r="M56" s="46">
        <v>5</v>
      </c>
      <c r="N56" s="46">
        <v>2</v>
      </c>
      <c r="O56" s="46">
        <f>M56</f>
        <v>5</v>
      </c>
      <c r="P56" s="46">
        <f>M56*7</f>
        <v>35</v>
      </c>
      <c r="Q56" s="46">
        <v>0</v>
      </c>
      <c r="R56" s="75">
        <f t="shared" si="14"/>
        <v>0</v>
      </c>
      <c r="S56" s="46">
        <v>11</v>
      </c>
      <c r="T56" s="46">
        <v>15</v>
      </c>
      <c r="U56" s="46">
        <v>2</v>
      </c>
      <c r="V56" s="46">
        <f>T56</f>
        <v>15</v>
      </c>
      <c r="W56" s="46">
        <f>T56*4</f>
        <v>60</v>
      </c>
      <c r="X56" s="46">
        <v>4</v>
      </c>
      <c r="Y56" s="75">
        <f t="shared" si="15"/>
        <v>0.266666666666667</v>
      </c>
      <c r="Z56" s="46">
        <v>13</v>
      </c>
      <c r="AA56" s="46">
        <v>15</v>
      </c>
      <c r="AB56" s="46">
        <v>1</v>
      </c>
      <c r="AC56" s="46">
        <f>Z56</f>
        <v>13</v>
      </c>
      <c r="AD56" s="46">
        <f>Z56*7</f>
        <v>91</v>
      </c>
      <c r="AE56" s="46">
        <v>0</v>
      </c>
      <c r="AF56" s="75">
        <f t="shared" si="16"/>
        <v>0</v>
      </c>
      <c r="AG56" s="46">
        <v>10</v>
      </c>
      <c r="AH56" s="46">
        <v>15</v>
      </c>
      <c r="AI56" s="46">
        <v>1</v>
      </c>
      <c r="AJ56" s="46">
        <f t="shared" si="25"/>
        <v>10</v>
      </c>
      <c r="AK56" s="46">
        <f t="shared" si="26"/>
        <v>20</v>
      </c>
      <c r="AL56" s="46">
        <v>0</v>
      </c>
      <c r="AM56" s="75">
        <f t="shared" si="17"/>
        <v>0</v>
      </c>
      <c r="AN56" s="46">
        <f t="shared" si="18"/>
        <v>227</v>
      </c>
    </row>
    <row r="57" s="25" customFormat="1" spans="1:40">
      <c r="A57" s="36">
        <v>52</v>
      </c>
      <c r="B57" s="36">
        <v>104430</v>
      </c>
      <c r="C57" s="36" t="s">
        <v>43</v>
      </c>
      <c r="D57" s="36" t="s">
        <v>63</v>
      </c>
      <c r="E57" s="36">
        <v>7</v>
      </c>
      <c r="F57" s="36">
        <v>9</v>
      </c>
      <c r="G57" s="36">
        <v>1</v>
      </c>
      <c r="H57" s="37">
        <f>E57</f>
        <v>7</v>
      </c>
      <c r="I57" s="37">
        <f>E57*3</f>
        <v>21</v>
      </c>
      <c r="J57" s="41">
        <v>0</v>
      </c>
      <c r="K57" s="69">
        <f t="shared" si="13"/>
        <v>0</v>
      </c>
      <c r="L57" s="46">
        <v>3</v>
      </c>
      <c r="M57" s="46">
        <v>5</v>
      </c>
      <c r="N57" s="46">
        <v>1</v>
      </c>
      <c r="O57" s="46">
        <f>L57</f>
        <v>3</v>
      </c>
      <c r="P57" s="46">
        <f>L57*5</f>
        <v>15</v>
      </c>
      <c r="Q57" s="46">
        <v>4</v>
      </c>
      <c r="R57" s="75">
        <f t="shared" si="14"/>
        <v>1.33333333333333</v>
      </c>
      <c r="S57" s="46">
        <v>11</v>
      </c>
      <c r="T57" s="46">
        <v>15</v>
      </c>
      <c r="U57" s="46">
        <v>1</v>
      </c>
      <c r="V57" s="46">
        <f>S57</f>
        <v>11</v>
      </c>
      <c r="W57" s="46">
        <f>S57*3</f>
        <v>33</v>
      </c>
      <c r="X57" s="46">
        <v>8</v>
      </c>
      <c r="Y57" s="75">
        <f t="shared" si="15"/>
        <v>0.727272727272727</v>
      </c>
      <c r="Z57" s="46">
        <v>13</v>
      </c>
      <c r="AA57" s="46">
        <v>15</v>
      </c>
      <c r="AB57" s="46">
        <v>1</v>
      </c>
      <c r="AC57" s="46">
        <f>Z57</f>
        <v>13</v>
      </c>
      <c r="AD57" s="46">
        <f>Z57*7</f>
        <v>91</v>
      </c>
      <c r="AE57" s="46">
        <v>3</v>
      </c>
      <c r="AF57" s="75">
        <f t="shared" si="16"/>
        <v>0.230769230769231</v>
      </c>
      <c r="AG57" s="46">
        <v>10</v>
      </c>
      <c r="AH57" s="46">
        <v>15</v>
      </c>
      <c r="AI57" s="46">
        <v>1</v>
      </c>
      <c r="AJ57" s="46">
        <f t="shared" si="25"/>
        <v>10</v>
      </c>
      <c r="AK57" s="46">
        <f t="shared" si="26"/>
        <v>20</v>
      </c>
      <c r="AL57" s="46">
        <v>3</v>
      </c>
      <c r="AM57" s="75">
        <f t="shared" si="17"/>
        <v>0.3</v>
      </c>
      <c r="AN57" s="46">
        <f t="shared" si="18"/>
        <v>180</v>
      </c>
    </row>
    <row r="58" s="25" customFormat="1" spans="1:40">
      <c r="A58" s="36">
        <v>53</v>
      </c>
      <c r="B58" s="36">
        <v>105396</v>
      </c>
      <c r="C58" s="36" t="s">
        <v>43</v>
      </c>
      <c r="D58" s="36" t="s">
        <v>64</v>
      </c>
      <c r="E58" s="36">
        <v>7</v>
      </c>
      <c r="F58" s="36">
        <v>9</v>
      </c>
      <c r="G58" s="36">
        <v>1</v>
      </c>
      <c r="H58" s="37">
        <f>E58</f>
        <v>7</v>
      </c>
      <c r="I58" s="37">
        <f>E58*3</f>
        <v>21</v>
      </c>
      <c r="J58" s="41">
        <v>2</v>
      </c>
      <c r="K58" s="69">
        <f t="shared" si="13"/>
        <v>0.285714285714286</v>
      </c>
      <c r="L58" s="46">
        <v>3</v>
      </c>
      <c r="M58" s="46">
        <v>5</v>
      </c>
      <c r="N58" s="46">
        <v>1</v>
      </c>
      <c r="O58" s="46">
        <f>L58</f>
        <v>3</v>
      </c>
      <c r="P58" s="46">
        <f>L58*5</f>
        <v>15</v>
      </c>
      <c r="Q58" s="46">
        <v>0</v>
      </c>
      <c r="R58" s="75">
        <f t="shared" si="14"/>
        <v>0</v>
      </c>
      <c r="S58" s="46">
        <v>11</v>
      </c>
      <c r="T58" s="46">
        <v>15</v>
      </c>
      <c r="U58" s="46">
        <v>1</v>
      </c>
      <c r="V58" s="46">
        <f>S58</f>
        <v>11</v>
      </c>
      <c r="W58" s="46">
        <f>S58*3</f>
        <v>33</v>
      </c>
      <c r="X58" s="46">
        <v>4</v>
      </c>
      <c r="Y58" s="75">
        <f t="shared" si="15"/>
        <v>0.363636363636364</v>
      </c>
      <c r="Z58" s="46">
        <v>13</v>
      </c>
      <c r="AA58" s="46">
        <v>15</v>
      </c>
      <c r="AB58" s="46">
        <v>1</v>
      </c>
      <c r="AC58" s="46">
        <f>Z58</f>
        <v>13</v>
      </c>
      <c r="AD58" s="46">
        <f>Z58*7</f>
        <v>91</v>
      </c>
      <c r="AE58" s="46">
        <v>0</v>
      </c>
      <c r="AF58" s="75">
        <f t="shared" si="16"/>
        <v>0</v>
      </c>
      <c r="AG58" s="46">
        <v>10</v>
      </c>
      <c r="AH58" s="46">
        <v>15</v>
      </c>
      <c r="AI58" s="46">
        <v>1</v>
      </c>
      <c r="AJ58" s="46">
        <f t="shared" si="25"/>
        <v>10</v>
      </c>
      <c r="AK58" s="46">
        <f t="shared" si="26"/>
        <v>20</v>
      </c>
      <c r="AL58" s="46">
        <v>0</v>
      </c>
      <c r="AM58" s="75">
        <f t="shared" si="17"/>
        <v>0</v>
      </c>
      <c r="AN58" s="46">
        <f t="shared" si="18"/>
        <v>180</v>
      </c>
    </row>
    <row r="59" s="25" customFormat="1" spans="1:40">
      <c r="A59" s="36">
        <v>54</v>
      </c>
      <c r="B59" s="36">
        <v>105910</v>
      </c>
      <c r="C59" s="36" t="s">
        <v>43</v>
      </c>
      <c r="D59" s="36" t="s">
        <v>65</v>
      </c>
      <c r="E59" s="36">
        <v>7</v>
      </c>
      <c r="F59" s="36">
        <v>9</v>
      </c>
      <c r="G59" s="36">
        <v>1</v>
      </c>
      <c r="H59" s="37">
        <f>E59</f>
        <v>7</v>
      </c>
      <c r="I59" s="37">
        <f>E59*3</f>
        <v>21</v>
      </c>
      <c r="J59" s="41">
        <v>0</v>
      </c>
      <c r="K59" s="69">
        <f t="shared" si="13"/>
        <v>0</v>
      </c>
      <c r="L59" s="46">
        <v>3</v>
      </c>
      <c r="M59" s="46">
        <v>5</v>
      </c>
      <c r="N59" s="46">
        <v>2</v>
      </c>
      <c r="O59" s="46">
        <f>M59</f>
        <v>5</v>
      </c>
      <c r="P59" s="46">
        <f>M59*7</f>
        <v>35</v>
      </c>
      <c r="Q59" s="46">
        <v>0</v>
      </c>
      <c r="R59" s="75">
        <f t="shared" si="14"/>
        <v>0</v>
      </c>
      <c r="S59" s="46">
        <v>11</v>
      </c>
      <c r="T59" s="46">
        <v>15</v>
      </c>
      <c r="U59" s="46">
        <v>1</v>
      </c>
      <c r="V59" s="46">
        <f>S59</f>
        <v>11</v>
      </c>
      <c r="W59" s="46">
        <f>S59*3</f>
        <v>33</v>
      </c>
      <c r="X59" s="46">
        <v>0</v>
      </c>
      <c r="Y59" s="75">
        <f t="shared" si="15"/>
        <v>0</v>
      </c>
      <c r="Z59" s="46">
        <v>13</v>
      </c>
      <c r="AA59" s="46">
        <v>15</v>
      </c>
      <c r="AB59" s="46">
        <v>2</v>
      </c>
      <c r="AC59" s="46">
        <f>AA59</f>
        <v>15</v>
      </c>
      <c r="AD59" s="46">
        <f>AA59*8</f>
        <v>120</v>
      </c>
      <c r="AE59" s="46">
        <v>0</v>
      </c>
      <c r="AF59" s="75">
        <f t="shared" si="16"/>
        <v>0</v>
      </c>
      <c r="AG59" s="46">
        <v>25</v>
      </c>
      <c r="AH59" s="46">
        <v>32</v>
      </c>
      <c r="AI59" s="46">
        <v>1</v>
      </c>
      <c r="AJ59" s="46">
        <f t="shared" si="25"/>
        <v>25</v>
      </c>
      <c r="AK59" s="46">
        <f t="shared" si="26"/>
        <v>50</v>
      </c>
      <c r="AL59" s="46">
        <v>10</v>
      </c>
      <c r="AM59" s="75">
        <f t="shared" si="17"/>
        <v>0.4</v>
      </c>
      <c r="AN59" s="46">
        <f t="shared" si="18"/>
        <v>259</v>
      </c>
    </row>
    <row r="60" s="25" customFormat="1" spans="1:40">
      <c r="A60" s="36">
        <v>55</v>
      </c>
      <c r="B60" s="36">
        <v>106485</v>
      </c>
      <c r="C60" s="36" t="s">
        <v>43</v>
      </c>
      <c r="D60" s="36" t="s">
        <v>66</v>
      </c>
      <c r="E60" s="36">
        <v>7</v>
      </c>
      <c r="F60" s="36">
        <v>9</v>
      </c>
      <c r="G60" s="36">
        <v>2</v>
      </c>
      <c r="H60" s="36">
        <f>F60</f>
        <v>9</v>
      </c>
      <c r="I60" s="36">
        <f>F60*5</f>
        <v>45</v>
      </c>
      <c r="J60" s="41">
        <v>1</v>
      </c>
      <c r="K60" s="69">
        <f t="shared" si="13"/>
        <v>0.111111111111111</v>
      </c>
      <c r="L60" s="46">
        <v>3</v>
      </c>
      <c r="M60" s="46">
        <v>5</v>
      </c>
      <c r="N60" s="46">
        <v>2</v>
      </c>
      <c r="O60" s="46">
        <f>M60</f>
        <v>5</v>
      </c>
      <c r="P60" s="46">
        <f>M60*7</f>
        <v>35</v>
      </c>
      <c r="Q60" s="46">
        <v>2</v>
      </c>
      <c r="R60" s="75">
        <f t="shared" si="14"/>
        <v>0.4</v>
      </c>
      <c r="S60" s="46">
        <v>11</v>
      </c>
      <c r="T60" s="46">
        <v>15</v>
      </c>
      <c r="U60" s="46">
        <v>2</v>
      </c>
      <c r="V60" s="46">
        <f>T60</f>
        <v>15</v>
      </c>
      <c r="W60" s="46">
        <f>T60*4</f>
        <v>60</v>
      </c>
      <c r="X60" s="46">
        <v>7</v>
      </c>
      <c r="Y60" s="75">
        <f t="shared" si="15"/>
        <v>0.466666666666667</v>
      </c>
      <c r="Z60" s="46">
        <v>13</v>
      </c>
      <c r="AA60" s="46">
        <v>15</v>
      </c>
      <c r="AB60" s="46">
        <v>2</v>
      </c>
      <c r="AC60" s="46">
        <f>AA60</f>
        <v>15</v>
      </c>
      <c r="AD60" s="46">
        <f>AA60*8</f>
        <v>120</v>
      </c>
      <c r="AE60" s="46">
        <v>15</v>
      </c>
      <c r="AF60" s="75">
        <f t="shared" si="16"/>
        <v>1</v>
      </c>
      <c r="AG60" s="46">
        <v>15</v>
      </c>
      <c r="AH60" s="46">
        <v>20</v>
      </c>
      <c r="AI60" s="46">
        <v>2</v>
      </c>
      <c r="AJ60" s="46">
        <f>AH60</f>
        <v>20</v>
      </c>
      <c r="AK60" s="46">
        <f>AH60*4</f>
        <v>80</v>
      </c>
      <c r="AL60" s="46">
        <v>8</v>
      </c>
      <c r="AM60" s="75">
        <f t="shared" si="17"/>
        <v>0.4</v>
      </c>
      <c r="AN60" s="46">
        <f t="shared" si="18"/>
        <v>340</v>
      </c>
    </row>
    <row r="61" s="25" customFormat="1" spans="1:40">
      <c r="A61" s="36">
        <v>56</v>
      </c>
      <c r="B61" s="36">
        <v>106568</v>
      </c>
      <c r="C61" s="36" t="s">
        <v>43</v>
      </c>
      <c r="D61" s="36" t="s">
        <v>67</v>
      </c>
      <c r="E61" s="36">
        <v>7</v>
      </c>
      <c r="F61" s="36">
        <v>9</v>
      </c>
      <c r="G61" s="36">
        <v>1</v>
      </c>
      <c r="H61" s="37">
        <f>E61</f>
        <v>7</v>
      </c>
      <c r="I61" s="37">
        <f>E61*3</f>
        <v>21</v>
      </c>
      <c r="J61" s="41">
        <v>0</v>
      </c>
      <c r="K61" s="69">
        <f t="shared" si="13"/>
        <v>0</v>
      </c>
      <c r="L61" s="46">
        <v>3</v>
      </c>
      <c r="M61" s="46">
        <v>5</v>
      </c>
      <c r="N61" s="46">
        <v>1</v>
      </c>
      <c r="O61" s="46">
        <f>L61</f>
        <v>3</v>
      </c>
      <c r="P61" s="46">
        <f>L61*5</f>
        <v>15</v>
      </c>
      <c r="Q61" s="46">
        <v>0</v>
      </c>
      <c r="R61" s="75">
        <f t="shared" si="14"/>
        <v>0</v>
      </c>
      <c r="S61" s="46">
        <v>11</v>
      </c>
      <c r="T61" s="46">
        <v>15</v>
      </c>
      <c r="U61" s="46">
        <v>1</v>
      </c>
      <c r="V61" s="46">
        <f>S61</f>
        <v>11</v>
      </c>
      <c r="W61" s="46">
        <f>S61*3</f>
        <v>33</v>
      </c>
      <c r="X61" s="46">
        <v>0</v>
      </c>
      <c r="Y61" s="75">
        <f t="shared" si="15"/>
        <v>0</v>
      </c>
      <c r="Z61" s="46">
        <v>13</v>
      </c>
      <c r="AA61" s="46">
        <v>15</v>
      </c>
      <c r="AB61" s="46">
        <v>1</v>
      </c>
      <c r="AC61" s="46">
        <f>Z61</f>
        <v>13</v>
      </c>
      <c r="AD61" s="46">
        <f>Z61*7</f>
        <v>91</v>
      </c>
      <c r="AE61" s="46">
        <v>3</v>
      </c>
      <c r="AF61" s="75">
        <f t="shared" si="16"/>
        <v>0.230769230769231</v>
      </c>
      <c r="AG61" s="46">
        <v>10</v>
      </c>
      <c r="AH61" s="46">
        <v>15</v>
      </c>
      <c r="AI61" s="46">
        <v>1</v>
      </c>
      <c r="AJ61" s="46">
        <f>AG61</f>
        <v>10</v>
      </c>
      <c r="AK61" s="46">
        <f>AG61*2</f>
        <v>20</v>
      </c>
      <c r="AL61" s="46">
        <v>0</v>
      </c>
      <c r="AM61" s="75">
        <f t="shared" si="17"/>
        <v>0</v>
      </c>
      <c r="AN61" s="46">
        <f t="shared" si="18"/>
        <v>180</v>
      </c>
    </row>
    <row r="62" s="26" customFormat="1" spans="1:40">
      <c r="A62" s="14"/>
      <c r="B62" s="14"/>
      <c r="C62" s="14" t="s">
        <v>43</v>
      </c>
      <c r="D62" s="14"/>
      <c r="E62" s="14">
        <f>SUM(E38:E61)</f>
        <v>207</v>
      </c>
      <c r="F62" s="14">
        <f>SUM(F38:F61)</f>
        <v>255</v>
      </c>
      <c r="G62" s="14">
        <f>SUM(G38:G61)</f>
        <v>40</v>
      </c>
      <c r="H62" s="14">
        <f>SUM(H38:H61)</f>
        <v>239</v>
      </c>
      <c r="I62" s="14">
        <f t="shared" ref="I62:AM62" si="27">SUM(I38:I61)</f>
        <v>1077</v>
      </c>
      <c r="J62" s="14">
        <f t="shared" si="27"/>
        <v>51</v>
      </c>
      <c r="K62" s="71">
        <f t="shared" si="13"/>
        <v>0.213389121338912</v>
      </c>
      <c r="L62" s="14">
        <f t="shared" si="27"/>
        <v>146</v>
      </c>
      <c r="M62" s="14">
        <f t="shared" si="27"/>
        <v>224</v>
      </c>
      <c r="N62" s="14">
        <f t="shared" si="27"/>
        <v>43</v>
      </c>
      <c r="O62" s="14">
        <f t="shared" si="27"/>
        <v>211</v>
      </c>
      <c r="P62" s="14">
        <f t="shared" si="27"/>
        <v>1433</v>
      </c>
      <c r="Q62" s="14">
        <f t="shared" si="27"/>
        <v>100</v>
      </c>
      <c r="R62" s="75">
        <f t="shared" si="14"/>
        <v>0.4739336492891</v>
      </c>
      <c r="S62" s="14">
        <f t="shared" si="27"/>
        <v>374</v>
      </c>
      <c r="T62" s="14">
        <f t="shared" si="27"/>
        <v>492</v>
      </c>
      <c r="U62" s="14">
        <f t="shared" si="27"/>
        <v>40</v>
      </c>
      <c r="V62" s="14">
        <f t="shared" si="27"/>
        <v>456</v>
      </c>
      <c r="W62" s="14">
        <f t="shared" si="27"/>
        <v>1716</v>
      </c>
      <c r="X62" s="14">
        <f t="shared" si="27"/>
        <v>289</v>
      </c>
      <c r="Y62" s="75">
        <f t="shared" si="15"/>
        <v>0.633771929824561</v>
      </c>
      <c r="Z62" s="14">
        <f t="shared" si="27"/>
        <v>409</v>
      </c>
      <c r="AA62" s="14">
        <f t="shared" si="27"/>
        <v>476</v>
      </c>
      <c r="AB62" s="14">
        <f t="shared" si="27"/>
        <v>39</v>
      </c>
      <c r="AC62" s="14">
        <f t="shared" si="27"/>
        <v>453</v>
      </c>
      <c r="AD62" s="14">
        <f t="shared" si="27"/>
        <v>3483</v>
      </c>
      <c r="AE62" s="14">
        <f t="shared" si="27"/>
        <v>241</v>
      </c>
      <c r="AF62" s="75">
        <f t="shared" si="16"/>
        <v>0.532008830022075</v>
      </c>
      <c r="AG62" s="14">
        <f t="shared" si="27"/>
        <v>575</v>
      </c>
      <c r="AH62" s="14">
        <f t="shared" si="27"/>
        <v>758</v>
      </c>
      <c r="AI62" s="14">
        <f t="shared" si="27"/>
        <v>36</v>
      </c>
      <c r="AJ62" s="14">
        <f t="shared" si="27"/>
        <v>686</v>
      </c>
      <c r="AK62" s="14">
        <f t="shared" si="27"/>
        <v>2354</v>
      </c>
      <c r="AL62" s="14">
        <f t="shared" si="27"/>
        <v>192</v>
      </c>
      <c r="AM62" s="75">
        <f t="shared" si="17"/>
        <v>0.279883381924198</v>
      </c>
      <c r="AN62" s="14">
        <f>SUM(AN38:AN61)</f>
        <v>10063</v>
      </c>
    </row>
    <row r="63" s="25" customFormat="1" spans="1:40">
      <c r="A63" s="36">
        <v>57</v>
      </c>
      <c r="B63" s="36">
        <v>337</v>
      </c>
      <c r="C63" s="36" t="s">
        <v>68</v>
      </c>
      <c r="D63" s="36" t="s">
        <v>69</v>
      </c>
      <c r="E63" s="36">
        <v>12</v>
      </c>
      <c r="F63" s="36">
        <v>14</v>
      </c>
      <c r="G63" s="36">
        <v>2</v>
      </c>
      <c r="H63" s="36">
        <f>F63</f>
        <v>14</v>
      </c>
      <c r="I63" s="36">
        <f>F63*5</f>
        <v>70</v>
      </c>
      <c r="J63" s="70">
        <v>12</v>
      </c>
      <c r="K63" s="71">
        <f t="shared" si="13"/>
        <v>0.857142857142857</v>
      </c>
      <c r="L63" s="46">
        <v>10</v>
      </c>
      <c r="M63" s="46">
        <v>15</v>
      </c>
      <c r="N63" s="46">
        <v>2</v>
      </c>
      <c r="O63" s="46">
        <f>M63</f>
        <v>15</v>
      </c>
      <c r="P63" s="46">
        <f>M63*7</f>
        <v>105</v>
      </c>
      <c r="Q63" s="46">
        <v>9</v>
      </c>
      <c r="R63" s="75">
        <f t="shared" si="14"/>
        <v>0.6</v>
      </c>
      <c r="S63" s="46">
        <v>21</v>
      </c>
      <c r="T63" s="46">
        <v>27</v>
      </c>
      <c r="U63" s="46">
        <v>2</v>
      </c>
      <c r="V63" s="46">
        <f>T63</f>
        <v>27</v>
      </c>
      <c r="W63" s="46">
        <f>T63*4</f>
        <v>108</v>
      </c>
      <c r="X63" s="46">
        <v>91</v>
      </c>
      <c r="Y63" s="75">
        <f t="shared" si="15"/>
        <v>3.37037037037037</v>
      </c>
      <c r="Z63" s="46">
        <v>68</v>
      </c>
      <c r="AA63" s="46">
        <v>81</v>
      </c>
      <c r="AB63" s="46">
        <v>2</v>
      </c>
      <c r="AC63" s="46">
        <f>AA63</f>
        <v>81</v>
      </c>
      <c r="AD63" s="46">
        <f>AA63*8</f>
        <v>648</v>
      </c>
      <c r="AE63" s="46">
        <v>67</v>
      </c>
      <c r="AF63" s="75">
        <f t="shared" si="16"/>
        <v>0.827160493827161</v>
      </c>
      <c r="AG63" s="46">
        <v>50</v>
      </c>
      <c r="AH63" s="46">
        <v>65</v>
      </c>
      <c r="AI63" s="46">
        <v>2</v>
      </c>
      <c r="AJ63" s="46">
        <f>AH63</f>
        <v>65</v>
      </c>
      <c r="AK63" s="46">
        <f>AH63*4</f>
        <v>260</v>
      </c>
      <c r="AL63" s="46">
        <v>11</v>
      </c>
      <c r="AM63" s="75">
        <f t="shared" si="17"/>
        <v>0.169230769230769</v>
      </c>
      <c r="AN63" s="46">
        <f t="shared" ref="AN63:AN83" si="28">I63+P63+W63+AD63+AK63</f>
        <v>1191</v>
      </c>
    </row>
    <row r="64" s="25" customFormat="1" spans="1:40">
      <c r="A64" s="36">
        <v>58</v>
      </c>
      <c r="B64" s="36">
        <v>517</v>
      </c>
      <c r="C64" s="36" t="s">
        <v>68</v>
      </c>
      <c r="D64" s="36" t="s">
        <v>70</v>
      </c>
      <c r="E64" s="36">
        <v>12</v>
      </c>
      <c r="F64" s="36">
        <v>14</v>
      </c>
      <c r="G64" s="36">
        <v>1</v>
      </c>
      <c r="H64" s="37">
        <f>E64</f>
        <v>12</v>
      </c>
      <c r="I64" s="37">
        <f>E64*3</f>
        <v>36</v>
      </c>
      <c r="J64" s="70">
        <v>2</v>
      </c>
      <c r="K64" s="71">
        <f t="shared" si="13"/>
        <v>0.166666666666667</v>
      </c>
      <c r="L64" s="46">
        <v>10</v>
      </c>
      <c r="M64" s="46">
        <v>15</v>
      </c>
      <c r="N64" s="46">
        <v>1</v>
      </c>
      <c r="O64" s="46">
        <f>L64</f>
        <v>10</v>
      </c>
      <c r="P64" s="46">
        <f>L64*5</f>
        <v>50</v>
      </c>
      <c r="Q64" s="46">
        <v>9</v>
      </c>
      <c r="R64" s="75">
        <f t="shared" si="14"/>
        <v>0.9</v>
      </c>
      <c r="S64" s="46">
        <v>21</v>
      </c>
      <c r="T64" s="46">
        <v>27</v>
      </c>
      <c r="U64" s="46">
        <v>2</v>
      </c>
      <c r="V64" s="46">
        <f>T64</f>
        <v>27</v>
      </c>
      <c r="W64" s="46">
        <f>T64*4</f>
        <v>108</v>
      </c>
      <c r="X64" s="46">
        <v>9</v>
      </c>
      <c r="Y64" s="75">
        <f t="shared" si="15"/>
        <v>0.333333333333333</v>
      </c>
      <c r="Z64" s="46">
        <v>16</v>
      </c>
      <c r="AA64" s="46">
        <v>31</v>
      </c>
      <c r="AB64" s="46">
        <v>1</v>
      </c>
      <c r="AC64" s="46">
        <f>Z64</f>
        <v>16</v>
      </c>
      <c r="AD64" s="46">
        <f>Z64*7</f>
        <v>112</v>
      </c>
      <c r="AE64" s="46">
        <v>0</v>
      </c>
      <c r="AF64" s="75">
        <f t="shared" si="16"/>
        <v>0</v>
      </c>
      <c r="AG64" s="46">
        <v>50</v>
      </c>
      <c r="AH64" s="46">
        <v>65</v>
      </c>
      <c r="AI64" s="46">
        <v>1</v>
      </c>
      <c r="AJ64" s="46">
        <f>AG64</f>
        <v>50</v>
      </c>
      <c r="AK64" s="46">
        <f>AG64*2</f>
        <v>100</v>
      </c>
      <c r="AL64" s="46">
        <v>14</v>
      </c>
      <c r="AM64" s="75">
        <f t="shared" si="17"/>
        <v>0.28</v>
      </c>
      <c r="AN64" s="46">
        <f t="shared" si="28"/>
        <v>406</v>
      </c>
    </row>
    <row r="65" s="27" customFormat="1" spans="1:40">
      <c r="A65" s="36">
        <v>59</v>
      </c>
      <c r="B65" s="36">
        <v>373</v>
      </c>
      <c r="C65" s="36" t="s">
        <v>68</v>
      </c>
      <c r="D65" s="36" t="s">
        <v>71</v>
      </c>
      <c r="E65" s="36">
        <v>10</v>
      </c>
      <c r="F65" s="36">
        <v>12</v>
      </c>
      <c r="G65" s="36">
        <v>1</v>
      </c>
      <c r="H65" s="36">
        <f>E65</f>
        <v>10</v>
      </c>
      <c r="I65" s="36">
        <f>E65*3</f>
        <v>30</v>
      </c>
      <c r="J65" s="70">
        <v>6</v>
      </c>
      <c r="K65" s="71">
        <f t="shared" si="13"/>
        <v>0.6</v>
      </c>
      <c r="L65" s="47">
        <v>10</v>
      </c>
      <c r="M65" s="47">
        <v>15</v>
      </c>
      <c r="N65" s="47">
        <v>1</v>
      </c>
      <c r="O65" s="47">
        <f>L65</f>
        <v>10</v>
      </c>
      <c r="P65" s="47">
        <f>L65*5</f>
        <v>50</v>
      </c>
      <c r="Q65" s="46">
        <v>6</v>
      </c>
      <c r="R65" s="75">
        <f t="shared" si="14"/>
        <v>0.6</v>
      </c>
      <c r="S65" s="47">
        <v>21</v>
      </c>
      <c r="T65" s="47">
        <v>27</v>
      </c>
      <c r="U65" s="47">
        <v>1</v>
      </c>
      <c r="V65" s="47">
        <f>S65</f>
        <v>21</v>
      </c>
      <c r="W65" s="47">
        <f>S65*3</f>
        <v>63</v>
      </c>
      <c r="X65" s="46">
        <v>10</v>
      </c>
      <c r="Y65" s="75">
        <f t="shared" si="15"/>
        <v>0.476190476190476</v>
      </c>
      <c r="Z65" s="47">
        <v>16</v>
      </c>
      <c r="AA65" s="47">
        <v>18</v>
      </c>
      <c r="AB65" s="47">
        <v>1</v>
      </c>
      <c r="AC65" s="47">
        <f>Z65</f>
        <v>16</v>
      </c>
      <c r="AD65" s="47">
        <f>Z65*7</f>
        <v>112</v>
      </c>
      <c r="AE65" s="46">
        <v>24</v>
      </c>
      <c r="AF65" s="75">
        <f t="shared" si="16"/>
        <v>1.5</v>
      </c>
      <c r="AG65" s="47">
        <v>25</v>
      </c>
      <c r="AH65" s="47">
        <v>32</v>
      </c>
      <c r="AI65" s="47">
        <v>1</v>
      </c>
      <c r="AJ65" s="47">
        <f>AG65</f>
        <v>25</v>
      </c>
      <c r="AK65" s="47">
        <f>AG65*2</f>
        <v>50</v>
      </c>
      <c r="AL65" s="46">
        <v>8</v>
      </c>
      <c r="AM65" s="75">
        <f t="shared" si="17"/>
        <v>0.32</v>
      </c>
      <c r="AN65" s="47">
        <f t="shared" si="28"/>
        <v>305</v>
      </c>
    </row>
    <row r="66" s="25" customFormat="1" spans="1:40">
      <c r="A66" s="36">
        <v>60</v>
      </c>
      <c r="B66" s="36">
        <v>578</v>
      </c>
      <c r="C66" s="36" t="s">
        <v>68</v>
      </c>
      <c r="D66" s="36" t="s">
        <v>72</v>
      </c>
      <c r="E66" s="36">
        <v>10</v>
      </c>
      <c r="F66" s="36">
        <v>12</v>
      </c>
      <c r="G66" s="36">
        <v>2</v>
      </c>
      <c r="H66" s="36">
        <f>F66</f>
        <v>12</v>
      </c>
      <c r="I66" s="36">
        <f>F66*5</f>
        <v>60</v>
      </c>
      <c r="J66" s="70">
        <v>1</v>
      </c>
      <c r="K66" s="71">
        <f t="shared" si="13"/>
        <v>0.0833333333333333</v>
      </c>
      <c r="L66" s="46">
        <v>10</v>
      </c>
      <c r="M66" s="46">
        <v>15</v>
      </c>
      <c r="N66" s="46">
        <v>2</v>
      </c>
      <c r="O66" s="46">
        <f>M66</f>
        <v>15</v>
      </c>
      <c r="P66" s="46">
        <f>M66*7</f>
        <v>105</v>
      </c>
      <c r="Q66" s="46">
        <v>2</v>
      </c>
      <c r="R66" s="75">
        <f t="shared" si="14"/>
        <v>0.133333333333333</v>
      </c>
      <c r="S66" s="46">
        <v>21</v>
      </c>
      <c r="T66" s="46">
        <v>27</v>
      </c>
      <c r="U66" s="46">
        <v>2</v>
      </c>
      <c r="V66" s="46">
        <f>T66</f>
        <v>27</v>
      </c>
      <c r="W66" s="46">
        <f>T66*4</f>
        <v>108</v>
      </c>
      <c r="X66" s="46">
        <v>18</v>
      </c>
      <c r="Y66" s="75">
        <f t="shared" si="15"/>
        <v>0.666666666666667</v>
      </c>
      <c r="Z66" s="46">
        <v>15</v>
      </c>
      <c r="AA66" s="46">
        <v>17</v>
      </c>
      <c r="AB66" s="46">
        <v>2</v>
      </c>
      <c r="AC66" s="46">
        <f>AA66</f>
        <v>17</v>
      </c>
      <c r="AD66" s="46">
        <f>AA66*8</f>
        <v>136</v>
      </c>
      <c r="AE66" s="46">
        <v>3</v>
      </c>
      <c r="AF66" s="75">
        <f t="shared" si="16"/>
        <v>0.176470588235294</v>
      </c>
      <c r="AG66" s="46">
        <v>45</v>
      </c>
      <c r="AH66" s="46">
        <v>58</v>
      </c>
      <c r="AI66" s="46">
        <v>1</v>
      </c>
      <c r="AJ66" s="46">
        <f>AG66</f>
        <v>45</v>
      </c>
      <c r="AK66" s="46">
        <f>AG66*2</f>
        <v>90</v>
      </c>
      <c r="AL66" s="46">
        <v>6</v>
      </c>
      <c r="AM66" s="75">
        <f t="shared" si="17"/>
        <v>0.133333333333333</v>
      </c>
      <c r="AN66" s="46">
        <f t="shared" si="28"/>
        <v>499</v>
      </c>
    </row>
    <row r="67" s="25" customFormat="1" spans="1:40">
      <c r="A67" s="36">
        <v>61</v>
      </c>
      <c r="B67" s="36">
        <v>742</v>
      </c>
      <c r="C67" s="36" t="s">
        <v>68</v>
      </c>
      <c r="D67" s="36" t="s">
        <v>73</v>
      </c>
      <c r="E67" s="36">
        <v>10</v>
      </c>
      <c r="F67" s="36">
        <v>12</v>
      </c>
      <c r="G67" s="36">
        <v>2</v>
      </c>
      <c r="H67" s="36">
        <f>F67</f>
        <v>12</v>
      </c>
      <c r="I67" s="36">
        <f>F67*5</f>
        <v>60</v>
      </c>
      <c r="J67" s="70">
        <v>0</v>
      </c>
      <c r="K67" s="71">
        <f t="shared" si="13"/>
        <v>0</v>
      </c>
      <c r="L67" s="46">
        <v>10</v>
      </c>
      <c r="M67" s="46">
        <v>15</v>
      </c>
      <c r="N67" s="46">
        <v>2</v>
      </c>
      <c r="O67" s="46">
        <f>M67</f>
        <v>15</v>
      </c>
      <c r="P67" s="46">
        <f>M67*7</f>
        <v>105</v>
      </c>
      <c r="Q67" s="46">
        <v>0</v>
      </c>
      <c r="R67" s="75">
        <f t="shared" si="14"/>
        <v>0</v>
      </c>
      <c r="S67" s="46">
        <v>21</v>
      </c>
      <c r="T67" s="46">
        <v>27</v>
      </c>
      <c r="U67" s="46">
        <v>2</v>
      </c>
      <c r="V67" s="46">
        <f>T67</f>
        <v>27</v>
      </c>
      <c r="W67" s="46">
        <f>T67*4</f>
        <v>108</v>
      </c>
      <c r="X67" s="46">
        <v>3</v>
      </c>
      <c r="Y67" s="75">
        <f t="shared" si="15"/>
        <v>0.111111111111111</v>
      </c>
      <c r="Z67" s="46">
        <v>15</v>
      </c>
      <c r="AA67" s="46">
        <v>17</v>
      </c>
      <c r="AB67" s="46">
        <v>2</v>
      </c>
      <c r="AC67" s="46">
        <f>AA67</f>
        <v>17</v>
      </c>
      <c r="AD67" s="46">
        <f>AA67*8</f>
        <v>136</v>
      </c>
      <c r="AE67" s="46">
        <v>0</v>
      </c>
      <c r="AF67" s="75">
        <f t="shared" si="16"/>
        <v>0</v>
      </c>
      <c r="AG67" s="46">
        <v>35</v>
      </c>
      <c r="AH67" s="46">
        <v>45</v>
      </c>
      <c r="AI67" s="46">
        <v>2</v>
      </c>
      <c r="AJ67" s="46">
        <f>AH67</f>
        <v>45</v>
      </c>
      <c r="AK67" s="46">
        <f>AH67*4</f>
        <v>180</v>
      </c>
      <c r="AL67" s="46">
        <v>1</v>
      </c>
      <c r="AM67" s="75">
        <f t="shared" si="17"/>
        <v>0.0222222222222222</v>
      </c>
      <c r="AN67" s="46">
        <f t="shared" si="28"/>
        <v>589</v>
      </c>
    </row>
    <row r="68" s="25" customFormat="1" spans="1:40">
      <c r="A68" s="36">
        <v>62</v>
      </c>
      <c r="B68" s="36">
        <v>744</v>
      </c>
      <c r="C68" s="36" t="s">
        <v>68</v>
      </c>
      <c r="D68" s="36" t="s">
        <v>74</v>
      </c>
      <c r="E68" s="36">
        <v>10</v>
      </c>
      <c r="F68" s="36">
        <v>12</v>
      </c>
      <c r="G68" s="36">
        <v>1</v>
      </c>
      <c r="H68" s="37">
        <f>E68</f>
        <v>10</v>
      </c>
      <c r="I68" s="37">
        <f>E68*3</f>
        <v>30</v>
      </c>
      <c r="J68" s="70">
        <v>1</v>
      </c>
      <c r="K68" s="71">
        <f t="shared" si="13"/>
        <v>0.1</v>
      </c>
      <c r="L68" s="46">
        <v>10</v>
      </c>
      <c r="M68" s="46">
        <v>15</v>
      </c>
      <c r="N68" s="46">
        <v>1</v>
      </c>
      <c r="O68" s="46">
        <f>L68</f>
        <v>10</v>
      </c>
      <c r="P68" s="46">
        <f>L68*5</f>
        <v>50</v>
      </c>
      <c r="Q68" s="46">
        <v>0</v>
      </c>
      <c r="R68" s="75">
        <f t="shared" si="14"/>
        <v>0</v>
      </c>
      <c r="S68" s="46">
        <v>21</v>
      </c>
      <c r="T68" s="46">
        <v>27</v>
      </c>
      <c r="U68" s="46">
        <v>1</v>
      </c>
      <c r="V68" s="46">
        <f>S68</f>
        <v>21</v>
      </c>
      <c r="W68" s="46">
        <f>S68*3</f>
        <v>63</v>
      </c>
      <c r="X68" s="46">
        <v>10</v>
      </c>
      <c r="Y68" s="75">
        <f t="shared" si="15"/>
        <v>0.476190476190476</v>
      </c>
      <c r="Z68" s="46">
        <v>15</v>
      </c>
      <c r="AA68" s="46">
        <v>17</v>
      </c>
      <c r="AB68" s="46">
        <v>1</v>
      </c>
      <c r="AC68" s="46">
        <f>Z68</f>
        <v>15</v>
      </c>
      <c r="AD68" s="46">
        <f>Z68*7</f>
        <v>105</v>
      </c>
      <c r="AE68" s="46">
        <v>3</v>
      </c>
      <c r="AF68" s="75">
        <f t="shared" si="16"/>
        <v>0.2</v>
      </c>
      <c r="AG68" s="46">
        <v>20</v>
      </c>
      <c r="AH68" s="46">
        <v>26</v>
      </c>
      <c r="AI68" s="46">
        <v>1</v>
      </c>
      <c r="AJ68" s="46">
        <f>AG68</f>
        <v>20</v>
      </c>
      <c r="AK68" s="46">
        <f>AG68*2</f>
        <v>40</v>
      </c>
      <c r="AL68" s="46">
        <v>0</v>
      </c>
      <c r="AM68" s="75">
        <f t="shared" si="17"/>
        <v>0</v>
      </c>
      <c r="AN68" s="46">
        <f t="shared" si="28"/>
        <v>288</v>
      </c>
    </row>
    <row r="69" s="25" customFormat="1" spans="1:40">
      <c r="A69" s="36">
        <v>63</v>
      </c>
      <c r="B69" s="36">
        <v>308</v>
      </c>
      <c r="C69" s="36" t="s">
        <v>68</v>
      </c>
      <c r="D69" s="36" t="s">
        <v>75</v>
      </c>
      <c r="E69" s="36">
        <v>9</v>
      </c>
      <c r="F69" s="36">
        <v>11</v>
      </c>
      <c r="G69" s="36">
        <v>2</v>
      </c>
      <c r="H69" s="36">
        <f t="shared" ref="H69:H75" si="29">F69</f>
        <v>11</v>
      </c>
      <c r="I69" s="36">
        <f t="shared" ref="I69:I75" si="30">F69*5</f>
        <v>55</v>
      </c>
      <c r="J69" s="70">
        <v>2</v>
      </c>
      <c r="K69" s="71">
        <f t="shared" ref="K69:K100" si="31">J69/H69</f>
        <v>0.181818181818182</v>
      </c>
      <c r="L69" s="46">
        <v>10</v>
      </c>
      <c r="M69" s="46">
        <v>15</v>
      </c>
      <c r="N69" s="46">
        <v>1</v>
      </c>
      <c r="O69" s="46">
        <f>L69</f>
        <v>10</v>
      </c>
      <c r="P69" s="46">
        <f>L69*5</f>
        <v>50</v>
      </c>
      <c r="Q69" s="46">
        <v>0</v>
      </c>
      <c r="R69" s="75">
        <f t="shared" ref="R69:R100" si="32">Q69/O69</f>
        <v>0</v>
      </c>
      <c r="S69" s="46">
        <v>16</v>
      </c>
      <c r="T69" s="46">
        <v>21</v>
      </c>
      <c r="U69" s="46">
        <v>2</v>
      </c>
      <c r="V69" s="46">
        <f t="shared" ref="V69:V75" si="33">T69</f>
        <v>21</v>
      </c>
      <c r="W69" s="46">
        <f t="shared" ref="W69:W75" si="34">T69*4</f>
        <v>84</v>
      </c>
      <c r="X69" s="46">
        <v>5</v>
      </c>
      <c r="Y69" s="75">
        <f t="shared" ref="Y69:Y100" si="35">X69/V69</f>
        <v>0.238095238095238</v>
      </c>
      <c r="Z69" s="46">
        <v>39</v>
      </c>
      <c r="AA69" s="46">
        <v>44</v>
      </c>
      <c r="AB69" s="46">
        <v>1</v>
      </c>
      <c r="AC69" s="46">
        <f>Z69</f>
        <v>39</v>
      </c>
      <c r="AD69" s="46">
        <f>Z69*7</f>
        <v>273</v>
      </c>
      <c r="AE69" s="46">
        <v>60</v>
      </c>
      <c r="AF69" s="75">
        <f t="shared" ref="AF69:AF100" si="36">AE69/AC69</f>
        <v>1.53846153846154</v>
      </c>
      <c r="AG69" s="46">
        <v>35</v>
      </c>
      <c r="AH69" s="46">
        <v>45</v>
      </c>
      <c r="AI69" s="46">
        <v>2</v>
      </c>
      <c r="AJ69" s="46">
        <f>AH69</f>
        <v>45</v>
      </c>
      <c r="AK69" s="46">
        <f>AH69*4</f>
        <v>180</v>
      </c>
      <c r="AL69" s="46">
        <v>4.25</v>
      </c>
      <c r="AM69" s="75">
        <f t="shared" ref="AM69:AM100" si="37">AL69/AJ69</f>
        <v>0.0944444444444444</v>
      </c>
      <c r="AN69" s="46">
        <f t="shared" si="28"/>
        <v>642</v>
      </c>
    </row>
    <row r="70" s="25" customFormat="1" spans="1:40">
      <c r="A70" s="36">
        <v>64</v>
      </c>
      <c r="B70" s="36">
        <v>349</v>
      </c>
      <c r="C70" s="36" t="s">
        <v>68</v>
      </c>
      <c r="D70" s="36" t="s">
        <v>76</v>
      </c>
      <c r="E70" s="36">
        <v>9</v>
      </c>
      <c r="F70" s="36">
        <v>11</v>
      </c>
      <c r="G70" s="36">
        <v>2</v>
      </c>
      <c r="H70" s="36">
        <f t="shared" si="29"/>
        <v>11</v>
      </c>
      <c r="I70" s="36">
        <f t="shared" si="30"/>
        <v>55</v>
      </c>
      <c r="J70" s="70">
        <v>1</v>
      </c>
      <c r="K70" s="71">
        <f t="shared" si="31"/>
        <v>0.0909090909090909</v>
      </c>
      <c r="L70" s="46">
        <v>6</v>
      </c>
      <c r="M70" s="46">
        <v>9</v>
      </c>
      <c r="N70" s="46">
        <v>2</v>
      </c>
      <c r="O70" s="46">
        <f>M70</f>
        <v>9</v>
      </c>
      <c r="P70" s="46">
        <f>M70*7</f>
        <v>63</v>
      </c>
      <c r="Q70" s="46">
        <v>2</v>
      </c>
      <c r="R70" s="75">
        <f t="shared" si="32"/>
        <v>0.222222222222222</v>
      </c>
      <c r="S70" s="46">
        <v>16</v>
      </c>
      <c r="T70" s="46">
        <v>21</v>
      </c>
      <c r="U70" s="46">
        <v>2</v>
      </c>
      <c r="V70" s="46">
        <f t="shared" si="33"/>
        <v>21</v>
      </c>
      <c r="W70" s="46">
        <f t="shared" si="34"/>
        <v>84</v>
      </c>
      <c r="X70" s="46">
        <v>8</v>
      </c>
      <c r="Y70" s="75">
        <f t="shared" si="35"/>
        <v>0.380952380952381</v>
      </c>
      <c r="Z70" s="46">
        <v>14</v>
      </c>
      <c r="AA70" s="46">
        <v>16</v>
      </c>
      <c r="AB70" s="46">
        <v>2</v>
      </c>
      <c r="AC70" s="46">
        <f>AA70</f>
        <v>16</v>
      </c>
      <c r="AD70" s="46">
        <f>AA70*8</f>
        <v>128</v>
      </c>
      <c r="AE70" s="46">
        <v>9</v>
      </c>
      <c r="AF70" s="75">
        <f t="shared" si="36"/>
        <v>0.5625</v>
      </c>
      <c r="AG70" s="46">
        <v>25</v>
      </c>
      <c r="AH70" s="46">
        <v>32</v>
      </c>
      <c r="AI70" s="46">
        <v>2</v>
      </c>
      <c r="AJ70" s="46">
        <f>AH70</f>
        <v>32</v>
      </c>
      <c r="AK70" s="46">
        <f>AH70*4</f>
        <v>128</v>
      </c>
      <c r="AL70" s="46">
        <v>10</v>
      </c>
      <c r="AM70" s="75">
        <f t="shared" si="37"/>
        <v>0.3125</v>
      </c>
      <c r="AN70" s="46">
        <f t="shared" si="28"/>
        <v>458</v>
      </c>
    </row>
    <row r="71" s="25" customFormat="1" spans="1:40">
      <c r="A71" s="36">
        <v>65</v>
      </c>
      <c r="B71" s="36">
        <v>355</v>
      </c>
      <c r="C71" s="36" t="s">
        <v>68</v>
      </c>
      <c r="D71" s="36" t="s">
        <v>77</v>
      </c>
      <c r="E71" s="36">
        <v>9</v>
      </c>
      <c r="F71" s="36">
        <v>11</v>
      </c>
      <c r="G71" s="36">
        <v>2</v>
      </c>
      <c r="H71" s="36">
        <f t="shared" si="29"/>
        <v>11</v>
      </c>
      <c r="I71" s="36">
        <f t="shared" si="30"/>
        <v>55</v>
      </c>
      <c r="J71" s="70">
        <v>0</v>
      </c>
      <c r="K71" s="71">
        <f t="shared" si="31"/>
        <v>0</v>
      </c>
      <c r="L71" s="46">
        <v>10</v>
      </c>
      <c r="M71" s="46">
        <v>15</v>
      </c>
      <c r="N71" s="46">
        <v>1</v>
      </c>
      <c r="O71" s="46">
        <f>L71</f>
        <v>10</v>
      </c>
      <c r="P71" s="46">
        <f>L71*5</f>
        <v>50</v>
      </c>
      <c r="Q71" s="46">
        <v>0</v>
      </c>
      <c r="R71" s="75">
        <f t="shared" si="32"/>
        <v>0</v>
      </c>
      <c r="S71" s="46">
        <v>16</v>
      </c>
      <c r="T71" s="46">
        <v>21</v>
      </c>
      <c r="U71" s="46">
        <v>2</v>
      </c>
      <c r="V71" s="46">
        <f t="shared" si="33"/>
        <v>21</v>
      </c>
      <c r="W71" s="46">
        <f t="shared" si="34"/>
        <v>84</v>
      </c>
      <c r="X71" s="46">
        <v>22</v>
      </c>
      <c r="Y71" s="75">
        <f t="shared" si="35"/>
        <v>1.04761904761905</v>
      </c>
      <c r="Z71" s="46">
        <v>26</v>
      </c>
      <c r="AA71" s="46">
        <v>30</v>
      </c>
      <c r="AB71" s="46">
        <v>2</v>
      </c>
      <c r="AC71" s="46">
        <f>AA71</f>
        <v>30</v>
      </c>
      <c r="AD71" s="46">
        <f>AA71*8</f>
        <v>240</v>
      </c>
      <c r="AE71" s="46">
        <v>21</v>
      </c>
      <c r="AF71" s="75">
        <f t="shared" si="36"/>
        <v>0.7</v>
      </c>
      <c r="AG71" s="46">
        <v>25</v>
      </c>
      <c r="AH71" s="46">
        <v>32</v>
      </c>
      <c r="AI71" s="46">
        <v>1</v>
      </c>
      <c r="AJ71" s="46">
        <f>AG71</f>
        <v>25</v>
      </c>
      <c r="AK71" s="46">
        <f>AG71*2</f>
        <v>50</v>
      </c>
      <c r="AL71" s="46">
        <v>3</v>
      </c>
      <c r="AM71" s="75">
        <f t="shared" si="37"/>
        <v>0.12</v>
      </c>
      <c r="AN71" s="46">
        <f t="shared" si="28"/>
        <v>479</v>
      </c>
    </row>
    <row r="72" s="25" customFormat="1" spans="1:40">
      <c r="A72" s="36">
        <v>66</v>
      </c>
      <c r="B72" s="36">
        <v>391</v>
      </c>
      <c r="C72" s="36" t="s">
        <v>68</v>
      </c>
      <c r="D72" s="36" t="s">
        <v>383</v>
      </c>
      <c r="E72" s="36">
        <v>9</v>
      </c>
      <c r="F72" s="36">
        <v>11</v>
      </c>
      <c r="G72" s="36">
        <v>2</v>
      </c>
      <c r="H72" s="36">
        <f t="shared" si="29"/>
        <v>11</v>
      </c>
      <c r="I72" s="36">
        <f t="shared" si="30"/>
        <v>55</v>
      </c>
      <c r="J72" s="70">
        <v>2</v>
      </c>
      <c r="K72" s="71">
        <f t="shared" si="31"/>
        <v>0.181818181818182</v>
      </c>
      <c r="L72" s="46">
        <v>6</v>
      </c>
      <c r="M72" s="46">
        <v>9</v>
      </c>
      <c r="N72" s="46">
        <v>2</v>
      </c>
      <c r="O72" s="46">
        <f>M72</f>
        <v>9</v>
      </c>
      <c r="P72" s="46">
        <f>M72*7</f>
        <v>63</v>
      </c>
      <c r="Q72" s="46">
        <v>7</v>
      </c>
      <c r="R72" s="75">
        <f t="shared" si="32"/>
        <v>0.777777777777778</v>
      </c>
      <c r="S72" s="46">
        <v>16</v>
      </c>
      <c r="T72" s="46">
        <v>21</v>
      </c>
      <c r="U72" s="46">
        <v>2</v>
      </c>
      <c r="V72" s="46">
        <f t="shared" si="33"/>
        <v>21</v>
      </c>
      <c r="W72" s="46">
        <f t="shared" si="34"/>
        <v>84</v>
      </c>
      <c r="X72" s="46">
        <v>13</v>
      </c>
      <c r="Y72" s="75">
        <f t="shared" si="35"/>
        <v>0.619047619047619</v>
      </c>
      <c r="Z72" s="46">
        <v>15</v>
      </c>
      <c r="AA72" s="46">
        <v>17</v>
      </c>
      <c r="AB72" s="46">
        <v>2</v>
      </c>
      <c r="AC72" s="46">
        <f>AA72</f>
        <v>17</v>
      </c>
      <c r="AD72" s="46">
        <f>AA72*8</f>
        <v>136</v>
      </c>
      <c r="AE72" s="46">
        <v>0</v>
      </c>
      <c r="AF72" s="75">
        <f t="shared" si="36"/>
        <v>0</v>
      </c>
      <c r="AG72" s="46">
        <v>25</v>
      </c>
      <c r="AH72" s="46">
        <v>32</v>
      </c>
      <c r="AI72" s="46">
        <v>2</v>
      </c>
      <c r="AJ72" s="46">
        <f>AH72</f>
        <v>32</v>
      </c>
      <c r="AK72" s="46">
        <f>AH72*4</f>
        <v>128</v>
      </c>
      <c r="AL72" s="46">
        <v>10</v>
      </c>
      <c r="AM72" s="75">
        <f t="shared" si="37"/>
        <v>0.3125</v>
      </c>
      <c r="AN72" s="46">
        <f t="shared" si="28"/>
        <v>466</v>
      </c>
    </row>
    <row r="73" s="25" customFormat="1" spans="1:40">
      <c r="A73" s="36">
        <v>67</v>
      </c>
      <c r="B73" s="36">
        <v>511</v>
      </c>
      <c r="C73" s="36" t="s">
        <v>68</v>
      </c>
      <c r="D73" s="36" t="s">
        <v>79</v>
      </c>
      <c r="E73" s="36">
        <v>9</v>
      </c>
      <c r="F73" s="36">
        <v>11</v>
      </c>
      <c r="G73" s="36">
        <v>2</v>
      </c>
      <c r="H73" s="36">
        <f t="shared" si="29"/>
        <v>11</v>
      </c>
      <c r="I73" s="36">
        <f t="shared" si="30"/>
        <v>55</v>
      </c>
      <c r="J73" s="70">
        <v>1</v>
      </c>
      <c r="K73" s="71">
        <f t="shared" si="31"/>
        <v>0.0909090909090909</v>
      </c>
      <c r="L73" s="46">
        <v>6</v>
      </c>
      <c r="M73" s="46">
        <v>9</v>
      </c>
      <c r="N73" s="46">
        <v>2</v>
      </c>
      <c r="O73" s="46">
        <f>M73</f>
        <v>9</v>
      </c>
      <c r="P73" s="46">
        <f>M73*7</f>
        <v>63</v>
      </c>
      <c r="Q73" s="46">
        <v>4</v>
      </c>
      <c r="R73" s="75">
        <f t="shared" si="32"/>
        <v>0.444444444444444</v>
      </c>
      <c r="S73" s="46">
        <v>16</v>
      </c>
      <c r="T73" s="46">
        <v>21</v>
      </c>
      <c r="U73" s="46">
        <v>2</v>
      </c>
      <c r="V73" s="46">
        <f t="shared" si="33"/>
        <v>21</v>
      </c>
      <c r="W73" s="46">
        <f t="shared" si="34"/>
        <v>84</v>
      </c>
      <c r="X73" s="46">
        <v>15</v>
      </c>
      <c r="Y73" s="75">
        <f t="shared" si="35"/>
        <v>0.714285714285714</v>
      </c>
      <c r="Z73" s="46">
        <v>14</v>
      </c>
      <c r="AA73" s="46">
        <v>16</v>
      </c>
      <c r="AB73" s="46">
        <v>2</v>
      </c>
      <c r="AC73" s="46">
        <f>AA73</f>
        <v>16</v>
      </c>
      <c r="AD73" s="46">
        <f>AA73*8</f>
        <v>128</v>
      </c>
      <c r="AE73" s="46">
        <v>3</v>
      </c>
      <c r="AF73" s="75">
        <f t="shared" si="36"/>
        <v>0.1875</v>
      </c>
      <c r="AG73" s="46">
        <v>25</v>
      </c>
      <c r="AH73" s="46">
        <v>32</v>
      </c>
      <c r="AI73" s="46">
        <v>2</v>
      </c>
      <c r="AJ73" s="46">
        <f>AH73</f>
        <v>32</v>
      </c>
      <c r="AK73" s="46">
        <f>AH73*4</f>
        <v>128</v>
      </c>
      <c r="AL73" s="46">
        <v>13</v>
      </c>
      <c r="AM73" s="75">
        <f t="shared" si="37"/>
        <v>0.40625</v>
      </c>
      <c r="AN73" s="46">
        <f t="shared" si="28"/>
        <v>458</v>
      </c>
    </row>
    <row r="74" s="25" customFormat="1" spans="1:40">
      <c r="A74" s="36">
        <v>68</v>
      </c>
      <c r="B74" s="36">
        <v>515</v>
      </c>
      <c r="C74" s="36" t="s">
        <v>68</v>
      </c>
      <c r="D74" s="36" t="s">
        <v>80</v>
      </c>
      <c r="E74" s="36">
        <v>9</v>
      </c>
      <c r="F74" s="36">
        <v>11</v>
      </c>
      <c r="G74" s="36">
        <v>2</v>
      </c>
      <c r="H74" s="36">
        <f t="shared" si="29"/>
        <v>11</v>
      </c>
      <c r="I74" s="36">
        <f t="shared" si="30"/>
        <v>55</v>
      </c>
      <c r="J74" s="70">
        <v>4</v>
      </c>
      <c r="K74" s="71">
        <f t="shared" si="31"/>
        <v>0.363636363636364</v>
      </c>
      <c r="L74" s="46">
        <v>6</v>
      </c>
      <c r="M74" s="46">
        <v>9</v>
      </c>
      <c r="N74" s="46">
        <v>1</v>
      </c>
      <c r="O74" s="46">
        <f>L74</f>
        <v>6</v>
      </c>
      <c r="P74" s="46">
        <f>L74*5</f>
        <v>30</v>
      </c>
      <c r="Q74" s="46">
        <v>6</v>
      </c>
      <c r="R74" s="75">
        <f t="shared" si="32"/>
        <v>1</v>
      </c>
      <c r="S74" s="46">
        <v>16</v>
      </c>
      <c r="T74" s="46">
        <v>21</v>
      </c>
      <c r="U74" s="46">
        <v>2</v>
      </c>
      <c r="V74" s="46">
        <f t="shared" si="33"/>
        <v>21</v>
      </c>
      <c r="W74" s="46">
        <f t="shared" si="34"/>
        <v>84</v>
      </c>
      <c r="X74" s="46">
        <v>10</v>
      </c>
      <c r="Y74" s="75">
        <f t="shared" si="35"/>
        <v>0.476190476190476</v>
      </c>
      <c r="Z74" s="46">
        <v>16</v>
      </c>
      <c r="AA74" s="46">
        <v>18</v>
      </c>
      <c r="AB74" s="46">
        <v>1</v>
      </c>
      <c r="AC74" s="46">
        <f>Z74</f>
        <v>16</v>
      </c>
      <c r="AD74" s="46">
        <f>Z74*7</f>
        <v>112</v>
      </c>
      <c r="AE74" s="46">
        <v>9</v>
      </c>
      <c r="AF74" s="75">
        <f t="shared" si="36"/>
        <v>0.5625</v>
      </c>
      <c r="AG74" s="46">
        <v>20</v>
      </c>
      <c r="AH74" s="46">
        <v>26</v>
      </c>
      <c r="AI74" s="46">
        <v>1</v>
      </c>
      <c r="AJ74" s="46">
        <f>AG74</f>
        <v>20</v>
      </c>
      <c r="AK74" s="46">
        <f>AG74*2</f>
        <v>40</v>
      </c>
      <c r="AL74" s="46">
        <v>28</v>
      </c>
      <c r="AM74" s="75">
        <f t="shared" si="37"/>
        <v>1.4</v>
      </c>
      <c r="AN74" s="46">
        <f t="shared" si="28"/>
        <v>321</v>
      </c>
    </row>
    <row r="75" s="25" customFormat="1" spans="1:40">
      <c r="A75" s="36">
        <v>69</v>
      </c>
      <c r="B75" s="36">
        <v>572</v>
      </c>
      <c r="C75" s="36" t="s">
        <v>68</v>
      </c>
      <c r="D75" s="36" t="s">
        <v>81</v>
      </c>
      <c r="E75" s="36">
        <v>9</v>
      </c>
      <c r="F75" s="36">
        <v>11</v>
      </c>
      <c r="G75" s="36">
        <v>2</v>
      </c>
      <c r="H75" s="36">
        <f t="shared" si="29"/>
        <v>11</v>
      </c>
      <c r="I75" s="36">
        <f t="shared" si="30"/>
        <v>55</v>
      </c>
      <c r="J75" s="70">
        <v>2</v>
      </c>
      <c r="K75" s="71">
        <f t="shared" si="31"/>
        <v>0.181818181818182</v>
      </c>
      <c r="L75" s="46">
        <v>6</v>
      </c>
      <c r="M75" s="46">
        <v>9</v>
      </c>
      <c r="N75" s="46">
        <v>1</v>
      </c>
      <c r="O75" s="46">
        <f>L75</f>
        <v>6</v>
      </c>
      <c r="P75" s="46">
        <f>L75*5</f>
        <v>30</v>
      </c>
      <c r="Q75" s="46">
        <v>1</v>
      </c>
      <c r="R75" s="75">
        <f t="shared" si="32"/>
        <v>0.166666666666667</v>
      </c>
      <c r="S75" s="46">
        <v>16</v>
      </c>
      <c r="T75" s="46">
        <v>21</v>
      </c>
      <c r="U75" s="46">
        <v>2</v>
      </c>
      <c r="V75" s="46">
        <f t="shared" si="33"/>
        <v>21</v>
      </c>
      <c r="W75" s="46">
        <f t="shared" si="34"/>
        <v>84</v>
      </c>
      <c r="X75" s="46">
        <v>22</v>
      </c>
      <c r="Y75" s="75">
        <f t="shared" si="35"/>
        <v>1.04761904761905</v>
      </c>
      <c r="Z75" s="46">
        <v>14</v>
      </c>
      <c r="AA75" s="46">
        <v>16</v>
      </c>
      <c r="AB75" s="46">
        <v>1</v>
      </c>
      <c r="AC75" s="46">
        <f>Z75</f>
        <v>14</v>
      </c>
      <c r="AD75" s="46">
        <f>Z75*7</f>
        <v>98</v>
      </c>
      <c r="AE75" s="46">
        <v>12</v>
      </c>
      <c r="AF75" s="75">
        <f t="shared" si="36"/>
        <v>0.857142857142857</v>
      </c>
      <c r="AG75" s="46">
        <v>10</v>
      </c>
      <c r="AH75" s="46">
        <v>15</v>
      </c>
      <c r="AI75" s="46">
        <v>1</v>
      </c>
      <c r="AJ75" s="46">
        <f>AG75</f>
        <v>10</v>
      </c>
      <c r="AK75" s="46">
        <f>AG75*2</f>
        <v>20</v>
      </c>
      <c r="AL75" s="46">
        <v>1</v>
      </c>
      <c r="AM75" s="75">
        <f t="shared" si="37"/>
        <v>0.1</v>
      </c>
      <c r="AN75" s="46">
        <f t="shared" si="28"/>
        <v>287</v>
      </c>
    </row>
    <row r="76" s="25" customFormat="1" spans="1:40">
      <c r="A76" s="36">
        <v>70</v>
      </c>
      <c r="B76" s="36">
        <v>747</v>
      </c>
      <c r="C76" s="36" t="s">
        <v>68</v>
      </c>
      <c r="D76" s="36" t="s">
        <v>82</v>
      </c>
      <c r="E76" s="36">
        <v>9</v>
      </c>
      <c r="F76" s="36">
        <v>11</v>
      </c>
      <c r="G76" s="36">
        <v>1</v>
      </c>
      <c r="H76" s="37">
        <f>E76</f>
        <v>9</v>
      </c>
      <c r="I76" s="37">
        <f>E76*3</f>
        <v>27</v>
      </c>
      <c r="J76" s="70">
        <v>0</v>
      </c>
      <c r="K76" s="71">
        <f t="shared" si="31"/>
        <v>0</v>
      </c>
      <c r="L76" s="46">
        <v>10</v>
      </c>
      <c r="M76" s="46">
        <v>15</v>
      </c>
      <c r="N76" s="46">
        <v>1</v>
      </c>
      <c r="O76" s="46">
        <f>L76</f>
        <v>10</v>
      </c>
      <c r="P76" s="46">
        <f>L76*5</f>
        <v>50</v>
      </c>
      <c r="Q76" s="46">
        <v>0</v>
      </c>
      <c r="R76" s="75">
        <f t="shared" si="32"/>
        <v>0</v>
      </c>
      <c r="S76" s="46">
        <v>16</v>
      </c>
      <c r="T76" s="46">
        <v>21</v>
      </c>
      <c r="U76" s="46">
        <v>1</v>
      </c>
      <c r="V76" s="46">
        <f>S76</f>
        <v>16</v>
      </c>
      <c r="W76" s="46">
        <f>S76*3</f>
        <v>48</v>
      </c>
      <c r="X76" s="46">
        <v>1</v>
      </c>
      <c r="Y76" s="75">
        <f t="shared" si="35"/>
        <v>0.0625</v>
      </c>
      <c r="Z76" s="46">
        <v>15</v>
      </c>
      <c r="AA76" s="46">
        <v>17</v>
      </c>
      <c r="AB76" s="46">
        <v>1</v>
      </c>
      <c r="AC76" s="46">
        <f>Z76</f>
        <v>15</v>
      </c>
      <c r="AD76" s="46">
        <f>Z76*7</f>
        <v>105</v>
      </c>
      <c r="AE76" s="46">
        <v>9</v>
      </c>
      <c r="AF76" s="75">
        <f t="shared" si="36"/>
        <v>0.6</v>
      </c>
      <c r="AG76" s="46">
        <v>30</v>
      </c>
      <c r="AH76" s="46">
        <v>39</v>
      </c>
      <c r="AI76" s="46">
        <v>1</v>
      </c>
      <c r="AJ76" s="46">
        <f>AG76</f>
        <v>30</v>
      </c>
      <c r="AK76" s="46">
        <f>AG76*2</f>
        <v>60</v>
      </c>
      <c r="AL76" s="46">
        <v>12</v>
      </c>
      <c r="AM76" s="75">
        <f t="shared" si="37"/>
        <v>0.4</v>
      </c>
      <c r="AN76" s="46">
        <f t="shared" si="28"/>
        <v>290</v>
      </c>
    </row>
    <row r="77" s="25" customFormat="1" spans="1:40">
      <c r="A77" s="36">
        <v>71</v>
      </c>
      <c r="B77" s="36">
        <v>102479</v>
      </c>
      <c r="C77" s="36" t="s">
        <v>68</v>
      </c>
      <c r="D77" s="36" t="s">
        <v>83</v>
      </c>
      <c r="E77" s="36">
        <v>9</v>
      </c>
      <c r="F77" s="36">
        <v>11</v>
      </c>
      <c r="G77" s="36">
        <v>2</v>
      </c>
      <c r="H77" s="36">
        <f>F77</f>
        <v>11</v>
      </c>
      <c r="I77" s="36">
        <f>F77*5</f>
        <v>55</v>
      </c>
      <c r="J77" s="70">
        <v>2</v>
      </c>
      <c r="K77" s="71">
        <f t="shared" si="31"/>
        <v>0.181818181818182</v>
      </c>
      <c r="L77" s="46">
        <v>6</v>
      </c>
      <c r="M77" s="46">
        <v>9</v>
      </c>
      <c r="N77" s="46">
        <v>2</v>
      </c>
      <c r="O77" s="46">
        <f>M77</f>
        <v>9</v>
      </c>
      <c r="P77" s="46">
        <f>M77*7</f>
        <v>63</v>
      </c>
      <c r="Q77" s="46">
        <v>6</v>
      </c>
      <c r="R77" s="75">
        <f t="shared" si="32"/>
        <v>0.666666666666667</v>
      </c>
      <c r="S77" s="46">
        <v>16</v>
      </c>
      <c r="T77" s="46">
        <v>21</v>
      </c>
      <c r="U77" s="46">
        <v>2</v>
      </c>
      <c r="V77" s="46">
        <f>T77</f>
        <v>21</v>
      </c>
      <c r="W77" s="46">
        <f>T77*4</f>
        <v>84</v>
      </c>
      <c r="X77" s="46">
        <v>28</v>
      </c>
      <c r="Y77" s="75">
        <f t="shared" si="35"/>
        <v>1.33333333333333</v>
      </c>
      <c r="Z77" s="46">
        <v>13</v>
      </c>
      <c r="AA77" s="46">
        <v>15</v>
      </c>
      <c r="AB77" s="46">
        <v>2</v>
      </c>
      <c r="AC77" s="46">
        <f>AA77</f>
        <v>15</v>
      </c>
      <c r="AD77" s="46">
        <f>AA77*8</f>
        <v>120</v>
      </c>
      <c r="AE77" s="46">
        <v>6</v>
      </c>
      <c r="AF77" s="75">
        <f t="shared" si="36"/>
        <v>0.4</v>
      </c>
      <c r="AG77" s="46">
        <v>10</v>
      </c>
      <c r="AH77" s="46">
        <v>15</v>
      </c>
      <c r="AI77" s="46">
        <v>2</v>
      </c>
      <c r="AJ77" s="46">
        <f>AH77</f>
        <v>15</v>
      </c>
      <c r="AK77" s="46">
        <f>AH77*4</f>
        <v>60</v>
      </c>
      <c r="AL77" s="46">
        <v>24</v>
      </c>
      <c r="AM77" s="75">
        <f t="shared" si="37"/>
        <v>1.6</v>
      </c>
      <c r="AN77" s="46">
        <f t="shared" si="28"/>
        <v>382</v>
      </c>
    </row>
    <row r="78" s="25" customFormat="1" spans="1:40">
      <c r="A78" s="36">
        <v>72</v>
      </c>
      <c r="B78" s="36">
        <v>102935</v>
      </c>
      <c r="C78" s="36" t="s">
        <v>68</v>
      </c>
      <c r="D78" s="36" t="s">
        <v>84</v>
      </c>
      <c r="E78" s="36">
        <v>9</v>
      </c>
      <c r="F78" s="36">
        <v>11</v>
      </c>
      <c r="G78" s="36">
        <v>1</v>
      </c>
      <c r="H78" s="37">
        <f>E78</f>
        <v>9</v>
      </c>
      <c r="I78" s="37">
        <f>E78*3</f>
        <v>27</v>
      </c>
      <c r="J78" s="70">
        <v>0</v>
      </c>
      <c r="K78" s="71">
        <f t="shared" si="31"/>
        <v>0</v>
      </c>
      <c r="L78" s="46">
        <v>6</v>
      </c>
      <c r="M78" s="46">
        <v>9</v>
      </c>
      <c r="N78" s="46">
        <v>1</v>
      </c>
      <c r="O78" s="46">
        <f>L78</f>
        <v>6</v>
      </c>
      <c r="P78" s="46">
        <f>L78*5</f>
        <v>30</v>
      </c>
      <c r="Q78" s="46">
        <v>7</v>
      </c>
      <c r="R78" s="75">
        <f t="shared" si="32"/>
        <v>1.16666666666667</v>
      </c>
      <c r="S78" s="46">
        <v>16</v>
      </c>
      <c r="T78" s="46">
        <v>21</v>
      </c>
      <c r="U78" s="46">
        <v>1</v>
      </c>
      <c r="V78" s="46">
        <f>S78</f>
        <v>16</v>
      </c>
      <c r="W78" s="46">
        <f>S78*3</f>
        <v>48</v>
      </c>
      <c r="X78" s="46">
        <v>11</v>
      </c>
      <c r="Y78" s="75">
        <f t="shared" si="35"/>
        <v>0.6875</v>
      </c>
      <c r="Z78" s="46">
        <v>14</v>
      </c>
      <c r="AA78" s="46">
        <v>16</v>
      </c>
      <c r="AB78" s="46">
        <v>1</v>
      </c>
      <c r="AC78" s="46">
        <f>Z78</f>
        <v>14</v>
      </c>
      <c r="AD78" s="46">
        <f>Z78*7</f>
        <v>98</v>
      </c>
      <c r="AE78" s="46">
        <v>12</v>
      </c>
      <c r="AF78" s="75">
        <f t="shared" si="36"/>
        <v>0.857142857142857</v>
      </c>
      <c r="AG78" s="46">
        <v>20</v>
      </c>
      <c r="AH78" s="46">
        <v>26</v>
      </c>
      <c r="AI78" s="46">
        <v>1</v>
      </c>
      <c r="AJ78" s="46">
        <f>AG78</f>
        <v>20</v>
      </c>
      <c r="AK78" s="46">
        <f>AG78*2</f>
        <v>40</v>
      </c>
      <c r="AL78" s="46">
        <v>3</v>
      </c>
      <c r="AM78" s="75">
        <f t="shared" si="37"/>
        <v>0.15</v>
      </c>
      <c r="AN78" s="46">
        <f t="shared" si="28"/>
        <v>243</v>
      </c>
    </row>
    <row r="79" s="25" customFormat="1" spans="1:40">
      <c r="A79" s="36">
        <v>73</v>
      </c>
      <c r="B79" s="36">
        <v>718</v>
      </c>
      <c r="C79" s="36" t="s">
        <v>68</v>
      </c>
      <c r="D79" s="36" t="s">
        <v>85</v>
      </c>
      <c r="E79" s="36">
        <v>7</v>
      </c>
      <c r="F79" s="36">
        <v>9</v>
      </c>
      <c r="G79" s="36">
        <v>1</v>
      </c>
      <c r="H79" s="37">
        <f>E79</f>
        <v>7</v>
      </c>
      <c r="I79" s="37">
        <f>E79*3</f>
        <v>21</v>
      </c>
      <c r="J79" s="70">
        <v>0</v>
      </c>
      <c r="K79" s="71">
        <f t="shared" si="31"/>
        <v>0</v>
      </c>
      <c r="L79" s="46">
        <v>3</v>
      </c>
      <c r="M79" s="46">
        <v>5</v>
      </c>
      <c r="N79" s="46">
        <v>1</v>
      </c>
      <c r="O79" s="46">
        <f>L79</f>
        <v>3</v>
      </c>
      <c r="P79" s="46">
        <f>L79*5</f>
        <v>15</v>
      </c>
      <c r="Q79" s="46">
        <v>0</v>
      </c>
      <c r="R79" s="75">
        <f t="shared" si="32"/>
        <v>0</v>
      </c>
      <c r="S79" s="46">
        <v>11</v>
      </c>
      <c r="T79" s="46">
        <v>15</v>
      </c>
      <c r="U79" s="46">
        <v>1</v>
      </c>
      <c r="V79" s="46">
        <f>S79</f>
        <v>11</v>
      </c>
      <c r="W79" s="46">
        <f>S79*3</f>
        <v>33</v>
      </c>
      <c r="X79" s="46">
        <v>0</v>
      </c>
      <c r="Y79" s="75">
        <f t="shared" si="35"/>
        <v>0</v>
      </c>
      <c r="Z79" s="46">
        <v>13</v>
      </c>
      <c r="AA79" s="46">
        <v>15</v>
      </c>
      <c r="AB79" s="46">
        <v>2</v>
      </c>
      <c r="AC79" s="46">
        <f>AA79</f>
        <v>15</v>
      </c>
      <c r="AD79" s="46">
        <f>AA79*8</f>
        <v>120</v>
      </c>
      <c r="AE79" s="46">
        <v>12</v>
      </c>
      <c r="AF79" s="75">
        <f t="shared" si="36"/>
        <v>0.8</v>
      </c>
      <c r="AG79" s="46">
        <v>10</v>
      </c>
      <c r="AH79" s="46">
        <v>15</v>
      </c>
      <c r="AI79" s="46">
        <v>1</v>
      </c>
      <c r="AJ79" s="46">
        <f>AG79</f>
        <v>10</v>
      </c>
      <c r="AK79" s="46">
        <f>AG79*2</f>
        <v>20</v>
      </c>
      <c r="AL79" s="46">
        <v>1</v>
      </c>
      <c r="AM79" s="75">
        <f t="shared" si="37"/>
        <v>0.1</v>
      </c>
      <c r="AN79" s="46">
        <f t="shared" si="28"/>
        <v>209</v>
      </c>
    </row>
    <row r="80" s="25" customFormat="1" spans="1:40">
      <c r="A80" s="36">
        <v>74</v>
      </c>
      <c r="B80" s="36">
        <v>723</v>
      </c>
      <c r="C80" s="36" t="s">
        <v>68</v>
      </c>
      <c r="D80" s="36" t="s">
        <v>86</v>
      </c>
      <c r="E80" s="36">
        <v>7</v>
      </c>
      <c r="F80" s="36">
        <v>9</v>
      </c>
      <c r="G80" s="36">
        <v>1</v>
      </c>
      <c r="H80" s="37">
        <f>E80</f>
        <v>7</v>
      </c>
      <c r="I80" s="37">
        <f>E80*3</f>
        <v>21</v>
      </c>
      <c r="J80" s="70">
        <v>3</v>
      </c>
      <c r="K80" s="71">
        <f t="shared" si="31"/>
        <v>0.428571428571429</v>
      </c>
      <c r="L80" s="46">
        <v>6</v>
      </c>
      <c r="M80" s="46">
        <v>9</v>
      </c>
      <c r="N80" s="46">
        <v>1</v>
      </c>
      <c r="O80" s="46">
        <f>L80</f>
        <v>6</v>
      </c>
      <c r="P80" s="46">
        <f>L80*5</f>
        <v>30</v>
      </c>
      <c r="Q80" s="46">
        <v>2</v>
      </c>
      <c r="R80" s="75">
        <f t="shared" si="32"/>
        <v>0.333333333333333</v>
      </c>
      <c r="S80" s="46">
        <v>11</v>
      </c>
      <c r="T80" s="46">
        <v>15</v>
      </c>
      <c r="U80" s="46">
        <v>1</v>
      </c>
      <c r="V80" s="46">
        <f>S80</f>
        <v>11</v>
      </c>
      <c r="W80" s="46">
        <f>S80*3</f>
        <v>33</v>
      </c>
      <c r="X80" s="46">
        <v>14</v>
      </c>
      <c r="Y80" s="75">
        <f t="shared" si="35"/>
        <v>1.27272727272727</v>
      </c>
      <c r="Z80" s="46">
        <v>13</v>
      </c>
      <c r="AA80" s="46">
        <v>15</v>
      </c>
      <c r="AB80" s="46">
        <v>1</v>
      </c>
      <c r="AC80" s="46">
        <f>Z80</f>
        <v>13</v>
      </c>
      <c r="AD80" s="46">
        <f>Z80*7</f>
        <v>91</v>
      </c>
      <c r="AE80" s="46">
        <v>3</v>
      </c>
      <c r="AF80" s="75">
        <f t="shared" si="36"/>
        <v>0.230769230769231</v>
      </c>
      <c r="AG80" s="46">
        <v>10</v>
      </c>
      <c r="AH80" s="46">
        <v>15</v>
      </c>
      <c r="AI80" s="46">
        <v>1</v>
      </c>
      <c r="AJ80" s="46">
        <f>AG80</f>
        <v>10</v>
      </c>
      <c r="AK80" s="46">
        <f>AG80*2</f>
        <v>20</v>
      </c>
      <c r="AL80" s="46">
        <v>2</v>
      </c>
      <c r="AM80" s="75">
        <f t="shared" si="37"/>
        <v>0.2</v>
      </c>
      <c r="AN80" s="46">
        <f t="shared" si="28"/>
        <v>195</v>
      </c>
    </row>
    <row r="81" s="25" customFormat="1" spans="1:40">
      <c r="A81" s="36">
        <v>75</v>
      </c>
      <c r="B81" s="36">
        <v>102478</v>
      </c>
      <c r="C81" s="36" t="s">
        <v>68</v>
      </c>
      <c r="D81" s="36" t="s">
        <v>87</v>
      </c>
      <c r="E81" s="36">
        <v>7</v>
      </c>
      <c r="F81" s="36">
        <v>9</v>
      </c>
      <c r="G81" s="36">
        <v>2</v>
      </c>
      <c r="H81" s="36">
        <f>F81</f>
        <v>9</v>
      </c>
      <c r="I81" s="36">
        <f>F81*5</f>
        <v>45</v>
      </c>
      <c r="J81" s="70">
        <v>3</v>
      </c>
      <c r="K81" s="71">
        <f t="shared" si="31"/>
        <v>0.333333333333333</v>
      </c>
      <c r="L81" s="46">
        <v>3</v>
      </c>
      <c r="M81" s="46">
        <v>5</v>
      </c>
      <c r="N81" s="46">
        <v>2</v>
      </c>
      <c r="O81" s="46">
        <f>M81</f>
        <v>5</v>
      </c>
      <c r="P81" s="46">
        <f>M81*7</f>
        <v>35</v>
      </c>
      <c r="Q81" s="46">
        <v>4</v>
      </c>
      <c r="R81" s="75">
        <f t="shared" si="32"/>
        <v>0.8</v>
      </c>
      <c r="S81" s="46">
        <v>11</v>
      </c>
      <c r="T81" s="46">
        <v>15</v>
      </c>
      <c r="U81" s="46">
        <v>2</v>
      </c>
      <c r="V81" s="46">
        <f>T81</f>
        <v>15</v>
      </c>
      <c r="W81" s="46">
        <f>T81*4</f>
        <v>60</v>
      </c>
      <c r="X81" s="46">
        <v>5</v>
      </c>
      <c r="Y81" s="75">
        <f t="shared" si="35"/>
        <v>0.333333333333333</v>
      </c>
      <c r="Z81" s="46">
        <v>13</v>
      </c>
      <c r="AA81" s="46">
        <v>15</v>
      </c>
      <c r="AB81" s="46">
        <v>2</v>
      </c>
      <c r="AC81" s="46">
        <f>AA81</f>
        <v>15</v>
      </c>
      <c r="AD81" s="46">
        <f>AA81*8</f>
        <v>120</v>
      </c>
      <c r="AE81" s="46">
        <v>6</v>
      </c>
      <c r="AF81" s="75">
        <f t="shared" si="36"/>
        <v>0.4</v>
      </c>
      <c r="AG81" s="46">
        <v>10</v>
      </c>
      <c r="AH81" s="46">
        <v>15</v>
      </c>
      <c r="AI81" s="46">
        <v>2</v>
      </c>
      <c r="AJ81" s="46">
        <f>AH81</f>
        <v>15</v>
      </c>
      <c r="AK81" s="46">
        <f>AH81*4</f>
        <v>60</v>
      </c>
      <c r="AL81" s="46">
        <v>7</v>
      </c>
      <c r="AM81" s="75">
        <f t="shared" si="37"/>
        <v>0.466666666666667</v>
      </c>
      <c r="AN81" s="46">
        <f t="shared" si="28"/>
        <v>320</v>
      </c>
    </row>
    <row r="82" s="25" customFormat="1" spans="1:40">
      <c r="A82" s="36">
        <v>76</v>
      </c>
      <c r="B82" s="39">
        <v>106865</v>
      </c>
      <c r="C82" s="36" t="s">
        <v>68</v>
      </c>
      <c r="D82" s="36" t="s">
        <v>88</v>
      </c>
      <c r="E82" s="36">
        <v>7</v>
      </c>
      <c r="F82" s="36">
        <v>9</v>
      </c>
      <c r="G82" s="39">
        <v>1</v>
      </c>
      <c r="H82" s="37">
        <f>E82</f>
        <v>7</v>
      </c>
      <c r="I82" s="37">
        <f>E82*3</f>
        <v>21</v>
      </c>
      <c r="J82" s="70">
        <v>1</v>
      </c>
      <c r="K82" s="71">
        <f t="shared" si="31"/>
        <v>0.142857142857143</v>
      </c>
      <c r="L82" s="46">
        <v>3</v>
      </c>
      <c r="M82" s="46">
        <v>5</v>
      </c>
      <c r="N82" s="46">
        <v>1</v>
      </c>
      <c r="O82" s="46">
        <f>L82</f>
        <v>3</v>
      </c>
      <c r="P82" s="46">
        <f>L82*5</f>
        <v>15</v>
      </c>
      <c r="Q82" s="46">
        <v>2</v>
      </c>
      <c r="R82" s="75">
        <f t="shared" si="32"/>
        <v>0.666666666666667</v>
      </c>
      <c r="S82" s="46">
        <v>11</v>
      </c>
      <c r="T82" s="46">
        <v>15</v>
      </c>
      <c r="U82" s="46">
        <v>2</v>
      </c>
      <c r="V82" s="46">
        <f>T82</f>
        <v>15</v>
      </c>
      <c r="W82" s="46">
        <f>T82*4</f>
        <v>60</v>
      </c>
      <c r="X82" s="46">
        <v>16</v>
      </c>
      <c r="Y82" s="75">
        <f t="shared" si="35"/>
        <v>1.06666666666667</v>
      </c>
      <c r="Z82" s="46">
        <v>6</v>
      </c>
      <c r="AA82" s="46">
        <v>7</v>
      </c>
      <c r="AB82" s="46">
        <v>2</v>
      </c>
      <c r="AC82" s="46">
        <f>AA82</f>
        <v>7</v>
      </c>
      <c r="AD82" s="46">
        <f>AA82*8</f>
        <v>56</v>
      </c>
      <c r="AE82" s="46">
        <v>0</v>
      </c>
      <c r="AF82" s="75">
        <f t="shared" si="36"/>
        <v>0</v>
      </c>
      <c r="AG82" s="46">
        <v>10</v>
      </c>
      <c r="AH82" s="46">
        <v>15</v>
      </c>
      <c r="AI82" s="46">
        <v>1</v>
      </c>
      <c r="AJ82" s="46">
        <f>AG82</f>
        <v>10</v>
      </c>
      <c r="AK82" s="46">
        <f>AG82*2</f>
        <v>20</v>
      </c>
      <c r="AL82" s="46">
        <v>5</v>
      </c>
      <c r="AM82" s="75">
        <f t="shared" si="37"/>
        <v>0.5</v>
      </c>
      <c r="AN82" s="46">
        <f t="shared" si="28"/>
        <v>172</v>
      </c>
    </row>
    <row r="83" s="25" customFormat="1" spans="1:40">
      <c r="A83" s="36">
        <v>77</v>
      </c>
      <c r="B83" s="39">
        <v>107829</v>
      </c>
      <c r="C83" s="36" t="s">
        <v>68</v>
      </c>
      <c r="D83" s="36" t="s">
        <v>89</v>
      </c>
      <c r="E83" s="36">
        <v>7</v>
      </c>
      <c r="F83" s="36">
        <v>9</v>
      </c>
      <c r="G83" s="36">
        <v>2</v>
      </c>
      <c r="H83" s="36">
        <f>F83</f>
        <v>9</v>
      </c>
      <c r="I83" s="36">
        <f>F83*5</f>
        <v>45</v>
      </c>
      <c r="J83" s="70">
        <v>0</v>
      </c>
      <c r="K83" s="71">
        <f t="shared" si="31"/>
        <v>0</v>
      </c>
      <c r="L83" s="46">
        <v>3</v>
      </c>
      <c r="M83" s="46">
        <v>5</v>
      </c>
      <c r="N83" s="46">
        <v>2</v>
      </c>
      <c r="O83" s="46">
        <f>M83</f>
        <v>5</v>
      </c>
      <c r="P83" s="46">
        <f>M83*7</f>
        <v>35</v>
      </c>
      <c r="Q83" s="46">
        <v>2</v>
      </c>
      <c r="R83" s="75">
        <f t="shared" si="32"/>
        <v>0.4</v>
      </c>
      <c r="S83" s="46">
        <v>11</v>
      </c>
      <c r="T83" s="46">
        <v>15</v>
      </c>
      <c r="U83" s="46">
        <v>1</v>
      </c>
      <c r="V83" s="46">
        <f>S83</f>
        <v>11</v>
      </c>
      <c r="W83" s="46">
        <f>S83*3</f>
        <v>33</v>
      </c>
      <c r="X83" s="46">
        <v>4</v>
      </c>
      <c r="Y83" s="75">
        <f t="shared" si="35"/>
        <v>0.363636363636364</v>
      </c>
      <c r="Z83" s="46">
        <v>8</v>
      </c>
      <c r="AA83" s="46">
        <v>11</v>
      </c>
      <c r="AB83" s="46">
        <v>2</v>
      </c>
      <c r="AC83" s="46">
        <f>AA83</f>
        <v>11</v>
      </c>
      <c r="AD83" s="46">
        <f>AA83*8</f>
        <v>88</v>
      </c>
      <c r="AE83" s="46">
        <v>13</v>
      </c>
      <c r="AF83" s="75">
        <f t="shared" si="36"/>
        <v>1.18181818181818</v>
      </c>
      <c r="AG83" s="46">
        <v>10</v>
      </c>
      <c r="AH83" s="46">
        <v>15</v>
      </c>
      <c r="AI83" s="46">
        <v>1</v>
      </c>
      <c r="AJ83" s="46">
        <f>AG83</f>
        <v>10</v>
      </c>
      <c r="AK83" s="46">
        <f>AG83*2</f>
        <v>20</v>
      </c>
      <c r="AL83" s="46">
        <v>1</v>
      </c>
      <c r="AM83" s="75">
        <f t="shared" si="37"/>
        <v>0.1</v>
      </c>
      <c r="AN83" s="46">
        <f t="shared" si="28"/>
        <v>221</v>
      </c>
    </row>
    <row r="84" s="26" customFormat="1" spans="1:40">
      <c r="A84" s="14"/>
      <c r="B84" s="14"/>
      <c r="C84" s="14" t="s">
        <v>68</v>
      </c>
      <c r="D84" s="14"/>
      <c r="E84" s="14">
        <f>SUM(E63:E83)</f>
        <v>189</v>
      </c>
      <c r="F84" s="14">
        <f>SUM(F63:F83)</f>
        <v>231</v>
      </c>
      <c r="G84" s="14">
        <f>SUM(G63:G83)</f>
        <v>34</v>
      </c>
      <c r="H84" s="14">
        <f>SUM(H63:H83)</f>
        <v>215</v>
      </c>
      <c r="I84" s="14">
        <f t="shared" ref="I84:AM84" si="38">SUM(I63:I83)</f>
        <v>933</v>
      </c>
      <c r="J84" s="14">
        <f t="shared" si="38"/>
        <v>43</v>
      </c>
      <c r="K84" s="71">
        <f t="shared" si="31"/>
        <v>0.2</v>
      </c>
      <c r="L84" s="14">
        <f t="shared" si="38"/>
        <v>150</v>
      </c>
      <c r="M84" s="14">
        <f t="shared" si="38"/>
        <v>227</v>
      </c>
      <c r="N84" s="14">
        <f t="shared" si="38"/>
        <v>30</v>
      </c>
      <c r="O84" s="14">
        <f t="shared" si="38"/>
        <v>181</v>
      </c>
      <c r="P84" s="14">
        <f t="shared" si="38"/>
        <v>1087</v>
      </c>
      <c r="Q84" s="14">
        <f t="shared" si="38"/>
        <v>69</v>
      </c>
      <c r="R84" s="75">
        <f t="shared" si="32"/>
        <v>0.38121546961326</v>
      </c>
      <c r="S84" s="14">
        <f t="shared" si="38"/>
        <v>341</v>
      </c>
      <c r="T84" s="14">
        <f t="shared" si="38"/>
        <v>447</v>
      </c>
      <c r="U84" s="14">
        <f t="shared" si="38"/>
        <v>35</v>
      </c>
      <c r="V84" s="14">
        <f t="shared" si="38"/>
        <v>413</v>
      </c>
      <c r="W84" s="14">
        <f t="shared" si="38"/>
        <v>1545</v>
      </c>
      <c r="X84" s="14">
        <f t="shared" si="38"/>
        <v>315</v>
      </c>
      <c r="Y84" s="75">
        <f t="shared" si="35"/>
        <v>0.76271186440678</v>
      </c>
      <c r="Z84" s="14">
        <f t="shared" si="38"/>
        <v>378</v>
      </c>
      <c r="AA84" s="14">
        <f t="shared" si="38"/>
        <v>449</v>
      </c>
      <c r="AB84" s="14">
        <f t="shared" si="38"/>
        <v>33</v>
      </c>
      <c r="AC84" s="14">
        <f t="shared" si="38"/>
        <v>415</v>
      </c>
      <c r="AD84" s="14">
        <f t="shared" si="38"/>
        <v>3162</v>
      </c>
      <c r="AE84" s="14">
        <f t="shared" si="38"/>
        <v>272</v>
      </c>
      <c r="AF84" s="75">
        <f t="shared" si="36"/>
        <v>0.655421686746988</v>
      </c>
      <c r="AG84" s="14">
        <f t="shared" si="38"/>
        <v>500</v>
      </c>
      <c r="AH84" s="14">
        <f t="shared" si="38"/>
        <v>660</v>
      </c>
      <c r="AI84" s="14">
        <f t="shared" si="38"/>
        <v>29</v>
      </c>
      <c r="AJ84" s="14">
        <f t="shared" si="38"/>
        <v>566</v>
      </c>
      <c r="AK84" s="14">
        <f t="shared" si="38"/>
        <v>1694</v>
      </c>
      <c r="AL84" s="14">
        <f t="shared" si="38"/>
        <v>164.25</v>
      </c>
      <c r="AM84" s="75">
        <f t="shared" si="37"/>
        <v>0.290194346289753</v>
      </c>
      <c r="AN84" s="14">
        <f>SUM(AN63:AN83)</f>
        <v>8421</v>
      </c>
    </row>
    <row r="85" s="25" customFormat="1" spans="1:40">
      <c r="A85" s="36">
        <v>78</v>
      </c>
      <c r="B85" s="36">
        <v>385</v>
      </c>
      <c r="C85" s="36" t="s">
        <v>90</v>
      </c>
      <c r="D85" s="36" t="s">
        <v>91</v>
      </c>
      <c r="E85" s="36">
        <v>11</v>
      </c>
      <c r="F85" s="36">
        <v>13</v>
      </c>
      <c r="G85" s="36">
        <v>2</v>
      </c>
      <c r="H85" s="36">
        <f>F85</f>
        <v>13</v>
      </c>
      <c r="I85" s="36">
        <f>F85*5</f>
        <v>65</v>
      </c>
      <c r="J85" s="70">
        <v>0</v>
      </c>
      <c r="K85" s="71">
        <f t="shared" si="31"/>
        <v>0</v>
      </c>
      <c r="L85" s="46">
        <v>10</v>
      </c>
      <c r="M85" s="46">
        <v>15</v>
      </c>
      <c r="N85" s="46">
        <v>2</v>
      </c>
      <c r="O85" s="46">
        <f>M85</f>
        <v>15</v>
      </c>
      <c r="P85" s="46">
        <f>M85*7</f>
        <v>105</v>
      </c>
      <c r="Q85" s="46">
        <v>6</v>
      </c>
      <c r="R85" s="75">
        <f t="shared" si="32"/>
        <v>0.4</v>
      </c>
      <c r="S85" s="46">
        <v>21</v>
      </c>
      <c r="T85" s="46">
        <v>27</v>
      </c>
      <c r="U85" s="46">
        <v>2</v>
      </c>
      <c r="V85" s="46">
        <f>T85</f>
        <v>27</v>
      </c>
      <c r="W85" s="46">
        <f>T85*4</f>
        <v>108</v>
      </c>
      <c r="X85" s="46">
        <v>5</v>
      </c>
      <c r="Y85" s="75">
        <f t="shared" si="35"/>
        <v>0.185185185185185</v>
      </c>
      <c r="Z85" s="46">
        <v>18</v>
      </c>
      <c r="AA85" s="46">
        <v>21</v>
      </c>
      <c r="AB85" s="46">
        <v>2</v>
      </c>
      <c r="AC85" s="46">
        <f>AA85</f>
        <v>21</v>
      </c>
      <c r="AD85" s="46">
        <f>AA85*8</f>
        <v>168</v>
      </c>
      <c r="AE85" s="46">
        <v>0</v>
      </c>
      <c r="AF85" s="75">
        <f t="shared" si="36"/>
        <v>0</v>
      </c>
      <c r="AG85" s="46">
        <v>35</v>
      </c>
      <c r="AH85" s="46">
        <v>45</v>
      </c>
      <c r="AI85" s="46">
        <v>2</v>
      </c>
      <c r="AJ85" s="46">
        <f>AH85</f>
        <v>45</v>
      </c>
      <c r="AK85" s="46">
        <f>AH85*4</f>
        <v>180</v>
      </c>
      <c r="AL85" s="46">
        <v>1</v>
      </c>
      <c r="AM85" s="75">
        <f t="shared" si="37"/>
        <v>0.0222222222222222</v>
      </c>
      <c r="AN85" s="46">
        <f>I85+P85+W85+AD85+AK85</f>
        <v>626</v>
      </c>
    </row>
    <row r="86" s="25" customFormat="1" spans="1:40">
      <c r="A86" s="36">
        <v>79</v>
      </c>
      <c r="B86" s="36">
        <v>514</v>
      </c>
      <c r="C86" s="36" t="s">
        <v>90</v>
      </c>
      <c r="D86" s="36" t="s">
        <v>92</v>
      </c>
      <c r="E86" s="36">
        <v>10</v>
      </c>
      <c r="F86" s="36">
        <v>12</v>
      </c>
      <c r="G86" s="36">
        <v>2</v>
      </c>
      <c r="H86" s="36">
        <f>F86</f>
        <v>12</v>
      </c>
      <c r="I86" s="36">
        <f>F86*5</f>
        <v>60</v>
      </c>
      <c r="J86" s="70">
        <v>8</v>
      </c>
      <c r="K86" s="71">
        <f t="shared" si="31"/>
        <v>0.666666666666667</v>
      </c>
      <c r="L86" s="46">
        <v>10</v>
      </c>
      <c r="M86" s="46">
        <v>15</v>
      </c>
      <c r="N86" s="46">
        <v>2</v>
      </c>
      <c r="O86" s="46">
        <f>M86</f>
        <v>15</v>
      </c>
      <c r="P86" s="46">
        <f>M86*7</f>
        <v>105</v>
      </c>
      <c r="Q86" s="46">
        <v>12</v>
      </c>
      <c r="R86" s="75">
        <f t="shared" si="32"/>
        <v>0.8</v>
      </c>
      <c r="S86" s="46">
        <v>21</v>
      </c>
      <c r="T86" s="46">
        <v>27</v>
      </c>
      <c r="U86" s="46">
        <v>2</v>
      </c>
      <c r="V86" s="46">
        <f>T86</f>
        <v>27</v>
      </c>
      <c r="W86" s="46">
        <f>T86*4</f>
        <v>108</v>
      </c>
      <c r="X86" s="46">
        <v>25</v>
      </c>
      <c r="Y86" s="75">
        <f t="shared" si="35"/>
        <v>0.925925925925926</v>
      </c>
      <c r="Z86" s="46">
        <v>16</v>
      </c>
      <c r="AA86" s="46">
        <v>18</v>
      </c>
      <c r="AB86" s="46">
        <v>2</v>
      </c>
      <c r="AC86" s="46">
        <f>AA86</f>
        <v>18</v>
      </c>
      <c r="AD86" s="46">
        <f>AA86*8</f>
        <v>144</v>
      </c>
      <c r="AE86" s="46">
        <v>7</v>
      </c>
      <c r="AF86" s="75">
        <f t="shared" si="36"/>
        <v>0.388888888888889</v>
      </c>
      <c r="AG86" s="46">
        <v>35</v>
      </c>
      <c r="AH86" s="46">
        <v>45</v>
      </c>
      <c r="AI86" s="46">
        <v>2</v>
      </c>
      <c r="AJ86" s="46">
        <f>AH86</f>
        <v>45</v>
      </c>
      <c r="AK86" s="46">
        <f>AH86*4</f>
        <v>180</v>
      </c>
      <c r="AL86" s="46">
        <v>27</v>
      </c>
      <c r="AM86" s="75">
        <f t="shared" si="37"/>
        <v>0.6</v>
      </c>
      <c r="AN86" s="46">
        <f>I86+P86+W86+AD86+AK86</f>
        <v>597</v>
      </c>
    </row>
    <row r="87" s="25" customFormat="1" spans="1:40">
      <c r="A87" s="36">
        <v>80</v>
      </c>
      <c r="B87" s="36">
        <v>371</v>
      </c>
      <c r="C87" s="36" t="s">
        <v>90</v>
      </c>
      <c r="D87" s="36" t="s">
        <v>93</v>
      </c>
      <c r="E87" s="36">
        <v>7</v>
      </c>
      <c r="F87" s="36">
        <v>9</v>
      </c>
      <c r="G87" s="36">
        <v>2</v>
      </c>
      <c r="H87" s="36">
        <f>F87</f>
        <v>9</v>
      </c>
      <c r="I87" s="36">
        <f>F87*5</f>
        <v>45</v>
      </c>
      <c r="J87" s="70">
        <v>0</v>
      </c>
      <c r="K87" s="71">
        <f t="shared" si="31"/>
        <v>0</v>
      </c>
      <c r="L87" s="46">
        <v>3</v>
      </c>
      <c r="M87" s="46">
        <v>5</v>
      </c>
      <c r="N87" s="46">
        <v>2</v>
      </c>
      <c r="O87" s="46">
        <f>M87</f>
        <v>5</v>
      </c>
      <c r="P87" s="46">
        <f>M87*7</f>
        <v>35</v>
      </c>
      <c r="Q87" s="46">
        <v>1</v>
      </c>
      <c r="R87" s="75">
        <f t="shared" si="32"/>
        <v>0.2</v>
      </c>
      <c r="S87" s="46">
        <v>11</v>
      </c>
      <c r="T87" s="46">
        <v>15</v>
      </c>
      <c r="U87" s="46">
        <v>2</v>
      </c>
      <c r="V87" s="46">
        <f>T87</f>
        <v>15</v>
      </c>
      <c r="W87" s="46">
        <f>T87*4</f>
        <v>60</v>
      </c>
      <c r="X87" s="46">
        <v>3</v>
      </c>
      <c r="Y87" s="75">
        <f t="shared" si="35"/>
        <v>0.2</v>
      </c>
      <c r="Z87" s="46">
        <v>13</v>
      </c>
      <c r="AA87" s="46">
        <v>15</v>
      </c>
      <c r="AB87" s="46">
        <v>2</v>
      </c>
      <c r="AC87" s="46">
        <f>AA87</f>
        <v>15</v>
      </c>
      <c r="AD87" s="46">
        <f>AA87*8</f>
        <v>120</v>
      </c>
      <c r="AE87" s="46">
        <v>3</v>
      </c>
      <c r="AF87" s="75">
        <f t="shared" si="36"/>
        <v>0.2</v>
      </c>
      <c r="AG87" s="46">
        <v>10</v>
      </c>
      <c r="AH87" s="46">
        <v>15</v>
      </c>
      <c r="AI87" s="46">
        <v>2</v>
      </c>
      <c r="AJ87" s="46">
        <f>AH87</f>
        <v>15</v>
      </c>
      <c r="AK87" s="46">
        <f>AH87*4</f>
        <v>60</v>
      </c>
      <c r="AL87" s="46">
        <v>8</v>
      </c>
      <c r="AM87" s="75">
        <f t="shared" si="37"/>
        <v>0.533333333333333</v>
      </c>
      <c r="AN87" s="46">
        <f>I87+P87+W87+AD87+AK87</f>
        <v>320</v>
      </c>
    </row>
    <row r="88" s="25" customFormat="1" spans="1:40">
      <c r="A88" s="36">
        <v>81</v>
      </c>
      <c r="B88" s="36">
        <v>108656</v>
      </c>
      <c r="C88" s="36" t="s">
        <v>90</v>
      </c>
      <c r="D88" s="36" t="s">
        <v>94</v>
      </c>
      <c r="E88" s="36">
        <v>7</v>
      </c>
      <c r="F88" s="36">
        <v>9</v>
      </c>
      <c r="G88" s="36">
        <v>2</v>
      </c>
      <c r="H88" s="36">
        <f>F88</f>
        <v>9</v>
      </c>
      <c r="I88" s="36">
        <f>F88*5</f>
        <v>45</v>
      </c>
      <c r="J88" s="70">
        <v>2</v>
      </c>
      <c r="K88" s="71">
        <f t="shared" si="31"/>
        <v>0.222222222222222</v>
      </c>
      <c r="L88" s="46">
        <v>3</v>
      </c>
      <c r="M88" s="46">
        <v>5</v>
      </c>
      <c r="N88" s="46">
        <v>2</v>
      </c>
      <c r="O88" s="46">
        <f>M88</f>
        <v>5</v>
      </c>
      <c r="P88" s="46">
        <f>M88*7</f>
        <v>35</v>
      </c>
      <c r="Q88" s="46">
        <v>0</v>
      </c>
      <c r="R88" s="75">
        <f t="shared" si="32"/>
        <v>0</v>
      </c>
      <c r="S88" s="46">
        <v>11</v>
      </c>
      <c r="T88" s="46">
        <v>15</v>
      </c>
      <c r="U88" s="46">
        <v>1</v>
      </c>
      <c r="V88" s="46">
        <f>S88</f>
        <v>11</v>
      </c>
      <c r="W88" s="46">
        <f>S88*3</f>
        <v>33</v>
      </c>
      <c r="X88" s="46">
        <v>2</v>
      </c>
      <c r="Y88" s="75">
        <f t="shared" si="35"/>
        <v>0.181818181818182</v>
      </c>
      <c r="Z88" s="46">
        <v>6</v>
      </c>
      <c r="AA88" s="46">
        <v>7</v>
      </c>
      <c r="AB88" s="46">
        <v>2</v>
      </c>
      <c r="AC88" s="46">
        <f>AA88</f>
        <v>7</v>
      </c>
      <c r="AD88" s="46">
        <f>AA88*8</f>
        <v>56</v>
      </c>
      <c r="AE88" s="46">
        <v>12</v>
      </c>
      <c r="AF88" s="75">
        <f t="shared" si="36"/>
        <v>1.71428571428571</v>
      </c>
      <c r="AG88" s="46">
        <v>10</v>
      </c>
      <c r="AH88" s="46">
        <v>15</v>
      </c>
      <c r="AI88" s="46">
        <v>2</v>
      </c>
      <c r="AJ88" s="46">
        <f>AH88</f>
        <v>15</v>
      </c>
      <c r="AK88" s="46">
        <f>AH88*4</f>
        <v>60</v>
      </c>
      <c r="AL88" s="46">
        <v>0</v>
      </c>
      <c r="AM88" s="75">
        <f t="shared" si="37"/>
        <v>0</v>
      </c>
      <c r="AN88" s="46">
        <f>I88+P88+W88+AD88+AK88</f>
        <v>229</v>
      </c>
    </row>
    <row r="89" s="25" customFormat="1" spans="1:40">
      <c r="A89" s="36">
        <v>82</v>
      </c>
      <c r="B89" s="36">
        <v>102567</v>
      </c>
      <c r="C89" s="36" t="s">
        <v>90</v>
      </c>
      <c r="D89" s="36" t="s">
        <v>95</v>
      </c>
      <c r="E89" s="36">
        <v>7</v>
      </c>
      <c r="F89" s="36">
        <v>9</v>
      </c>
      <c r="G89" s="36">
        <v>1</v>
      </c>
      <c r="H89" s="37">
        <f>E89</f>
        <v>7</v>
      </c>
      <c r="I89" s="37">
        <f>E89*3</f>
        <v>21</v>
      </c>
      <c r="J89" s="70">
        <v>0</v>
      </c>
      <c r="K89" s="71">
        <f t="shared" si="31"/>
        <v>0</v>
      </c>
      <c r="L89" s="46">
        <v>3</v>
      </c>
      <c r="M89" s="46">
        <v>5</v>
      </c>
      <c r="N89" s="46">
        <v>1</v>
      </c>
      <c r="O89" s="46">
        <f>L89</f>
        <v>3</v>
      </c>
      <c r="P89" s="46">
        <f>L89*5</f>
        <v>15</v>
      </c>
      <c r="Q89" s="46">
        <v>1</v>
      </c>
      <c r="R89" s="75">
        <f t="shared" si="32"/>
        <v>0.333333333333333</v>
      </c>
      <c r="S89" s="46">
        <v>11</v>
      </c>
      <c r="T89" s="46">
        <v>15</v>
      </c>
      <c r="U89" s="46">
        <v>1</v>
      </c>
      <c r="V89" s="46">
        <f>S89</f>
        <v>11</v>
      </c>
      <c r="W89" s="46">
        <f>S89*3</f>
        <v>33</v>
      </c>
      <c r="X89" s="46">
        <v>0</v>
      </c>
      <c r="Y89" s="75">
        <f t="shared" si="35"/>
        <v>0</v>
      </c>
      <c r="Z89" s="46">
        <v>13</v>
      </c>
      <c r="AA89" s="46">
        <v>15</v>
      </c>
      <c r="AB89" s="46">
        <v>1</v>
      </c>
      <c r="AC89" s="46">
        <f>Z89</f>
        <v>13</v>
      </c>
      <c r="AD89" s="46">
        <f>Z89*7</f>
        <v>91</v>
      </c>
      <c r="AE89" s="46">
        <v>7</v>
      </c>
      <c r="AF89" s="75">
        <f t="shared" si="36"/>
        <v>0.538461538461538</v>
      </c>
      <c r="AG89" s="46">
        <v>15</v>
      </c>
      <c r="AH89" s="46">
        <v>20</v>
      </c>
      <c r="AI89" s="46">
        <v>1</v>
      </c>
      <c r="AJ89" s="46">
        <f>AG89</f>
        <v>15</v>
      </c>
      <c r="AK89" s="46">
        <f>AG89*2</f>
        <v>30</v>
      </c>
      <c r="AL89" s="46">
        <v>3</v>
      </c>
      <c r="AM89" s="75">
        <f t="shared" si="37"/>
        <v>0.2</v>
      </c>
      <c r="AN89" s="46">
        <f>I89+P89+W89+AD89+AK89</f>
        <v>190</v>
      </c>
    </row>
    <row r="90" s="26" customFormat="1" spans="1:40">
      <c r="A90" s="14"/>
      <c r="B90" s="14"/>
      <c r="C90" s="14" t="s">
        <v>90</v>
      </c>
      <c r="D90" s="14"/>
      <c r="E90" s="14">
        <f>SUM(E85:E89)</f>
        <v>42</v>
      </c>
      <c r="F90" s="14">
        <f>SUM(F85:F89)</f>
        <v>52</v>
      </c>
      <c r="G90" s="14">
        <f>SUM(G85:G89)</f>
        <v>9</v>
      </c>
      <c r="H90" s="14">
        <f>SUM(H85:H89)</f>
        <v>50</v>
      </c>
      <c r="I90" s="14">
        <f t="shared" ref="I90:AM90" si="39">SUM(I85:I89)</f>
        <v>236</v>
      </c>
      <c r="J90" s="14">
        <f t="shared" si="39"/>
        <v>10</v>
      </c>
      <c r="K90" s="71">
        <f t="shared" si="31"/>
        <v>0.2</v>
      </c>
      <c r="L90" s="14">
        <f t="shared" si="39"/>
        <v>29</v>
      </c>
      <c r="M90" s="14">
        <f t="shared" si="39"/>
        <v>45</v>
      </c>
      <c r="N90" s="14">
        <f t="shared" si="39"/>
        <v>9</v>
      </c>
      <c r="O90" s="14">
        <f t="shared" si="39"/>
        <v>43</v>
      </c>
      <c r="P90" s="14">
        <f t="shared" si="39"/>
        <v>295</v>
      </c>
      <c r="Q90" s="14">
        <f t="shared" si="39"/>
        <v>20</v>
      </c>
      <c r="R90" s="75">
        <f t="shared" si="32"/>
        <v>0.465116279069767</v>
      </c>
      <c r="S90" s="14">
        <f t="shared" si="39"/>
        <v>75</v>
      </c>
      <c r="T90" s="14">
        <f t="shared" si="39"/>
        <v>99</v>
      </c>
      <c r="U90" s="14">
        <f t="shared" si="39"/>
        <v>8</v>
      </c>
      <c r="V90" s="14">
        <f t="shared" si="39"/>
        <v>91</v>
      </c>
      <c r="W90" s="14">
        <f t="shared" si="39"/>
        <v>342</v>
      </c>
      <c r="X90" s="14">
        <f t="shared" si="39"/>
        <v>35</v>
      </c>
      <c r="Y90" s="75">
        <f t="shared" si="35"/>
        <v>0.384615384615385</v>
      </c>
      <c r="Z90" s="14">
        <f t="shared" si="39"/>
        <v>66</v>
      </c>
      <c r="AA90" s="14">
        <f t="shared" si="39"/>
        <v>76</v>
      </c>
      <c r="AB90" s="14">
        <f t="shared" si="39"/>
        <v>9</v>
      </c>
      <c r="AC90" s="14">
        <f t="shared" si="39"/>
        <v>74</v>
      </c>
      <c r="AD90" s="14">
        <f t="shared" si="39"/>
        <v>579</v>
      </c>
      <c r="AE90" s="14">
        <f t="shared" si="39"/>
        <v>29</v>
      </c>
      <c r="AF90" s="75">
        <f t="shared" si="36"/>
        <v>0.391891891891892</v>
      </c>
      <c r="AG90" s="14">
        <f t="shared" si="39"/>
        <v>105</v>
      </c>
      <c r="AH90" s="14">
        <f t="shared" si="39"/>
        <v>140</v>
      </c>
      <c r="AI90" s="14">
        <f t="shared" si="39"/>
        <v>9</v>
      </c>
      <c r="AJ90" s="14">
        <f t="shared" si="39"/>
        <v>135</v>
      </c>
      <c r="AK90" s="14">
        <f t="shared" si="39"/>
        <v>510</v>
      </c>
      <c r="AL90" s="14">
        <f t="shared" si="39"/>
        <v>39</v>
      </c>
      <c r="AM90" s="75">
        <f t="shared" si="37"/>
        <v>0.288888888888889</v>
      </c>
      <c r="AN90" s="14">
        <f>SUM(AN85:AN89)</f>
        <v>1962</v>
      </c>
    </row>
    <row r="91" s="25" customFormat="1" spans="1:40">
      <c r="A91" s="36">
        <v>83</v>
      </c>
      <c r="B91" s="36">
        <v>341</v>
      </c>
      <c r="C91" s="36" t="s">
        <v>96</v>
      </c>
      <c r="D91" s="36" t="s">
        <v>97</v>
      </c>
      <c r="E91" s="36">
        <v>12</v>
      </c>
      <c r="F91" s="36">
        <v>14</v>
      </c>
      <c r="G91" s="36">
        <v>2</v>
      </c>
      <c r="H91" s="36">
        <f>F91</f>
        <v>14</v>
      </c>
      <c r="I91" s="36">
        <f>F91*5</f>
        <v>70</v>
      </c>
      <c r="J91" s="70">
        <v>2</v>
      </c>
      <c r="K91" s="71">
        <f t="shared" si="31"/>
        <v>0.142857142857143</v>
      </c>
      <c r="L91" s="46">
        <v>10</v>
      </c>
      <c r="M91" s="46">
        <v>15</v>
      </c>
      <c r="N91" s="46">
        <v>2</v>
      </c>
      <c r="O91" s="46">
        <f>M91</f>
        <v>15</v>
      </c>
      <c r="P91" s="46">
        <f>M91*7</f>
        <v>105</v>
      </c>
      <c r="Q91" s="46">
        <v>1</v>
      </c>
      <c r="R91" s="75">
        <f t="shared" si="32"/>
        <v>0.0666666666666667</v>
      </c>
      <c r="S91" s="46">
        <v>21</v>
      </c>
      <c r="T91" s="46">
        <v>27</v>
      </c>
      <c r="U91" s="46">
        <v>2</v>
      </c>
      <c r="V91" s="46">
        <f>T91</f>
        <v>27</v>
      </c>
      <c r="W91" s="46">
        <f>T91*4</f>
        <v>108</v>
      </c>
      <c r="X91" s="46">
        <v>12</v>
      </c>
      <c r="Y91" s="75">
        <f t="shared" si="35"/>
        <v>0.444444444444444</v>
      </c>
      <c r="Z91" s="46">
        <v>70</v>
      </c>
      <c r="AA91" s="46">
        <v>88</v>
      </c>
      <c r="AB91" s="46">
        <v>2</v>
      </c>
      <c r="AC91" s="46">
        <f>AA91</f>
        <v>88</v>
      </c>
      <c r="AD91" s="46">
        <f>AA91*8</f>
        <v>704</v>
      </c>
      <c r="AE91" s="46">
        <v>20</v>
      </c>
      <c r="AF91" s="75">
        <f t="shared" si="36"/>
        <v>0.227272727272727</v>
      </c>
      <c r="AG91" s="46">
        <v>50</v>
      </c>
      <c r="AH91" s="46">
        <v>65</v>
      </c>
      <c r="AI91" s="46">
        <v>2</v>
      </c>
      <c r="AJ91" s="46">
        <f>AH91</f>
        <v>65</v>
      </c>
      <c r="AK91" s="46">
        <f>AH91*4</f>
        <v>260</v>
      </c>
      <c r="AL91" s="46">
        <v>26</v>
      </c>
      <c r="AM91" s="75">
        <f t="shared" si="37"/>
        <v>0.4</v>
      </c>
      <c r="AN91" s="46">
        <f>I91+P91+W91+AD91+AK91</f>
        <v>1247</v>
      </c>
    </row>
    <row r="92" s="25" customFormat="1" spans="1:40">
      <c r="A92" s="36">
        <v>84</v>
      </c>
      <c r="B92" s="36">
        <v>721</v>
      </c>
      <c r="C92" s="36" t="s">
        <v>96</v>
      </c>
      <c r="D92" s="36" t="s">
        <v>98</v>
      </c>
      <c r="E92" s="36">
        <v>9</v>
      </c>
      <c r="F92" s="36">
        <v>11</v>
      </c>
      <c r="G92" s="36">
        <v>1</v>
      </c>
      <c r="H92" s="37">
        <f>E92</f>
        <v>9</v>
      </c>
      <c r="I92" s="37">
        <f>E92*3</f>
        <v>27</v>
      </c>
      <c r="J92" s="70">
        <v>0</v>
      </c>
      <c r="K92" s="71">
        <f t="shared" si="31"/>
        <v>0</v>
      </c>
      <c r="L92" s="46">
        <v>6</v>
      </c>
      <c r="M92" s="46">
        <v>9</v>
      </c>
      <c r="N92" s="46">
        <v>1</v>
      </c>
      <c r="O92" s="46">
        <f>L92</f>
        <v>6</v>
      </c>
      <c r="P92" s="46">
        <f>L92*5</f>
        <v>30</v>
      </c>
      <c r="Q92" s="46">
        <v>5</v>
      </c>
      <c r="R92" s="75">
        <f t="shared" si="32"/>
        <v>0.833333333333333</v>
      </c>
      <c r="S92" s="46">
        <v>16</v>
      </c>
      <c r="T92" s="46">
        <v>21</v>
      </c>
      <c r="U92" s="46">
        <v>2</v>
      </c>
      <c r="V92" s="46">
        <f>T92</f>
        <v>21</v>
      </c>
      <c r="W92" s="46">
        <f>T92*4</f>
        <v>84</v>
      </c>
      <c r="X92" s="46">
        <v>37</v>
      </c>
      <c r="Y92" s="75">
        <f t="shared" si="35"/>
        <v>1.76190476190476</v>
      </c>
      <c r="Z92" s="46">
        <v>14</v>
      </c>
      <c r="AA92" s="46">
        <v>16</v>
      </c>
      <c r="AB92" s="46">
        <v>2</v>
      </c>
      <c r="AC92" s="46">
        <f>AA92</f>
        <v>16</v>
      </c>
      <c r="AD92" s="46">
        <f>AA92*8</f>
        <v>128</v>
      </c>
      <c r="AE92" s="46">
        <v>16</v>
      </c>
      <c r="AF92" s="75">
        <f t="shared" si="36"/>
        <v>1</v>
      </c>
      <c r="AG92" s="46">
        <v>10</v>
      </c>
      <c r="AH92" s="46">
        <v>15</v>
      </c>
      <c r="AI92" s="46">
        <v>1</v>
      </c>
      <c r="AJ92" s="46">
        <f>AG92</f>
        <v>10</v>
      </c>
      <c r="AK92" s="46">
        <f>AG92*2</f>
        <v>20</v>
      </c>
      <c r="AL92" s="46">
        <v>16</v>
      </c>
      <c r="AM92" s="75">
        <f t="shared" si="37"/>
        <v>1.6</v>
      </c>
      <c r="AN92" s="46">
        <f>I92+P92+W92+AD92+AK92</f>
        <v>289</v>
      </c>
    </row>
    <row r="93" s="25" customFormat="1" spans="1:40">
      <c r="A93" s="36">
        <v>85</v>
      </c>
      <c r="B93" s="36">
        <v>102564</v>
      </c>
      <c r="C93" s="36" t="s">
        <v>96</v>
      </c>
      <c r="D93" s="36" t="s">
        <v>99</v>
      </c>
      <c r="E93" s="36">
        <v>7</v>
      </c>
      <c r="F93" s="36">
        <v>9</v>
      </c>
      <c r="G93" s="36">
        <v>1</v>
      </c>
      <c r="H93" s="37">
        <f>E93</f>
        <v>7</v>
      </c>
      <c r="I93" s="37">
        <f>E93*3</f>
        <v>21</v>
      </c>
      <c r="J93" s="70">
        <v>0</v>
      </c>
      <c r="K93" s="71">
        <f t="shared" si="31"/>
        <v>0</v>
      </c>
      <c r="L93" s="46">
        <v>3</v>
      </c>
      <c r="M93" s="46">
        <v>5</v>
      </c>
      <c r="N93" s="46">
        <v>1</v>
      </c>
      <c r="O93" s="46">
        <f>L93</f>
        <v>3</v>
      </c>
      <c r="P93" s="46">
        <f>L93*5</f>
        <v>15</v>
      </c>
      <c r="Q93" s="46">
        <v>3</v>
      </c>
      <c r="R93" s="75">
        <f t="shared" si="32"/>
        <v>1</v>
      </c>
      <c r="S93" s="46">
        <v>11</v>
      </c>
      <c r="T93" s="46">
        <v>15</v>
      </c>
      <c r="U93" s="46">
        <v>1</v>
      </c>
      <c r="V93" s="46">
        <f>S93</f>
        <v>11</v>
      </c>
      <c r="W93" s="46">
        <f>S93*3</f>
        <v>33</v>
      </c>
      <c r="X93" s="46">
        <v>4</v>
      </c>
      <c r="Y93" s="75">
        <f t="shared" si="35"/>
        <v>0.363636363636364</v>
      </c>
      <c r="Z93" s="46">
        <v>13</v>
      </c>
      <c r="AA93" s="46">
        <v>15</v>
      </c>
      <c r="AB93" s="46">
        <v>1</v>
      </c>
      <c r="AC93" s="46">
        <f>Z93</f>
        <v>13</v>
      </c>
      <c r="AD93" s="46">
        <f>Z93*7</f>
        <v>91</v>
      </c>
      <c r="AE93" s="46">
        <v>3</v>
      </c>
      <c r="AF93" s="75">
        <f t="shared" si="36"/>
        <v>0.230769230769231</v>
      </c>
      <c r="AG93" s="46">
        <v>15</v>
      </c>
      <c r="AH93" s="46">
        <v>20</v>
      </c>
      <c r="AI93" s="46">
        <v>1</v>
      </c>
      <c r="AJ93" s="46">
        <f>AG93</f>
        <v>15</v>
      </c>
      <c r="AK93" s="46">
        <f>AG93*2</f>
        <v>30</v>
      </c>
      <c r="AL93" s="46">
        <v>4</v>
      </c>
      <c r="AM93" s="75">
        <f t="shared" si="37"/>
        <v>0.266666666666667</v>
      </c>
      <c r="AN93" s="46">
        <f>I93+P93+W93+AD93+AK93</f>
        <v>190</v>
      </c>
    </row>
    <row r="94" s="25" customFormat="1" spans="1:40">
      <c r="A94" s="36">
        <v>86</v>
      </c>
      <c r="B94" s="36">
        <v>591</v>
      </c>
      <c r="C94" s="36" t="s">
        <v>96</v>
      </c>
      <c r="D94" s="36" t="s">
        <v>100</v>
      </c>
      <c r="E94" s="36">
        <v>7</v>
      </c>
      <c r="F94" s="36">
        <v>9</v>
      </c>
      <c r="G94" s="36">
        <v>2</v>
      </c>
      <c r="H94" s="36">
        <f>F94</f>
        <v>9</v>
      </c>
      <c r="I94" s="36">
        <f>F94*5</f>
        <v>45</v>
      </c>
      <c r="J94" s="70">
        <v>2</v>
      </c>
      <c r="K94" s="71">
        <f t="shared" si="31"/>
        <v>0.222222222222222</v>
      </c>
      <c r="L94" s="46">
        <v>6</v>
      </c>
      <c r="M94" s="46">
        <v>9</v>
      </c>
      <c r="N94" s="46">
        <v>2</v>
      </c>
      <c r="O94" s="46">
        <f>M94</f>
        <v>9</v>
      </c>
      <c r="P94" s="46">
        <f>M94*7</f>
        <v>63</v>
      </c>
      <c r="Q94" s="46">
        <v>5</v>
      </c>
      <c r="R94" s="75">
        <f t="shared" si="32"/>
        <v>0.555555555555556</v>
      </c>
      <c r="S94" s="46">
        <v>11</v>
      </c>
      <c r="T94" s="46">
        <v>15</v>
      </c>
      <c r="U94" s="46">
        <v>2</v>
      </c>
      <c r="V94" s="46">
        <f>T94</f>
        <v>15</v>
      </c>
      <c r="W94" s="46">
        <f>T94*4</f>
        <v>60</v>
      </c>
      <c r="X94" s="46">
        <v>8</v>
      </c>
      <c r="Y94" s="75">
        <f t="shared" si="35"/>
        <v>0.533333333333333</v>
      </c>
      <c r="Z94" s="46">
        <v>28</v>
      </c>
      <c r="AA94" s="46">
        <v>34</v>
      </c>
      <c r="AB94" s="46">
        <v>1</v>
      </c>
      <c r="AC94" s="46">
        <f>Z94</f>
        <v>28</v>
      </c>
      <c r="AD94" s="46">
        <f>Z94*7</f>
        <v>196</v>
      </c>
      <c r="AE94" s="46">
        <v>25</v>
      </c>
      <c r="AF94" s="75">
        <f t="shared" si="36"/>
        <v>0.892857142857143</v>
      </c>
      <c r="AG94" s="46">
        <v>15</v>
      </c>
      <c r="AH94" s="46">
        <v>20</v>
      </c>
      <c r="AI94" s="46">
        <v>2</v>
      </c>
      <c r="AJ94" s="46">
        <f>AH94</f>
        <v>20</v>
      </c>
      <c r="AK94" s="46">
        <f>AH94*4</f>
        <v>80</v>
      </c>
      <c r="AL94" s="46">
        <v>16</v>
      </c>
      <c r="AM94" s="75">
        <f t="shared" si="37"/>
        <v>0.8</v>
      </c>
      <c r="AN94" s="46">
        <f>I94+P94+W94+AD94+AK94</f>
        <v>444</v>
      </c>
    </row>
    <row r="95" s="25" customFormat="1" spans="1:40">
      <c r="A95" s="36">
        <v>87</v>
      </c>
      <c r="B95" s="36">
        <v>732</v>
      </c>
      <c r="C95" s="36" t="s">
        <v>96</v>
      </c>
      <c r="D95" s="36" t="s">
        <v>101</v>
      </c>
      <c r="E95" s="36">
        <v>7</v>
      </c>
      <c r="F95" s="36">
        <v>9</v>
      </c>
      <c r="G95" s="36">
        <v>1</v>
      </c>
      <c r="H95" s="37">
        <f>E95</f>
        <v>7</v>
      </c>
      <c r="I95" s="37">
        <f>E95*3</f>
        <v>21</v>
      </c>
      <c r="J95" s="70">
        <v>0</v>
      </c>
      <c r="K95" s="71">
        <f t="shared" si="31"/>
        <v>0</v>
      </c>
      <c r="L95" s="46">
        <v>3</v>
      </c>
      <c r="M95" s="46">
        <v>5</v>
      </c>
      <c r="N95" s="46">
        <v>1</v>
      </c>
      <c r="O95" s="46">
        <f>L95</f>
        <v>3</v>
      </c>
      <c r="P95" s="46">
        <f>L95*5</f>
        <v>15</v>
      </c>
      <c r="Q95" s="46">
        <v>1</v>
      </c>
      <c r="R95" s="75">
        <f t="shared" si="32"/>
        <v>0.333333333333333</v>
      </c>
      <c r="S95" s="46">
        <v>11</v>
      </c>
      <c r="T95" s="46">
        <v>15</v>
      </c>
      <c r="U95" s="46">
        <v>1</v>
      </c>
      <c r="V95" s="46">
        <f>S95</f>
        <v>11</v>
      </c>
      <c r="W95" s="46">
        <f>S95*3</f>
        <v>33</v>
      </c>
      <c r="X95" s="46">
        <v>4</v>
      </c>
      <c r="Y95" s="75">
        <f t="shared" si="35"/>
        <v>0.363636363636364</v>
      </c>
      <c r="Z95" s="46">
        <v>13</v>
      </c>
      <c r="AA95" s="46">
        <v>15</v>
      </c>
      <c r="AB95" s="46">
        <v>1</v>
      </c>
      <c r="AC95" s="46">
        <f>Z95</f>
        <v>13</v>
      </c>
      <c r="AD95" s="46">
        <f>Z95*7</f>
        <v>91</v>
      </c>
      <c r="AE95" s="46">
        <v>10</v>
      </c>
      <c r="AF95" s="75">
        <f t="shared" si="36"/>
        <v>0.769230769230769</v>
      </c>
      <c r="AG95" s="46">
        <v>20</v>
      </c>
      <c r="AH95" s="46">
        <v>26</v>
      </c>
      <c r="AI95" s="46">
        <v>1</v>
      </c>
      <c r="AJ95" s="46">
        <f>AG95</f>
        <v>20</v>
      </c>
      <c r="AK95" s="46">
        <f>AG95*2</f>
        <v>40</v>
      </c>
      <c r="AL95" s="46">
        <v>0</v>
      </c>
      <c r="AM95" s="75">
        <f t="shared" si="37"/>
        <v>0</v>
      </c>
      <c r="AN95" s="46">
        <f>I95+P95+W95+AD95+AK95</f>
        <v>200</v>
      </c>
    </row>
    <row r="96" s="26" customFormat="1" spans="1:40">
      <c r="A96" s="14"/>
      <c r="B96" s="14"/>
      <c r="C96" s="14" t="s">
        <v>96</v>
      </c>
      <c r="D96" s="14"/>
      <c r="E96" s="14">
        <f>SUM(E91:E95)</f>
        <v>42</v>
      </c>
      <c r="F96" s="14">
        <f>SUM(F91:F95)</f>
        <v>52</v>
      </c>
      <c r="G96" s="14">
        <f>SUM(G91:G95)</f>
        <v>7</v>
      </c>
      <c r="H96" s="14">
        <f>SUM(H91:H95)</f>
        <v>46</v>
      </c>
      <c r="I96" s="14">
        <f t="shared" ref="I96:AM96" si="40">SUM(I91:I95)</f>
        <v>184</v>
      </c>
      <c r="J96" s="14">
        <f t="shared" si="40"/>
        <v>4</v>
      </c>
      <c r="K96" s="71">
        <f t="shared" si="31"/>
        <v>0.0869565217391304</v>
      </c>
      <c r="L96" s="14">
        <f t="shared" si="40"/>
        <v>28</v>
      </c>
      <c r="M96" s="14">
        <f t="shared" si="40"/>
        <v>43</v>
      </c>
      <c r="N96" s="14">
        <f t="shared" si="40"/>
        <v>7</v>
      </c>
      <c r="O96" s="14">
        <f t="shared" si="40"/>
        <v>36</v>
      </c>
      <c r="P96" s="14">
        <f t="shared" si="40"/>
        <v>228</v>
      </c>
      <c r="Q96" s="14">
        <f t="shared" si="40"/>
        <v>15</v>
      </c>
      <c r="R96" s="75">
        <f t="shared" si="32"/>
        <v>0.416666666666667</v>
      </c>
      <c r="S96" s="14">
        <f t="shared" si="40"/>
        <v>70</v>
      </c>
      <c r="T96" s="14">
        <f t="shared" si="40"/>
        <v>93</v>
      </c>
      <c r="U96" s="14">
        <f t="shared" si="40"/>
        <v>8</v>
      </c>
      <c r="V96" s="14">
        <f t="shared" si="40"/>
        <v>85</v>
      </c>
      <c r="W96" s="14">
        <f t="shared" si="40"/>
        <v>318</v>
      </c>
      <c r="X96" s="14">
        <f t="shared" si="40"/>
        <v>65</v>
      </c>
      <c r="Y96" s="75">
        <f t="shared" si="35"/>
        <v>0.764705882352941</v>
      </c>
      <c r="Z96" s="14">
        <f t="shared" si="40"/>
        <v>138</v>
      </c>
      <c r="AA96" s="14">
        <f t="shared" si="40"/>
        <v>168</v>
      </c>
      <c r="AB96" s="14">
        <f t="shared" si="40"/>
        <v>7</v>
      </c>
      <c r="AC96" s="14">
        <f t="shared" si="40"/>
        <v>158</v>
      </c>
      <c r="AD96" s="14">
        <f t="shared" si="40"/>
        <v>1210</v>
      </c>
      <c r="AE96" s="14">
        <f t="shared" si="40"/>
        <v>74</v>
      </c>
      <c r="AF96" s="75">
        <f t="shared" si="36"/>
        <v>0.468354430379747</v>
      </c>
      <c r="AG96" s="14">
        <f t="shared" si="40"/>
        <v>110</v>
      </c>
      <c r="AH96" s="14">
        <f t="shared" si="40"/>
        <v>146</v>
      </c>
      <c r="AI96" s="14">
        <f t="shared" si="40"/>
        <v>7</v>
      </c>
      <c r="AJ96" s="14">
        <f t="shared" si="40"/>
        <v>130</v>
      </c>
      <c r="AK96" s="14">
        <f t="shared" si="40"/>
        <v>430</v>
      </c>
      <c r="AL96" s="14">
        <f t="shared" si="40"/>
        <v>62</v>
      </c>
      <c r="AM96" s="75">
        <f t="shared" si="37"/>
        <v>0.476923076923077</v>
      </c>
      <c r="AN96" s="14">
        <f>SUM(AN91:AN95)</f>
        <v>2370</v>
      </c>
    </row>
    <row r="97" s="25" customFormat="1" spans="1:40">
      <c r="A97" s="36">
        <v>88</v>
      </c>
      <c r="B97" s="36">
        <v>746</v>
      </c>
      <c r="C97" s="36" t="s">
        <v>102</v>
      </c>
      <c r="D97" s="36" t="s">
        <v>103</v>
      </c>
      <c r="E97" s="36">
        <v>10</v>
      </c>
      <c r="F97" s="36">
        <v>12</v>
      </c>
      <c r="G97" s="36">
        <v>2</v>
      </c>
      <c r="H97" s="36">
        <f t="shared" ref="H97:H107" si="41">F97</f>
        <v>12</v>
      </c>
      <c r="I97" s="36">
        <f t="shared" ref="I97:I107" si="42">F97*5</f>
        <v>60</v>
      </c>
      <c r="J97" s="70">
        <v>4</v>
      </c>
      <c r="K97" s="71">
        <f t="shared" si="31"/>
        <v>0.333333333333333</v>
      </c>
      <c r="L97" s="46">
        <v>10</v>
      </c>
      <c r="M97" s="46">
        <v>15</v>
      </c>
      <c r="N97" s="46">
        <v>2</v>
      </c>
      <c r="O97" s="46">
        <f t="shared" ref="O97:O107" si="43">M97</f>
        <v>15</v>
      </c>
      <c r="P97" s="46">
        <f t="shared" ref="P97:P107" si="44">M97*7</f>
        <v>105</v>
      </c>
      <c r="Q97" s="46">
        <v>7</v>
      </c>
      <c r="R97" s="75">
        <f t="shared" si="32"/>
        <v>0.466666666666667</v>
      </c>
      <c r="S97" s="46">
        <v>21</v>
      </c>
      <c r="T97" s="46">
        <v>27</v>
      </c>
      <c r="U97" s="46">
        <v>2</v>
      </c>
      <c r="V97" s="46">
        <f t="shared" ref="V97:V107" si="45">T97</f>
        <v>27</v>
      </c>
      <c r="W97" s="46">
        <f t="shared" ref="W97:W107" si="46">T97*4</f>
        <v>108</v>
      </c>
      <c r="X97" s="46">
        <v>3</v>
      </c>
      <c r="Y97" s="75">
        <f t="shared" si="35"/>
        <v>0.111111111111111</v>
      </c>
      <c r="Z97" s="46">
        <v>15</v>
      </c>
      <c r="AA97" s="46">
        <v>17</v>
      </c>
      <c r="AB97" s="46">
        <v>2</v>
      </c>
      <c r="AC97" s="46">
        <f t="shared" ref="AC97:AC107" si="47">AA97</f>
        <v>17</v>
      </c>
      <c r="AD97" s="46">
        <f t="shared" ref="AD97:AD107" si="48">AA97*8</f>
        <v>136</v>
      </c>
      <c r="AE97" s="46">
        <v>0</v>
      </c>
      <c r="AF97" s="75">
        <f t="shared" si="36"/>
        <v>0</v>
      </c>
      <c r="AG97" s="46">
        <v>25</v>
      </c>
      <c r="AH97" s="46">
        <v>32</v>
      </c>
      <c r="AI97" s="46">
        <v>2</v>
      </c>
      <c r="AJ97" s="46">
        <f t="shared" ref="AJ97:AJ107" si="49">AH97</f>
        <v>32</v>
      </c>
      <c r="AK97" s="46">
        <f t="shared" ref="AK97:AK107" si="50">AH97*4</f>
        <v>128</v>
      </c>
      <c r="AL97" s="46">
        <v>19</v>
      </c>
      <c r="AM97" s="75">
        <f t="shared" si="37"/>
        <v>0.59375</v>
      </c>
      <c r="AN97" s="46">
        <f t="shared" ref="AN97:AN106" si="51">I97+P97+W97+AD97+AK97</f>
        <v>537</v>
      </c>
    </row>
    <row r="98" s="25" customFormat="1" spans="1:40">
      <c r="A98" s="36">
        <v>89</v>
      </c>
      <c r="B98" s="36">
        <v>716</v>
      </c>
      <c r="C98" s="36" t="s">
        <v>102</v>
      </c>
      <c r="D98" s="36" t="s">
        <v>104</v>
      </c>
      <c r="E98" s="36">
        <v>9</v>
      </c>
      <c r="F98" s="36">
        <v>11</v>
      </c>
      <c r="G98" s="36">
        <v>2</v>
      </c>
      <c r="H98" s="36">
        <f t="shared" si="41"/>
        <v>11</v>
      </c>
      <c r="I98" s="36">
        <f t="shared" si="42"/>
        <v>55</v>
      </c>
      <c r="J98" s="70">
        <v>1</v>
      </c>
      <c r="K98" s="71">
        <f t="shared" si="31"/>
        <v>0.0909090909090909</v>
      </c>
      <c r="L98" s="46">
        <v>6</v>
      </c>
      <c r="M98" s="46">
        <v>9</v>
      </c>
      <c r="N98" s="46">
        <v>2</v>
      </c>
      <c r="O98" s="46">
        <f t="shared" si="43"/>
        <v>9</v>
      </c>
      <c r="P98" s="46">
        <f t="shared" si="44"/>
        <v>63</v>
      </c>
      <c r="Q98" s="46">
        <v>11</v>
      </c>
      <c r="R98" s="75">
        <f t="shared" si="32"/>
        <v>1.22222222222222</v>
      </c>
      <c r="S98" s="46">
        <v>16</v>
      </c>
      <c r="T98" s="46">
        <v>21</v>
      </c>
      <c r="U98" s="46">
        <v>2</v>
      </c>
      <c r="V98" s="46">
        <f t="shared" si="45"/>
        <v>21</v>
      </c>
      <c r="W98" s="46">
        <f t="shared" si="46"/>
        <v>84</v>
      </c>
      <c r="X98" s="46">
        <v>18</v>
      </c>
      <c r="Y98" s="75">
        <f t="shared" si="35"/>
        <v>0.857142857142857</v>
      </c>
      <c r="Z98" s="46">
        <v>14</v>
      </c>
      <c r="AA98" s="46">
        <v>16</v>
      </c>
      <c r="AB98" s="46">
        <v>2</v>
      </c>
      <c r="AC98" s="46">
        <f t="shared" si="47"/>
        <v>16</v>
      </c>
      <c r="AD98" s="46">
        <f t="shared" si="48"/>
        <v>128</v>
      </c>
      <c r="AE98" s="46">
        <v>31</v>
      </c>
      <c r="AF98" s="75">
        <f t="shared" si="36"/>
        <v>1.9375</v>
      </c>
      <c r="AG98" s="46">
        <v>10</v>
      </c>
      <c r="AH98" s="46">
        <v>15</v>
      </c>
      <c r="AI98" s="46">
        <v>2</v>
      </c>
      <c r="AJ98" s="46">
        <f t="shared" si="49"/>
        <v>15</v>
      </c>
      <c r="AK98" s="46">
        <f t="shared" si="50"/>
        <v>60</v>
      </c>
      <c r="AL98" s="46">
        <v>20</v>
      </c>
      <c r="AM98" s="75">
        <f t="shared" si="37"/>
        <v>1.33333333333333</v>
      </c>
      <c r="AN98" s="46">
        <f t="shared" si="51"/>
        <v>390</v>
      </c>
    </row>
    <row r="99" s="25" customFormat="1" spans="1:40">
      <c r="A99" s="36">
        <v>90</v>
      </c>
      <c r="B99" s="36">
        <v>748</v>
      </c>
      <c r="C99" s="36" t="s">
        <v>102</v>
      </c>
      <c r="D99" s="36" t="s">
        <v>105</v>
      </c>
      <c r="E99" s="36">
        <v>9</v>
      </c>
      <c r="F99" s="36">
        <v>11</v>
      </c>
      <c r="G99" s="36">
        <v>2</v>
      </c>
      <c r="H99" s="36">
        <f t="shared" si="41"/>
        <v>11</v>
      </c>
      <c r="I99" s="36">
        <f t="shared" si="42"/>
        <v>55</v>
      </c>
      <c r="J99" s="70">
        <v>4</v>
      </c>
      <c r="K99" s="71">
        <f t="shared" si="31"/>
        <v>0.363636363636364</v>
      </c>
      <c r="L99" s="46">
        <v>6</v>
      </c>
      <c r="M99" s="46">
        <v>9</v>
      </c>
      <c r="N99" s="46">
        <v>2</v>
      </c>
      <c r="O99" s="46">
        <f t="shared" si="43"/>
        <v>9</v>
      </c>
      <c r="P99" s="46">
        <f t="shared" si="44"/>
        <v>63</v>
      </c>
      <c r="Q99" s="46">
        <v>0</v>
      </c>
      <c r="R99" s="75">
        <f t="shared" si="32"/>
        <v>0</v>
      </c>
      <c r="S99" s="46">
        <v>16</v>
      </c>
      <c r="T99" s="46">
        <v>21</v>
      </c>
      <c r="U99" s="46">
        <v>2</v>
      </c>
      <c r="V99" s="46">
        <f t="shared" si="45"/>
        <v>21</v>
      </c>
      <c r="W99" s="46">
        <f t="shared" si="46"/>
        <v>84</v>
      </c>
      <c r="X99" s="46">
        <v>5</v>
      </c>
      <c r="Y99" s="75">
        <f t="shared" si="35"/>
        <v>0.238095238095238</v>
      </c>
      <c r="Z99" s="46">
        <v>14</v>
      </c>
      <c r="AA99" s="46">
        <v>16</v>
      </c>
      <c r="AB99" s="46">
        <v>2</v>
      </c>
      <c r="AC99" s="46">
        <f t="shared" si="47"/>
        <v>16</v>
      </c>
      <c r="AD99" s="46">
        <f t="shared" si="48"/>
        <v>128</v>
      </c>
      <c r="AE99" s="46">
        <v>0</v>
      </c>
      <c r="AF99" s="75">
        <f t="shared" si="36"/>
        <v>0</v>
      </c>
      <c r="AG99" s="46">
        <v>10</v>
      </c>
      <c r="AH99" s="46">
        <v>15</v>
      </c>
      <c r="AI99" s="46">
        <v>2</v>
      </c>
      <c r="AJ99" s="46">
        <f t="shared" si="49"/>
        <v>15</v>
      </c>
      <c r="AK99" s="46">
        <f t="shared" si="50"/>
        <v>60</v>
      </c>
      <c r="AL99" s="46">
        <v>8</v>
      </c>
      <c r="AM99" s="75">
        <f t="shared" si="37"/>
        <v>0.533333333333333</v>
      </c>
      <c r="AN99" s="46">
        <f t="shared" si="51"/>
        <v>390</v>
      </c>
    </row>
    <row r="100" s="25" customFormat="1" spans="1:40">
      <c r="A100" s="36">
        <v>91</v>
      </c>
      <c r="B100" s="36">
        <v>539</v>
      </c>
      <c r="C100" s="36" t="s">
        <v>102</v>
      </c>
      <c r="D100" s="36" t="s">
        <v>384</v>
      </c>
      <c r="E100" s="36">
        <v>8</v>
      </c>
      <c r="F100" s="36">
        <v>10</v>
      </c>
      <c r="G100" s="36">
        <v>2</v>
      </c>
      <c r="H100" s="36">
        <f t="shared" si="41"/>
        <v>10</v>
      </c>
      <c r="I100" s="36">
        <f t="shared" si="42"/>
        <v>50</v>
      </c>
      <c r="J100" s="70">
        <v>1</v>
      </c>
      <c r="K100" s="71">
        <f t="shared" si="31"/>
        <v>0.1</v>
      </c>
      <c r="L100" s="46">
        <v>6</v>
      </c>
      <c r="M100" s="46">
        <v>9</v>
      </c>
      <c r="N100" s="46">
        <v>2</v>
      </c>
      <c r="O100" s="46">
        <f t="shared" si="43"/>
        <v>9</v>
      </c>
      <c r="P100" s="46">
        <f t="shared" si="44"/>
        <v>63</v>
      </c>
      <c r="Q100" s="46">
        <v>0</v>
      </c>
      <c r="R100" s="75">
        <f t="shared" si="32"/>
        <v>0</v>
      </c>
      <c r="S100" s="46">
        <v>16</v>
      </c>
      <c r="T100" s="46">
        <v>21</v>
      </c>
      <c r="U100" s="46">
        <v>2</v>
      </c>
      <c r="V100" s="46">
        <f t="shared" si="45"/>
        <v>21</v>
      </c>
      <c r="W100" s="46">
        <f t="shared" si="46"/>
        <v>84</v>
      </c>
      <c r="X100" s="46">
        <v>8</v>
      </c>
      <c r="Y100" s="75">
        <f t="shared" si="35"/>
        <v>0.380952380952381</v>
      </c>
      <c r="Z100" s="46">
        <v>13</v>
      </c>
      <c r="AA100" s="46">
        <v>15</v>
      </c>
      <c r="AB100" s="46">
        <v>2</v>
      </c>
      <c r="AC100" s="46">
        <f t="shared" si="47"/>
        <v>15</v>
      </c>
      <c r="AD100" s="46">
        <f t="shared" si="48"/>
        <v>120</v>
      </c>
      <c r="AE100" s="46">
        <v>7</v>
      </c>
      <c r="AF100" s="75">
        <f t="shared" si="36"/>
        <v>0.466666666666667</v>
      </c>
      <c r="AG100" s="46">
        <v>10</v>
      </c>
      <c r="AH100" s="46">
        <v>15</v>
      </c>
      <c r="AI100" s="46">
        <v>2</v>
      </c>
      <c r="AJ100" s="46">
        <f t="shared" si="49"/>
        <v>15</v>
      </c>
      <c r="AK100" s="46">
        <f t="shared" si="50"/>
        <v>60</v>
      </c>
      <c r="AL100" s="46">
        <v>1</v>
      </c>
      <c r="AM100" s="75">
        <f t="shared" si="37"/>
        <v>0.0666666666666667</v>
      </c>
      <c r="AN100" s="46">
        <f t="shared" si="51"/>
        <v>377</v>
      </c>
    </row>
    <row r="101" s="25" customFormat="1" spans="1:40">
      <c r="A101" s="36">
        <v>92</v>
      </c>
      <c r="B101" s="36">
        <v>549</v>
      </c>
      <c r="C101" s="36" t="s">
        <v>102</v>
      </c>
      <c r="D101" s="36" t="s">
        <v>107</v>
      </c>
      <c r="E101" s="36">
        <v>8</v>
      </c>
      <c r="F101" s="36">
        <v>10</v>
      </c>
      <c r="G101" s="36">
        <v>2</v>
      </c>
      <c r="H101" s="36">
        <f t="shared" si="41"/>
        <v>10</v>
      </c>
      <c r="I101" s="36">
        <f t="shared" si="42"/>
        <v>50</v>
      </c>
      <c r="J101" s="70">
        <v>3</v>
      </c>
      <c r="K101" s="71">
        <f t="shared" ref="K101:K125" si="52">J101/H101</f>
        <v>0.3</v>
      </c>
      <c r="L101" s="46">
        <v>6</v>
      </c>
      <c r="M101" s="46">
        <v>9</v>
      </c>
      <c r="N101" s="46">
        <v>2</v>
      </c>
      <c r="O101" s="46">
        <f t="shared" si="43"/>
        <v>9</v>
      </c>
      <c r="P101" s="46">
        <f t="shared" si="44"/>
        <v>63</v>
      </c>
      <c r="Q101" s="46">
        <v>6</v>
      </c>
      <c r="R101" s="75">
        <f t="shared" ref="R101:R125" si="53">Q101/O101</f>
        <v>0.666666666666667</v>
      </c>
      <c r="S101" s="46">
        <v>16</v>
      </c>
      <c r="T101" s="46">
        <v>21</v>
      </c>
      <c r="U101" s="46">
        <v>2</v>
      </c>
      <c r="V101" s="46">
        <f t="shared" si="45"/>
        <v>21</v>
      </c>
      <c r="W101" s="46">
        <f t="shared" si="46"/>
        <v>84</v>
      </c>
      <c r="X101" s="46">
        <v>1</v>
      </c>
      <c r="Y101" s="75">
        <f t="shared" ref="Y101:Y125" si="54">X101/V101</f>
        <v>0.0476190476190476</v>
      </c>
      <c r="Z101" s="46">
        <v>16</v>
      </c>
      <c r="AA101" s="46">
        <v>18</v>
      </c>
      <c r="AB101" s="46">
        <v>2</v>
      </c>
      <c r="AC101" s="46">
        <f t="shared" si="47"/>
        <v>18</v>
      </c>
      <c r="AD101" s="46">
        <f t="shared" si="48"/>
        <v>144</v>
      </c>
      <c r="AE101" s="46">
        <v>13</v>
      </c>
      <c r="AF101" s="75">
        <f t="shared" ref="AF101:AF125" si="55">AE101/AC101</f>
        <v>0.722222222222222</v>
      </c>
      <c r="AG101" s="46">
        <v>15</v>
      </c>
      <c r="AH101" s="46">
        <v>20</v>
      </c>
      <c r="AI101" s="46">
        <v>2</v>
      </c>
      <c r="AJ101" s="46">
        <f t="shared" si="49"/>
        <v>20</v>
      </c>
      <c r="AK101" s="46">
        <f t="shared" si="50"/>
        <v>80</v>
      </c>
      <c r="AL101" s="46">
        <v>6</v>
      </c>
      <c r="AM101" s="75">
        <f t="shared" ref="AM101:AM125" si="56">AL101/AJ101</f>
        <v>0.3</v>
      </c>
      <c r="AN101" s="46">
        <f t="shared" si="51"/>
        <v>421</v>
      </c>
    </row>
    <row r="102" s="25" customFormat="1" spans="1:40">
      <c r="A102" s="36">
        <v>93</v>
      </c>
      <c r="B102" s="36">
        <v>717</v>
      </c>
      <c r="C102" s="36" t="s">
        <v>102</v>
      </c>
      <c r="D102" s="36" t="s">
        <v>108</v>
      </c>
      <c r="E102" s="36">
        <v>8</v>
      </c>
      <c r="F102" s="36">
        <v>10</v>
      </c>
      <c r="G102" s="36">
        <v>2</v>
      </c>
      <c r="H102" s="36">
        <f t="shared" si="41"/>
        <v>10</v>
      </c>
      <c r="I102" s="36">
        <f t="shared" si="42"/>
        <v>50</v>
      </c>
      <c r="J102" s="70">
        <v>0</v>
      </c>
      <c r="K102" s="71">
        <f t="shared" si="52"/>
        <v>0</v>
      </c>
      <c r="L102" s="46">
        <v>6</v>
      </c>
      <c r="M102" s="46">
        <v>9</v>
      </c>
      <c r="N102" s="46">
        <v>2</v>
      </c>
      <c r="O102" s="46">
        <f t="shared" si="43"/>
        <v>9</v>
      </c>
      <c r="P102" s="46">
        <f t="shared" si="44"/>
        <v>63</v>
      </c>
      <c r="Q102" s="46">
        <v>0</v>
      </c>
      <c r="R102" s="75">
        <f t="shared" si="53"/>
        <v>0</v>
      </c>
      <c r="S102" s="46">
        <v>16</v>
      </c>
      <c r="T102" s="46">
        <v>21</v>
      </c>
      <c r="U102" s="46">
        <v>2</v>
      </c>
      <c r="V102" s="46">
        <f t="shared" si="45"/>
        <v>21</v>
      </c>
      <c r="W102" s="46">
        <f t="shared" si="46"/>
        <v>84</v>
      </c>
      <c r="X102" s="46">
        <v>7</v>
      </c>
      <c r="Y102" s="75">
        <f t="shared" si="54"/>
        <v>0.333333333333333</v>
      </c>
      <c r="Z102" s="46">
        <v>13</v>
      </c>
      <c r="AA102" s="46">
        <v>15</v>
      </c>
      <c r="AB102" s="46">
        <v>2</v>
      </c>
      <c r="AC102" s="46">
        <f t="shared" si="47"/>
        <v>15</v>
      </c>
      <c r="AD102" s="46">
        <f t="shared" si="48"/>
        <v>120</v>
      </c>
      <c r="AE102" s="46">
        <v>16</v>
      </c>
      <c r="AF102" s="75">
        <f t="shared" si="55"/>
        <v>1.06666666666667</v>
      </c>
      <c r="AG102" s="46">
        <v>10</v>
      </c>
      <c r="AH102" s="46">
        <v>15</v>
      </c>
      <c r="AI102" s="46">
        <v>2</v>
      </c>
      <c r="AJ102" s="46">
        <f t="shared" si="49"/>
        <v>15</v>
      </c>
      <c r="AK102" s="46">
        <f t="shared" si="50"/>
        <v>60</v>
      </c>
      <c r="AL102" s="46">
        <v>1</v>
      </c>
      <c r="AM102" s="75">
        <f t="shared" si="56"/>
        <v>0.0666666666666667</v>
      </c>
      <c r="AN102" s="46">
        <f t="shared" si="51"/>
        <v>377</v>
      </c>
    </row>
    <row r="103" s="25" customFormat="1" spans="1:40">
      <c r="A103" s="36">
        <v>94</v>
      </c>
      <c r="B103" s="36">
        <v>594</v>
      </c>
      <c r="C103" s="36" t="s">
        <v>102</v>
      </c>
      <c r="D103" s="36" t="s">
        <v>109</v>
      </c>
      <c r="E103" s="36">
        <v>7</v>
      </c>
      <c r="F103" s="36">
        <v>9</v>
      </c>
      <c r="G103" s="36">
        <v>2</v>
      </c>
      <c r="H103" s="36">
        <f t="shared" si="41"/>
        <v>9</v>
      </c>
      <c r="I103" s="36">
        <f t="shared" si="42"/>
        <v>45</v>
      </c>
      <c r="J103" s="70">
        <v>6</v>
      </c>
      <c r="K103" s="71">
        <f t="shared" si="52"/>
        <v>0.666666666666667</v>
      </c>
      <c r="L103" s="46">
        <v>3</v>
      </c>
      <c r="M103" s="46">
        <v>5</v>
      </c>
      <c r="N103" s="46">
        <v>2</v>
      </c>
      <c r="O103" s="46">
        <f t="shared" si="43"/>
        <v>5</v>
      </c>
      <c r="P103" s="46">
        <f t="shared" si="44"/>
        <v>35</v>
      </c>
      <c r="Q103" s="46">
        <v>8</v>
      </c>
      <c r="R103" s="75">
        <f t="shared" si="53"/>
        <v>1.6</v>
      </c>
      <c r="S103" s="46">
        <v>11</v>
      </c>
      <c r="T103" s="46">
        <v>15</v>
      </c>
      <c r="U103" s="46">
        <v>2</v>
      </c>
      <c r="V103" s="46">
        <f t="shared" si="45"/>
        <v>15</v>
      </c>
      <c r="W103" s="46">
        <f t="shared" si="46"/>
        <v>60</v>
      </c>
      <c r="X103" s="46">
        <v>11</v>
      </c>
      <c r="Y103" s="75">
        <f t="shared" si="54"/>
        <v>0.733333333333333</v>
      </c>
      <c r="Z103" s="46">
        <v>42</v>
      </c>
      <c r="AA103" s="46">
        <v>48</v>
      </c>
      <c r="AB103" s="46">
        <v>2</v>
      </c>
      <c r="AC103" s="46">
        <f t="shared" si="47"/>
        <v>48</v>
      </c>
      <c r="AD103" s="46">
        <f t="shared" si="48"/>
        <v>384</v>
      </c>
      <c r="AE103" s="46">
        <v>17</v>
      </c>
      <c r="AF103" s="75">
        <f t="shared" si="55"/>
        <v>0.354166666666667</v>
      </c>
      <c r="AG103" s="46">
        <v>10</v>
      </c>
      <c r="AH103" s="46">
        <v>15</v>
      </c>
      <c r="AI103" s="46">
        <v>2</v>
      </c>
      <c r="AJ103" s="46">
        <f t="shared" si="49"/>
        <v>15</v>
      </c>
      <c r="AK103" s="46">
        <f t="shared" si="50"/>
        <v>60</v>
      </c>
      <c r="AL103" s="46">
        <v>14</v>
      </c>
      <c r="AM103" s="75">
        <f t="shared" si="56"/>
        <v>0.933333333333333</v>
      </c>
      <c r="AN103" s="46">
        <f t="shared" si="51"/>
        <v>584</v>
      </c>
    </row>
    <row r="104" s="25" customFormat="1" spans="1:40">
      <c r="A104" s="36">
        <v>95</v>
      </c>
      <c r="B104" s="36">
        <v>720</v>
      </c>
      <c r="C104" s="36" t="s">
        <v>102</v>
      </c>
      <c r="D104" s="36" t="s">
        <v>110</v>
      </c>
      <c r="E104" s="36">
        <v>7</v>
      </c>
      <c r="F104" s="36">
        <v>9</v>
      </c>
      <c r="G104" s="36">
        <v>2</v>
      </c>
      <c r="H104" s="36">
        <f t="shared" si="41"/>
        <v>9</v>
      </c>
      <c r="I104" s="36">
        <f t="shared" si="42"/>
        <v>45</v>
      </c>
      <c r="J104" s="70">
        <v>3</v>
      </c>
      <c r="K104" s="71">
        <f t="shared" si="52"/>
        <v>0.333333333333333</v>
      </c>
      <c r="L104" s="46">
        <v>6</v>
      </c>
      <c r="M104" s="46">
        <v>9</v>
      </c>
      <c r="N104" s="46">
        <v>2</v>
      </c>
      <c r="O104" s="46">
        <f t="shared" si="43"/>
        <v>9</v>
      </c>
      <c r="P104" s="46">
        <f t="shared" si="44"/>
        <v>63</v>
      </c>
      <c r="Q104" s="46">
        <v>1</v>
      </c>
      <c r="R104" s="75">
        <f t="shared" si="53"/>
        <v>0.111111111111111</v>
      </c>
      <c r="S104" s="46">
        <v>11</v>
      </c>
      <c r="T104" s="46">
        <v>15</v>
      </c>
      <c r="U104" s="46">
        <v>2</v>
      </c>
      <c r="V104" s="46">
        <f t="shared" si="45"/>
        <v>15</v>
      </c>
      <c r="W104" s="46">
        <f t="shared" si="46"/>
        <v>60</v>
      </c>
      <c r="X104" s="46">
        <v>4</v>
      </c>
      <c r="Y104" s="75">
        <f t="shared" si="54"/>
        <v>0.266666666666667</v>
      </c>
      <c r="Z104" s="46">
        <v>18</v>
      </c>
      <c r="AA104" s="46">
        <v>20</v>
      </c>
      <c r="AB104" s="46">
        <v>2</v>
      </c>
      <c r="AC104" s="46">
        <f t="shared" si="47"/>
        <v>20</v>
      </c>
      <c r="AD104" s="46">
        <f t="shared" si="48"/>
        <v>160</v>
      </c>
      <c r="AE104" s="46">
        <v>9</v>
      </c>
      <c r="AF104" s="75">
        <f t="shared" si="55"/>
        <v>0.45</v>
      </c>
      <c r="AG104" s="46">
        <v>25</v>
      </c>
      <c r="AH104" s="46">
        <v>32</v>
      </c>
      <c r="AI104" s="46">
        <v>2</v>
      </c>
      <c r="AJ104" s="46">
        <f t="shared" si="49"/>
        <v>32</v>
      </c>
      <c r="AK104" s="46">
        <f t="shared" si="50"/>
        <v>128</v>
      </c>
      <c r="AL104" s="46">
        <v>3</v>
      </c>
      <c r="AM104" s="75">
        <f t="shared" si="56"/>
        <v>0.09375</v>
      </c>
      <c r="AN104" s="46">
        <f t="shared" si="51"/>
        <v>456</v>
      </c>
    </row>
    <row r="105" s="25" customFormat="1" spans="1:40">
      <c r="A105" s="36">
        <v>96</v>
      </c>
      <c r="B105" s="36">
        <v>104533</v>
      </c>
      <c r="C105" s="36" t="s">
        <v>102</v>
      </c>
      <c r="D105" s="36" t="s">
        <v>111</v>
      </c>
      <c r="E105" s="36">
        <v>7</v>
      </c>
      <c r="F105" s="36">
        <v>9</v>
      </c>
      <c r="G105" s="36">
        <v>2</v>
      </c>
      <c r="H105" s="36">
        <f t="shared" si="41"/>
        <v>9</v>
      </c>
      <c r="I105" s="36">
        <f t="shared" si="42"/>
        <v>45</v>
      </c>
      <c r="J105" s="70">
        <v>4</v>
      </c>
      <c r="K105" s="71">
        <f t="shared" si="52"/>
        <v>0.444444444444444</v>
      </c>
      <c r="L105" s="46">
        <v>3</v>
      </c>
      <c r="M105" s="46">
        <v>5</v>
      </c>
      <c r="N105" s="46">
        <v>2</v>
      </c>
      <c r="O105" s="46">
        <f t="shared" si="43"/>
        <v>5</v>
      </c>
      <c r="P105" s="46">
        <f t="shared" si="44"/>
        <v>35</v>
      </c>
      <c r="Q105" s="46">
        <v>7</v>
      </c>
      <c r="R105" s="75">
        <f t="shared" si="53"/>
        <v>1.4</v>
      </c>
      <c r="S105" s="46">
        <v>11</v>
      </c>
      <c r="T105" s="46">
        <v>15</v>
      </c>
      <c r="U105" s="46">
        <v>2</v>
      </c>
      <c r="V105" s="46">
        <f t="shared" si="45"/>
        <v>15</v>
      </c>
      <c r="W105" s="46">
        <f t="shared" si="46"/>
        <v>60</v>
      </c>
      <c r="X105" s="46">
        <v>2</v>
      </c>
      <c r="Y105" s="75">
        <f t="shared" si="54"/>
        <v>0.133333333333333</v>
      </c>
      <c r="Z105" s="46">
        <v>13</v>
      </c>
      <c r="AA105" s="46">
        <v>15</v>
      </c>
      <c r="AB105" s="46">
        <v>2</v>
      </c>
      <c r="AC105" s="46">
        <f t="shared" si="47"/>
        <v>15</v>
      </c>
      <c r="AD105" s="46">
        <f t="shared" si="48"/>
        <v>120</v>
      </c>
      <c r="AE105" s="46">
        <v>9</v>
      </c>
      <c r="AF105" s="75">
        <f t="shared" si="55"/>
        <v>0.6</v>
      </c>
      <c r="AG105" s="46">
        <v>10</v>
      </c>
      <c r="AH105" s="46">
        <v>15</v>
      </c>
      <c r="AI105" s="46">
        <v>2</v>
      </c>
      <c r="AJ105" s="46">
        <f t="shared" si="49"/>
        <v>15</v>
      </c>
      <c r="AK105" s="46">
        <f t="shared" si="50"/>
        <v>60</v>
      </c>
      <c r="AL105" s="46">
        <v>3</v>
      </c>
      <c r="AM105" s="75">
        <f t="shared" si="56"/>
        <v>0.2</v>
      </c>
      <c r="AN105" s="46">
        <f t="shared" si="51"/>
        <v>320</v>
      </c>
    </row>
    <row r="106" s="25" customFormat="1" spans="1:40">
      <c r="A106" s="36">
        <v>97</v>
      </c>
      <c r="B106" s="38">
        <v>107728</v>
      </c>
      <c r="C106" s="36" t="s">
        <v>102</v>
      </c>
      <c r="D106" s="38" t="s">
        <v>112</v>
      </c>
      <c r="E106" s="36">
        <v>7</v>
      </c>
      <c r="F106" s="36">
        <v>9</v>
      </c>
      <c r="G106" s="36">
        <v>2</v>
      </c>
      <c r="H106" s="36">
        <f t="shared" si="41"/>
        <v>9</v>
      </c>
      <c r="I106" s="36">
        <f t="shared" si="42"/>
        <v>45</v>
      </c>
      <c r="J106" s="70">
        <v>1</v>
      </c>
      <c r="K106" s="71">
        <f t="shared" si="52"/>
        <v>0.111111111111111</v>
      </c>
      <c r="L106" s="46">
        <v>3</v>
      </c>
      <c r="M106" s="46">
        <v>5</v>
      </c>
      <c r="N106" s="46">
        <v>2</v>
      </c>
      <c r="O106" s="46">
        <f t="shared" si="43"/>
        <v>5</v>
      </c>
      <c r="P106" s="46">
        <f t="shared" si="44"/>
        <v>35</v>
      </c>
      <c r="Q106" s="46">
        <v>2</v>
      </c>
      <c r="R106" s="75">
        <f t="shared" si="53"/>
        <v>0.4</v>
      </c>
      <c r="S106" s="46">
        <v>11</v>
      </c>
      <c r="T106" s="46">
        <v>15</v>
      </c>
      <c r="U106" s="46">
        <v>2</v>
      </c>
      <c r="V106" s="46">
        <f t="shared" si="45"/>
        <v>15</v>
      </c>
      <c r="W106" s="46">
        <f t="shared" si="46"/>
        <v>60</v>
      </c>
      <c r="X106" s="46">
        <v>2</v>
      </c>
      <c r="Y106" s="75">
        <f t="shared" si="54"/>
        <v>0.133333333333333</v>
      </c>
      <c r="Z106" s="46">
        <v>7</v>
      </c>
      <c r="AA106" s="46">
        <v>8</v>
      </c>
      <c r="AB106" s="46">
        <v>2</v>
      </c>
      <c r="AC106" s="46">
        <f t="shared" si="47"/>
        <v>8</v>
      </c>
      <c r="AD106" s="46">
        <f t="shared" si="48"/>
        <v>64</v>
      </c>
      <c r="AE106" s="46">
        <v>7</v>
      </c>
      <c r="AF106" s="75">
        <f t="shared" si="55"/>
        <v>0.875</v>
      </c>
      <c r="AG106" s="46">
        <v>10</v>
      </c>
      <c r="AH106" s="46">
        <v>15</v>
      </c>
      <c r="AI106" s="46">
        <v>2</v>
      </c>
      <c r="AJ106" s="46">
        <f t="shared" si="49"/>
        <v>15</v>
      </c>
      <c r="AK106" s="46">
        <f t="shared" si="50"/>
        <v>60</v>
      </c>
      <c r="AL106" s="46">
        <v>8</v>
      </c>
      <c r="AM106" s="75">
        <f t="shared" si="56"/>
        <v>0.533333333333333</v>
      </c>
      <c r="AN106" s="46">
        <f t="shared" si="51"/>
        <v>264</v>
      </c>
    </row>
    <row r="107" s="26" customFormat="1" spans="1:40">
      <c r="A107" s="14"/>
      <c r="B107" s="40"/>
      <c r="C107" s="14" t="s">
        <v>102</v>
      </c>
      <c r="D107" s="40"/>
      <c r="E107" s="14">
        <f>SUM(E97:E106)</f>
        <v>80</v>
      </c>
      <c r="F107" s="14">
        <f>SUM(F97:F106)</f>
        <v>100</v>
      </c>
      <c r="G107" s="14">
        <f>SUM(G97:G106)</f>
        <v>20</v>
      </c>
      <c r="H107" s="14">
        <f>SUM(H97:H106)</f>
        <v>100</v>
      </c>
      <c r="I107" s="14">
        <f t="shared" ref="I107:AM107" si="57">SUM(I97:I106)</f>
        <v>500</v>
      </c>
      <c r="J107" s="14">
        <f t="shared" si="57"/>
        <v>27</v>
      </c>
      <c r="K107" s="71">
        <f t="shared" si="52"/>
        <v>0.27</v>
      </c>
      <c r="L107" s="14">
        <f t="shared" si="57"/>
        <v>55</v>
      </c>
      <c r="M107" s="14">
        <f t="shared" si="57"/>
        <v>84</v>
      </c>
      <c r="N107" s="14">
        <f t="shared" si="57"/>
        <v>20</v>
      </c>
      <c r="O107" s="14">
        <f t="shared" si="57"/>
        <v>84</v>
      </c>
      <c r="P107" s="14">
        <f t="shared" si="57"/>
        <v>588</v>
      </c>
      <c r="Q107" s="14">
        <f t="shared" si="57"/>
        <v>42</v>
      </c>
      <c r="R107" s="75">
        <f t="shared" si="53"/>
        <v>0.5</v>
      </c>
      <c r="S107" s="14">
        <f t="shared" si="57"/>
        <v>145</v>
      </c>
      <c r="T107" s="14">
        <f t="shared" si="57"/>
        <v>192</v>
      </c>
      <c r="U107" s="14">
        <f t="shared" si="57"/>
        <v>20</v>
      </c>
      <c r="V107" s="14">
        <f t="shared" si="57"/>
        <v>192</v>
      </c>
      <c r="W107" s="14">
        <f t="shared" si="57"/>
        <v>768</v>
      </c>
      <c r="X107" s="14">
        <f t="shared" si="57"/>
        <v>61</v>
      </c>
      <c r="Y107" s="75">
        <f t="shared" si="54"/>
        <v>0.317708333333333</v>
      </c>
      <c r="Z107" s="14">
        <f t="shared" si="57"/>
        <v>165</v>
      </c>
      <c r="AA107" s="14">
        <f t="shared" si="57"/>
        <v>188</v>
      </c>
      <c r="AB107" s="14">
        <f t="shared" si="57"/>
        <v>20</v>
      </c>
      <c r="AC107" s="14">
        <f t="shared" si="57"/>
        <v>188</v>
      </c>
      <c r="AD107" s="14">
        <f t="shared" si="57"/>
        <v>1504</v>
      </c>
      <c r="AE107" s="14">
        <f t="shared" si="57"/>
        <v>109</v>
      </c>
      <c r="AF107" s="75">
        <f t="shared" si="55"/>
        <v>0.579787234042553</v>
      </c>
      <c r="AG107" s="14">
        <f t="shared" si="57"/>
        <v>135</v>
      </c>
      <c r="AH107" s="14">
        <f t="shared" si="57"/>
        <v>189</v>
      </c>
      <c r="AI107" s="14">
        <f t="shared" si="57"/>
        <v>20</v>
      </c>
      <c r="AJ107" s="14">
        <f t="shared" si="57"/>
        <v>189</v>
      </c>
      <c r="AK107" s="14">
        <f t="shared" si="57"/>
        <v>756</v>
      </c>
      <c r="AL107" s="14">
        <f t="shared" si="57"/>
        <v>83</v>
      </c>
      <c r="AM107" s="75">
        <f t="shared" si="56"/>
        <v>0.439153439153439</v>
      </c>
      <c r="AN107" s="14">
        <f>SUM(AN97:AN106)</f>
        <v>4116</v>
      </c>
    </row>
    <row r="108" s="25" customFormat="1" spans="1:40">
      <c r="A108" s="36">
        <v>98</v>
      </c>
      <c r="B108" s="36">
        <v>754</v>
      </c>
      <c r="C108" s="36" t="s">
        <v>113</v>
      </c>
      <c r="D108" s="36" t="s">
        <v>114</v>
      </c>
      <c r="E108" s="36">
        <v>10</v>
      </c>
      <c r="F108" s="36">
        <v>12</v>
      </c>
      <c r="G108" s="36">
        <v>2</v>
      </c>
      <c r="H108" s="36">
        <f>F108</f>
        <v>12</v>
      </c>
      <c r="I108" s="36">
        <f>F108*5</f>
        <v>60</v>
      </c>
      <c r="J108" s="70">
        <v>5</v>
      </c>
      <c r="K108" s="71">
        <f t="shared" si="52"/>
        <v>0.416666666666667</v>
      </c>
      <c r="L108" s="46">
        <v>10</v>
      </c>
      <c r="M108" s="46">
        <v>15</v>
      </c>
      <c r="N108" s="46">
        <v>2</v>
      </c>
      <c r="O108" s="46">
        <f>M108</f>
        <v>15</v>
      </c>
      <c r="P108" s="46">
        <f>M108*7</f>
        <v>105</v>
      </c>
      <c r="Q108" s="46">
        <v>11</v>
      </c>
      <c r="R108" s="75">
        <f t="shared" si="53"/>
        <v>0.733333333333333</v>
      </c>
      <c r="S108" s="46">
        <v>21</v>
      </c>
      <c r="T108" s="46">
        <v>27</v>
      </c>
      <c r="U108" s="46">
        <v>2</v>
      </c>
      <c r="V108" s="46">
        <f>T108</f>
        <v>27</v>
      </c>
      <c r="W108" s="46">
        <f>T108*4</f>
        <v>108</v>
      </c>
      <c r="X108" s="46">
        <v>47</v>
      </c>
      <c r="Y108" s="75">
        <f t="shared" si="54"/>
        <v>1.74074074074074</v>
      </c>
      <c r="Z108" s="46">
        <v>15</v>
      </c>
      <c r="AA108" s="46">
        <v>17</v>
      </c>
      <c r="AB108" s="46">
        <v>2</v>
      </c>
      <c r="AC108" s="46">
        <f>AA108</f>
        <v>17</v>
      </c>
      <c r="AD108" s="46">
        <f>AA108*8</f>
        <v>136</v>
      </c>
      <c r="AE108" s="46">
        <v>8</v>
      </c>
      <c r="AF108" s="75">
        <f t="shared" si="55"/>
        <v>0.470588235294118</v>
      </c>
      <c r="AG108" s="46">
        <v>15</v>
      </c>
      <c r="AH108" s="46">
        <v>20</v>
      </c>
      <c r="AI108" s="46">
        <v>2</v>
      </c>
      <c r="AJ108" s="46">
        <f>AH108</f>
        <v>20</v>
      </c>
      <c r="AK108" s="46">
        <f>AH108*4</f>
        <v>80</v>
      </c>
      <c r="AL108" s="46">
        <v>15</v>
      </c>
      <c r="AM108" s="75">
        <f t="shared" si="56"/>
        <v>0.75</v>
      </c>
      <c r="AN108" s="46">
        <f t="shared" ref="AN108:AN124" si="58">I108+P108+W108+AD108+AK108</f>
        <v>489</v>
      </c>
    </row>
    <row r="109" s="25" customFormat="1" spans="1:40">
      <c r="A109" s="36">
        <v>99</v>
      </c>
      <c r="B109" s="36">
        <v>101453</v>
      </c>
      <c r="C109" s="36" t="s">
        <v>113</v>
      </c>
      <c r="D109" s="36" t="s">
        <v>115</v>
      </c>
      <c r="E109" s="36">
        <v>10</v>
      </c>
      <c r="F109" s="36">
        <v>12</v>
      </c>
      <c r="G109" s="36">
        <v>1</v>
      </c>
      <c r="H109" s="37">
        <f>E109</f>
        <v>10</v>
      </c>
      <c r="I109" s="37">
        <f>E109*3</f>
        <v>30</v>
      </c>
      <c r="J109" s="70">
        <v>3</v>
      </c>
      <c r="K109" s="71">
        <f t="shared" si="52"/>
        <v>0.3</v>
      </c>
      <c r="L109" s="46">
        <v>6</v>
      </c>
      <c r="M109" s="46">
        <v>9</v>
      </c>
      <c r="N109" s="46">
        <v>1</v>
      </c>
      <c r="O109" s="46">
        <f>L109</f>
        <v>6</v>
      </c>
      <c r="P109" s="46">
        <f>L109*5</f>
        <v>30</v>
      </c>
      <c r="Q109" s="46">
        <v>3</v>
      </c>
      <c r="R109" s="75">
        <f t="shared" si="53"/>
        <v>0.5</v>
      </c>
      <c r="S109" s="46">
        <v>21</v>
      </c>
      <c r="T109" s="46">
        <v>27</v>
      </c>
      <c r="U109" s="46">
        <v>1</v>
      </c>
      <c r="V109" s="46">
        <f>S109</f>
        <v>21</v>
      </c>
      <c r="W109" s="46">
        <f>S109*3</f>
        <v>63</v>
      </c>
      <c r="X109" s="46">
        <v>15</v>
      </c>
      <c r="Y109" s="75">
        <f t="shared" si="54"/>
        <v>0.714285714285714</v>
      </c>
      <c r="Z109" s="46">
        <v>14</v>
      </c>
      <c r="AA109" s="46">
        <v>16</v>
      </c>
      <c r="AB109" s="46">
        <v>1</v>
      </c>
      <c r="AC109" s="46">
        <f>Z109</f>
        <v>14</v>
      </c>
      <c r="AD109" s="46">
        <f>Z109*7</f>
        <v>98</v>
      </c>
      <c r="AE109" s="46">
        <v>3</v>
      </c>
      <c r="AF109" s="75">
        <f t="shared" si="55"/>
        <v>0.214285714285714</v>
      </c>
      <c r="AG109" s="46">
        <v>15</v>
      </c>
      <c r="AH109" s="46">
        <v>20</v>
      </c>
      <c r="AI109" s="46">
        <v>1</v>
      </c>
      <c r="AJ109" s="46">
        <f>AG109</f>
        <v>15</v>
      </c>
      <c r="AK109" s="46">
        <f>AG109*2</f>
        <v>30</v>
      </c>
      <c r="AL109" s="46">
        <v>9</v>
      </c>
      <c r="AM109" s="75">
        <f t="shared" si="56"/>
        <v>0.6</v>
      </c>
      <c r="AN109" s="46">
        <f t="shared" si="58"/>
        <v>251</v>
      </c>
    </row>
    <row r="110" s="25" customFormat="1" spans="1:40">
      <c r="A110" s="36">
        <v>100</v>
      </c>
      <c r="B110" s="36">
        <v>52</v>
      </c>
      <c r="C110" s="36" t="s">
        <v>113</v>
      </c>
      <c r="D110" s="36" t="s">
        <v>116</v>
      </c>
      <c r="E110" s="36">
        <v>9</v>
      </c>
      <c r="F110" s="36">
        <v>11</v>
      </c>
      <c r="G110" s="36">
        <v>2</v>
      </c>
      <c r="H110" s="36">
        <f>F110</f>
        <v>11</v>
      </c>
      <c r="I110" s="36">
        <f>F110*5</f>
        <v>55</v>
      </c>
      <c r="J110" s="70">
        <v>0</v>
      </c>
      <c r="K110" s="71">
        <f t="shared" si="52"/>
        <v>0</v>
      </c>
      <c r="L110" s="46">
        <v>6</v>
      </c>
      <c r="M110" s="46">
        <v>9</v>
      </c>
      <c r="N110" s="46">
        <v>2</v>
      </c>
      <c r="O110" s="46">
        <f>M110</f>
        <v>9</v>
      </c>
      <c r="P110" s="46">
        <f>M110*7</f>
        <v>63</v>
      </c>
      <c r="Q110" s="46">
        <v>1</v>
      </c>
      <c r="R110" s="75">
        <f t="shared" si="53"/>
        <v>0.111111111111111</v>
      </c>
      <c r="S110" s="46">
        <v>16</v>
      </c>
      <c r="T110" s="46">
        <v>21</v>
      </c>
      <c r="U110" s="46">
        <v>2</v>
      </c>
      <c r="V110" s="46">
        <f>T110</f>
        <v>21</v>
      </c>
      <c r="W110" s="46">
        <f>T110*4</f>
        <v>84</v>
      </c>
      <c r="X110" s="46">
        <v>3</v>
      </c>
      <c r="Y110" s="75">
        <f t="shared" si="54"/>
        <v>0.142857142857143</v>
      </c>
      <c r="Z110" s="46">
        <v>13</v>
      </c>
      <c r="AA110" s="46">
        <v>15</v>
      </c>
      <c r="AB110" s="46">
        <v>2</v>
      </c>
      <c r="AC110" s="46">
        <f>AA110</f>
        <v>15</v>
      </c>
      <c r="AD110" s="46">
        <f>AA110*8</f>
        <v>120</v>
      </c>
      <c r="AE110" s="46">
        <v>3</v>
      </c>
      <c r="AF110" s="75">
        <f t="shared" si="55"/>
        <v>0.2</v>
      </c>
      <c r="AG110" s="46">
        <v>10</v>
      </c>
      <c r="AH110" s="46">
        <v>15</v>
      </c>
      <c r="AI110" s="46">
        <v>2</v>
      </c>
      <c r="AJ110" s="46">
        <f>AH110</f>
        <v>15</v>
      </c>
      <c r="AK110" s="46">
        <f>AH110*4</f>
        <v>60</v>
      </c>
      <c r="AL110" s="46">
        <v>4</v>
      </c>
      <c r="AM110" s="75">
        <f t="shared" si="56"/>
        <v>0.266666666666667</v>
      </c>
      <c r="AN110" s="46">
        <f t="shared" si="58"/>
        <v>382</v>
      </c>
    </row>
    <row r="111" s="25" customFormat="1" spans="1:40">
      <c r="A111" s="36">
        <v>101</v>
      </c>
      <c r="B111" s="36">
        <v>54</v>
      </c>
      <c r="C111" s="36" t="s">
        <v>113</v>
      </c>
      <c r="D111" s="36" t="s">
        <v>117</v>
      </c>
      <c r="E111" s="36">
        <v>9</v>
      </c>
      <c r="F111" s="36">
        <v>11</v>
      </c>
      <c r="G111" s="36">
        <v>2</v>
      </c>
      <c r="H111" s="36">
        <f>F111</f>
        <v>11</v>
      </c>
      <c r="I111" s="36">
        <f>F111*5</f>
        <v>55</v>
      </c>
      <c r="J111" s="70">
        <v>3</v>
      </c>
      <c r="K111" s="71">
        <f t="shared" si="52"/>
        <v>0.272727272727273</v>
      </c>
      <c r="L111" s="46">
        <v>6</v>
      </c>
      <c r="M111" s="46">
        <v>9</v>
      </c>
      <c r="N111" s="46">
        <v>2</v>
      </c>
      <c r="O111" s="46">
        <f>M111</f>
        <v>9</v>
      </c>
      <c r="P111" s="46">
        <f>M111*7</f>
        <v>63</v>
      </c>
      <c r="Q111" s="46">
        <v>1</v>
      </c>
      <c r="R111" s="75">
        <f t="shared" si="53"/>
        <v>0.111111111111111</v>
      </c>
      <c r="S111" s="46">
        <v>16</v>
      </c>
      <c r="T111" s="46">
        <v>21</v>
      </c>
      <c r="U111" s="46">
        <v>2</v>
      </c>
      <c r="V111" s="46">
        <f>T111</f>
        <v>21</v>
      </c>
      <c r="W111" s="46">
        <f>T111*4</f>
        <v>84</v>
      </c>
      <c r="X111" s="46">
        <v>17</v>
      </c>
      <c r="Y111" s="75">
        <f t="shared" si="54"/>
        <v>0.80952380952381</v>
      </c>
      <c r="Z111" s="46">
        <v>30</v>
      </c>
      <c r="AA111" s="46">
        <v>35</v>
      </c>
      <c r="AB111" s="46">
        <v>2</v>
      </c>
      <c r="AC111" s="46">
        <f>AA111</f>
        <v>35</v>
      </c>
      <c r="AD111" s="46">
        <f>AA111*8</f>
        <v>280</v>
      </c>
      <c r="AE111" s="46">
        <v>76</v>
      </c>
      <c r="AF111" s="75">
        <f t="shared" si="55"/>
        <v>2.17142857142857</v>
      </c>
      <c r="AG111" s="46">
        <v>35</v>
      </c>
      <c r="AH111" s="46">
        <v>45</v>
      </c>
      <c r="AI111" s="46">
        <v>2</v>
      </c>
      <c r="AJ111" s="46">
        <f>AH111</f>
        <v>45</v>
      </c>
      <c r="AK111" s="46">
        <f>AH111*4</f>
        <v>180</v>
      </c>
      <c r="AL111" s="46">
        <v>26</v>
      </c>
      <c r="AM111" s="75">
        <f t="shared" si="56"/>
        <v>0.577777777777778</v>
      </c>
      <c r="AN111" s="46">
        <f t="shared" si="58"/>
        <v>662</v>
      </c>
    </row>
    <row r="112" s="25" customFormat="1" spans="1:40">
      <c r="A112" s="36">
        <v>102</v>
      </c>
      <c r="B112" s="36">
        <v>351</v>
      </c>
      <c r="C112" s="36" t="s">
        <v>113</v>
      </c>
      <c r="D112" s="36" t="s">
        <v>118</v>
      </c>
      <c r="E112" s="36">
        <v>9</v>
      </c>
      <c r="F112" s="36">
        <v>11</v>
      </c>
      <c r="G112" s="36">
        <v>2</v>
      </c>
      <c r="H112" s="36">
        <f>F112</f>
        <v>11</v>
      </c>
      <c r="I112" s="36">
        <f>F112*5</f>
        <v>55</v>
      </c>
      <c r="J112" s="70">
        <v>0</v>
      </c>
      <c r="K112" s="71">
        <f t="shared" si="52"/>
        <v>0</v>
      </c>
      <c r="L112" s="46">
        <v>6</v>
      </c>
      <c r="M112" s="46">
        <v>9</v>
      </c>
      <c r="N112" s="46">
        <v>2</v>
      </c>
      <c r="O112" s="46">
        <f>M112</f>
        <v>9</v>
      </c>
      <c r="P112" s="46">
        <f>M112*7</f>
        <v>63</v>
      </c>
      <c r="Q112" s="46">
        <v>1</v>
      </c>
      <c r="R112" s="75">
        <f t="shared" si="53"/>
        <v>0.111111111111111</v>
      </c>
      <c r="S112" s="46">
        <v>16</v>
      </c>
      <c r="T112" s="46">
        <v>21</v>
      </c>
      <c r="U112" s="46">
        <v>2</v>
      </c>
      <c r="V112" s="46">
        <f>T112</f>
        <v>21</v>
      </c>
      <c r="W112" s="46">
        <f>T112*4</f>
        <v>84</v>
      </c>
      <c r="X112" s="46">
        <v>9</v>
      </c>
      <c r="Y112" s="75">
        <f t="shared" si="54"/>
        <v>0.428571428571429</v>
      </c>
      <c r="Z112" s="46">
        <v>17</v>
      </c>
      <c r="AA112" s="46">
        <v>20</v>
      </c>
      <c r="AB112" s="46">
        <v>2</v>
      </c>
      <c r="AC112" s="46">
        <f>AA112</f>
        <v>20</v>
      </c>
      <c r="AD112" s="46">
        <f>AA112*8</f>
        <v>160</v>
      </c>
      <c r="AE112" s="46">
        <v>9</v>
      </c>
      <c r="AF112" s="75">
        <f t="shared" si="55"/>
        <v>0.45</v>
      </c>
      <c r="AG112" s="46">
        <v>10</v>
      </c>
      <c r="AH112" s="46">
        <v>15</v>
      </c>
      <c r="AI112" s="46">
        <v>2</v>
      </c>
      <c r="AJ112" s="46">
        <f>AH112</f>
        <v>15</v>
      </c>
      <c r="AK112" s="46">
        <f>AH112*4</f>
        <v>60</v>
      </c>
      <c r="AL112" s="46">
        <v>21</v>
      </c>
      <c r="AM112" s="75">
        <f t="shared" si="56"/>
        <v>1.4</v>
      </c>
      <c r="AN112" s="46">
        <f t="shared" si="58"/>
        <v>422</v>
      </c>
    </row>
    <row r="113" s="25" customFormat="1" spans="1:40">
      <c r="A113" s="36">
        <v>103</v>
      </c>
      <c r="B113" s="36">
        <v>367</v>
      </c>
      <c r="C113" s="36" t="s">
        <v>113</v>
      </c>
      <c r="D113" s="36" t="s">
        <v>119</v>
      </c>
      <c r="E113" s="36">
        <v>9</v>
      </c>
      <c r="F113" s="36">
        <v>11</v>
      </c>
      <c r="G113" s="36">
        <v>2</v>
      </c>
      <c r="H113" s="36">
        <f>F113</f>
        <v>11</v>
      </c>
      <c r="I113" s="36">
        <f>F113*5</f>
        <v>55</v>
      </c>
      <c r="J113" s="70">
        <v>13</v>
      </c>
      <c r="K113" s="71">
        <f t="shared" si="52"/>
        <v>1.18181818181818</v>
      </c>
      <c r="L113" s="46">
        <v>6</v>
      </c>
      <c r="M113" s="46">
        <v>9</v>
      </c>
      <c r="N113" s="46">
        <v>2</v>
      </c>
      <c r="O113" s="46">
        <f>M113</f>
        <v>9</v>
      </c>
      <c r="P113" s="46">
        <f>M113*7</f>
        <v>63</v>
      </c>
      <c r="Q113" s="46">
        <v>2</v>
      </c>
      <c r="R113" s="75">
        <f t="shared" si="53"/>
        <v>0.222222222222222</v>
      </c>
      <c r="S113" s="46">
        <v>16</v>
      </c>
      <c r="T113" s="46">
        <v>21</v>
      </c>
      <c r="U113" s="46">
        <v>2</v>
      </c>
      <c r="V113" s="46">
        <f>T113</f>
        <v>21</v>
      </c>
      <c r="W113" s="46">
        <f>T113*4</f>
        <v>84</v>
      </c>
      <c r="X113" s="46">
        <v>10</v>
      </c>
      <c r="Y113" s="75">
        <f t="shared" si="54"/>
        <v>0.476190476190476</v>
      </c>
      <c r="Z113" s="46">
        <v>17</v>
      </c>
      <c r="AA113" s="46">
        <v>20</v>
      </c>
      <c r="AB113" s="46">
        <v>1</v>
      </c>
      <c r="AC113" s="46">
        <f>Z113</f>
        <v>17</v>
      </c>
      <c r="AD113" s="46">
        <f>Z113*7</f>
        <v>119</v>
      </c>
      <c r="AE113" s="46">
        <v>2</v>
      </c>
      <c r="AF113" s="75">
        <f t="shared" si="55"/>
        <v>0.117647058823529</v>
      </c>
      <c r="AG113" s="46">
        <v>10</v>
      </c>
      <c r="AH113" s="46">
        <v>15</v>
      </c>
      <c r="AI113" s="46">
        <v>2</v>
      </c>
      <c r="AJ113" s="46">
        <f>AH113</f>
        <v>15</v>
      </c>
      <c r="AK113" s="46">
        <f>AH113*4</f>
        <v>60</v>
      </c>
      <c r="AL113" s="46">
        <v>27</v>
      </c>
      <c r="AM113" s="75">
        <f t="shared" si="56"/>
        <v>1.8</v>
      </c>
      <c r="AN113" s="46">
        <f t="shared" si="58"/>
        <v>381</v>
      </c>
    </row>
    <row r="114" s="25" customFormat="1" spans="1:40">
      <c r="A114" s="36">
        <v>104</v>
      </c>
      <c r="B114" s="36">
        <v>587</v>
      </c>
      <c r="C114" s="36" t="s">
        <v>113</v>
      </c>
      <c r="D114" s="36" t="s">
        <v>120</v>
      </c>
      <c r="E114" s="36">
        <v>9</v>
      </c>
      <c r="F114" s="36">
        <v>11</v>
      </c>
      <c r="G114" s="36">
        <v>1</v>
      </c>
      <c r="H114" s="37">
        <f>E114</f>
        <v>9</v>
      </c>
      <c r="I114" s="37">
        <f>E114*3</f>
        <v>27</v>
      </c>
      <c r="J114" s="70">
        <v>0</v>
      </c>
      <c r="K114" s="71">
        <f t="shared" si="52"/>
        <v>0</v>
      </c>
      <c r="L114" s="46">
        <v>6</v>
      </c>
      <c r="M114" s="46">
        <v>9</v>
      </c>
      <c r="N114" s="46">
        <v>1</v>
      </c>
      <c r="O114" s="46">
        <f>L114</f>
        <v>6</v>
      </c>
      <c r="P114" s="46">
        <f>L114*5</f>
        <v>30</v>
      </c>
      <c r="Q114" s="46">
        <v>0</v>
      </c>
      <c r="R114" s="75">
        <f t="shared" si="53"/>
        <v>0</v>
      </c>
      <c r="S114" s="46">
        <v>16</v>
      </c>
      <c r="T114" s="46">
        <v>21</v>
      </c>
      <c r="U114" s="46">
        <v>1</v>
      </c>
      <c r="V114" s="46">
        <f>S114</f>
        <v>16</v>
      </c>
      <c r="W114" s="46">
        <f>S114*3</f>
        <v>48</v>
      </c>
      <c r="X114" s="46">
        <v>0</v>
      </c>
      <c r="Y114" s="75">
        <f t="shared" si="54"/>
        <v>0</v>
      </c>
      <c r="Z114" s="46">
        <v>17</v>
      </c>
      <c r="AA114" s="46">
        <v>20</v>
      </c>
      <c r="AB114" s="46">
        <v>1</v>
      </c>
      <c r="AC114" s="46">
        <f>Z114</f>
        <v>17</v>
      </c>
      <c r="AD114" s="46">
        <f>Z114*7</f>
        <v>119</v>
      </c>
      <c r="AE114" s="46">
        <v>18</v>
      </c>
      <c r="AF114" s="75">
        <f t="shared" si="55"/>
        <v>1.05882352941176</v>
      </c>
      <c r="AG114" s="46">
        <v>10</v>
      </c>
      <c r="AH114" s="46">
        <v>15</v>
      </c>
      <c r="AI114" s="46">
        <v>1</v>
      </c>
      <c r="AJ114" s="46">
        <f>AG114</f>
        <v>10</v>
      </c>
      <c r="AK114" s="46">
        <f>AG114*2</f>
        <v>20</v>
      </c>
      <c r="AL114" s="46">
        <v>1</v>
      </c>
      <c r="AM114" s="75">
        <f t="shared" si="56"/>
        <v>0.1</v>
      </c>
      <c r="AN114" s="46">
        <f t="shared" si="58"/>
        <v>244</v>
      </c>
    </row>
    <row r="115" s="25" customFormat="1" spans="1:40">
      <c r="A115" s="36">
        <v>105</v>
      </c>
      <c r="B115" s="36">
        <v>104428</v>
      </c>
      <c r="C115" s="36" t="s">
        <v>113</v>
      </c>
      <c r="D115" s="36" t="s">
        <v>121</v>
      </c>
      <c r="E115" s="36">
        <v>9</v>
      </c>
      <c r="F115" s="36">
        <v>11</v>
      </c>
      <c r="G115" s="36">
        <v>2</v>
      </c>
      <c r="H115" s="36">
        <f>F115</f>
        <v>11</v>
      </c>
      <c r="I115" s="36">
        <f>F115*5</f>
        <v>55</v>
      </c>
      <c r="J115" s="70">
        <v>7</v>
      </c>
      <c r="K115" s="71">
        <f t="shared" si="52"/>
        <v>0.636363636363636</v>
      </c>
      <c r="L115" s="46">
        <v>6</v>
      </c>
      <c r="M115" s="46">
        <v>9</v>
      </c>
      <c r="N115" s="46">
        <v>2</v>
      </c>
      <c r="O115" s="46">
        <f>M115</f>
        <v>9</v>
      </c>
      <c r="P115" s="46">
        <f>M115*7</f>
        <v>63</v>
      </c>
      <c r="Q115" s="46">
        <v>10</v>
      </c>
      <c r="R115" s="75">
        <f t="shared" si="53"/>
        <v>1.11111111111111</v>
      </c>
      <c r="S115" s="46">
        <v>16</v>
      </c>
      <c r="T115" s="46">
        <v>21</v>
      </c>
      <c r="U115" s="46">
        <v>2</v>
      </c>
      <c r="V115" s="46">
        <f>T115</f>
        <v>21</v>
      </c>
      <c r="W115" s="46">
        <f>T115*4</f>
        <v>84</v>
      </c>
      <c r="X115" s="46">
        <v>26</v>
      </c>
      <c r="Y115" s="75">
        <f t="shared" si="54"/>
        <v>1.23809523809524</v>
      </c>
      <c r="Z115" s="46">
        <v>19</v>
      </c>
      <c r="AA115" s="46">
        <v>22</v>
      </c>
      <c r="AB115" s="46">
        <v>2</v>
      </c>
      <c r="AC115" s="46">
        <f>AA115</f>
        <v>22</v>
      </c>
      <c r="AD115" s="46">
        <f>AA115*8</f>
        <v>176</v>
      </c>
      <c r="AE115" s="46">
        <v>39</v>
      </c>
      <c r="AF115" s="75">
        <f t="shared" si="55"/>
        <v>1.77272727272727</v>
      </c>
      <c r="AG115" s="46">
        <v>15</v>
      </c>
      <c r="AH115" s="46">
        <v>20</v>
      </c>
      <c r="AI115" s="46">
        <v>2</v>
      </c>
      <c r="AJ115" s="46">
        <f>AH115</f>
        <v>20</v>
      </c>
      <c r="AK115" s="46">
        <f>AH115*4</f>
        <v>80</v>
      </c>
      <c r="AL115" s="46">
        <v>21</v>
      </c>
      <c r="AM115" s="75">
        <f t="shared" si="56"/>
        <v>1.05</v>
      </c>
      <c r="AN115" s="46">
        <f t="shared" si="58"/>
        <v>458</v>
      </c>
    </row>
    <row r="116" s="25" customFormat="1" spans="1:40">
      <c r="A116" s="36">
        <v>106</v>
      </c>
      <c r="B116" s="36">
        <v>329</v>
      </c>
      <c r="C116" s="36" t="s">
        <v>113</v>
      </c>
      <c r="D116" s="36" t="s">
        <v>122</v>
      </c>
      <c r="E116" s="36">
        <v>8</v>
      </c>
      <c r="F116" s="36">
        <v>10</v>
      </c>
      <c r="G116" s="36">
        <v>2</v>
      </c>
      <c r="H116" s="36">
        <f>F116</f>
        <v>10</v>
      </c>
      <c r="I116" s="36">
        <f>F116*5</f>
        <v>50</v>
      </c>
      <c r="J116" s="70">
        <v>0</v>
      </c>
      <c r="K116" s="71">
        <f t="shared" si="52"/>
        <v>0</v>
      </c>
      <c r="L116" s="46">
        <v>6</v>
      </c>
      <c r="M116" s="46">
        <v>9</v>
      </c>
      <c r="N116" s="46">
        <v>2</v>
      </c>
      <c r="O116" s="46">
        <f>M116</f>
        <v>9</v>
      </c>
      <c r="P116" s="46">
        <f>M116*7</f>
        <v>63</v>
      </c>
      <c r="Q116" s="46">
        <v>2</v>
      </c>
      <c r="R116" s="75">
        <f t="shared" si="53"/>
        <v>0.222222222222222</v>
      </c>
      <c r="S116" s="46">
        <v>16</v>
      </c>
      <c r="T116" s="46">
        <v>21</v>
      </c>
      <c r="U116" s="46">
        <v>2</v>
      </c>
      <c r="V116" s="46">
        <f>T116</f>
        <v>21</v>
      </c>
      <c r="W116" s="46">
        <f>T116*4</f>
        <v>84</v>
      </c>
      <c r="X116" s="46">
        <v>2</v>
      </c>
      <c r="Y116" s="75">
        <f t="shared" si="54"/>
        <v>0.0952380952380952</v>
      </c>
      <c r="Z116" s="46">
        <v>22</v>
      </c>
      <c r="AA116" s="46">
        <v>28</v>
      </c>
      <c r="AB116" s="46">
        <v>2</v>
      </c>
      <c r="AC116" s="46">
        <f>AA116</f>
        <v>28</v>
      </c>
      <c r="AD116" s="46">
        <f>AA116*8</f>
        <v>224</v>
      </c>
      <c r="AE116" s="46">
        <v>0</v>
      </c>
      <c r="AF116" s="75">
        <f t="shared" si="55"/>
        <v>0</v>
      </c>
      <c r="AG116" s="46">
        <v>35</v>
      </c>
      <c r="AH116" s="46">
        <v>45</v>
      </c>
      <c r="AI116" s="46">
        <v>2</v>
      </c>
      <c r="AJ116" s="46">
        <f>AH116</f>
        <v>45</v>
      </c>
      <c r="AK116" s="46">
        <f>AH116*4</f>
        <v>180</v>
      </c>
      <c r="AL116" s="46">
        <v>11</v>
      </c>
      <c r="AM116" s="75">
        <f t="shared" si="56"/>
        <v>0.244444444444444</v>
      </c>
      <c r="AN116" s="46">
        <f t="shared" si="58"/>
        <v>601</v>
      </c>
    </row>
    <row r="117" s="25" customFormat="1" spans="1:40">
      <c r="A117" s="36">
        <v>107</v>
      </c>
      <c r="B117" s="36">
        <v>704</v>
      </c>
      <c r="C117" s="36" t="s">
        <v>113</v>
      </c>
      <c r="D117" s="36" t="s">
        <v>123</v>
      </c>
      <c r="E117" s="36">
        <v>8</v>
      </c>
      <c r="F117" s="36">
        <v>10</v>
      </c>
      <c r="G117" s="36">
        <v>1</v>
      </c>
      <c r="H117" s="37">
        <f>E117</f>
        <v>8</v>
      </c>
      <c r="I117" s="37">
        <f>E117*3</f>
        <v>24</v>
      </c>
      <c r="J117" s="70">
        <v>0</v>
      </c>
      <c r="K117" s="71">
        <f t="shared" si="52"/>
        <v>0</v>
      </c>
      <c r="L117" s="46">
        <v>6</v>
      </c>
      <c r="M117" s="46">
        <v>9</v>
      </c>
      <c r="N117" s="46">
        <v>1</v>
      </c>
      <c r="O117" s="46">
        <f>L117</f>
        <v>6</v>
      </c>
      <c r="P117" s="46">
        <f>L117*5</f>
        <v>30</v>
      </c>
      <c r="Q117" s="46">
        <v>3</v>
      </c>
      <c r="R117" s="75">
        <f t="shared" si="53"/>
        <v>0.5</v>
      </c>
      <c r="S117" s="46">
        <v>16</v>
      </c>
      <c r="T117" s="46">
        <v>21</v>
      </c>
      <c r="U117" s="46">
        <v>1</v>
      </c>
      <c r="V117" s="46">
        <f>S117</f>
        <v>16</v>
      </c>
      <c r="W117" s="46">
        <f>S117*3</f>
        <v>48</v>
      </c>
      <c r="X117" s="46">
        <v>2</v>
      </c>
      <c r="Y117" s="75">
        <f t="shared" si="54"/>
        <v>0.125</v>
      </c>
      <c r="Z117" s="46">
        <v>13</v>
      </c>
      <c r="AA117" s="46">
        <v>15</v>
      </c>
      <c r="AB117" s="46">
        <v>1</v>
      </c>
      <c r="AC117" s="46">
        <f>Z117</f>
        <v>13</v>
      </c>
      <c r="AD117" s="46">
        <f>Z117*7</f>
        <v>91</v>
      </c>
      <c r="AE117" s="46">
        <v>3</v>
      </c>
      <c r="AF117" s="75">
        <f t="shared" si="55"/>
        <v>0.230769230769231</v>
      </c>
      <c r="AG117" s="46">
        <v>10</v>
      </c>
      <c r="AH117" s="46">
        <v>15</v>
      </c>
      <c r="AI117" s="46">
        <v>1</v>
      </c>
      <c r="AJ117" s="46">
        <f>AG117</f>
        <v>10</v>
      </c>
      <c r="AK117" s="46">
        <f>AG117*2</f>
        <v>20</v>
      </c>
      <c r="AL117" s="46">
        <v>5</v>
      </c>
      <c r="AM117" s="75">
        <f t="shared" si="56"/>
        <v>0.5</v>
      </c>
      <c r="AN117" s="46">
        <f t="shared" si="58"/>
        <v>213</v>
      </c>
    </row>
    <row r="118" s="25" customFormat="1" spans="1:40">
      <c r="A118" s="36">
        <v>108</v>
      </c>
      <c r="B118" s="36">
        <v>56</v>
      </c>
      <c r="C118" s="36" t="s">
        <v>113</v>
      </c>
      <c r="D118" s="36" t="s">
        <v>124</v>
      </c>
      <c r="E118" s="36">
        <v>7</v>
      </c>
      <c r="F118" s="36">
        <v>9</v>
      </c>
      <c r="G118" s="36">
        <v>2</v>
      </c>
      <c r="H118" s="36">
        <f>F118</f>
        <v>9</v>
      </c>
      <c r="I118" s="36">
        <f>F118*5</f>
        <v>45</v>
      </c>
      <c r="J118" s="70">
        <v>3</v>
      </c>
      <c r="K118" s="71">
        <f t="shared" si="52"/>
        <v>0.333333333333333</v>
      </c>
      <c r="L118" s="46">
        <v>3</v>
      </c>
      <c r="M118" s="46">
        <v>5</v>
      </c>
      <c r="N118" s="46">
        <v>2</v>
      </c>
      <c r="O118" s="46">
        <f t="shared" ref="O118:O123" si="59">M118</f>
        <v>5</v>
      </c>
      <c r="P118" s="46">
        <f t="shared" ref="P118:P123" si="60">M118*7</f>
        <v>35</v>
      </c>
      <c r="Q118" s="46">
        <v>10</v>
      </c>
      <c r="R118" s="75">
        <f t="shared" si="53"/>
        <v>2</v>
      </c>
      <c r="S118" s="46">
        <v>11</v>
      </c>
      <c r="T118" s="46">
        <v>15</v>
      </c>
      <c r="U118" s="46">
        <v>2</v>
      </c>
      <c r="V118" s="46">
        <f>T118</f>
        <v>15</v>
      </c>
      <c r="W118" s="46">
        <f>T118*4</f>
        <v>60</v>
      </c>
      <c r="X118" s="46">
        <v>6</v>
      </c>
      <c r="Y118" s="75">
        <f t="shared" si="54"/>
        <v>0.4</v>
      </c>
      <c r="Z118" s="46">
        <v>25</v>
      </c>
      <c r="AA118" s="46">
        <v>29</v>
      </c>
      <c r="AB118" s="46">
        <v>2</v>
      </c>
      <c r="AC118" s="46">
        <f>AA118</f>
        <v>29</v>
      </c>
      <c r="AD118" s="46">
        <f>AA118*8</f>
        <v>232</v>
      </c>
      <c r="AE118" s="46">
        <v>55</v>
      </c>
      <c r="AF118" s="75">
        <f t="shared" si="55"/>
        <v>1.89655172413793</v>
      </c>
      <c r="AG118" s="46">
        <v>20</v>
      </c>
      <c r="AH118" s="46">
        <v>26</v>
      </c>
      <c r="AI118" s="46">
        <v>2</v>
      </c>
      <c r="AJ118" s="46">
        <f>AH118</f>
        <v>26</v>
      </c>
      <c r="AK118" s="46">
        <f>AH118*4</f>
        <v>104</v>
      </c>
      <c r="AL118" s="46">
        <v>48</v>
      </c>
      <c r="AM118" s="75">
        <f t="shared" si="56"/>
        <v>1.84615384615385</v>
      </c>
      <c r="AN118" s="46">
        <f t="shared" si="58"/>
        <v>476</v>
      </c>
    </row>
    <row r="119" s="25" customFormat="1" spans="1:40">
      <c r="A119" s="36">
        <v>109</v>
      </c>
      <c r="B119" s="36">
        <v>706</v>
      </c>
      <c r="C119" s="36" t="s">
        <v>113</v>
      </c>
      <c r="D119" s="36" t="s">
        <v>125</v>
      </c>
      <c r="E119" s="36">
        <v>7</v>
      </c>
      <c r="F119" s="36">
        <v>9</v>
      </c>
      <c r="G119" s="36">
        <v>2</v>
      </c>
      <c r="H119" s="36">
        <f>F119</f>
        <v>9</v>
      </c>
      <c r="I119" s="36">
        <f>F119*5</f>
        <v>45</v>
      </c>
      <c r="J119" s="70">
        <v>1</v>
      </c>
      <c r="K119" s="71">
        <f t="shared" si="52"/>
        <v>0.111111111111111</v>
      </c>
      <c r="L119" s="46">
        <v>3</v>
      </c>
      <c r="M119" s="46">
        <v>5</v>
      </c>
      <c r="N119" s="46">
        <v>2</v>
      </c>
      <c r="O119" s="46">
        <f t="shared" si="59"/>
        <v>5</v>
      </c>
      <c r="P119" s="46">
        <f t="shared" si="60"/>
        <v>35</v>
      </c>
      <c r="Q119" s="46">
        <v>1</v>
      </c>
      <c r="R119" s="75">
        <f t="shared" si="53"/>
        <v>0.2</v>
      </c>
      <c r="S119" s="46">
        <v>11</v>
      </c>
      <c r="T119" s="46">
        <v>15</v>
      </c>
      <c r="U119" s="46">
        <v>2</v>
      </c>
      <c r="V119" s="46">
        <f>T119</f>
        <v>15</v>
      </c>
      <c r="W119" s="46">
        <f>T119*4</f>
        <v>60</v>
      </c>
      <c r="X119" s="46">
        <v>2</v>
      </c>
      <c r="Y119" s="75">
        <f t="shared" si="54"/>
        <v>0.133333333333333</v>
      </c>
      <c r="Z119" s="46">
        <v>22</v>
      </c>
      <c r="AA119" s="46">
        <v>28</v>
      </c>
      <c r="AB119" s="46">
        <v>2</v>
      </c>
      <c r="AC119" s="46">
        <f>AA119</f>
        <v>28</v>
      </c>
      <c r="AD119" s="46">
        <f>AA119*8</f>
        <v>224</v>
      </c>
      <c r="AE119" s="46">
        <v>0</v>
      </c>
      <c r="AF119" s="75">
        <f t="shared" si="55"/>
        <v>0</v>
      </c>
      <c r="AG119" s="46">
        <v>10</v>
      </c>
      <c r="AH119" s="46">
        <v>15</v>
      </c>
      <c r="AI119" s="46">
        <v>2</v>
      </c>
      <c r="AJ119" s="46">
        <f>AH119</f>
        <v>15</v>
      </c>
      <c r="AK119" s="46">
        <f>AH119*4</f>
        <v>60</v>
      </c>
      <c r="AL119" s="46">
        <v>1</v>
      </c>
      <c r="AM119" s="75">
        <f t="shared" si="56"/>
        <v>0.0666666666666667</v>
      </c>
      <c r="AN119" s="46">
        <f t="shared" si="58"/>
        <v>424</v>
      </c>
    </row>
    <row r="120" s="25" customFormat="1" spans="1:40">
      <c r="A120" s="36">
        <v>110</v>
      </c>
      <c r="B120" s="36">
        <v>710</v>
      </c>
      <c r="C120" s="36" t="s">
        <v>113</v>
      </c>
      <c r="D120" s="36" t="s">
        <v>126</v>
      </c>
      <c r="E120" s="36">
        <v>7</v>
      </c>
      <c r="F120" s="36">
        <v>9</v>
      </c>
      <c r="G120" s="36">
        <v>1</v>
      </c>
      <c r="H120" s="37">
        <f>E120</f>
        <v>7</v>
      </c>
      <c r="I120" s="37">
        <f>E120*3</f>
        <v>21</v>
      </c>
      <c r="J120" s="70">
        <v>0</v>
      </c>
      <c r="K120" s="71">
        <f t="shared" si="52"/>
        <v>0</v>
      </c>
      <c r="L120" s="46">
        <v>3</v>
      </c>
      <c r="M120" s="46">
        <v>5</v>
      </c>
      <c r="N120" s="46">
        <v>2</v>
      </c>
      <c r="O120" s="46">
        <f t="shared" si="59"/>
        <v>5</v>
      </c>
      <c r="P120" s="46">
        <f t="shared" si="60"/>
        <v>35</v>
      </c>
      <c r="Q120" s="46">
        <v>2</v>
      </c>
      <c r="R120" s="75">
        <f t="shared" si="53"/>
        <v>0.4</v>
      </c>
      <c r="S120" s="46">
        <v>11</v>
      </c>
      <c r="T120" s="46">
        <v>15</v>
      </c>
      <c r="U120" s="46">
        <v>1</v>
      </c>
      <c r="V120" s="46">
        <f>S120</f>
        <v>11</v>
      </c>
      <c r="W120" s="46">
        <f>S120*3</f>
        <v>33</v>
      </c>
      <c r="X120" s="46">
        <v>5</v>
      </c>
      <c r="Y120" s="75">
        <f t="shared" si="54"/>
        <v>0.454545454545455</v>
      </c>
      <c r="Z120" s="46">
        <v>22</v>
      </c>
      <c r="AA120" s="46">
        <v>28</v>
      </c>
      <c r="AB120" s="46">
        <v>1</v>
      </c>
      <c r="AC120" s="46">
        <f>Z120</f>
        <v>22</v>
      </c>
      <c r="AD120" s="46">
        <f>Z120*7</f>
        <v>154</v>
      </c>
      <c r="AE120" s="46">
        <v>9</v>
      </c>
      <c r="AF120" s="75">
        <f t="shared" si="55"/>
        <v>0.409090909090909</v>
      </c>
      <c r="AG120" s="46">
        <v>10</v>
      </c>
      <c r="AH120" s="46">
        <v>15</v>
      </c>
      <c r="AI120" s="46">
        <v>1</v>
      </c>
      <c r="AJ120" s="46">
        <f>AG120</f>
        <v>10</v>
      </c>
      <c r="AK120" s="46">
        <f>AG120*2</f>
        <v>20</v>
      </c>
      <c r="AL120" s="46">
        <v>3</v>
      </c>
      <c r="AM120" s="75">
        <f t="shared" si="56"/>
        <v>0.3</v>
      </c>
      <c r="AN120" s="46">
        <f t="shared" si="58"/>
        <v>263</v>
      </c>
    </row>
    <row r="121" s="25" customFormat="1" spans="1:40">
      <c r="A121" s="36">
        <v>111</v>
      </c>
      <c r="B121" s="36">
        <v>713</v>
      </c>
      <c r="C121" s="36" t="s">
        <v>113</v>
      </c>
      <c r="D121" s="36" t="s">
        <v>127</v>
      </c>
      <c r="E121" s="36">
        <v>7</v>
      </c>
      <c r="F121" s="36">
        <v>9</v>
      </c>
      <c r="G121" s="36">
        <v>2</v>
      </c>
      <c r="H121" s="36">
        <f>F121</f>
        <v>9</v>
      </c>
      <c r="I121" s="36">
        <f>F121*5</f>
        <v>45</v>
      </c>
      <c r="J121" s="70">
        <v>1</v>
      </c>
      <c r="K121" s="71">
        <f t="shared" si="52"/>
        <v>0.111111111111111</v>
      </c>
      <c r="L121" s="46">
        <v>3</v>
      </c>
      <c r="M121" s="46">
        <v>5</v>
      </c>
      <c r="N121" s="46">
        <v>2</v>
      </c>
      <c r="O121" s="46">
        <f t="shared" si="59"/>
        <v>5</v>
      </c>
      <c r="P121" s="46">
        <f t="shared" si="60"/>
        <v>35</v>
      </c>
      <c r="Q121" s="46">
        <v>2</v>
      </c>
      <c r="R121" s="75">
        <f t="shared" si="53"/>
        <v>0.4</v>
      </c>
      <c r="S121" s="46">
        <v>11</v>
      </c>
      <c r="T121" s="46">
        <v>15</v>
      </c>
      <c r="U121" s="46">
        <v>2</v>
      </c>
      <c r="V121" s="46">
        <f>T121</f>
        <v>15</v>
      </c>
      <c r="W121" s="46">
        <f>T121*4</f>
        <v>60</v>
      </c>
      <c r="X121" s="46">
        <v>6</v>
      </c>
      <c r="Y121" s="75">
        <f t="shared" si="54"/>
        <v>0.4</v>
      </c>
      <c r="Z121" s="46">
        <v>16</v>
      </c>
      <c r="AA121" s="46">
        <v>18</v>
      </c>
      <c r="AB121" s="46">
        <v>2</v>
      </c>
      <c r="AC121" s="46">
        <f>AA121</f>
        <v>18</v>
      </c>
      <c r="AD121" s="46">
        <f>AA121*8</f>
        <v>144</v>
      </c>
      <c r="AE121" s="46">
        <v>9</v>
      </c>
      <c r="AF121" s="75">
        <f t="shared" si="55"/>
        <v>0.5</v>
      </c>
      <c r="AG121" s="46">
        <v>10</v>
      </c>
      <c r="AH121" s="46">
        <v>15</v>
      </c>
      <c r="AI121" s="46">
        <v>2</v>
      </c>
      <c r="AJ121" s="46">
        <f>AH121</f>
        <v>15</v>
      </c>
      <c r="AK121" s="46">
        <f>AH121*4</f>
        <v>60</v>
      </c>
      <c r="AL121" s="46">
        <v>2</v>
      </c>
      <c r="AM121" s="75">
        <f t="shared" si="56"/>
        <v>0.133333333333333</v>
      </c>
      <c r="AN121" s="46">
        <f t="shared" si="58"/>
        <v>344</v>
      </c>
    </row>
    <row r="122" s="25" customFormat="1" spans="1:40">
      <c r="A122" s="36">
        <v>112</v>
      </c>
      <c r="B122" s="36">
        <v>738</v>
      </c>
      <c r="C122" s="36" t="s">
        <v>113</v>
      </c>
      <c r="D122" s="36" t="s">
        <v>128</v>
      </c>
      <c r="E122" s="36">
        <v>7</v>
      </c>
      <c r="F122" s="36">
        <v>9</v>
      </c>
      <c r="G122" s="36">
        <v>2</v>
      </c>
      <c r="H122" s="36">
        <f>F122</f>
        <v>9</v>
      </c>
      <c r="I122" s="36">
        <f>F122*5</f>
        <v>45</v>
      </c>
      <c r="J122" s="70">
        <v>2</v>
      </c>
      <c r="K122" s="71">
        <f t="shared" si="52"/>
        <v>0.222222222222222</v>
      </c>
      <c r="L122" s="46">
        <v>3</v>
      </c>
      <c r="M122" s="46">
        <v>5</v>
      </c>
      <c r="N122" s="46">
        <v>2</v>
      </c>
      <c r="O122" s="46">
        <f t="shared" si="59"/>
        <v>5</v>
      </c>
      <c r="P122" s="46">
        <f t="shared" si="60"/>
        <v>35</v>
      </c>
      <c r="Q122" s="46">
        <v>5</v>
      </c>
      <c r="R122" s="75">
        <f t="shared" si="53"/>
        <v>1</v>
      </c>
      <c r="S122" s="46">
        <v>11</v>
      </c>
      <c r="T122" s="46">
        <v>15</v>
      </c>
      <c r="U122" s="46">
        <v>2</v>
      </c>
      <c r="V122" s="46">
        <f>T122</f>
        <v>15</v>
      </c>
      <c r="W122" s="46">
        <f>T122*4</f>
        <v>60</v>
      </c>
      <c r="X122" s="46">
        <v>4</v>
      </c>
      <c r="Y122" s="75">
        <f t="shared" si="54"/>
        <v>0.266666666666667</v>
      </c>
      <c r="Z122" s="46">
        <v>13</v>
      </c>
      <c r="AA122" s="46">
        <v>15</v>
      </c>
      <c r="AB122" s="46">
        <v>2</v>
      </c>
      <c r="AC122" s="46">
        <f>AA122</f>
        <v>15</v>
      </c>
      <c r="AD122" s="46">
        <f>AA122*8</f>
        <v>120</v>
      </c>
      <c r="AE122" s="46">
        <v>3</v>
      </c>
      <c r="AF122" s="75">
        <f t="shared" si="55"/>
        <v>0.2</v>
      </c>
      <c r="AG122" s="46">
        <v>10</v>
      </c>
      <c r="AH122" s="46">
        <v>15</v>
      </c>
      <c r="AI122" s="46">
        <v>2</v>
      </c>
      <c r="AJ122" s="46">
        <f>AH122</f>
        <v>15</v>
      </c>
      <c r="AK122" s="46">
        <f>AH122*4</f>
        <v>60</v>
      </c>
      <c r="AL122" s="46">
        <v>12</v>
      </c>
      <c r="AM122" s="75">
        <f t="shared" si="56"/>
        <v>0.8</v>
      </c>
      <c r="AN122" s="46">
        <f t="shared" si="58"/>
        <v>320</v>
      </c>
    </row>
    <row r="123" s="25" customFormat="1" spans="1:40">
      <c r="A123" s="36">
        <v>113</v>
      </c>
      <c r="B123" s="36">
        <v>104838</v>
      </c>
      <c r="C123" s="36" t="s">
        <v>113</v>
      </c>
      <c r="D123" s="36" t="s">
        <v>129</v>
      </c>
      <c r="E123" s="36">
        <v>7</v>
      </c>
      <c r="F123" s="36">
        <v>9</v>
      </c>
      <c r="G123" s="36">
        <v>2</v>
      </c>
      <c r="H123" s="36">
        <f>F123</f>
        <v>9</v>
      </c>
      <c r="I123" s="36">
        <f>F123*5</f>
        <v>45</v>
      </c>
      <c r="J123" s="70">
        <v>1</v>
      </c>
      <c r="K123" s="71">
        <f t="shared" si="52"/>
        <v>0.111111111111111</v>
      </c>
      <c r="L123" s="46">
        <v>3</v>
      </c>
      <c r="M123" s="46">
        <v>5</v>
      </c>
      <c r="N123" s="46">
        <v>2</v>
      </c>
      <c r="O123" s="46">
        <f t="shared" si="59"/>
        <v>5</v>
      </c>
      <c r="P123" s="46">
        <f t="shared" si="60"/>
        <v>35</v>
      </c>
      <c r="Q123" s="46">
        <v>3</v>
      </c>
      <c r="R123" s="75">
        <f t="shared" si="53"/>
        <v>0.6</v>
      </c>
      <c r="S123" s="46">
        <v>11</v>
      </c>
      <c r="T123" s="46">
        <v>15</v>
      </c>
      <c r="U123" s="46">
        <v>1</v>
      </c>
      <c r="V123" s="46">
        <f>S123</f>
        <v>11</v>
      </c>
      <c r="W123" s="46">
        <f>S123*3</f>
        <v>33</v>
      </c>
      <c r="X123" s="46">
        <v>6</v>
      </c>
      <c r="Y123" s="75">
        <f t="shared" si="54"/>
        <v>0.545454545454545</v>
      </c>
      <c r="Z123" s="46">
        <v>22</v>
      </c>
      <c r="AA123" s="46">
        <v>29</v>
      </c>
      <c r="AB123" s="46">
        <v>1</v>
      </c>
      <c r="AC123" s="46">
        <f>Z123</f>
        <v>22</v>
      </c>
      <c r="AD123" s="46">
        <f>Z123*7</f>
        <v>154</v>
      </c>
      <c r="AE123" s="46">
        <v>9</v>
      </c>
      <c r="AF123" s="75">
        <f t="shared" si="55"/>
        <v>0.409090909090909</v>
      </c>
      <c r="AG123" s="46">
        <v>10</v>
      </c>
      <c r="AH123" s="46">
        <v>15</v>
      </c>
      <c r="AI123" s="46">
        <v>1</v>
      </c>
      <c r="AJ123" s="46">
        <f>AG123</f>
        <v>10</v>
      </c>
      <c r="AK123" s="46">
        <f>AG123*2</f>
        <v>20</v>
      </c>
      <c r="AL123" s="46">
        <v>8</v>
      </c>
      <c r="AM123" s="75">
        <f t="shared" si="56"/>
        <v>0.8</v>
      </c>
      <c r="AN123" s="46">
        <f t="shared" si="58"/>
        <v>287</v>
      </c>
    </row>
    <row r="124" s="26" customFormat="1" spans="1:40">
      <c r="A124" s="14"/>
      <c r="B124" s="14"/>
      <c r="C124" s="14" t="s">
        <v>113</v>
      </c>
      <c r="D124" s="14"/>
      <c r="E124" s="14">
        <f>SUM(E108:E123)</f>
        <v>132</v>
      </c>
      <c r="F124" s="14">
        <f>SUM(F108:F123)</f>
        <v>164</v>
      </c>
      <c r="G124" s="14">
        <f>SUM(G108:G123)</f>
        <v>28</v>
      </c>
      <c r="H124" s="14">
        <f>SUM(H108:H123)</f>
        <v>156</v>
      </c>
      <c r="I124" s="14">
        <f t="shared" ref="I124:AM124" si="61">SUM(I108:I123)</f>
        <v>712</v>
      </c>
      <c r="J124" s="14">
        <f t="shared" si="61"/>
        <v>39</v>
      </c>
      <c r="K124" s="71">
        <f t="shared" si="52"/>
        <v>0.25</v>
      </c>
      <c r="L124" s="14">
        <f t="shared" si="61"/>
        <v>82</v>
      </c>
      <c r="M124" s="14">
        <f t="shared" si="61"/>
        <v>126</v>
      </c>
      <c r="N124" s="14">
        <f t="shared" si="61"/>
        <v>29</v>
      </c>
      <c r="O124" s="14">
        <f t="shared" si="61"/>
        <v>117</v>
      </c>
      <c r="P124" s="14">
        <f t="shared" si="61"/>
        <v>783</v>
      </c>
      <c r="Q124" s="14">
        <f t="shared" si="61"/>
        <v>57</v>
      </c>
      <c r="R124" s="75">
        <f t="shared" si="53"/>
        <v>0.487179487179487</v>
      </c>
      <c r="S124" s="14">
        <f t="shared" si="61"/>
        <v>236</v>
      </c>
      <c r="T124" s="14">
        <f t="shared" si="61"/>
        <v>312</v>
      </c>
      <c r="U124" s="14">
        <f t="shared" si="61"/>
        <v>27</v>
      </c>
      <c r="V124" s="14">
        <f t="shared" si="61"/>
        <v>288</v>
      </c>
      <c r="W124" s="14">
        <f t="shared" si="61"/>
        <v>1077</v>
      </c>
      <c r="X124" s="14">
        <f t="shared" si="61"/>
        <v>160</v>
      </c>
      <c r="Y124" s="75">
        <f t="shared" si="54"/>
        <v>0.555555555555556</v>
      </c>
      <c r="Z124" s="14">
        <f t="shared" si="61"/>
        <v>297</v>
      </c>
      <c r="AA124" s="14">
        <f t="shared" si="61"/>
        <v>355</v>
      </c>
      <c r="AB124" s="14">
        <f t="shared" si="61"/>
        <v>26</v>
      </c>
      <c r="AC124" s="14">
        <f t="shared" si="61"/>
        <v>332</v>
      </c>
      <c r="AD124" s="14">
        <f t="shared" si="61"/>
        <v>2551</v>
      </c>
      <c r="AE124" s="14">
        <f t="shared" si="61"/>
        <v>246</v>
      </c>
      <c r="AF124" s="75">
        <f t="shared" si="55"/>
        <v>0.740963855421687</v>
      </c>
      <c r="AG124" s="14">
        <f t="shared" si="61"/>
        <v>235</v>
      </c>
      <c r="AH124" s="14">
        <f t="shared" si="61"/>
        <v>326</v>
      </c>
      <c r="AI124" s="14">
        <f t="shared" si="61"/>
        <v>27</v>
      </c>
      <c r="AJ124" s="14">
        <f t="shared" si="61"/>
        <v>301</v>
      </c>
      <c r="AK124" s="14">
        <f t="shared" si="61"/>
        <v>1094</v>
      </c>
      <c r="AL124" s="14">
        <f t="shared" si="61"/>
        <v>214</v>
      </c>
      <c r="AM124" s="75">
        <f t="shared" si="56"/>
        <v>0.710963455149502</v>
      </c>
      <c r="AN124" s="14">
        <f>SUM(AN108:AN123)</f>
        <v>6217</v>
      </c>
    </row>
    <row r="125" s="28" customFormat="1" spans="1:40">
      <c r="A125" s="15"/>
      <c r="B125" s="15"/>
      <c r="C125" s="15"/>
      <c r="D125" s="15" t="s">
        <v>130</v>
      </c>
      <c r="E125" s="15">
        <f>E124+E107+E96+E90+E84+E62+E37+E34</f>
        <v>1000</v>
      </c>
      <c r="F125" s="15">
        <f>F124+F107+F96+F90+F84+F62+F37+F34</f>
        <v>1224</v>
      </c>
      <c r="G125" s="15">
        <f>G124+G107+G96+G90+G84+G62+G37+G34</f>
        <v>188</v>
      </c>
      <c r="H125" s="15">
        <f>H124+H107+H96+H90+H84+H62+H37+H34</f>
        <v>1152</v>
      </c>
      <c r="I125" s="15">
        <f t="shared" ref="I125:AM125" si="62">I124+I107+I96+I90+I84+I62+I37+I34</f>
        <v>5126</v>
      </c>
      <c r="J125" s="15">
        <f t="shared" si="62"/>
        <v>287</v>
      </c>
      <c r="K125" s="71">
        <f t="shared" si="52"/>
        <v>0.249131944444444</v>
      </c>
      <c r="L125" s="15">
        <f t="shared" si="62"/>
        <v>727</v>
      </c>
      <c r="M125" s="15">
        <f t="shared" si="62"/>
        <v>1108</v>
      </c>
      <c r="N125" s="15">
        <f t="shared" si="62"/>
        <v>191</v>
      </c>
      <c r="O125" s="15">
        <f t="shared" si="62"/>
        <v>993</v>
      </c>
      <c r="P125" s="15">
        <f t="shared" si="62"/>
        <v>6511</v>
      </c>
      <c r="Q125" s="15">
        <f t="shared" si="62"/>
        <v>452</v>
      </c>
      <c r="R125" s="75">
        <f t="shared" si="53"/>
        <v>0.455186304128902</v>
      </c>
      <c r="S125" s="15">
        <f t="shared" si="62"/>
        <v>1807</v>
      </c>
      <c r="T125" s="15">
        <f t="shared" si="62"/>
        <v>2373</v>
      </c>
      <c r="U125" s="15">
        <f t="shared" si="62"/>
        <v>190</v>
      </c>
      <c r="V125" s="15">
        <f t="shared" si="62"/>
        <v>2202</v>
      </c>
      <c r="W125" s="15">
        <f t="shared" si="62"/>
        <v>8277</v>
      </c>
      <c r="X125" s="15">
        <f t="shared" si="62"/>
        <v>1326</v>
      </c>
      <c r="Y125" s="75">
        <f t="shared" si="54"/>
        <v>0.602179836512262</v>
      </c>
      <c r="Z125" s="15">
        <f t="shared" si="62"/>
        <v>2424</v>
      </c>
      <c r="AA125" s="15">
        <f t="shared" si="62"/>
        <v>2807</v>
      </c>
      <c r="AB125" s="15">
        <f t="shared" si="62"/>
        <v>185</v>
      </c>
      <c r="AC125" s="15">
        <f t="shared" si="62"/>
        <v>2678</v>
      </c>
      <c r="AD125" s="15">
        <f t="shared" si="62"/>
        <v>20718</v>
      </c>
      <c r="AE125" s="15">
        <f t="shared" si="62"/>
        <v>1520</v>
      </c>
      <c r="AF125" s="75">
        <f t="shared" si="55"/>
        <v>0.567587752053771</v>
      </c>
      <c r="AG125" s="15">
        <f t="shared" si="62"/>
        <v>2480</v>
      </c>
      <c r="AH125" s="15">
        <f t="shared" si="62"/>
        <v>3311</v>
      </c>
      <c r="AI125" s="15">
        <f t="shared" si="62"/>
        <v>179</v>
      </c>
      <c r="AJ125" s="15">
        <f t="shared" si="62"/>
        <v>2999</v>
      </c>
      <c r="AK125" s="15">
        <f t="shared" si="62"/>
        <v>10236</v>
      </c>
      <c r="AL125" s="15">
        <f t="shared" si="62"/>
        <v>1073.25</v>
      </c>
      <c r="AM125" s="75">
        <f t="shared" si="56"/>
        <v>0.357869289763254</v>
      </c>
      <c r="AN125" s="15">
        <f>AN124+AN107+AN96+AN90+AN84+AN62+AN37+AN34</f>
        <v>50868</v>
      </c>
    </row>
    <row r="126" s="25" customFormat="1" spans="1:11">
      <c r="A126" s="30"/>
      <c r="B126" s="30"/>
      <c r="C126" s="30"/>
      <c r="D126" s="31"/>
      <c r="E126" s="30"/>
      <c r="F126" s="30"/>
      <c r="G126" s="30"/>
      <c r="H126" s="30"/>
      <c r="I126" s="30"/>
      <c r="J126" s="65"/>
      <c r="K126" s="65"/>
    </row>
    <row r="127" s="25" customFormat="1" spans="1:11">
      <c r="A127" s="30"/>
      <c r="B127" s="30"/>
      <c r="C127" s="30"/>
      <c r="D127" s="31"/>
      <c r="E127" s="30"/>
      <c r="F127" s="30"/>
      <c r="G127" s="30"/>
      <c r="H127" s="30"/>
      <c r="I127" s="30"/>
      <c r="J127" s="65"/>
      <c r="K127" s="65"/>
    </row>
  </sheetData>
  <mergeCells count="11">
    <mergeCell ref="A1:AM1"/>
    <mergeCell ref="E2:K2"/>
    <mergeCell ref="L2:R2"/>
    <mergeCell ref="S2:Y2"/>
    <mergeCell ref="Z2:AF2"/>
    <mergeCell ref="AG2:AM2"/>
    <mergeCell ref="A2:A3"/>
    <mergeCell ref="B2:B3"/>
    <mergeCell ref="C2:C3"/>
    <mergeCell ref="D2:D3"/>
    <mergeCell ref="AN2:AN3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F128"/>
  <sheetViews>
    <sheetView tabSelected="1" workbookViewId="0">
      <pane xSplit="4" ySplit="2" topLeftCell="E18" activePane="bottomRight" state="frozen"/>
      <selection/>
      <selection pane="topRight"/>
      <selection pane="bottomLeft"/>
      <selection pane="bottomRight" activeCell="K35" sqref="K35"/>
    </sheetView>
  </sheetViews>
  <sheetFormatPr defaultColWidth="10.125" defaultRowHeight="12"/>
  <cols>
    <col min="1" max="1" width="5.5" style="30" customWidth="1"/>
    <col min="2" max="2" width="8.25" style="30" customWidth="1"/>
    <col min="3" max="3" width="11.875" style="30" customWidth="1"/>
    <col min="4" max="4" width="21" style="31" customWidth="1"/>
    <col min="5" max="6" width="7.625" style="30" customWidth="1"/>
    <col min="7" max="8" width="7.625" style="30" hidden="1" customWidth="1"/>
    <col min="9" max="13" width="7.625" style="30" customWidth="1"/>
    <col min="14" max="14" width="11.5" style="30" customWidth="1"/>
    <col min="15" max="16" width="7.625" style="25" customWidth="1"/>
    <col min="17" max="18" width="7.625" style="25" hidden="1" customWidth="1"/>
    <col min="19" max="43" width="7.625" style="25" customWidth="1"/>
    <col min="44" max="44" width="9.75" style="25" customWidth="1"/>
    <col min="45" max="54" width="7.625" style="25" customWidth="1"/>
    <col min="55" max="55" width="10.625" style="25" customWidth="1"/>
    <col min="56" max="16384" width="10.125" style="25" customWidth="1"/>
  </cols>
  <sheetData>
    <row r="1" s="25" customFormat="1" ht="34" customHeight="1" spans="1:58">
      <c r="A1" s="10" t="s">
        <v>1</v>
      </c>
      <c r="B1" s="10" t="s">
        <v>2</v>
      </c>
      <c r="C1" s="10" t="s">
        <v>3</v>
      </c>
      <c r="D1" s="10" t="s">
        <v>4</v>
      </c>
      <c r="E1" s="32" t="s">
        <v>385</v>
      </c>
      <c r="F1" s="33"/>
      <c r="G1" s="33"/>
      <c r="H1" s="33"/>
      <c r="I1" s="33"/>
      <c r="J1" s="33"/>
      <c r="K1" s="33"/>
      <c r="L1" s="33"/>
      <c r="M1" s="33"/>
      <c r="N1" s="42"/>
      <c r="O1" s="43" t="s">
        <v>386</v>
      </c>
      <c r="P1" s="44"/>
      <c r="Q1" s="44"/>
      <c r="R1" s="44"/>
      <c r="S1" s="44"/>
      <c r="T1" s="44"/>
      <c r="U1" s="44"/>
      <c r="V1" s="44"/>
      <c r="W1" s="44"/>
      <c r="X1" s="48"/>
      <c r="Y1" s="50" t="s">
        <v>283</v>
      </c>
      <c r="Z1" s="50"/>
      <c r="AA1" s="50"/>
      <c r="AB1" s="50"/>
      <c r="AC1" s="50"/>
      <c r="AD1" s="50"/>
      <c r="AE1" s="50"/>
      <c r="AF1" s="50"/>
      <c r="AG1" s="50"/>
      <c r="AH1" s="50"/>
      <c r="AI1" s="51" t="s">
        <v>373</v>
      </c>
      <c r="AJ1" s="52"/>
      <c r="AK1" s="52"/>
      <c r="AL1" s="52"/>
      <c r="AM1" s="52"/>
      <c r="AN1" s="52"/>
      <c r="AO1" s="52"/>
      <c r="AP1" s="52"/>
      <c r="AQ1" s="52"/>
      <c r="AR1" s="54"/>
      <c r="AS1" s="55" t="s">
        <v>374</v>
      </c>
      <c r="AT1" s="56"/>
      <c r="AU1" s="56"/>
      <c r="AV1" s="56"/>
      <c r="AW1" s="56"/>
      <c r="AX1" s="56"/>
      <c r="AY1" s="56"/>
      <c r="AZ1" s="56"/>
      <c r="BA1" s="56"/>
      <c r="BB1" s="58"/>
      <c r="BC1" s="59" t="s">
        <v>130</v>
      </c>
      <c r="BD1" s="60"/>
      <c r="BE1" s="60"/>
      <c r="BF1" s="62"/>
    </row>
    <row r="2" s="25" customFormat="1" ht="48" customHeight="1" spans="1:58">
      <c r="A2" s="10"/>
      <c r="B2" s="10"/>
      <c r="C2" s="10"/>
      <c r="D2" s="10"/>
      <c r="E2" s="34" t="s">
        <v>6</v>
      </c>
      <c r="F2" s="34" t="s">
        <v>376</v>
      </c>
      <c r="G2" s="35" t="s">
        <v>8</v>
      </c>
      <c r="H2" s="35" t="s">
        <v>377</v>
      </c>
      <c r="I2" s="35" t="s">
        <v>378</v>
      </c>
      <c r="J2" s="35" t="s">
        <v>387</v>
      </c>
      <c r="K2" s="35" t="s">
        <v>388</v>
      </c>
      <c r="L2" s="35" t="s">
        <v>389</v>
      </c>
      <c r="M2" s="35" t="s">
        <v>390</v>
      </c>
      <c r="N2" s="45" t="s">
        <v>391</v>
      </c>
      <c r="O2" s="13" t="s">
        <v>136</v>
      </c>
      <c r="P2" s="13" t="s">
        <v>137</v>
      </c>
      <c r="Q2" s="12" t="s">
        <v>8</v>
      </c>
      <c r="R2" s="12" t="s">
        <v>377</v>
      </c>
      <c r="S2" s="12" t="s">
        <v>378</v>
      </c>
      <c r="T2" s="12" t="s">
        <v>387</v>
      </c>
      <c r="U2" s="12" t="s">
        <v>388</v>
      </c>
      <c r="V2" s="12" t="s">
        <v>389</v>
      </c>
      <c r="W2" s="12" t="s">
        <v>390</v>
      </c>
      <c r="X2" s="49" t="s">
        <v>391</v>
      </c>
      <c r="Y2" s="17" t="s">
        <v>381</v>
      </c>
      <c r="Z2" s="17" t="s">
        <v>382</v>
      </c>
      <c r="AA2" s="18" t="s">
        <v>8</v>
      </c>
      <c r="AB2" s="18" t="s">
        <v>377</v>
      </c>
      <c r="AC2" s="18" t="s">
        <v>378</v>
      </c>
      <c r="AD2" s="18" t="s">
        <v>387</v>
      </c>
      <c r="AE2" s="18" t="s">
        <v>388</v>
      </c>
      <c r="AF2" s="18" t="s">
        <v>392</v>
      </c>
      <c r="AG2" s="18" t="s">
        <v>390</v>
      </c>
      <c r="AH2" s="53" t="s">
        <v>391</v>
      </c>
      <c r="AI2" s="21" t="s">
        <v>286</v>
      </c>
      <c r="AJ2" s="21" t="s">
        <v>287</v>
      </c>
      <c r="AK2" s="22" t="s">
        <v>8</v>
      </c>
      <c r="AL2" s="22" t="s">
        <v>377</v>
      </c>
      <c r="AM2" s="22" t="s">
        <v>378</v>
      </c>
      <c r="AN2" s="22" t="s">
        <v>387</v>
      </c>
      <c r="AO2" s="22" t="s">
        <v>388</v>
      </c>
      <c r="AP2" s="22" t="s">
        <v>389</v>
      </c>
      <c r="AQ2" s="22" t="s">
        <v>393</v>
      </c>
      <c r="AR2" s="57" t="s">
        <v>391</v>
      </c>
      <c r="AS2" s="20" t="s">
        <v>368</v>
      </c>
      <c r="AT2" s="20" t="s">
        <v>369</v>
      </c>
      <c r="AU2" s="18" t="s">
        <v>8</v>
      </c>
      <c r="AV2" s="18" t="s">
        <v>377</v>
      </c>
      <c r="AW2" s="18" t="s">
        <v>378</v>
      </c>
      <c r="AX2" s="18" t="s">
        <v>387</v>
      </c>
      <c r="AY2" s="18" t="s">
        <v>388</v>
      </c>
      <c r="AZ2" s="18" t="s">
        <v>389</v>
      </c>
      <c r="BA2" s="18" t="s">
        <v>394</v>
      </c>
      <c r="BB2" s="53" t="s">
        <v>391</v>
      </c>
      <c r="BC2" s="61" t="s">
        <v>375</v>
      </c>
      <c r="BD2" s="46" t="s">
        <v>394</v>
      </c>
      <c r="BE2" s="46" t="s">
        <v>395</v>
      </c>
      <c r="BF2" s="46" t="s">
        <v>396</v>
      </c>
    </row>
    <row r="3" s="25" customFormat="1" spans="1:58">
      <c r="A3" s="36">
        <v>1</v>
      </c>
      <c r="B3" s="36">
        <v>343</v>
      </c>
      <c r="C3" s="36" t="s">
        <v>9</v>
      </c>
      <c r="D3" s="36" t="s">
        <v>10</v>
      </c>
      <c r="E3" s="36">
        <v>12</v>
      </c>
      <c r="F3" s="36">
        <v>14</v>
      </c>
      <c r="G3" s="36">
        <v>2</v>
      </c>
      <c r="H3" s="36">
        <f t="shared" ref="H3:H6" si="0">F3</f>
        <v>14</v>
      </c>
      <c r="I3" s="36">
        <f t="shared" ref="I3:I6" si="1">F3*5</f>
        <v>70</v>
      </c>
      <c r="J3" s="36">
        <v>5</v>
      </c>
      <c r="K3" s="36">
        <f>J3-E3</f>
        <v>-7</v>
      </c>
      <c r="L3" s="36" t="s">
        <v>397</v>
      </c>
      <c r="M3" s="36">
        <f>J3*2</f>
        <v>10</v>
      </c>
      <c r="N3" s="36">
        <f>I3-M3</f>
        <v>60</v>
      </c>
      <c r="O3" s="46">
        <v>10</v>
      </c>
      <c r="P3" s="46">
        <v>15</v>
      </c>
      <c r="Q3" s="46">
        <v>2</v>
      </c>
      <c r="R3" s="46">
        <f t="shared" ref="R3:R6" si="2">P3</f>
        <v>15</v>
      </c>
      <c r="S3" s="46">
        <f t="shared" ref="S3:S6" si="3">P3*7</f>
        <v>105</v>
      </c>
      <c r="T3" s="46">
        <v>13</v>
      </c>
      <c r="U3" s="46">
        <f>T3-O3</f>
        <v>3</v>
      </c>
      <c r="V3" s="46" t="s">
        <v>398</v>
      </c>
      <c r="W3" s="46">
        <f>T3*5</f>
        <v>65</v>
      </c>
      <c r="X3" s="46">
        <f>S3-W3</f>
        <v>40</v>
      </c>
      <c r="Y3" s="46">
        <v>21</v>
      </c>
      <c r="Z3" s="46">
        <v>27</v>
      </c>
      <c r="AA3" s="46">
        <v>2</v>
      </c>
      <c r="AB3" s="46">
        <f t="shared" ref="AB3:AB6" si="4">Z3</f>
        <v>27</v>
      </c>
      <c r="AC3" s="46">
        <f t="shared" ref="AC3:AC6" si="5">Z3*4</f>
        <v>108</v>
      </c>
      <c r="AD3" s="46">
        <v>36</v>
      </c>
      <c r="AE3" s="46">
        <f>AD3-Y3</f>
        <v>15</v>
      </c>
      <c r="AF3" s="46" t="s">
        <v>399</v>
      </c>
      <c r="AG3" s="46">
        <f>AD3*4</f>
        <v>144</v>
      </c>
      <c r="AH3" s="46">
        <f>AC3-AG3</f>
        <v>-36</v>
      </c>
      <c r="AI3" s="46">
        <v>59</v>
      </c>
      <c r="AJ3" s="46">
        <v>68</v>
      </c>
      <c r="AK3" s="46">
        <v>2</v>
      </c>
      <c r="AL3" s="46">
        <f t="shared" ref="AL3:AL6" si="6">AJ3</f>
        <v>68</v>
      </c>
      <c r="AM3" s="46">
        <f t="shared" ref="AM3:AM6" si="7">AJ3*8</f>
        <v>544</v>
      </c>
      <c r="AN3" s="46">
        <v>200</v>
      </c>
      <c r="AO3" s="46">
        <f>AN3-AI3</f>
        <v>141</v>
      </c>
      <c r="AP3" s="46" t="s">
        <v>399</v>
      </c>
      <c r="AQ3" s="46">
        <f>AN3*8</f>
        <v>1600</v>
      </c>
      <c r="AR3" s="46">
        <f>AM3-AQ3</f>
        <v>-1056</v>
      </c>
      <c r="AS3" s="46">
        <v>45</v>
      </c>
      <c r="AT3" s="46">
        <v>58</v>
      </c>
      <c r="AU3" s="46">
        <v>2</v>
      </c>
      <c r="AV3" s="46">
        <f t="shared" ref="AV3:AV6" si="8">AT3</f>
        <v>58</v>
      </c>
      <c r="AW3" s="46">
        <f t="shared" ref="AW3:AW6" si="9">AT3*4</f>
        <v>232</v>
      </c>
      <c r="AX3" s="46">
        <v>21</v>
      </c>
      <c r="AY3" s="46">
        <f>AX3-AS3</f>
        <v>-24</v>
      </c>
      <c r="AZ3" s="46" t="s">
        <v>397</v>
      </c>
      <c r="BA3" s="46">
        <f>AX3*2</f>
        <v>42</v>
      </c>
      <c r="BB3" s="46">
        <f>AW3-BA3</f>
        <v>190</v>
      </c>
      <c r="BC3" s="46">
        <f t="shared" ref="BC3:BC32" si="10">I3+S3+AC3+AM3+AW3</f>
        <v>1059</v>
      </c>
      <c r="BD3" s="46">
        <f>M3+W3+AG3+AQ3+BA3</f>
        <v>1861</v>
      </c>
      <c r="BE3" s="46"/>
      <c r="BF3" s="46">
        <f>BD3-BC3</f>
        <v>802</v>
      </c>
    </row>
    <row r="4" s="25" customFormat="1" spans="1:58">
      <c r="A4" s="36">
        <v>2</v>
      </c>
      <c r="B4" s="36">
        <v>582</v>
      </c>
      <c r="C4" s="36" t="s">
        <v>9</v>
      </c>
      <c r="D4" s="36" t="s">
        <v>11</v>
      </c>
      <c r="E4" s="36">
        <v>12</v>
      </c>
      <c r="F4" s="36">
        <v>14</v>
      </c>
      <c r="G4" s="36">
        <v>2</v>
      </c>
      <c r="H4" s="36">
        <f t="shared" si="0"/>
        <v>14</v>
      </c>
      <c r="I4" s="36">
        <f t="shared" si="1"/>
        <v>70</v>
      </c>
      <c r="J4" s="36">
        <v>7</v>
      </c>
      <c r="K4" s="36">
        <f t="shared" ref="K4:K35" si="11">J4-E4</f>
        <v>-5</v>
      </c>
      <c r="L4" s="36" t="s">
        <v>397</v>
      </c>
      <c r="M4" s="36">
        <f>J4*2</f>
        <v>14</v>
      </c>
      <c r="N4" s="36">
        <f t="shared" ref="N4:N22" si="12">I4-M4</f>
        <v>56</v>
      </c>
      <c r="O4" s="46">
        <v>10</v>
      </c>
      <c r="P4" s="46">
        <v>15</v>
      </c>
      <c r="Q4" s="46">
        <v>2</v>
      </c>
      <c r="R4" s="46">
        <f t="shared" si="2"/>
        <v>15</v>
      </c>
      <c r="S4" s="46">
        <f t="shared" si="3"/>
        <v>105</v>
      </c>
      <c r="T4" s="46">
        <v>3</v>
      </c>
      <c r="U4" s="46">
        <f t="shared" ref="U4:U35" si="13">T4-O4</f>
        <v>-7</v>
      </c>
      <c r="V4" s="46" t="s">
        <v>397</v>
      </c>
      <c r="W4" s="46">
        <f>T4*5</f>
        <v>15</v>
      </c>
      <c r="X4" s="46">
        <f t="shared" ref="X4:X22" si="14">S4-W4</f>
        <v>90</v>
      </c>
      <c r="Y4" s="46">
        <v>21</v>
      </c>
      <c r="Z4" s="46">
        <v>27</v>
      </c>
      <c r="AA4" s="46">
        <v>2</v>
      </c>
      <c r="AB4" s="46">
        <f t="shared" si="4"/>
        <v>27</v>
      </c>
      <c r="AC4" s="46">
        <f t="shared" si="5"/>
        <v>108</v>
      </c>
      <c r="AD4" s="46">
        <v>36</v>
      </c>
      <c r="AE4" s="46">
        <f t="shared" ref="AE4:AE35" si="15">AD4-Y4</f>
        <v>15</v>
      </c>
      <c r="AF4" s="46" t="s">
        <v>399</v>
      </c>
      <c r="AG4" s="46">
        <f>AD4*4</f>
        <v>144</v>
      </c>
      <c r="AH4" s="46">
        <f t="shared" ref="AH4:AH22" si="16">AC4-AG4</f>
        <v>-36</v>
      </c>
      <c r="AI4" s="46">
        <v>20</v>
      </c>
      <c r="AJ4" s="46">
        <v>23</v>
      </c>
      <c r="AK4" s="46">
        <v>2</v>
      </c>
      <c r="AL4" s="46">
        <f t="shared" si="6"/>
        <v>23</v>
      </c>
      <c r="AM4" s="46">
        <f t="shared" si="7"/>
        <v>184</v>
      </c>
      <c r="AN4" s="46">
        <v>14</v>
      </c>
      <c r="AO4" s="46">
        <f>AN4-AI4</f>
        <v>-6</v>
      </c>
      <c r="AP4" s="46" t="s">
        <v>397</v>
      </c>
      <c r="AQ4" s="46">
        <f>AN4*7</f>
        <v>98</v>
      </c>
      <c r="AR4" s="46">
        <f t="shared" ref="AR4:AR22" si="17">AM4-AQ4</f>
        <v>86</v>
      </c>
      <c r="AS4" s="46">
        <v>55</v>
      </c>
      <c r="AT4" s="46">
        <v>70</v>
      </c>
      <c r="AU4" s="46">
        <v>1</v>
      </c>
      <c r="AV4" s="46">
        <f>AS4</f>
        <v>55</v>
      </c>
      <c r="AW4" s="46">
        <f>AS4*2</f>
        <v>110</v>
      </c>
      <c r="AX4" s="46">
        <v>34</v>
      </c>
      <c r="AY4" s="46">
        <f t="shared" ref="AY4:AY35" si="18">AX4-AS4</f>
        <v>-21</v>
      </c>
      <c r="AZ4" s="46" t="s">
        <v>397</v>
      </c>
      <c r="BA4" s="46">
        <f t="shared" ref="BA4:BA21" si="19">AX4*2</f>
        <v>68</v>
      </c>
      <c r="BB4" s="46">
        <f t="shared" ref="BB4:BB21" si="20">AW4-BA4</f>
        <v>42</v>
      </c>
      <c r="BC4" s="46">
        <f t="shared" si="10"/>
        <v>577</v>
      </c>
      <c r="BD4" s="46">
        <f t="shared" ref="BD4:BD35" si="21">M4+W4+AG4+AQ4+BA4</f>
        <v>339</v>
      </c>
      <c r="BE4" s="46">
        <f t="shared" ref="BE4:BE35" si="22">BC4-BD4</f>
        <v>238</v>
      </c>
      <c r="BF4" s="46"/>
    </row>
    <row r="5" s="25" customFormat="1" spans="1:58">
      <c r="A5" s="36">
        <v>3</v>
      </c>
      <c r="B5" s="36">
        <v>365</v>
      </c>
      <c r="C5" s="36" t="s">
        <v>9</v>
      </c>
      <c r="D5" s="36" t="s">
        <v>12</v>
      </c>
      <c r="E5" s="36">
        <v>11</v>
      </c>
      <c r="F5" s="36">
        <v>13</v>
      </c>
      <c r="G5" s="36">
        <v>2</v>
      </c>
      <c r="H5" s="36">
        <f t="shared" si="0"/>
        <v>13</v>
      </c>
      <c r="I5" s="36">
        <f t="shared" si="1"/>
        <v>65</v>
      </c>
      <c r="J5" s="36">
        <v>7</v>
      </c>
      <c r="K5" s="36">
        <f t="shared" si="11"/>
        <v>-4</v>
      </c>
      <c r="L5" s="36" t="s">
        <v>397</v>
      </c>
      <c r="M5" s="36">
        <f>J5*2</f>
        <v>14</v>
      </c>
      <c r="N5" s="36">
        <f t="shared" si="12"/>
        <v>51</v>
      </c>
      <c r="O5" s="46">
        <v>10</v>
      </c>
      <c r="P5" s="46">
        <v>15</v>
      </c>
      <c r="Q5" s="46">
        <v>2</v>
      </c>
      <c r="R5" s="46">
        <f t="shared" si="2"/>
        <v>15</v>
      </c>
      <c r="S5" s="46">
        <f t="shared" si="3"/>
        <v>105</v>
      </c>
      <c r="T5" s="46">
        <v>0</v>
      </c>
      <c r="U5" s="46">
        <f t="shared" si="13"/>
        <v>-10</v>
      </c>
      <c r="V5" s="46" t="s">
        <v>397</v>
      </c>
      <c r="W5" s="46">
        <f>T5*5</f>
        <v>0</v>
      </c>
      <c r="X5" s="46">
        <f t="shared" si="14"/>
        <v>105</v>
      </c>
      <c r="Y5" s="46">
        <v>21</v>
      </c>
      <c r="Z5" s="46">
        <v>27</v>
      </c>
      <c r="AA5" s="46">
        <v>2</v>
      </c>
      <c r="AB5" s="46">
        <f t="shared" si="4"/>
        <v>27</v>
      </c>
      <c r="AC5" s="46">
        <f t="shared" si="5"/>
        <v>108</v>
      </c>
      <c r="AD5" s="46">
        <v>10</v>
      </c>
      <c r="AE5" s="46">
        <f t="shared" si="15"/>
        <v>-11</v>
      </c>
      <c r="AF5" s="46" t="s">
        <v>397</v>
      </c>
      <c r="AG5" s="46">
        <f>AD5*3</f>
        <v>30</v>
      </c>
      <c r="AH5" s="46">
        <f t="shared" si="16"/>
        <v>78</v>
      </c>
      <c r="AI5" s="46">
        <v>28</v>
      </c>
      <c r="AJ5" s="46">
        <v>35</v>
      </c>
      <c r="AK5" s="46">
        <v>2</v>
      </c>
      <c r="AL5" s="46">
        <f t="shared" si="6"/>
        <v>35</v>
      </c>
      <c r="AM5" s="46">
        <f t="shared" si="7"/>
        <v>280</v>
      </c>
      <c r="AN5" s="46">
        <v>36</v>
      </c>
      <c r="AO5" s="46">
        <f t="shared" ref="AO4:AO35" si="23">AN5-AI5</f>
        <v>8</v>
      </c>
      <c r="AP5" s="46" t="s">
        <v>399</v>
      </c>
      <c r="AQ5" s="46">
        <f>AN5*8</f>
        <v>288</v>
      </c>
      <c r="AR5" s="46">
        <f t="shared" si="17"/>
        <v>-8</v>
      </c>
      <c r="AS5" s="46">
        <v>40</v>
      </c>
      <c r="AT5" s="46">
        <v>52</v>
      </c>
      <c r="AU5" s="46">
        <v>2</v>
      </c>
      <c r="AV5" s="46">
        <f t="shared" si="8"/>
        <v>52</v>
      </c>
      <c r="AW5" s="46">
        <f t="shared" si="9"/>
        <v>208</v>
      </c>
      <c r="AX5" s="46">
        <v>10</v>
      </c>
      <c r="AY5" s="46">
        <f t="shared" si="18"/>
        <v>-30</v>
      </c>
      <c r="AZ5" s="46" t="s">
        <v>397</v>
      </c>
      <c r="BA5" s="46">
        <f t="shared" si="19"/>
        <v>20</v>
      </c>
      <c r="BB5" s="46">
        <f t="shared" si="20"/>
        <v>188</v>
      </c>
      <c r="BC5" s="46">
        <f t="shared" si="10"/>
        <v>766</v>
      </c>
      <c r="BD5" s="46">
        <f t="shared" si="21"/>
        <v>352</v>
      </c>
      <c r="BE5" s="46">
        <f t="shared" si="22"/>
        <v>414</v>
      </c>
      <c r="BF5" s="46"/>
    </row>
    <row r="6" s="25" customFormat="1" spans="1:58">
      <c r="A6" s="36">
        <v>4</v>
      </c>
      <c r="B6" s="36">
        <v>585</v>
      </c>
      <c r="C6" s="36" t="s">
        <v>9</v>
      </c>
      <c r="D6" s="36" t="s">
        <v>13</v>
      </c>
      <c r="E6" s="36">
        <v>11</v>
      </c>
      <c r="F6" s="36">
        <v>13</v>
      </c>
      <c r="G6" s="36">
        <v>2</v>
      </c>
      <c r="H6" s="36">
        <f t="shared" si="0"/>
        <v>13</v>
      </c>
      <c r="I6" s="36">
        <f t="shared" si="1"/>
        <v>65</v>
      </c>
      <c r="J6" s="36">
        <v>7</v>
      </c>
      <c r="K6" s="36">
        <f t="shared" si="11"/>
        <v>-4</v>
      </c>
      <c r="L6" s="36" t="s">
        <v>397</v>
      </c>
      <c r="M6" s="36">
        <f>J6*2</f>
        <v>14</v>
      </c>
      <c r="N6" s="36">
        <f t="shared" si="12"/>
        <v>51</v>
      </c>
      <c r="O6" s="46">
        <v>10</v>
      </c>
      <c r="P6" s="46">
        <v>15</v>
      </c>
      <c r="Q6" s="46">
        <v>2</v>
      </c>
      <c r="R6" s="46">
        <f t="shared" si="2"/>
        <v>15</v>
      </c>
      <c r="S6" s="46">
        <f t="shared" si="3"/>
        <v>105</v>
      </c>
      <c r="T6" s="46">
        <v>6</v>
      </c>
      <c r="U6" s="46">
        <f t="shared" si="13"/>
        <v>-4</v>
      </c>
      <c r="V6" s="46" t="s">
        <v>397</v>
      </c>
      <c r="W6" s="46">
        <f>T6*5</f>
        <v>30</v>
      </c>
      <c r="X6" s="46">
        <f t="shared" si="14"/>
        <v>75</v>
      </c>
      <c r="Y6" s="46">
        <v>21</v>
      </c>
      <c r="Z6" s="46">
        <v>27</v>
      </c>
      <c r="AA6" s="46">
        <v>2</v>
      </c>
      <c r="AB6" s="46">
        <f t="shared" si="4"/>
        <v>27</v>
      </c>
      <c r="AC6" s="46">
        <f t="shared" si="5"/>
        <v>108</v>
      </c>
      <c r="AD6" s="46">
        <v>41</v>
      </c>
      <c r="AE6" s="46">
        <f t="shared" si="15"/>
        <v>20</v>
      </c>
      <c r="AF6" s="46" t="s">
        <v>399</v>
      </c>
      <c r="AG6" s="46">
        <f>AD6*4</f>
        <v>164</v>
      </c>
      <c r="AH6" s="46">
        <f t="shared" si="16"/>
        <v>-56</v>
      </c>
      <c r="AI6" s="46">
        <v>28</v>
      </c>
      <c r="AJ6" s="46">
        <v>35</v>
      </c>
      <c r="AK6" s="46">
        <v>2</v>
      </c>
      <c r="AL6" s="46">
        <f t="shared" si="6"/>
        <v>35</v>
      </c>
      <c r="AM6" s="46">
        <f t="shared" si="7"/>
        <v>280</v>
      </c>
      <c r="AN6" s="46">
        <v>12</v>
      </c>
      <c r="AO6" s="46">
        <f t="shared" si="23"/>
        <v>-16</v>
      </c>
      <c r="AP6" s="46" t="s">
        <v>397</v>
      </c>
      <c r="AQ6" s="46">
        <f>AN6*7</f>
        <v>84</v>
      </c>
      <c r="AR6" s="46">
        <f t="shared" si="17"/>
        <v>196</v>
      </c>
      <c r="AS6" s="46">
        <v>40</v>
      </c>
      <c r="AT6" s="46">
        <v>52</v>
      </c>
      <c r="AU6" s="46">
        <v>2</v>
      </c>
      <c r="AV6" s="46">
        <f t="shared" si="8"/>
        <v>52</v>
      </c>
      <c r="AW6" s="46">
        <f t="shared" si="9"/>
        <v>208</v>
      </c>
      <c r="AX6" s="46">
        <v>22</v>
      </c>
      <c r="AY6" s="46">
        <f t="shared" si="18"/>
        <v>-18</v>
      </c>
      <c r="AZ6" s="46" t="s">
        <v>397</v>
      </c>
      <c r="BA6" s="46">
        <f t="shared" si="19"/>
        <v>44</v>
      </c>
      <c r="BB6" s="46">
        <f t="shared" si="20"/>
        <v>164</v>
      </c>
      <c r="BC6" s="46">
        <f t="shared" si="10"/>
        <v>766</v>
      </c>
      <c r="BD6" s="46">
        <f t="shared" si="21"/>
        <v>336</v>
      </c>
      <c r="BE6" s="46">
        <f t="shared" si="22"/>
        <v>430</v>
      </c>
      <c r="BF6" s="46"/>
    </row>
    <row r="7" s="25" customFormat="1" spans="1:58">
      <c r="A7" s="36">
        <v>5</v>
      </c>
      <c r="B7" s="36">
        <v>357</v>
      </c>
      <c r="C7" s="36" t="s">
        <v>9</v>
      </c>
      <c r="D7" s="36" t="s">
        <v>14</v>
      </c>
      <c r="E7" s="36">
        <v>10</v>
      </c>
      <c r="F7" s="36">
        <v>12</v>
      </c>
      <c r="G7" s="37">
        <v>1</v>
      </c>
      <c r="H7" s="37">
        <f t="shared" ref="H7:H12" si="24">E7</f>
        <v>10</v>
      </c>
      <c r="I7" s="37">
        <f t="shared" ref="I7:I12" si="25">E7*3</f>
        <v>30</v>
      </c>
      <c r="J7" s="36">
        <v>2</v>
      </c>
      <c r="K7" s="36">
        <f t="shared" si="11"/>
        <v>-8</v>
      </c>
      <c r="L7" s="36" t="s">
        <v>397</v>
      </c>
      <c r="M7" s="36">
        <v>0</v>
      </c>
      <c r="N7" s="36">
        <f t="shared" si="12"/>
        <v>30</v>
      </c>
      <c r="O7" s="46">
        <v>10</v>
      </c>
      <c r="P7" s="46">
        <v>15</v>
      </c>
      <c r="Q7" s="46">
        <v>1</v>
      </c>
      <c r="R7" s="46">
        <f>O7</f>
        <v>10</v>
      </c>
      <c r="S7" s="46">
        <f>O7*5</f>
        <v>50</v>
      </c>
      <c r="T7" s="46">
        <v>10</v>
      </c>
      <c r="U7" s="46">
        <f t="shared" si="13"/>
        <v>0</v>
      </c>
      <c r="V7" s="46" t="s">
        <v>398</v>
      </c>
      <c r="W7" s="46">
        <f>T7*5</f>
        <v>50</v>
      </c>
      <c r="X7" s="46">
        <f t="shared" si="14"/>
        <v>0</v>
      </c>
      <c r="Y7" s="46">
        <v>21</v>
      </c>
      <c r="Z7" s="46">
        <v>27</v>
      </c>
      <c r="AA7" s="46">
        <v>1</v>
      </c>
      <c r="AB7" s="46">
        <f>Y7</f>
        <v>21</v>
      </c>
      <c r="AC7" s="46">
        <f>Y7*3</f>
        <v>63</v>
      </c>
      <c r="AD7" s="46">
        <v>11</v>
      </c>
      <c r="AE7" s="46">
        <f t="shared" si="15"/>
        <v>-10</v>
      </c>
      <c r="AF7" s="46" t="s">
        <v>397</v>
      </c>
      <c r="AG7" s="46">
        <f>AD7*3</f>
        <v>33</v>
      </c>
      <c r="AH7" s="46">
        <f t="shared" si="16"/>
        <v>30</v>
      </c>
      <c r="AI7" s="46">
        <v>25</v>
      </c>
      <c r="AJ7" s="46">
        <v>29</v>
      </c>
      <c r="AK7" s="46">
        <v>1</v>
      </c>
      <c r="AL7" s="46">
        <f>AI7</f>
        <v>25</v>
      </c>
      <c r="AM7" s="46">
        <f>AI7*7</f>
        <v>175</v>
      </c>
      <c r="AN7" s="46">
        <v>45</v>
      </c>
      <c r="AO7" s="46">
        <f t="shared" si="23"/>
        <v>20</v>
      </c>
      <c r="AP7" s="46" t="s">
        <v>399</v>
      </c>
      <c r="AQ7" s="46">
        <f>AN7*8</f>
        <v>360</v>
      </c>
      <c r="AR7" s="46">
        <f t="shared" si="17"/>
        <v>-185</v>
      </c>
      <c r="AS7" s="46">
        <v>10</v>
      </c>
      <c r="AT7" s="46">
        <v>15</v>
      </c>
      <c r="AU7" s="46">
        <v>1</v>
      </c>
      <c r="AV7" s="46">
        <f t="shared" ref="AV7:AV12" si="26">AS7</f>
        <v>10</v>
      </c>
      <c r="AW7" s="46">
        <f t="shared" ref="AW7:AW12" si="27">AS7*2</f>
        <v>20</v>
      </c>
      <c r="AX7" s="46">
        <v>11</v>
      </c>
      <c r="AY7" s="46">
        <f t="shared" si="18"/>
        <v>1</v>
      </c>
      <c r="AZ7" s="46" t="s">
        <v>398</v>
      </c>
      <c r="BA7" s="46">
        <f t="shared" si="19"/>
        <v>22</v>
      </c>
      <c r="BB7" s="46">
        <f t="shared" si="20"/>
        <v>-2</v>
      </c>
      <c r="BC7" s="46">
        <f t="shared" si="10"/>
        <v>338</v>
      </c>
      <c r="BD7" s="46">
        <f t="shared" si="21"/>
        <v>465</v>
      </c>
      <c r="BE7" s="46"/>
      <c r="BF7" s="46">
        <f>BD7-BC7</f>
        <v>127</v>
      </c>
    </row>
    <row r="8" s="25" customFormat="1" spans="1:58">
      <c r="A8" s="36">
        <v>6</v>
      </c>
      <c r="B8" s="36">
        <v>379</v>
      </c>
      <c r="C8" s="36" t="s">
        <v>9</v>
      </c>
      <c r="D8" s="36" t="s">
        <v>15</v>
      </c>
      <c r="E8" s="36">
        <v>10</v>
      </c>
      <c r="F8" s="36">
        <v>12</v>
      </c>
      <c r="G8" s="36">
        <v>1</v>
      </c>
      <c r="H8" s="37">
        <f t="shared" si="24"/>
        <v>10</v>
      </c>
      <c r="I8" s="37">
        <f t="shared" si="25"/>
        <v>30</v>
      </c>
      <c r="J8" s="36">
        <v>7</v>
      </c>
      <c r="K8" s="36">
        <f t="shared" si="11"/>
        <v>-3</v>
      </c>
      <c r="L8" s="36" t="s">
        <v>397</v>
      </c>
      <c r="M8" s="36">
        <f>J8*2</f>
        <v>14</v>
      </c>
      <c r="N8" s="36">
        <f t="shared" si="12"/>
        <v>16</v>
      </c>
      <c r="O8" s="46">
        <v>10</v>
      </c>
      <c r="P8" s="46">
        <v>15</v>
      </c>
      <c r="Q8" s="46">
        <v>2</v>
      </c>
      <c r="R8" s="46">
        <f t="shared" ref="R8:R11" si="28">P8</f>
        <v>15</v>
      </c>
      <c r="S8" s="46">
        <f t="shared" ref="S8:S11" si="29">P8*7</f>
        <v>105</v>
      </c>
      <c r="T8" s="46">
        <v>14</v>
      </c>
      <c r="U8" s="46">
        <f t="shared" si="13"/>
        <v>4</v>
      </c>
      <c r="V8" s="46" t="s">
        <v>398</v>
      </c>
      <c r="W8" s="46">
        <f>T8*5</f>
        <v>70</v>
      </c>
      <c r="X8" s="46">
        <f t="shared" si="14"/>
        <v>35</v>
      </c>
      <c r="Y8" s="46">
        <v>21</v>
      </c>
      <c r="Z8" s="46">
        <v>27</v>
      </c>
      <c r="AA8" s="46">
        <v>2</v>
      </c>
      <c r="AB8" s="46">
        <f t="shared" ref="AB8:AB11" si="30">Z8</f>
        <v>27</v>
      </c>
      <c r="AC8" s="46">
        <f t="shared" ref="AC8:AC11" si="31">Z8*4</f>
        <v>108</v>
      </c>
      <c r="AD8" s="46">
        <v>21</v>
      </c>
      <c r="AE8" s="46">
        <f t="shared" si="15"/>
        <v>0</v>
      </c>
      <c r="AF8" s="46" t="s">
        <v>398</v>
      </c>
      <c r="AG8" s="46">
        <f>AD8*3</f>
        <v>63</v>
      </c>
      <c r="AH8" s="46">
        <f t="shared" si="16"/>
        <v>45</v>
      </c>
      <c r="AI8" s="46">
        <v>20</v>
      </c>
      <c r="AJ8" s="46">
        <v>27</v>
      </c>
      <c r="AK8" s="46">
        <v>2</v>
      </c>
      <c r="AL8" s="46">
        <f t="shared" ref="AL8:AL11" si="32">AJ8</f>
        <v>27</v>
      </c>
      <c r="AM8" s="46">
        <f t="shared" ref="AM8:AM11" si="33">AJ8*8</f>
        <v>216</v>
      </c>
      <c r="AN8" s="46">
        <v>61</v>
      </c>
      <c r="AO8" s="46">
        <f t="shared" si="23"/>
        <v>41</v>
      </c>
      <c r="AP8" s="46" t="s">
        <v>399</v>
      </c>
      <c r="AQ8" s="46">
        <f>AN8*8</f>
        <v>488</v>
      </c>
      <c r="AR8" s="46">
        <f t="shared" si="17"/>
        <v>-272</v>
      </c>
      <c r="AS8" s="46">
        <v>20</v>
      </c>
      <c r="AT8" s="46">
        <v>26</v>
      </c>
      <c r="AU8" s="46">
        <v>2</v>
      </c>
      <c r="AV8" s="46">
        <f t="shared" ref="AV8:AV10" si="34">AT8</f>
        <v>26</v>
      </c>
      <c r="AW8" s="46">
        <f t="shared" ref="AW8:AW10" si="35">AT8*4</f>
        <v>104</v>
      </c>
      <c r="AX8" s="46">
        <v>17</v>
      </c>
      <c r="AY8" s="46">
        <f t="shared" si="18"/>
        <v>-3</v>
      </c>
      <c r="AZ8" s="46" t="s">
        <v>397</v>
      </c>
      <c r="BA8" s="46">
        <f t="shared" si="19"/>
        <v>34</v>
      </c>
      <c r="BB8" s="46">
        <f t="shared" si="20"/>
        <v>70</v>
      </c>
      <c r="BC8" s="46">
        <f t="shared" si="10"/>
        <v>563</v>
      </c>
      <c r="BD8" s="46">
        <f t="shared" si="21"/>
        <v>669</v>
      </c>
      <c r="BE8" s="46"/>
      <c r="BF8" s="46">
        <f>BD8-BC8</f>
        <v>106</v>
      </c>
    </row>
    <row r="9" s="25" customFormat="1" spans="1:58">
      <c r="A9" s="36">
        <v>7</v>
      </c>
      <c r="B9" s="36">
        <v>513</v>
      </c>
      <c r="C9" s="36" t="s">
        <v>9</v>
      </c>
      <c r="D9" s="36" t="s">
        <v>16</v>
      </c>
      <c r="E9" s="36">
        <v>10</v>
      </c>
      <c r="F9" s="36">
        <v>12</v>
      </c>
      <c r="G9" s="36">
        <v>2</v>
      </c>
      <c r="H9" s="36">
        <f t="shared" ref="H9:H11" si="36">F9</f>
        <v>12</v>
      </c>
      <c r="I9" s="36">
        <f t="shared" ref="I9:I11" si="37">F9*5</f>
        <v>60</v>
      </c>
      <c r="J9" s="36">
        <v>2</v>
      </c>
      <c r="K9" s="36">
        <f t="shared" si="11"/>
        <v>-8</v>
      </c>
      <c r="L9" s="36" t="s">
        <v>397</v>
      </c>
      <c r="M9" s="36">
        <v>0</v>
      </c>
      <c r="N9" s="36">
        <f t="shared" si="12"/>
        <v>60</v>
      </c>
      <c r="O9" s="46">
        <v>10</v>
      </c>
      <c r="P9" s="46">
        <v>15</v>
      </c>
      <c r="Q9" s="46">
        <v>2</v>
      </c>
      <c r="R9" s="46">
        <f t="shared" si="28"/>
        <v>15</v>
      </c>
      <c r="S9" s="46">
        <f t="shared" si="29"/>
        <v>105</v>
      </c>
      <c r="T9" s="46">
        <v>6</v>
      </c>
      <c r="U9" s="46">
        <f t="shared" si="13"/>
        <v>-4</v>
      </c>
      <c r="V9" s="46" t="s">
        <v>397</v>
      </c>
      <c r="W9" s="46">
        <f>T9*5</f>
        <v>30</v>
      </c>
      <c r="X9" s="46">
        <f t="shared" si="14"/>
        <v>75</v>
      </c>
      <c r="Y9" s="46">
        <v>21</v>
      </c>
      <c r="Z9" s="46">
        <v>27</v>
      </c>
      <c r="AA9" s="46">
        <v>2</v>
      </c>
      <c r="AB9" s="46">
        <f t="shared" si="30"/>
        <v>27</v>
      </c>
      <c r="AC9" s="46">
        <f t="shared" si="31"/>
        <v>108</v>
      </c>
      <c r="AD9" s="46">
        <v>22</v>
      </c>
      <c r="AE9" s="46">
        <f t="shared" si="15"/>
        <v>1</v>
      </c>
      <c r="AF9" s="46" t="s">
        <v>398</v>
      </c>
      <c r="AG9" s="46">
        <f>AD9*3</f>
        <v>66</v>
      </c>
      <c r="AH9" s="46">
        <f t="shared" si="16"/>
        <v>42</v>
      </c>
      <c r="AI9" s="46">
        <v>17</v>
      </c>
      <c r="AJ9" s="46">
        <v>19</v>
      </c>
      <c r="AK9" s="46">
        <v>2</v>
      </c>
      <c r="AL9" s="46">
        <f t="shared" si="32"/>
        <v>19</v>
      </c>
      <c r="AM9" s="46">
        <f t="shared" si="33"/>
        <v>152</v>
      </c>
      <c r="AN9" s="46">
        <v>39</v>
      </c>
      <c r="AO9" s="46">
        <f t="shared" si="23"/>
        <v>22</v>
      </c>
      <c r="AP9" s="46" t="s">
        <v>399</v>
      </c>
      <c r="AQ9" s="46">
        <f>AN9*8</f>
        <v>312</v>
      </c>
      <c r="AR9" s="46">
        <f t="shared" si="17"/>
        <v>-160</v>
      </c>
      <c r="AS9" s="46">
        <v>25</v>
      </c>
      <c r="AT9" s="46">
        <v>32</v>
      </c>
      <c r="AU9" s="46">
        <v>2</v>
      </c>
      <c r="AV9" s="46">
        <f t="shared" si="34"/>
        <v>32</v>
      </c>
      <c r="AW9" s="46">
        <f t="shared" si="35"/>
        <v>128</v>
      </c>
      <c r="AX9" s="46">
        <v>3</v>
      </c>
      <c r="AY9" s="46">
        <f t="shared" si="18"/>
        <v>-22</v>
      </c>
      <c r="AZ9" s="46" t="s">
        <v>397</v>
      </c>
      <c r="BA9" s="46">
        <f t="shared" si="19"/>
        <v>6</v>
      </c>
      <c r="BB9" s="46">
        <f t="shared" si="20"/>
        <v>122</v>
      </c>
      <c r="BC9" s="46">
        <f t="shared" si="10"/>
        <v>553</v>
      </c>
      <c r="BD9" s="46">
        <f t="shared" si="21"/>
        <v>414</v>
      </c>
      <c r="BE9" s="46">
        <f t="shared" si="22"/>
        <v>139</v>
      </c>
      <c r="BF9" s="46"/>
    </row>
    <row r="10" s="25" customFormat="1" spans="1:58">
      <c r="A10" s="36">
        <v>8</v>
      </c>
      <c r="B10" s="36">
        <v>581</v>
      </c>
      <c r="C10" s="36" t="s">
        <v>9</v>
      </c>
      <c r="D10" s="36" t="s">
        <v>17</v>
      </c>
      <c r="E10" s="36">
        <v>10</v>
      </c>
      <c r="F10" s="36">
        <v>12</v>
      </c>
      <c r="G10" s="36">
        <v>2</v>
      </c>
      <c r="H10" s="36">
        <f t="shared" si="36"/>
        <v>12</v>
      </c>
      <c r="I10" s="36">
        <f t="shared" si="37"/>
        <v>60</v>
      </c>
      <c r="J10" s="36">
        <v>7</v>
      </c>
      <c r="K10" s="36">
        <f t="shared" si="11"/>
        <v>-3</v>
      </c>
      <c r="L10" s="36" t="s">
        <v>397</v>
      </c>
      <c r="M10" s="36">
        <f>J10*2</f>
        <v>14</v>
      </c>
      <c r="N10" s="36">
        <f t="shared" si="12"/>
        <v>46</v>
      </c>
      <c r="O10" s="46">
        <v>10</v>
      </c>
      <c r="P10" s="46">
        <v>15</v>
      </c>
      <c r="Q10" s="46">
        <v>2</v>
      </c>
      <c r="R10" s="46">
        <f t="shared" si="28"/>
        <v>15</v>
      </c>
      <c r="S10" s="46">
        <f t="shared" si="29"/>
        <v>105</v>
      </c>
      <c r="T10" s="46">
        <v>6</v>
      </c>
      <c r="U10" s="46">
        <f t="shared" si="13"/>
        <v>-4</v>
      </c>
      <c r="V10" s="46" t="s">
        <v>397</v>
      </c>
      <c r="W10" s="46">
        <f>T10*5</f>
        <v>30</v>
      </c>
      <c r="X10" s="46">
        <f t="shared" si="14"/>
        <v>75</v>
      </c>
      <c r="Y10" s="46">
        <v>21</v>
      </c>
      <c r="Z10" s="46">
        <v>27</v>
      </c>
      <c r="AA10" s="46">
        <v>2</v>
      </c>
      <c r="AB10" s="46">
        <f t="shared" si="30"/>
        <v>27</v>
      </c>
      <c r="AC10" s="46">
        <f t="shared" si="31"/>
        <v>108</v>
      </c>
      <c r="AD10" s="46">
        <v>63</v>
      </c>
      <c r="AE10" s="46">
        <f t="shared" si="15"/>
        <v>42</v>
      </c>
      <c r="AF10" s="46" t="s">
        <v>399</v>
      </c>
      <c r="AG10" s="46">
        <f>AD10*4</f>
        <v>252</v>
      </c>
      <c r="AH10" s="46">
        <f t="shared" si="16"/>
        <v>-144</v>
      </c>
      <c r="AI10" s="46">
        <v>23</v>
      </c>
      <c r="AJ10" s="46">
        <v>27</v>
      </c>
      <c r="AK10" s="46">
        <v>2</v>
      </c>
      <c r="AL10" s="46">
        <f t="shared" si="32"/>
        <v>27</v>
      </c>
      <c r="AM10" s="46">
        <f t="shared" si="33"/>
        <v>216</v>
      </c>
      <c r="AN10" s="46">
        <v>15</v>
      </c>
      <c r="AO10" s="46">
        <f t="shared" si="23"/>
        <v>-8</v>
      </c>
      <c r="AP10" s="46" t="s">
        <v>397</v>
      </c>
      <c r="AQ10" s="46">
        <f>AN10*7</f>
        <v>105</v>
      </c>
      <c r="AR10" s="46">
        <f t="shared" si="17"/>
        <v>111</v>
      </c>
      <c r="AS10" s="46">
        <v>45</v>
      </c>
      <c r="AT10" s="46">
        <v>58</v>
      </c>
      <c r="AU10" s="46">
        <v>2</v>
      </c>
      <c r="AV10" s="46">
        <f t="shared" si="34"/>
        <v>58</v>
      </c>
      <c r="AW10" s="46">
        <f t="shared" si="35"/>
        <v>232</v>
      </c>
      <c r="AX10" s="46">
        <v>13</v>
      </c>
      <c r="AY10" s="46">
        <f t="shared" si="18"/>
        <v>-32</v>
      </c>
      <c r="AZ10" s="46" t="s">
        <v>397</v>
      </c>
      <c r="BA10" s="46">
        <f t="shared" si="19"/>
        <v>26</v>
      </c>
      <c r="BB10" s="46">
        <f t="shared" si="20"/>
        <v>206</v>
      </c>
      <c r="BC10" s="46">
        <f t="shared" si="10"/>
        <v>721</v>
      </c>
      <c r="BD10" s="46">
        <f t="shared" si="21"/>
        <v>427</v>
      </c>
      <c r="BE10" s="46">
        <f t="shared" si="22"/>
        <v>294</v>
      </c>
      <c r="BF10" s="46"/>
    </row>
    <row r="11" s="25" customFormat="1" spans="1:58">
      <c r="A11" s="36">
        <v>9</v>
      </c>
      <c r="B11" s="36">
        <v>709</v>
      </c>
      <c r="C11" s="36" t="s">
        <v>9</v>
      </c>
      <c r="D11" s="36" t="s">
        <v>18</v>
      </c>
      <c r="E11" s="36">
        <v>10</v>
      </c>
      <c r="F11" s="36">
        <v>12</v>
      </c>
      <c r="G11" s="36">
        <v>2</v>
      </c>
      <c r="H11" s="36">
        <f t="shared" si="36"/>
        <v>12</v>
      </c>
      <c r="I11" s="36">
        <f t="shared" si="37"/>
        <v>60</v>
      </c>
      <c r="J11" s="36">
        <v>12</v>
      </c>
      <c r="K11" s="36">
        <f t="shared" si="11"/>
        <v>2</v>
      </c>
      <c r="L11" s="36" t="s">
        <v>399</v>
      </c>
      <c r="M11" s="36">
        <f>J11*5</f>
        <v>60</v>
      </c>
      <c r="N11" s="36">
        <f t="shared" si="12"/>
        <v>0</v>
      </c>
      <c r="O11" s="46">
        <v>10</v>
      </c>
      <c r="P11" s="46">
        <v>15</v>
      </c>
      <c r="Q11" s="46">
        <v>2</v>
      </c>
      <c r="R11" s="46">
        <f t="shared" si="28"/>
        <v>15</v>
      </c>
      <c r="S11" s="46">
        <f t="shared" si="29"/>
        <v>105</v>
      </c>
      <c r="T11" s="46">
        <v>4</v>
      </c>
      <c r="U11" s="46">
        <f t="shared" si="13"/>
        <v>-6</v>
      </c>
      <c r="V11" s="46" t="s">
        <v>397</v>
      </c>
      <c r="W11" s="46">
        <f>T11*5</f>
        <v>20</v>
      </c>
      <c r="X11" s="46">
        <f t="shared" si="14"/>
        <v>85</v>
      </c>
      <c r="Y11" s="46">
        <v>21</v>
      </c>
      <c r="Z11" s="46">
        <v>27</v>
      </c>
      <c r="AA11" s="46">
        <v>2</v>
      </c>
      <c r="AB11" s="46">
        <f t="shared" si="30"/>
        <v>27</v>
      </c>
      <c r="AC11" s="46">
        <f t="shared" si="31"/>
        <v>108</v>
      </c>
      <c r="AD11" s="46">
        <v>29</v>
      </c>
      <c r="AE11" s="46">
        <f t="shared" si="15"/>
        <v>8</v>
      </c>
      <c r="AF11" s="46" t="s">
        <v>399</v>
      </c>
      <c r="AG11" s="46">
        <f>AD11*4</f>
        <v>116</v>
      </c>
      <c r="AH11" s="46">
        <f t="shared" si="16"/>
        <v>-8</v>
      </c>
      <c r="AI11" s="46">
        <v>21</v>
      </c>
      <c r="AJ11" s="46">
        <v>27</v>
      </c>
      <c r="AK11" s="46">
        <v>2</v>
      </c>
      <c r="AL11" s="46">
        <f t="shared" si="32"/>
        <v>27</v>
      </c>
      <c r="AM11" s="46">
        <f t="shared" si="33"/>
        <v>216</v>
      </c>
      <c r="AN11" s="46">
        <v>21</v>
      </c>
      <c r="AO11" s="46">
        <f t="shared" si="23"/>
        <v>0</v>
      </c>
      <c r="AP11" s="46" t="s">
        <v>398</v>
      </c>
      <c r="AQ11" s="46">
        <f>AN11*7</f>
        <v>147</v>
      </c>
      <c r="AR11" s="46">
        <f t="shared" si="17"/>
        <v>69</v>
      </c>
      <c r="AS11" s="46">
        <v>50</v>
      </c>
      <c r="AT11" s="46">
        <v>65</v>
      </c>
      <c r="AU11" s="46">
        <v>1</v>
      </c>
      <c r="AV11" s="46">
        <f t="shared" si="26"/>
        <v>50</v>
      </c>
      <c r="AW11" s="46">
        <f t="shared" si="27"/>
        <v>100</v>
      </c>
      <c r="AX11" s="46">
        <v>43</v>
      </c>
      <c r="AY11" s="46">
        <f t="shared" si="18"/>
        <v>-7</v>
      </c>
      <c r="AZ11" s="46" t="s">
        <v>397</v>
      </c>
      <c r="BA11" s="46">
        <f t="shared" si="19"/>
        <v>86</v>
      </c>
      <c r="BB11" s="46">
        <f t="shared" si="20"/>
        <v>14</v>
      </c>
      <c r="BC11" s="46">
        <f t="shared" si="10"/>
        <v>589</v>
      </c>
      <c r="BD11" s="46">
        <f t="shared" si="21"/>
        <v>429</v>
      </c>
      <c r="BE11" s="46">
        <f t="shared" si="22"/>
        <v>160</v>
      </c>
      <c r="BF11" s="46"/>
    </row>
    <row r="12" s="25" customFormat="1" spans="1:58">
      <c r="A12" s="36">
        <v>10</v>
      </c>
      <c r="B12" s="36">
        <v>726</v>
      </c>
      <c r="C12" s="36" t="s">
        <v>9</v>
      </c>
      <c r="D12" s="36" t="s">
        <v>19</v>
      </c>
      <c r="E12" s="36">
        <v>10</v>
      </c>
      <c r="F12" s="36">
        <v>12</v>
      </c>
      <c r="G12" s="36">
        <v>1</v>
      </c>
      <c r="H12" s="37">
        <f t="shared" si="24"/>
        <v>10</v>
      </c>
      <c r="I12" s="37">
        <f t="shared" si="25"/>
        <v>30</v>
      </c>
      <c r="J12" s="36">
        <v>3</v>
      </c>
      <c r="K12" s="36">
        <f t="shared" si="11"/>
        <v>-7</v>
      </c>
      <c r="L12" s="36" t="s">
        <v>397</v>
      </c>
      <c r="M12" s="36">
        <v>0</v>
      </c>
      <c r="N12" s="36">
        <f t="shared" si="12"/>
        <v>30</v>
      </c>
      <c r="O12" s="46">
        <v>10</v>
      </c>
      <c r="P12" s="46">
        <v>15</v>
      </c>
      <c r="Q12" s="46">
        <v>1</v>
      </c>
      <c r="R12" s="46">
        <f t="shared" ref="R12:R21" si="38">O12</f>
        <v>10</v>
      </c>
      <c r="S12" s="46">
        <f t="shared" ref="S12:S21" si="39">O12*5</f>
        <v>50</v>
      </c>
      <c r="T12" s="46">
        <v>13</v>
      </c>
      <c r="U12" s="46">
        <f t="shared" si="13"/>
        <v>3</v>
      </c>
      <c r="V12" s="46" t="s">
        <v>398</v>
      </c>
      <c r="W12" s="46">
        <f>T12*5</f>
        <v>65</v>
      </c>
      <c r="X12" s="46">
        <f t="shared" si="14"/>
        <v>-15</v>
      </c>
      <c r="Y12" s="46">
        <v>21</v>
      </c>
      <c r="Z12" s="46">
        <v>27</v>
      </c>
      <c r="AA12" s="46">
        <v>1</v>
      </c>
      <c r="AB12" s="46">
        <f t="shared" ref="AB12:AB22" si="40">Y12</f>
        <v>21</v>
      </c>
      <c r="AC12" s="46">
        <f t="shared" ref="AC12:AC22" si="41">Y12*3</f>
        <v>63</v>
      </c>
      <c r="AD12" s="46">
        <v>19</v>
      </c>
      <c r="AE12" s="46">
        <f t="shared" si="15"/>
        <v>-2</v>
      </c>
      <c r="AF12" s="46" t="s">
        <v>397</v>
      </c>
      <c r="AG12" s="46">
        <f>AD12*3</f>
        <v>57</v>
      </c>
      <c r="AH12" s="46">
        <f t="shared" si="16"/>
        <v>6</v>
      </c>
      <c r="AI12" s="46">
        <v>30</v>
      </c>
      <c r="AJ12" s="46">
        <v>35</v>
      </c>
      <c r="AK12" s="46">
        <v>1</v>
      </c>
      <c r="AL12" s="46">
        <f t="shared" ref="AL12:AL21" si="42">AI12</f>
        <v>30</v>
      </c>
      <c r="AM12" s="46">
        <f t="shared" ref="AM12:AM21" si="43">AI12*7</f>
        <v>210</v>
      </c>
      <c r="AN12" s="46">
        <v>0</v>
      </c>
      <c r="AO12" s="46">
        <f t="shared" si="23"/>
        <v>-30</v>
      </c>
      <c r="AP12" s="46" t="s">
        <v>397</v>
      </c>
      <c r="AQ12" s="46">
        <f>AN12*7</f>
        <v>0</v>
      </c>
      <c r="AR12" s="46">
        <f t="shared" si="17"/>
        <v>210</v>
      </c>
      <c r="AS12" s="46">
        <v>50</v>
      </c>
      <c r="AT12" s="46">
        <v>65</v>
      </c>
      <c r="AU12" s="46">
        <v>1</v>
      </c>
      <c r="AV12" s="46">
        <f t="shared" si="26"/>
        <v>50</v>
      </c>
      <c r="AW12" s="46">
        <f t="shared" si="27"/>
        <v>100</v>
      </c>
      <c r="AX12" s="46">
        <v>32</v>
      </c>
      <c r="AY12" s="46">
        <f t="shared" si="18"/>
        <v>-18</v>
      </c>
      <c r="AZ12" s="46" t="s">
        <v>397</v>
      </c>
      <c r="BA12" s="46">
        <f t="shared" si="19"/>
        <v>64</v>
      </c>
      <c r="BB12" s="46">
        <f t="shared" si="20"/>
        <v>36</v>
      </c>
      <c r="BC12" s="46">
        <f t="shared" si="10"/>
        <v>453</v>
      </c>
      <c r="BD12" s="46">
        <f t="shared" si="21"/>
        <v>186</v>
      </c>
      <c r="BE12" s="46">
        <f t="shared" si="22"/>
        <v>267</v>
      </c>
      <c r="BF12" s="46"/>
    </row>
    <row r="13" s="25" customFormat="1" spans="1:58">
      <c r="A13" s="36">
        <v>11</v>
      </c>
      <c r="B13" s="36">
        <v>730</v>
      </c>
      <c r="C13" s="36" t="s">
        <v>9</v>
      </c>
      <c r="D13" s="36" t="s">
        <v>20</v>
      </c>
      <c r="E13" s="36">
        <v>10</v>
      </c>
      <c r="F13" s="36">
        <v>12</v>
      </c>
      <c r="G13" s="36">
        <v>2</v>
      </c>
      <c r="H13" s="36">
        <f t="shared" ref="H13:H18" si="44">F13</f>
        <v>12</v>
      </c>
      <c r="I13" s="36">
        <f t="shared" ref="I13:I18" si="45">F13*5</f>
        <v>60</v>
      </c>
      <c r="J13" s="36">
        <v>2</v>
      </c>
      <c r="K13" s="36">
        <f t="shared" si="11"/>
        <v>-8</v>
      </c>
      <c r="L13" s="36" t="s">
        <v>397</v>
      </c>
      <c r="M13" s="36">
        <v>0</v>
      </c>
      <c r="N13" s="36">
        <f t="shared" si="12"/>
        <v>60</v>
      </c>
      <c r="O13" s="46">
        <v>10</v>
      </c>
      <c r="P13" s="46">
        <v>15</v>
      </c>
      <c r="Q13" s="46">
        <v>2</v>
      </c>
      <c r="R13" s="46">
        <f t="shared" ref="R13:R16" si="46">P13</f>
        <v>15</v>
      </c>
      <c r="S13" s="46">
        <f t="shared" ref="S13:S16" si="47">P13*7</f>
        <v>105</v>
      </c>
      <c r="T13" s="46">
        <v>21</v>
      </c>
      <c r="U13" s="46">
        <f t="shared" si="13"/>
        <v>11</v>
      </c>
      <c r="V13" s="46" t="s">
        <v>399</v>
      </c>
      <c r="W13" s="46">
        <f>T13*7</f>
        <v>147</v>
      </c>
      <c r="X13" s="46">
        <f t="shared" si="14"/>
        <v>-42</v>
      </c>
      <c r="Y13" s="46">
        <v>21</v>
      </c>
      <c r="Z13" s="46">
        <v>27</v>
      </c>
      <c r="AA13" s="46">
        <v>2</v>
      </c>
      <c r="AB13" s="46">
        <f t="shared" ref="AB13:AB16" si="48">Z13</f>
        <v>27</v>
      </c>
      <c r="AC13" s="46">
        <f t="shared" ref="AC13:AC16" si="49">Z13*4</f>
        <v>108</v>
      </c>
      <c r="AD13" s="46">
        <v>33</v>
      </c>
      <c r="AE13" s="46">
        <f t="shared" si="15"/>
        <v>12</v>
      </c>
      <c r="AF13" s="46" t="s">
        <v>399</v>
      </c>
      <c r="AG13" s="46">
        <f>AD13*4</f>
        <v>132</v>
      </c>
      <c r="AH13" s="46">
        <f t="shared" si="16"/>
        <v>-24</v>
      </c>
      <c r="AI13" s="46">
        <v>32</v>
      </c>
      <c r="AJ13" s="46">
        <v>39</v>
      </c>
      <c r="AK13" s="46">
        <v>2</v>
      </c>
      <c r="AL13" s="46">
        <f>AJ13</f>
        <v>39</v>
      </c>
      <c r="AM13" s="46">
        <f>AJ13*8</f>
        <v>312</v>
      </c>
      <c r="AN13" s="46">
        <v>68</v>
      </c>
      <c r="AO13" s="46">
        <f t="shared" si="23"/>
        <v>36</v>
      </c>
      <c r="AP13" s="46" t="s">
        <v>399</v>
      </c>
      <c r="AQ13" s="46">
        <f>AN13*8</f>
        <v>544</v>
      </c>
      <c r="AR13" s="46">
        <f t="shared" si="17"/>
        <v>-232</v>
      </c>
      <c r="AS13" s="46">
        <v>60</v>
      </c>
      <c r="AT13" s="46">
        <v>75</v>
      </c>
      <c r="AU13" s="46">
        <v>2</v>
      </c>
      <c r="AV13" s="46">
        <f t="shared" ref="AV13:AV18" si="50">AT13</f>
        <v>75</v>
      </c>
      <c r="AW13" s="46">
        <f t="shared" ref="AW13:AW18" si="51">AT13*4</f>
        <v>300</v>
      </c>
      <c r="AX13" s="46">
        <v>31</v>
      </c>
      <c r="AY13" s="46">
        <f t="shared" si="18"/>
        <v>-29</v>
      </c>
      <c r="AZ13" s="46" t="s">
        <v>397</v>
      </c>
      <c r="BA13" s="46">
        <f t="shared" si="19"/>
        <v>62</v>
      </c>
      <c r="BB13" s="46">
        <f t="shared" si="20"/>
        <v>238</v>
      </c>
      <c r="BC13" s="46">
        <f t="shared" si="10"/>
        <v>885</v>
      </c>
      <c r="BD13" s="46">
        <f t="shared" si="21"/>
        <v>885</v>
      </c>
      <c r="BE13" s="46">
        <f t="shared" si="22"/>
        <v>0</v>
      </c>
      <c r="BF13" s="46"/>
    </row>
    <row r="14" s="25" customFormat="1" spans="1:58">
      <c r="A14" s="36">
        <v>12</v>
      </c>
      <c r="B14" s="36">
        <v>102934</v>
      </c>
      <c r="C14" s="36" t="s">
        <v>9</v>
      </c>
      <c r="D14" s="36" t="s">
        <v>21</v>
      </c>
      <c r="E14" s="36">
        <v>10</v>
      </c>
      <c r="F14" s="36">
        <v>12</v>
      </c>
      <c r="G14" s="36">
        <v>2</v>
      </c>
      <c r="H14" s="36">
        <f t="shared" si="44"/>
        <v>12</v>
      </c>
      <c r="I14" s="36">
        <f t="shared" si="45"/>
        <v>60</v>
      </c>
      <c r="J14" s="36">
        <v>8</v>
      </c>
      <c r="K14" s="36">
        <f t="shared" si="11"/>
        <v>-2</v>
      </c>
      <c r="L14" s="36" t="s">
        <v>397</v>
      </c>
      <c r="M14" s="36">
        <f>J14*2</f>
        <v>16</v>
      </c>
      <c r="N14" s="36">
        <f t="shared" si="12"/>
        <v>44</v>
      </c>
      <c r="O14" s="46">
        <v>10</v>
      </c>
      <c r="P14" s="46">
        <v>15</v>
      </c>
      <c r="Q14" s="46">
        <v>2</v>
      </c>
      <c r="R14" s="46">
        <f t="shared" si="46"/>
        <v>15</v>
      </c>
      <c r="S14" s="46">
        <f t="shared" si="47"/>
        <v>105</v>
      </c>
      <c r="T14" s="46">
        <v>7</v>
      </c>
      <c r="U14" s="46">
        <f t="shared" si="13"/>
        <v>-3</v>
      </c>
      <c r="V14" s="46" t="s">
        <v>397</v>
      </c>
      <c r="W14" s="46">
        <f>T14*5</f>
        <v>35</v>
      </c>
      <c r="X14" s="46">
        <f t="shared" si="14"/>
        <v>70</v>
      </c>
      <c r="Y14" s="46">
        <v>21</v>
      </c>
      <c r="Z14" s="46">
        <v>27</v>
      </c>
      <c r="AA14" s="46">
        <v>2</v>
      </c>
      <c r="AB14" s="46">
        <f t="shared" si="48"/>
        <v>27</v>
      </c>
      <c r="AC14" s="46">
        <f t="shared" si="49"/>
        <v>108</v>
      </c>
      <c r="AD14" s="46">
        <v>5</v>
      </c>
      <c r="AE14" s="46">
        <f t="shared" si="15"/>
        <v>-16</v>
      </c>
      <c r="AF14" s="46" t="s">
        <v>397</v>
      </c>
      <c r="AG14" s="46">
        <f>AD14*3</f>
        <v>15</v>
      </c>
      <c r="AH14" s="46">
        <f t="shared" si="16"/>
        <v>93</v>
      </c>
      <c r="AI14" s="46">
        <v>15</v>
      </c>
      <c r="AJ14" s="46">
        <v>17</v>
      </c>
      <c r="AK14" s="46">
        <v>2</v>
      </c>
      <c r="AL14" s="46">
        <f>AJ14</f>
        <v>17</v>
      </c>
      <c r="AM14" s="46">
        <f>AJ14*8</f>
        <v>136</v>
      </c>
      <c r="AN14" s="46">
        <v>25</v>
      </c>
      <c r="AO14" s="46">
        <f t="shared" si="23"/>
        <v>10</v>
      </c>
      <c r="AP14" s="46" t="s">
        <v>399</v>
      </c>
      <c r="AQ14" s="46">
        <f>AN14*8</f>
        <v>200</v>
      </c>
      <c r="AR14" s="46">
        <f t="shared" si="17"/>
        <v>-64</v>
      </c>
      <c r="AS14" s="46">
        <v>40</v>
      </c>
      <c r="AT14" s="46">
        <v>52</v>
      </c>
      <c r="AU14" s="46">
        <v>2</v>
      </c>
      <c r="AV14" s="46">
        <f t="shared" si="50"/>
        <v>52</v>
      </c>
      <c r="AW14" s="46">
        <f t="shared" si="51"/>
        <v>208</v>
      </c>
      <c r="AX14" s="46">
        <v>29</v>
      </c>
      <c r="AY14" s="46">
        <f t="shared" si="18"/>
        <v>-11</v>
      </c>
      <c r="AZ14" s="46" t="s">
        <v>397</v>
      </c>
      <c r="BA14" s="46">
        <f t="shared" si="19"/>
        <v>58</v>
      </c>
      <c r="BB14" s="46">
        <f t="shared" si="20"/>
        <v>150</v>
      </c>
      <c r="BC14" s="46">
        <f t="shared" si="10"/>
        <v>617</v>
      </c>
      <c r="BD14" s="46">
        <f t="shared" si="21"/>
        <v>324</v>
      </c>
      <c r="BE14" s="46">
        <f t="shared" si="22"/>
        <v>293</v>
      </c>
      <c r="BF14" s="46"/>
    </row>
    <row r="15" s="25" customFormat="1" spans="1:58">
      <c r="A15" s="36">
        <v>13</v>
      </c>
      <c r="B15" s="36">
        <v>359</v>
      </c>
      <c r="C15" s="36" t="s">
        <v>9</v>
      </c>
      <c r="D15" s="36" t="s">
        <v>22</v>
      </c>
      <c r="E15" s="36">
        <v>9</v>
      </c>
      <c r="F15" s="36">
        <v>11</v>
      </c>
      <c r="G15" s="36">
        <v>1</v>
      </c>
      <c r="H15" s="37">
        <f t="shared" ref="H15:H17" si="52">E15</f>
        <v>9</v>
      </c>
      <c r="I15" s="37">
        <f t="shared" ref="I15:I17" si="53">E15*3</f>
        <v>27</v>
      </c>
      <c r="J15" s="36">
        <v>3</v>
      </c>
      <c r="K15" s="36">
        <f t="shared" si="11"/>
        <v>-6</v>
      </c>
      <c r="L15" s="36" t="s">
        <v>397</v>
      </c>
      <c r="M15" s="36">
        <v>0</v>
      </c>
      <c r="N15" s="36">
        <f t="shared" si="12"/>
        <v>27</v>
      </c>
      <c r="O15" s="46">
        <v>6</v>
      </c>
      <c r="P15" s="46">
        <v>9</v>
      </c>
      <c r="Q15" s="46">
        <v>1</v>
      </c>
      <c r="R15" s="46">
        <f t="shared" si="38"/>
        <v>6</v>
      </c>
      <c r="S15" s="46">
        <f t="shared" si="39"/>
        <v>30</v>
      </c>
      <c r="T15" s="46">
        <v>3</v>
      </c>
      <c r="U15" s="46">
        <f t="shared" si="13"/>
        <v>-3</v>
      </c>
      <c r="V15" s="46" t="s">
        <v>397</v>
      </c>
      <c r="W15" s="46">
        <f>T15*5</f>
        <v>15</v>
      </c>
      <c r="X15" s="46">
        <f t="shared" si="14"/>
        <v>15</v>
      </c>
      <c r="Y15" s="46">
        <v>16</v>
      </c>
      <c r="Z15" s="46">
        <v>21</v>
      </c>
      <c r="AA15" s="46">
        <v>1</v>
      </c>
      <c r="AB15" s="46">
        <f t="shared" si="40"/>
        <v>16</v>
      </c>
      <c r="AC15" s="46">
        <f t="shared" si="41"/>
        <v>48</v>
      </c>
      <c r="AD15" s="46">
        <v>9</v>
      </c>
      <c r="AE15" s="46">
        <f t="shared" si="15"/>
        <v>-7</v>
      </c>
      <c r="AF15" s="46" t="s">
        <v>397</v>
      </c>
      <c r="AG15" s="46">
        <f>AD15*3</f>
        <v>27</v>
      </c>
      <c r="AH15" s="46">
        <f t="shared" si="16"/>
        <v>21</v>
      </c>
      <c r="AI15" s="46">
        <v>15</v>
      </c>
      <c r="AJ15" s="46">
        <v>17</v>
      </c>
      <c r="AK15" s="46">
        <v>1</v>
      </c>
      <c r="AL15" s="46">
        <f t="shared" si="42"/>
        <v>15</v>
      </c>
      <c r="AM15" s="46">
        <f t="shared" si="43"/>
        <v>105</v>
      </c>
      <c r="AN15" s="46">
        <v>6</v>
      </c>
      <c r="AO15" s="46">
        <f t="shared" si="23"/>
        <v>-9</v>
      </c>
      <c r="AP15" s="46" t="s">
        <v>397</v>
      </c>
      <c r="AQ15" s="46">
        <f t="shared" ref="AQ15:AQ20" si="54">AN15*7</f>
        <v>42</v>
      </c>
      <c r="AR15" s="46">
        <f t="shared" si="17"/>
        <v>63</v>
      </c>
      <c r="AS15" s="46">
        <v>20</v>
      </c>
      <c r="AT15" s="46">
        <v>26</v>
      </c>
      <c r="AU15" s="46">
        <v>1</v>
      </c>
      <c r="AV15" s="46">
        <f t="shared" ref="AV15:AV17" si="55">AS15</f>
        <v>20</v>
      </c>
      <c r="AW15" s="46">
        <f t="shared" ref="AW15:AW17" si="56">AS15*2</f>
        <v>40</v>
      </c>
      <c r="AX15" s="46">
        <v>15</v>
      </c>
      <c r="AY15" s="46">
        <f t="shared" si="18"/>
        <v>-5</v>
      </c>
      <c r="AZ15" s="46" t="s">
        <v>397</v>
      </c>
      <c r="BA15" s="46">
        <f t="shared" si="19"/>
        <v>30</v>
      </c>
      <c r="BB15" s="46">
        <f t="shared" si="20"/>
        <v>10</v>
      </c>
      <c r="BC15" s="46">
        <f t="shared" si="10"/>
        <v>250</v>
      </c>
      <c r="BD15" s="46">
        <f t="shared" si="21"/>
        <v>114</v>
      </c>
      <c r="BE15" s="46">
        <f t="shared" si="22"/>
        <v>136</v>
      </c>
      <c r="BF15" s="46"/>
    </row>
    <row r="16" s="25" customFormat="1" spans="1:58">
      <c r="A16" s="36">
        <v>14</v>
      </c>
      <c r="B16" s="36">
        <v>102565</v>
      </c>
      <c r="C16" s="36" t="s">
        <v>9</v>
      </c>
      <c r="D16" s="36" t="s">
        <v>23</v>
      </c>
      <c r="E16" s="36">
        <v>9</v>
      </c>
      <c r="F16" s="36">
        <v>11</v>
      </c>
      <c r="G16" s="36">
        <v>1</v>
      </c>
      <c r="H16" s="37">
        <f t="shared" si="52"/>
        <v>9</v>
      </c>
      <c r="I16" s="37">
        <f t="shared" si="53"/>
        <v>27</v>
      </c>
      <c r="J16" s="36">
        <v>3</v>
      </c>
      <c r="K16" s="36">
        <f t="shared" si="11"/>
        <v>-6</v>
      </c>
      <c r="L16" s="36" t="s">
        <v>397</v>
      </c>
      <c r="M16" s="36">
        <v>0</v>
      </c>
      <c r="N16" s="36">
        <f t="shared" si="12"/>
        <v>27</v>
      </c>
      <c r="O16" s="46">
        <v>6</v>
      </c>
      <c r="P16" s="46">
        <v>9</v>
      </c>
      <c r="Q16" s="46">
        <v>2</v>
      </c>
      <c r="R16" s="46">
        <f t="shared" si="46"/>
        <v>9</v>
      </c>
      <c r="S16" s="46">
        <f t="shared" si="47"/>
        <v>63</v>
      </c>
      <c r="T16" s="46">
        <v>2</v>
      </c>
      <c r="U16" s="46">
        <f t="shared" si="13"/>
        <v>-4</v>
      </c>
      <c r="V16" s="46" t="s">
        <v>397</v>
      </c>
      <c r="W16" s="46">
        <f>T16*5</f>
        <v>10</v>
      </c>
      <c r="X16" s="46">
        <f t="shared" si="14"/>
        <v>53</v>
      </c>
      <c r="Y16" s="46">
        <v>16</v>
      </c>
      <c r="Z16" s="46">
        <v>21</v>
      </c>
      <c r="AA16" s="46">
        <v>2</v>
      </c>
      <c r="AB16" s="46">
        <f t="shared" si="48"/>
        <v>21</v>
      </c>
      <c r="AC16" s="46">
        <f t="shared" si="49"/>
        <v>84</v>
      </c>
      <c r="AD16" s="46">
        <v>29</v>
      </c>
      <c r="AE16" s="46">
        <f t="shared" si="15"/>
        <v>13</v>
      </c>
      <c r="AF16" s="46" t="s">
        <v>399</v>
      </c>
      <c r="AG16" s="46">
        <f>AD16*4</f>
        <v>116</v>
      </c>
      <c r="AH16" s="46">
        <f t="shared" si="16"/>
        <v>-32</v>
      </c>
      <c r="AI16" s="46">
        <v>14</v>
      </c>
      <c r="AJ16" s="46">
        <v>16</v>
      </c>
      <c r="AK16" s="46">
        <v>1</v>
      </c>
      <c r="AL16" s="46">
        <f t="shared" si="42"/>
        <v>14</v>
      </c>
      <c r="AM16" s="46">
        <f t="shared" si="43"/>
        <v>98</v>
      </c>
      <c r="AN16" s="46">
        <v>0</v>
      </c>
      <c r="AO16" s="46">
        <f t="shared" si="23"/>
        <v>-14</v>
      </c>
      <c r="AP16" s="46" t="s">
        <v>397</v>
      </c>
      <c r="AQ16" s="46">
        <f t="shared" si="54"/>
        <v>0</v>
      </c>
      <c r="AR16" s="46">
        <f t="shared" si="17"/>
        <v>98</v>
      </c>
      <c r="AS16" s="46">
        <v>10</v>
      </c>
      <c r="AT16" s="46">
        <v>15</v>
      </c>
      <c r="AU16" s="46">
        <v>1</v>
      </c>
      <c r="AV16" s="46">
        <f t="shared" si="55"/>
        <v>10</v>
      </c>
      <c r="AW16" s="46">
        <f t="shared" si="56"/>
        <v>20</v>
      </c>
      <c r="AX16" s="46">
        <v>3</v>
      </c>
      <c r="AY16" s="46">
        <f t="shared" si="18"/>
        <v>-7</v>
      </c>
      <c r="AZ16" s="46" t="s">
        <v>397</v>
      </c>
      <c r="BA16" s="46">
        <f t="shared" si="19"/>
        <v>6</v>
      </c>
      <c r="BB16" s="46">
        <f t="shared" si="20"/>
        <v>14</v>
      </c>
      <c r="BC16" s="46">
        <f t="shared" si="10"/>
        <v>292</v>
      </c>
      <c r="BD16" s="46">
        <f t="shared" si="21"/>
        <v>132</v>
      </c>
      <c r="BE16" s="46">
        <f t="shared" si="22"/>
        <v>160</v>
      </c>
      <c r="BF16" s="46"/>
    </row>
    <row r="17" s="25" customFormat="1" spans="1:58">
      <c r="A17" s="36">
        <v>15</v>
      </c>
      <c r="B17" s="36">
        <v>103198</v>
      </c>
      <c r="C17" s="36" t="s">
        <v>9</v>
      </c>
      <c r="D17" s="36" t="s">
        <v>24</v>
      </c>
      <c r="E17" s="36">
        <v>10</v>
      </c>
      <c r="F17" s="36">
        <v>11</v>
      </c>
      <c r="G17" s="36">
        <v>1</v>
      </c>
      <c r="H17" s="37">
        <f t="shared" si="52"/>
        <v>10</v>
      </c>
      <c r="I17" s="37">
        <f t="shared" si="53"/>
        <v>30</v>
      </c>
      <c r="J17" s="36">
        <v>5</v>
      </c>
      <c r="K17" s="36">
        <f t="shared" si="11"/>
        <v>-5</v>
      </c>
      <c r="L17" s="36" t="s">
        <v>397</v>
      </c>
      <c r="M17" s="36">
        <f>J17*2</f>
        <v>10</v>
      </c>
      <c r="N17" s="36">
        <f t="shared" si="12"/>
        <v>20</v>
      </c>
      <c r="O17" s="46">
        <v>6</v>
      </c>
      <c r="P17" s="46">
        <v>9</v>
      </c>
      <c r="Q17" s="46">
        <v>1</v>
      </c>
      <c r="R17" s="46">
        <f t="shared" si="38"/>
        <v>6</v>
      </c>
      <c r="S17" s="46">
        <f t="shared" si="39"/>
        <v>30</v>
      </c>
      <c r="T17" s="46">
        <v>9</v>
      </c>
      <c r="U17" s="46">
        <f t="shared" si="13"/>
        <v>3</v>
      </c>
      <c r="V17" s="46" t="s">
        <v>399</v>
      </c>
      <c r="W17" s="46">
        <f>T17*7</f>
        <v>63</v>
      </c>
      <c r="X17" s="46">
        <f t="shared" si="14"/>
        <v>-33</v>
      </c>
      <c r="Y17" s="46">
        <v>16</v>
      </c>
      <c r="Z17" s="46">
        <v>21</v>
      </c>
      <c r="AA17" s="46">
        <v>1</v>
      </c>
      <c r="AB17" s="46">
        <f t="shared" si="40"/>
        <v>16</v>
      </c>
      <c r="AC17" s="46">
        <f t="shared" si="41"/>
        <v>48</v>
      </c>
      <c r="AD17" s="46">
        <v>11</v>
      </c>
      <c r="AE17" s="46">
        <f t="shared" si="15"/>
        <v>-5</v>
      </c>
      <c r="AF17" s="46" t="s">
        <v>397</v>
      </c>
      <c r="AG17" s="46">
        <f t="shared" ref="AG17:AG22" si="57">AD17*3</f>
        <v>33</v>
      </c>
      <c r="AH17" s="46">
        <f t="shared" si="16"/>
        <v>15</v>
      </c>
      <c r="AI17" s="46">
        <v>14</v>
      </c>
      <c r="AJ17" s="46">
        <v>16</v>
      </c>
      <c r="AK17" s="46">
        <v>1</v>
      </c>
      <c r="AL17" s="46">
        <f t="shared" si="42"/>
        <v>14</v>
      </c>
      <c r="AM17" s="46">
        <f t="shared" si="43"/>
        <v>98</v>
      </c>
      <c r="AN17" s="46">
        <v>6</v>
      </c>
      <c r="AO17" s="46">
        <f t="shared" si="23"/>
        <v>-8</v>
      </c>
      <c r="AP17" s="46" t="s">
        <v>397</v>
      </c>
      <c r="AQ17" s="46">
        <f t="shared" si="54"/>
        <v>42</v>
      </c>
      <c r="AR17" s="46">
        <f t="shared" si="17"/>
        <v>56</v>
      </c>
      <c r="AS17" s="46">
        <v>30</v>
      </c>
      <c r="AT17" s="46">
        <v>39</v>
      </c>
      <c r="AU17" s="46">
        <v>1</v>
      </c>
      <c r="AV17" s="46">
        <f t="shared" si="55"/>
        <v>30</v>
      </c>
      <c r="AW17" s="46">
        <f t="shared" si="56"/>
        <v>60</v>
      </c>
      <c r="AX17" s="46">
        <v>24</v>
      </c>
      <c r="AY17" s="46">
        <f t="shared" si="18"/>
        <v>-6</v>
      </c>
      <c r="AZ17" s="46" t="s">
        <v>397</v>
      </c>
      <c r="BA17" s="46">
        <f t="shared" si="19"/>
        <v>48</v>
      </c>
      <c r="BB17" s="46">
        <f t="shared" si="20"/>
        <v>12</v>
      </c>
      <c r="BC17" s="46">
        <f t="shared" si="10"/>
        <v>266</v>
      </c>
      <c r="BD17" s="46">
        <f t="shared" si="21"/>
        <v>196</v>
      </c>
      <c r="BE17" s="46">
        <f t="shared" si="22"/>
        <v>70</v>
      </c>
      <c r="BF17" s="46"/>
    </row>
    <row r="18" s="25" customFormat="1" spans="1:58">
      <c r="A18" s="36">
        <v>16</v>
      </c>
      <c r="B18" s="36">
        <v>103199</v>
      </c>
      <c r="C18" s="36" t="s">
        <v>9</v>
      </c>
      <c r="D18" s="36" t="s">
        <v>25</v>
      </c>
      <c r="E18" s="36">
        <v>9</v>
      </c>
      <c r="F18" s="36">
        <v>11</v>
      </c>
      <c r="G18" s="36">
        <v>2</v>
      </c>
      <c r="H18" s="36">
        <f t="shared" si="44"/>
        <v>11</v>
      </c>
      <c r="I18" s="36">
        <f t="shared" si="45"/>
        <v>55</v>
      </c>
      <c r="J18" s="36">
        <v>5</v>
      </c>
      <c r="K18" s="36">
        <f t="shared" si="11"/>
        <v>-4</v>
      </c>
      <c r="L18" s="36" t="s">
        <v>397</v>
      </c>
      <c r="M18" s="36">
        <f>J18*2</f>
        <v>10</v>
      </c>
      <c r="N18" s="36">
        <f t="shared" si="12"/>
        <v>45</v>
      </c>
      <c r="O18" s="46">
        <v>6</v>
      </c>
      <c r="P18" s="46">
        <v>9</v>
      </c>
      <c r="Q18" s="46">
        <v>1</v>
      </c>
      <c r="R18" s="46">
        <f t="shared" si="38"/>
        <v>6</v>
      </c>
      <c r="S18" s="46">
        <f t="shared" si="39"/>
        <v>30</v>
      </c>
      <c r="T18" s="46">
        <v>4</v>
      </c>
      <c r="U18" s="46">
        <f t="shared" si="13"/>
        <v>-2</v>
      </c>
      <c r="V18" s="46" t="s">
        <v>397</v>
      </c>
      <c r="W18" s="46">
        <f>T18*5</f>
        <v>20</v>
      </c>
      <c r="X18" s="46">
        <f t="shared" si="14"/>
        <v>10</v>
      </c>
      <c r="Y18" s="46">
        <v>16</v>
      </c>
      <c r="Z18" s="46">
        <v>21</v>
      </c>
      <c r="AA18" s="46">
        <v>1</v>
      </c>
      <c r="AB18" s="46">
        <f t="shared" si="40"/>
        <v>16</v>
      </c>
      <c r="AC18" s="46">
        <f t="shared" si="41"/>
        <v>48</v>
      </c>
      <c r="AD18" s="46">
        <v>14</v>
      </c>
      <c r="AE18" s="46">
        <f t="shared" si="15"/>
        <v>-2</v>
      </c>
      <c r="AF18" s="46" t="s">
        <v>397</v>
      </c>
      <c r="AG18" s="46">
        <f t="shared" si="57"/>
        <v>42</v>
      </c>
      <c r="AH18" s="46">
        <f t="shared" si="16"/>
        <v>6</v>
      </c>
      <c r="AI18" s="46">
        <v>14</v>
      </c>
      <c r="AJ18" s="46">
        <v>16</v>
      </c>
      <c r="AK18" s="46">
        <v>1</v>
      </c>
      <c r="AL18" s="46">
        <f t="shared" si="42"/>
        <v>14</v>
      </c>
      <c r="AM18" s="46">
        <f t="shared" si="43"/>
        <v>98</v>
      </c>
      <c r="AN18" s="46">
        <v>0</v>
      </c>
      <c r="AO18" s="46">
        <f t="shared" si="23"/>
        <v>-14</v>
      </c>
      <c r="AP18" s="46" t="s">
        <v>397</v>
      </c>
      <c r="AQ18" s="46">
        <f t="shared" si="54"/>
        <v>0</v>
      </c>
      <c r="AR18" s="46">
        <f t="shared" si="17"/>
        <v>98</v>
      </c>
      <c r="AS18" s="46">
        <v>10</v>
      </c>
      <c r="AT18" s="46">
        <v>15</v>
      </c>
      <c r="AU18" s="46">
        <v>2</v>
      </c>
      <c r="AV18" s="46">
        <f t="shared" si="50"/>
        <v>15</v>
      </c>
      <c r="AW18" s="46">
        <f t="shared" si="51"/>
        <v>60</v>
      </c>
      <c r="AX18" s="46">
        <v>13</v>
      </c>
      <c r="AY18" s="46">
        <f t="shared" si="18"/>
        <v>3</v>
      </c>
      <c r="AZ18" s="46" t="s">
        <v>398</v>
      </c>
      <c r="BA18" s="46">
        <f t="shared" si="19"/>
        <v>26</v>
      </c>
      <c r="BB18" s="46">
        <f t="shared" si="20"/>
        <v>34</v>
      </c>
      <c r="BC18" s="46">
        <f t="shared" si="10"/>
        <v>291</v>
      </c>
      <c r="BD18" s="46">
        <f t="shared" si="21"/>
        <v>98</v>
      </c>
      <c r="BE18" s="46">
        <f t="shared" si="22"/>
        <v>193</v>
      </c>
      <c r="BF18" s="46"/>
    </row>
    <row r="19" s="25" customFormat="1" spans="1:58">
      <c r="A19" s="36">
        <v>17</v>
      </c>
      <c r="B19" s="36">
        <v>311</v>
      </c>
      <c r="C19" s="36" t="s">
        <v>9</v>
      </c>
      <c r="D19" s="36" t="s">
        <v>26</v>
      </c>
      <c r="E19" s="36">
        <v>9</v>
      </c>
      <c r="F19" s="36">
        <v>10</v>
      </c>
      <c r="G19" s="36">
        <v>1</v>
      </c>
      <c r="H19" s="37">
        <f t="shared" ref="H19:H21" si="58">E19</f>
        <v>9</v>
      </c>
      <c r="I19" s="37">
        <f t="shared" ref="I19:I21" si="59">E19*3</f>
        <v>27</v>
      </c>
      <c r="J19" s="36">
        <v>0</v>
      </c>
      <c r="K19" s="36">
        <f t="shared" si="11"/>
        <v>-9</v>
      </c>
      <c r="L19" s="36" t="s">
        <v>397</v>
      </c>
      <c r="M19" s="36">
        <v>0</v>
      </c>
      <c r="N19" s="36">
        <f t="shared" si="12"/>
        <v>27</v>
      </c>
      <c r="O19" s="46">
        <v>10</v>
      </c>
      <c r="P19" s="46">
        <v>15</v>
      </c>
      <c r="Q19" s="46">
        <v>1</v>
      </c>
      <c r="R19" s="46">
        <f t="shared" si="38"/>
        <v>10</v>
      </c>
      <c r="S19" s="46">
        <f t="shared" si="39"/>
        <v>50</v>
      </c>
      <c r="T19" s="46">
        <v>0</v>
      </c>
      <c r="U19" s="46">
        <f t="shared" si="13"/>
        <v>-10</v>
      </c>
      <c r="V19" s="46" t="s">
        <v>397</v>
      </c>
      <c r="W19" s="46">
        <f>T19*5</f>
        <v>0</v>
      </c>
      <c r="X19" s="46">
        <f t="shared" si="14"/>
        <v>50</v>
      </c>
      <c r="Y19" s="46">
        <v>16</v>
      </c>
      <c r="Z19" s="46">
        <v>21</v>
      </c>
      <c r="AA19" s="46">
        <v>1</v>
      </c>
      <c r="AB19" s="46">
        <f t="shared" si="40"/>
        <v>16</v>
      </c>
      <c r="AC19" s="46">
        <f t="shared" si="41"/>
        <v>48</v>
      </c>
      <c r="AD19" s="46">
        <v>2</v>
      </c>
      <c r="AE19" s="46">
        <f t="shared" si="15"/>
        <v>-14</v>
      </c>
      <c r="AF19" s="46" t="s">
        <v>397</v>
      </c>
      <c r="AG19" s="46">
        <f t="shared" si="57"/>
        <v>6</v>
      </c>
      <c r="AH19" s="46">
        <f t="shared" si="16"/>
        <v>42</v>
      </c>
      <c r="AI19" s="46">
        <v>30</v>
      </c>
      <c r="AJ19" s="46">
        <v>35</v>
      </c>
      <c r="AK19" s="46">
        <v>1</v>
      </c>
      <c r="AL19" s="46">
        <f t="shared" si="42"/>
        <v>30</v>
      </c>
      <c r="AM19" s="46">
        <f t="shared" si="43"/>
        <v>210</v>
      </c>
      <c r="AN19" s="46">
        <v>9</v>
      </c>
      <c r="AO19" s="46">
        <f t="shared" si="23"/>
        <v>-21</v>
      </c>
      <c r="AP19" s="46" t="s">
        <v>397</v>
      </c>
      <c r="AQ19" s="46">
        <f t="shared" si="54"/>
        <v>63</v>
      </c>
      <c r="AR19" s="46">
        <f t="shared" si="17"/>
        <v>147</v>
      </c>
      <c r="AS19" s="46">
        <v>10</v>
      </c>
      <c r="AT19" s="46">
        <v>15</v>
      </c>
      <c r="AU19" s="46">
        <v>1</v>
      </c>
      <c r="AV19" s="46">
        <f t="shared" ref="AV19:AV22" si="60">AS19</f>
        <v>10</v>
      </c>
      <c r="AW19" s="46">
        <f t="shared" ref="AW19:AW22" si="61">AS19*2</f>
        <v>20</v>
      </c>
      <c r="AX19" s="46">
        <v>1</v>
      </c>
      <c r="AY19" s="46">
        <f t="shared" si="18"/>
        <v>-9</v>
      </c>
      <c r="AZ19" s="46" t="s">
        <v>397</v>
      </c>
      <c r="BA19" s="46">
        <f t="shared" si="19"/>
        <v>2</v>
      </c>
      <c r="BB19" s="46">
        <f t="shared" si="20"/>
        <v>18</v>
      </c>
      <c r="BC19" s="46">
        <f t="shared" si="10"/>
        <v>355</v>
      </c>
      <c r="BD19" s="46">
        <f t="shared" si="21"/>
        <v>71</v>
      </c>
      <c r="BE19" s="46">
        <f t="shared" si="22"/>
        <v>284</v>
      </c>
      <c r="BF19" s="46"/>
    </row>
    <row r="20" s="25" customFormat="1" spans="1:58">
      <c r="A20" s="36">
        <v>18</v>
      </c>
      <c r="B20" s="36">
        <v>347</v>
      </c>
      <c r="C20" s="36" t="s">
        <v>9</v>
      </c>
      <c r="D20" s="36" t="s">
        <v>27</v>
      </c>
      <c r="E20" s="36">
        <v>8</v>
      </c>
      <c r="F20" s="36">
        <v>10</v>
      </c>
      <c r="G20" s="36">
        <v>1</v>
      </c>
      <c r="H20" s="37">
        <f t="shared" si="58"/>
        <v>8</v>
      </c>
      <c r="I20" s="37">
        <f t="shared" si="59"/>
        <v>24</v>
      </c>
      <c r="J20" s="36">
        <v>0</v>
      </c>
      <c r="K20" s="36">
        <f t="shared" si="11"/>
        <v>-8</v>
      </c>
      <c r="L20" s="36" t="s">
        <v>397</v>
      </c>
      <c r="M20" s="36">
        <v>0</v>
      </c>
      <c r="N20" s="36">
        <f t="shared" si="12"/>
        <v>24</v>
      </c>
      <c r="O20" s="46">
        <v>6</v>
      </c>
      <c r="P20" s="46">
        <v>9</v>
      </c>
      <c r="Q20" s="46">
        <v>1</v>
      </c>
      <c r="R20" s="46">
        <f t="shared" si="38"/>
        <v>6</v>
      </c>
      <c r="S20" s="46">
        <f t="shared" si="39"/>
        <v>30</v>
      </c>
      <c r="T20" s="46">
        <v>7</v>
      </c>
      <c r="U20" s="46">
        <f t="shared" si="13"/>
        <v>1</v>
      </c>
      <c r="V20" s="46" t="s">
        <v>398</v>
      </c>
      <c r="W20" s="46">
        <f>T20*5</f>
        <v>35</v>
      </c>
      <c r="X20" s="46">
        <f t="shared" si="14"/>
        <v>-5</v>
      </c>
      <c r="Y20" s="46">
        <v>16</v>
      </c>
      <c r="Z20" s="46">
        <v>21</v>
      </c>
      <c r="AA20" s="46">
        <v>1</v>
      </c>
      <c r="AB20" s="46">
        <f t="shared" si="40"/>
        <v>16</v>
      </c>
      <c r="AC20" s="46">
        <f t="shared" si="41"/>
        <v>48</v>
      </c>
      <c r="AD20" s="46">
        <v>12</v>
      </c>
      <c r="AE20" s="46">
        <f t="shared" si="15"/>
        <v>-4</v>
      </c>
      <c r="AF20" s="46" t="s">
        <v>397</v>
      </c>
      <c r="AG20" s="46">
        <f t="shared" si="57"/>
        <v>36</v>
      </c>
      <c r="AH20" s="46">
        <f t="shared" si="16"/>
        <v>12</v>
      </c>
      <c r="AI20" s="46">
        <v>14</v>
      </c>
      <c r="AJ20" s="46">
        <v>16</v>
      </c>
      <c r="AK20" s="46">
        <v>1</v>
      </c>
      <c r="AL20" s="46">
        <f t="shared" si="42"/>
        <v>14</v>
      </c>
      <c r="AM20" s="46">
        <f t="shared" si="43"/>
        <v>98</v>
      </c>
      <c r="AN20" s="46">
        <v>15</v>
      </c>
      <c r="AO20" s="46">
        <f t="shared" si="23"/>
        <v>1</v>
      </c>
      <c r="AP20" s="46" t="s">
        <v>398</v>
      </c>
      <c r="AQ20" s="46">
        <f t="shared" si="54"/>
        <v>105</v>
      </c>
      <c r="AR20" s="46">
        <f t="shared" si="17"/>
        <v>-7</v>
      </c>
      <c r="AS20" s="46">
        <v>10</v>
      </c>
      <c r="AT20" s="46">
        <v>15</v>
      </c>
      <c r="AU20" s="46">
        <v>1</v>
      </c>
      <c r="AV20" s="46">
        <f t="shared" si="60"/>
        <v>10</v>
      </c>
      <c r="AW20" s="46">
        <f t="shared" si="61"/>
        <v>20</v>
      </c>
      <c r="AX20" s="46">
        <v>4</v>
      </c>
      <c r="AY20" s="46">
        <f t="shared" si="18"/>
        <v>-6</v>
      </c>
      <c r="AZ20" s="46" t="s">
        <v>397</v>
      </c>
      <c r="BA20" s="46">
        <f t="shared" si="19"/>
        <v>8</v>
      </c>
      <c r="BB20" s="46">
        <f t="shared" si="20"/>
        <v>12</v>
      </c>
      <c r="BC20" s="46">
        <f t="shared" si="10"/>
        <v>220</v>
      </c>
      <c r="BD20" s="46">
        <f t="shared" si="21"/>
        <v>184</v>
      </c>
      <c r="BE20" s="46">
        <f t="shared" si="22"/>
        <v>36</v>
      </c>
      <c r="BF20" s="46"/>
    </row>
    <row r="21" s="25" customFormat="1" spans="1:58">
      <c r="A21" s="36">
        <v>19</v>
      </c>
      <c r="B21" s="36">
        <v>570</v>
      </c>
      <c r="C21" s="36" t="s">
        <v>9</v>
      </c>
      <c r="D21" s="36" t="s">
        <v>28</v>
      </c>
      <c r="E21" s="36">
        <v>8</v>
      </c>
      <c r="F21" s="36">
        <v>10</v>
      </c>
      <c r="G21" s="36">
        <v>1</v>
      </c>
      <c r="H21" s="37">
        <f t="shared" si="58"/>
        <v>8</v>
      </c>
      <c r="I21" s="37">
        <f t="shared" si="59"/>
        <v>24</v>
      </c>
      <c r="J21" s="36">
        <v>0</v>
      </c>
      <c r="K21" s="36">
        <f t="shared" si="11"/>
        <v>-8</v>
      </c>
      <c r="L21" s="36" t="s">
        <v>397</v>
      </c>
      <c r="M21" s="36">
        <v>0</v>
      </c>
      <c r="N21" s="36">
        <f t="shared" si="12"/>
        <v>24</v>
      </c>
      <c r="O21" s="46">
        <v>6</v>
      </c>
      <c r="P21" s="46">
        <v>9</v>
      </c>
      <c r="Q21" s="46">
        <v>1</v>
      </c>
      <c r="R21" s="46">
        <f t="shared" si="38"/>
        <v>6</v>
      </c>
      <c r="S21" s="46">
        <f t="shared" si="39"/>
        <v>30</v>
      </c>
      <c r="T21" s="46">
        <v>1</v>
      </c>
      <c r="U21" s="46">
        <f t="shared" si="13"/>
        <v>-5</v>
      </c>
      <c r="V21" s="46" t="s">
        <v>397</v>
      </c>
      <c r="W21" s="46">
        <f>T21*5</f>
        <v>5</v>
      </c>
      <c r="X21" s="46">
        <f t="shared" si="14"/>
        <v>25</v>
      </c>
      <c r="Y21" s="46">
        <v>16</v>
      </c>
      <c r="Z21" s="46">
        <v>21</v>
      </c>
      <c r="AA21" s="46">
        <v>1</v>
      </c>
      <c r="AB21" s="46">
        <f t="shared" si="40"/>
        <v>16</v>
      </c>
      <c r="AC21" s="46">
        <f t="shared" si="41"/>
        <v>48</v>
      </c>
      <c r="AD21" s="46">
        <v>4</v>
      </c>
      <c r="AE21" s="46">
        <f t="shared" si="15"/>
        <v>-12</v>
      </c>
      <c r="AF21" s="46" t="s">
        <v>397</v>
      </c>
      <c r="AG21" s="46">
        <f t="shared" si="57"/>
        <v>12</v>
      </c>
      <c r="AH21" s="46">
        <f t="shared" si="16"/>
        <v>36</v>
      </c>
      <c r="AI21" s="46">
        <v>13</v>
      </c>
      <c r="AJ21" s="46">
        <v>15</v>
      </c>
      <c r="AK21" s="46">
        <v>1</v>
      </c>
      <c r="AL21" s="46">
        <f t="shared" si="42"/>
        <v>13</v>
      </c>
      <c r="AM21" s="46">
        <f t="shared" si="43"/>
        <v>91</v>
      </c>
      <c r="AN21" s="46">
        <v>15</v>
      </c>
      <c r="AO21" s="46">
        <f t="shared" si="23"/>
        <v>2</v>
      </c>
      <c r="AP21" s="46" t="s">
        <v>399</v>
      </c>
      <c r="AQ21" s="46">
        <f>AN21*8</f>
        <v>120</v>
      </c>
      <c r="AR21" s="46">
        <f t="shared" si="17"/>
        <v>-29</v>
      </c>
      <c r="AS21" s="46">
        <v>10</v>
      </c>
      <c r="AT21" s="46">
        <v>15</v>
      </c>
      <c r="AU21" s="46">
        <v>1</v>
      </c>
      <c r="AV21" s="46">
        <f t="shared" si="60"/>
        <v>10</v>
      </c>
      <c r="AW21" s="46">
        <f t="shared" si="61"/>
        <v>20</v>
      </c>
      <c r="AX21" s="46">
        <v>12</v>
      </c>
      <c r="AY21" s="46">
        <f t="shared" si="18"/>
        <v>2</v>
      </c>
      <c r="AZ21" s="46" t="s">
        <v>398</v>
      </c>
      <c r="BA21" s="46">
        <f t="shared" si="19"/>
        <v>24</v>
      </c>
      <c r="BB21" s="46">
        <f t="shared" si="20"/>
        <v>-4</v>
      </c>
      <c r="BC21" s="46">
        <f t="shared" si="10"/>
        <v>213</v>
      </c>
      <c r="BD21" s="46">
        <f t="shared" si="21"/>
        <v>161</v>
      </c>
      <c r="BE21" s="46">
        <f t="shared" si="22"/>
        <v>52</v>
      </c>
      <c r="BF21" s="46"/>
    </row>
    <row r="22" s="25" customFormat="1" spans="1:58">
      <c r="A22" s="36">
        <v>20</v>
      </c>
      <c r="B22" s="36">
        <v>727</v>
      </c>
      <c r="C22" s="36" t="s">
        <v>9</v>
      </c>
      <c r="D22" s="36" t="s">
        <v>29</v>
      </c>
      <c r="E22" s="36">
        <v>8</v>
      </c>
      <c r="F22" s="36">
        <v>10</v>
      </c>
      <c r="G22" s="36">
        <v>2</v>
      </c>
      <c r="H22" s="36">
        <f>F22</f>
        <v>10</v>
      </c>
      <c r="I22" s="36">
        <f>F22*5</f>
        <v>50</v>
      </c>
      <c r="J22" s="36">
        <v>0</v>
      </c>
      <c r="K22" s="36">
        <f t="shared" si="11"/>
        <v>-8</v>
      </c>
      <c r="L22" s="36" t="s">
        <v>397</v>
      </c>
      <c r="M22" s="36">
        <v>0</v>
      </c>
      <c r="N22" s="36">
        <f t="shared" si="12"/>
        <v>50</v>
      </c>
      <c r="O22" s="46">
        <v>6</v>
      </c>
      <c r="P22" s="46">
        <v>9</v>
      </c>
      <c r="Q22" s="46">
        <v>2</v>
      </c>
      <c r="R22" s="46">
        <f t="shared" ref="R22:R26" si="62">P22</f>
        <v>9</v>
      </c>
      <c r="S22" s="46">
        <f t="shared" ref="S22:S26" si="63">P22*7</f>
        <v>63</v>
      </c>
      <c r="T22" s="46">
        <v>6</v>
      </c>
      <c r="U22" s="46">
        <f t="shared" si="13"/>
        <v>0</v>
      </c>
      <c r="V22" s="46" t="s">
        <v>398</v>
      </c>
      <c r="W22" s="46">
        <f>T22*5</f>
        <v>30</v>
      </c>
      <c r="X22" s="46">
        <f t="shared" si="14"/>
        <v>33</v>
      </c>
      <c r="Y22" s="46">
        <v>16</v>
      </c>
      <c r="Z22" s="46">
        <v>21</v>
      </c>
      <c r="AA22" s="46">
        <v>1</v>
      </c>
      <c r="AB22" s="46">
        <f t="shared" si="40"/>
        <v>16</v>
      </c>
      <c r="AC22" s="46">
        <f t="shared" si="41"/>
        <v>48</v>
      </c>
      <c r="AD22" s="46">
        <v>19</v>
      </c>
      <c r="AE22" s="46">
        <f t="shared" si="15"/>
        <v>3</v>
      </c>
      <c r="AF22" s="46" t="s">
        <v>398</v>
      </c>
      <c r="AG22" s="46">
        <f t="shared" si="57"/>
        <v>57</v>
      </c>
      <c r="AH22" s="46">
        <f t="shared" si="16"/>
        <v>-9</v>
      </c>
      <c r="AI22" s="46">
        <v>12</v>
      </c>
      <c r="AJ22" s="46">
        <v>13</v>
      </c>
      <c r="AK22" s="46">
        <v>2</v>
      </c>
      <c r="AL22" s="46">
        <f>AJ22</f>
        <v>13</v>
      </c>
      <c r="AM22" s="46">
        <f>AJ22*8</f>
        <v>104</v>
      </c>
      <c r="AN22" s="46">
        <v>0</v>
      </c>
      <c r="AO22" s="46">
        <f t="shared" si="23"/>
        <v>-12</v>
      </c>
      <c r="AP22" s="46" t="s">
        <v>397</v>
      </c>
      <c r="AQ22" s="46">
        <f>AN22*7</f>
        <v>0</v>
      </c>
      <c r="AR22" s="46">
        <f t="shared" si="17"/>
        <v>104</v>
      </c>
      <c r="AS22" s="46">
        <v>10</v>
      </c>
      <c r="AT22" s="46">
        <v>15</v>
      </c>
      <c r="AU22" s="46">
        <v>1</v>
      </c>
      <c r="AV22" s="46">
        <f t="shared" si="60"/>
        <v>10</v>
      </c>
      <c r="AW22" s="46">
        <f t="shared" si="61"/>
        <v>20</v>
      </c>
      <c r="AX22" s="46">
        <v>23</v>
      </c>
      <c r="AY22" s="46">
        <f t="shared" si="18"/>
        <v>13</v>
      </c>
      <c r="AZ22" s="46" t="s">
        <v>399</v>
      </c>
      <c r="BA22" s="46">
        <f>AX22*4</f>
        <v>92</v>
      </c>
      <c r="BB22" s="46">
        <f t="shared" ref="BB22:BB53" si="64">AW22-BA22</f>
        <v>-72</v>
      </c>
      <c r="BC22" s="46">
        <f t="shared" si="10"/>
        <v>285</v>
      </c>
      <c r="BD22" s="46">
        <f t="shared" si="21"/>
        <v>179</v>
      </c>
      <c r="BE22" s="46">
        <f t="shared" si="22"/>
        <v>106</v>
      </c>
      <c r="BF22" s="46"/>
    </row>
    <row r="23" s="25" customFormat="1" spans="1:58">
      <c r="A23" s="36">
        <v>21</v>
      </c>
      <c r="B23" s="36">
        <v>745</v>
      </c>
      <c r="C23" s="36" t="s">
        <v>9</v>
      </c>
      <c r="D23" s="36" t="s">
        <v>30</v>
      </c>
      <c r="E23" s="36">
        <v>8</v>
      </c>
      <c r="F23" s="36">
        <v>10</v>
      </c>
      <c r="G23" s="36">
        <v>2</v>
      </c>
      <c r="H23" s="36">
        <f>F23</f>
        <v>10</v>
      </c>
      <c r="I23" s="36">
        <f>F23*5</f>
        <v>50</v>
      </c>
      <c r="J23" s="36">
        <v>1</v>
      </c>
      <c r="K23" s="36">
        <f t="shared" si="11"/>
        <v>-7</v>
      </c>
      <c r="L23" s="36" t="s">
        <v>397</v>
      </c>
      <c r="M23" s="36">
        <v>0</v>
      </c>
      <c r="N23" s="36">
        <f t="shared" ref="N23:N32" si="65">I23-M23</f>
        <v>50</v>
      </c>
      <c r="O23" s="46">
        <v>6</v>
      </c>
      <c r="P23" s="46">
        <v>9</v>
      </c>
      <c r="Q23" s="46">
        <v>2</v>
      </c>
      <c r="R23" s="46">
        <f t="shared" si="62"/>
        <v>9</v>
      </c>
      <c r="S23" s="46">
        <f t="shared" si="63"/>
        <v>63</v>
      </c>
      <c r="T23" s="46">
        <v>6</v>
      </c>
      <c r="U23" s="46">
        <f t="shared" si="13"/>
        <v>0</v>
      </c>
      <c r="V23" s="46" t="s">
        <v>398</v>
      </c>
      <c r="W23" s="46">
        <f>T23*5</f>
        <v>30</v>
      </c>
      <c r="X23" s="46">
        <f t="shared" ref="X23:X32" si="66">S23-W23</f>
        <v>33</v>
      </c>
      <c r="Y23" s="46">
        <v>16</v>
      </c>
      <c r="Z23" s="46">
        <v>21</v>
      </c>
      <c r="AA23" s="46">
        <v>2</v>
      </c>
      <c r="AB23" s="46">
        <f t="shared" ref="AB23:AB32" si="67">Z23</f>
        <v>21</v>
      </c>
      <c r="AC23" s="46">
        <f t="shared" ref="AC23:AC32" si="68">Z23*4</f>
        <v>84</v>
      </c>
      <c r="AD23" s="46">
        <v>30</v>
      </c>
      <c r="AE23" s="46">
        <f t="shared" si="15"/>
        <v>14</v>
      </c>
      <c r="AF23" s="46" t="s">
        <v>399</v>
      </c>
      <c r="AG23" s="46">
        <f>AD23*4</f>
        <v>120</v>
      </c>
      <c r="AH23" s="46">
        <f t="shared" ref="AH23:AH32" si="69">AC23-AG23</f>
        <v>-36</v>
      </c>
      <c r="AI23" s="46">
        <v>14</v>
      </c>
      <c r="AJ23" s="46">
        <v>16</v>
      </c>
      <c r="AK23" s="46">
        <v>2</v>
      </c>
      <c r="AL23" s="46">
        <f>AJ23</f>
        <v>16</v>
      </c>
      <c r="AM23" s="46">
        <f>AJ23*8</f>
        <v>128</v>
      </c>
      <c r="AN23" s="46">
        <v>15</v>
      </c>
      <c r="AO23" s="46">
        <f t="shared" si="23"/>
        <v>1</v>
      </c>
      <c r="AP23" s="46" t="s">
        <v>398</v>
      </c>
      <c r="AQ23" s="46">
        <f>AN23*7</f>
        <v>105</v>
      </c>
      <c r="AR23" s="46">
        <f t="shared" ref="AR23:AR32" si="70">AM23-AQ23</f>
        <v>23</v>
      </c>
      <c r="AS23" s="46">
        <v>10</v>
      </c>
      <c r="AT23" s="46">
        <v>15</v>
      </c>
      <c r="AU23" s="46">
        <v>2</v>
      </c>
      <c r="AV23" s="46">
        <f t="shared" ref="AV23:AV26" si="71">AT23</f>
        <v>15</v>
      </c>
      <c r="AW23" s="46">
        <f t="shared" ref="AW23:AW26" si="72">AT23*4</f>
        <v>60</v>
      </c>
      <c r="AX23" s="46">
        <v>8</v>
      </c>
      <c r="AY23" s="46">
        <f t="shared" si="18"/>
        <v>-2</v>
      </c>
      <c r="AZ23" s="46" t="s">
        <v>397</v>
      </c>
      <c r="BA23" s="46">
        <f t="shared" ref="BA23:BA30" si="73">AX23*2</f>
        <v>16</v>
      </c>
      <c r="BB23" s="46">
        <f t="shared" si="64"/>
        <v>44</v>
      </c>
      <c r="BC23" s="46">
        <f t="shared" si="10"/>
        <v>385</v>
      </c>
      <c r="BD23" s="46">
        <f t="shared" si="21"/>
        <v>271</v>
      </c>
      <c r="BE23" s="46">
        <f t="shared" si="22"/>
        <v>114</v>
      </c>
      <c r="BF23" s="46"/>
    </row>
    <row r="24" s="25" customFormat="1" spans="1:58">
      <c r="A24" s="36">
        <v>22</v>
      </c>
      <c r="B24" s="36">
        <v>105267</v>
      </c>
      <c r="C24" s="36" t="s">
        <v>9</v>
      </c>
      <c r="D24" s="36" t="s">
        <v>31</v>
      </c>
      <c r="E24" s="36">
        <v>9</v>
      </c>
      <c r="F24" s="36">
        <v>10</v>
      </c>
      <c r="G24" s="36">
        <v>1</v>
      </c>
      <c r="H24" s="37">
        <f t="shared" ref="H24:H27" si="74">E24</f>
        <v>9</v>
      </c>
      <c r="I24" s="37">
        <f t="shared" ref="I24:I27" si="75">E24*3</f>
        <v>27</v>
      </c>
      <c r="J24" s="36">
        <v>2</v>
      </c>
      <c r="K24" s="36">
        <f t="shared" si="11"/>
        <v>-7</v>
      </c>
      <c r="L24" s="36" t="s">
        <v>397</v>
      </c>
      <c r="M24" s="36">
        <v>0</v>
      </c>
      <c r="N24" s="36">
        <f t="shared" si="65"/>
        <v>27</v>
      </c>
      <c r="O24" s="46">
        <v>6</v>
      </c>
      <c r="P24" s="46">
        <v>9</v>
      </c>
      <c r="Q24" s="46">
        <v>1</v>
      </c>
      <c r="R24" s="46">
        <f t="shared" ref="R24:R27" si="76">O24</f>
        <v>6</v>
      </c>
      <c r="S24" s="46">
        <f t="shared" ref="S24:S27" si="77">O24*5</f>
        <v>30</v>
      </c>
      <c r="T24" s="46">
        <v>1</v>
      </c>
      <c r="U24" s="46">
        <f t="shared" si="13"/>
        <v>-5</v>
      </c>
      <c r="V24" s="46" t="s">
        <v>397</v>
      </c>
      <c r="W24" s="46">
        <f>T24*5</f>
        <v>5</v>
      </c>
      <c r="X24" s="46">
        <f t="shared" si="66"/>
        <v>25</v>
      </c>
      <c r="Y24" s="46">
        <v>16</v>
      </c>
      <c r="Z24" s="46">
        <v>21</v>
      </c>
      <c r="AA24" s="46">
        <v>1</v>
      </c>
      <c r="AB24" s="46">
        <f t="shared" ref="AB24:AB27" si="78">Y24</f>
        <v>16</v>
      </c>
      <c r="AC24" s="46">
        <f t="shared" ref="AC24:AC27" si="79">Y24*3</f>
        <v>48</v>
      </c>
      <c r="AD24" s="46">
        <v>7</v>
      </c>
      <c r="AE24" s="46">
        <f t="shared" si="15"/>
        <v>-9</v>
      </c>
      <c r="AF24" s="46" t="s">
        <v>397</v>
      </c>
      <c r="AG24" s="46">
        <f>AD24*3</f>
        <v>21</v>
      </c>
      <c r="AH24" s="46">
        <f t="shared" si="69"/>
        <v>27</v>
      </c>
      <c r="AI24" s="46">
        <v>12</v>
      </c>
      <c r="AJ24" s="46">
        <v>13</v>
      </c>
      <c r="AK24" s="46">
        <v>1</v>
      </c>
      <c r="AL24" s="46">
        <f t="shared" ref="AL24:AL27" si="80">AI24</f>
        <v>12</v>
      </c>
      <c r="AM24" s="46">
        <f t="shared" ref="AM24:AM27" si="81">AI24*7</f>
        <v>84</v>
      </c>
      <c r="AN24" s="46">
        <v>0</v>
      </c>
      <c r="AO24" s="46">
        <f t="shared" si="23"/>
        <v>-12</v>
      </c>
      <c r="AP24" s="46" t="s">
        <v>397</v>
      </c>
      <c r="AQ24" s="46">
        <f>AN24*7</f>
        <v>0</v>
      </c>
      <c r="AR24" s="46">
        <f t="shared" si="70"/>
        <v>84</v>
      </c>
      <c r="AS24" s="46">
        <v>20</v>
      </c>
      <c r="AT24" s="46">
        <v>26</v>
      </c>
      <c r="AU24" s="46">
        <v>2</v>
      </c>
      <c r="AV24" s="46">
        <f t="shared" si="71"/>
        <v>26</v>
      </c>
      <c r="AW24" s="46">
        <f t="shared" si="72"/>
        <v>104</v>
      </c>
      <c r="AX24" s="46">
        <v>5</v>
      </c>
      <c r="AY24" s="46">
        <f t="shared" si="18"/>
        <v>-15</v>
      </c>
      <c r="AZ24" s="46" t="s">
        <v>397</v>
      </c>
      <c r="BA24" s="46">
        <f t="shared" si="73"/>
        <v>10</v>
      </c>
      <c r="BB24" s="46">
        <f t="shared" si="64"/>
        <v>94</v>
      </c>
      <c r="BC24" s="46">
        <f t="shared" si="10"/>
        <v>293</v>
      </c>
      <c r="BD24" s="46">
        <f t="shared" si="21"/>
        <v>36</v>
      </c>
      <c r="BE24" s="46">
        <f t="shared" si="22"/>
        <v>257</v>
      </c>
      <c r="BF24" s="46"/>
    </row>
    <row r="25" s="25" customFormat="1" spans="1:58">
      <c r="A25" s="36">
        <v>23</v>
      </c>
      <c r="B25" s="36">
        <v>106399</v>
      </c>
      <c r="C25" s="36" t="s">
        <v>9</v>
      </c>
      <c r="D25" s="36" t="s">
        <v>32</v>
      </c>
      <c r="E25" s="36">
        <v>8</v>
      </c>
      <c r="F25" s="36">
        <v>10</v>
      </c>
      <c r="G25" s="36">
        <v>1</v>
      </c>
      <c r="H25" s="37">
        <f t="shared" si="74"/>
        <v>8</v>
      </c>
      <c r="I25" s="37">
        <f t="shared" si="75"/>
        <v>24</v>
      </c>
      <c r="J25" s="36">
        <v>3</v>
      </c>
      <c r="K25" s="36">
        <f t="shared" si="11"/>
        <v>-5</v>
      </c>
      <c r="L25" s="36" t="s">
        <v>397</v>
      </c>
      <c r="M25" s="36">
        <v>0</v>
      </c>
      <c r="N25" s="36">
        <f t="shared" si="65"/>
        <v>24</v>
      </c>
      <c r="O25" s="46">
        <v>3</v>
      </c>
      <c r="P25" s="46">
        <v>5</v>
      </c>
      <c r="Q25" s="46">
        <v>1</v>
      </c>
      <c r="R25" s="46">
        <f t="shared" si="76"/>
        <v>3</v>
      </c>
      <c r="S25" s="46">
        <f t="shared" si="77"/>
        <v>15</v>
      </c>
      <c r="T25" s="46">
        <v>6</v>
      </c>
      <c r="U25" s="46">
        <f t="shared" si="13"/>
        <v>3</v>
      </c>
      <c r="V25" s="46" t="s">
        <v>399</v>
      </c>
      <c r="W25" s="46">
        <f>T25*7</f>
        <v>42</v>
      </c>
      <c r="X25" s="46">
        <f t="shared" si="66"/>
        <v>-27</v>
      </c>
      <c r="Y25" s="46">
        <v>16</v>
      </c>
      <c r="Z25" s="46">
        <v>21</v>
      </c>
      <c r="AA25" s="46">
        <v>2</v>
      </c>
      <c r="AB25" s="46">
        <f t="shared" si="67"/>
        <v>21</v>
      </c>
      <c r="AC25" s="46">
        <f t="shared" si="68"/>
        <v>84</v>
      </c>
      <c r="AD25" s="46">
        <v>7</v>
      </c>
      <c r="AE25" s="46">
        <f t="shared" si="15"/>
        <v>-9</v>
      </c>
      <c r="AF25" s="46" t="s">
        <v>397</v>
      </c>
      <c r="AG25" s="46">
        <f>AD25*3</f>
        <v>21</v>
      </c>
      <c r="AH25" s="46">
        <f t="shared" si="69"/>
        <v>63</v>
      </c>
      <c r="AI25" s="46">
        <v>13</v>
      </c>
      <c r="AJ25" s="46">
        <v>15</v>
      </c>
      <c r="AK25" s="46">
        <v>1</v>
      </c>
      <c r="AL25" s="46">
        <f t="shared" si="80"/>
        <v>13</v>
      </c>
      <c r="AM25" s="46">
        <f t="shared" si="81"/>
        <v>91</v>
      </c>
      <c r="AN25" s="46">
        <v>24</v>
      </c>
      <c r="AO25" s="46">
        <f t="shared" si="23"/>
        <v>11</v>
      </c>
      <c r="AP25" s="46" t="s">
        <v>399</v>
      </c>
      <c r="AQ25" s="46">
        <f>AN25*8</f>
        <v>192</v>
      </c>
      <c r="AR25" s="46">
        <f t="shared" si="70"/>
        <v>-101</v>
      </c>
      <c r="AS25" s="46">
        <v>10</v>
      </c>
      <c r="AT25" s="46">
        <v>15</v>
      </c>
      <c r="AU25" s="46">
        <v>1</v>
      </c>
      <c r="AV25" s="46">
        <f>AS25</f>
        <v>10</v>
      </c>
      <c r="AW25" s="46">
        <f>AS25*2</f>
        <v>20</v>
      </c>
      <c r="AX25" s="46">
        <v>3</v>
      </c>
      <c r="AY25" s="46">
        <f t="shared" si="18"/>
        <v>-7</v>
      </c>
      <c r="AZ25" s="46" t="s">
        <v>397</v>
      </c>
      <c r="BA25" s="46">
        <f t="shared" si="73"/>
        <v>6</v>
      </c>
      <c r="BB25" s="46">
        <f t="shared" si="64"/>
        <v>14</v>
      </c>
      <c r="BC25" s="46">
        <f t="shared" si="10"/>
        <v>234</v>
      </c>
      <c r="BD25" s="46">
        <f t="shared" si="21"/>
        <v>261</v>
      </c>
      <c r="BE25" s="46"/>
      <c r="BF25" s="46">
        <f>BD25-BC25</f>
        <v>27</v>
      </c>
    </row>
    <row r="26" s="25" customFormat="1" spans="1:58">
      <c r="A26" s="36">
        <v>24</v>
      </c>
      <c r="B26" s="36">
        <v>106569</v>
      </c>
      <c r="C26" s="36" t="s">
        <v>9</v>
      </c>
      <c r="D26" s="36" t="s">
        <v>33</v>
      </c>
      <c r="E26" s="36">
        <v>9</v>
      </c>
      <c r="F26" s="36">
        <v>10</v>
      </c>
      <c r="G26" s="36">
        <v>1</v>
      </c>
      <c r="H26" s="37">
        <f t="shared" si="74"/>
        <v>9</v>
      </c>
      <c r="I26" s="37">
        <f t="shared" si="75"/>
        <v>27</v>
      </c>
      <c r="J26" s="36">
        <v>1</v>
      </c>
      <c r="K26" s="36">
        <f t="shared" si="11"/>
        <v>-8</v>
      </c>
      <c r="L26" s="36" t="s">
        <v>397</v>
      </c>
      <c r="M26" s="36">
        <v>0</v>
      </c>
      <c r="N26" s="36">
        <f t="shared" si="65"/>
        <v>27</v>
      </c>
      <c r="O26" s="46">
        <v>3</v>
      </c>
      <c r="P26" s="46">
        <v>5</v>
      </c>
      <c r="Q26" s="46">
        <v>2</v>
      </c>
      <c r="R26" s="46">
        <f t="shared" si="62"/>
        <v>5</v>
      </c>
      <c r="S26" s="46">
        <f t="shared" si="63"/>
        <v>35</v>
      </c>
      <c r="T26" s="46">
        <v>5</v>
      </c>
      <c r="U26" s="46">
        <f t="shared" si="13"/>
        <v>2</v>
      </c>
      <c r="V26" s="46" t="s">
        <v>399</v>
      </c>
      <c r="W26" s="46">
        <f>T26*7</f>
        <v>35</v>
      </c>
      <c r="X26" s="46">
        <f t="shared" si="66"/>
        <v>0</v>
      </c>
      <c r="Y26" s="46">
        <v>16</v>
      </c>
      <c r="Z26" s="46">
        <v>21</v>
      </c>
      <c r="AA26" s="46">
        <v>1</v>
      </c>
      <c r="AB26" s="46">
        <f t="shared" si="78"/>
        <v>16</v>
      </c>
      <c r="AC26" s="46">
        <f t="shared" si="79"/>
        <v>48</v>
      </c>
      <c r="AD26" s="46">
        <v>8</v>
      </c>
      <c r="AE26" s="46">
        <f t="shared" si="15"/>
        <v>-8</v>
      </c>
      <c r="AF26" s="46" t="s">
        <v>397</v>
      </c>
      <c r="AG26" s="46">
        <f>AD26*3</f>
        <v>24</v>
      </c>
      <c r="AH26" s="46">
        <f t="shared" si="69"/>
        <v>24</v>
      </c>
      <c r="AI26" s="46">
        <v>13</v>
      </c>
      <c r="AJ26" s="46">
        <v>15</v>
      </c>
      <c r="AK26" s="46">
        <v>1</v>
      </c>
      <c r="AL26" s="46">
        <f t="shared" si="80"/>
        <v>13</v>
      </c>
      <c r="AM26" s="46">
        <f t="shared" si="81"/>
        <v>91</v>
      </c>
      <c r="AN26" s="46">
        <v>3</v>
      </c>
      <c r="AO26" s="46">
        <f t="shared" si="23"/>
        <v>-10</v>
      </c>
      <c r="AP26" s="46" t="s">
        <v>397</v>
      </c>
      <c r="AQ26" s="46">
        <f>AN26*7</f>
        <v>21</v>
      </c>
      <c r="AR26" s="46">
        <f t="shared" si="70"/>
        <v>70</v>
      </c>
      <c r="AS26" s="46">
        <v>10</v>
      </c>
      <c r="AT26" s="46">
        <v>15</v>
      </c>
      <c r="AU26" s="46">
        <v>2</v>
      </c>
      <c r="AV26" s="46">
        <f t="shared" si="71"/>
        <v>15</v>
      </c>
      <c r="AW26" s="46">
        <f t="shared" si="72"/>
        <v>60</v>
      </c>
      <c r="AX26" s="46">
        <v>9</v>
      </c>
      <c r="AY26" s="46">
        <f t="shared" si="18"/>
        <v>-1</v>
      </c>
      <c r="AZ26" s="46" t="s">
        <v>397</v>
      </c>
      <c r="BA26" s="46">
        <f t="shared" si="73"/>
        <v>18</v>
      </c>
      <c r="BB26" s="46">
        <f t="shared" si="64"/>
        <v>42</v>
      </c>
      <c r="BC26" s="46">
        <f t="shared" si="10"/>
        <v>261</v>
      </c>
      <c r="BD26" s="46">
        <f t="shared" si="21"/>
        <v>98</v>
      </c>
      <c r="BE26" s="46">
        <f t="shared" si="22"/>
        <v>163</v>
      </c>
      <c r="BF26" s="46"/>
    </row>
    <row r="27" s="25" customFormat="1" spans="1:58">
      <c r="A27" s="36">
        <v>25</v>
      </c>
      <c r="B27" s="36">
        <v>339</v>
      </c>
      <c r="C27" s="36" t="s">
        <v>9</v>
      </c>
      <c r="D27" s="36" t="s">
        <v>34</v>
      </c>
      <c r="E27" s="36">
        <v>7</v>
      </c>
      <c r="F27" s="36">
        <v>9</v>
      </c>
      <c r="G27" s="36">
        <v>1</v>
      </c>
      <c r="H27" s="37">
        <f t="shared" si="74"/>
        <v>7</v>
      </c>
      <c r="I27" s="37">
        <f t="shared" si="75"/>
        <v>21</v>
      </c>
      <c r="J27" s="36">
        <v>3</v>
      </c>
      <c r="K27" s="36">
        <f t="shared" si="11"/>
        <v>-4</v>
      </c>
      <c r="L27" s="36" t="s">
        <v>397</v>
      </c>
      <c r="M27" s="36">
        <v>0</v>
      </c>
      <c r="N27" s="36">
        <f t="shared" si="65"/>
        <v>21</v>
      </c>
      <c r="O27" s="46">
        <v>6</v>
      </c>
      <c r="P27" s="46">
        <v>9</v>
      </c>
      <c r="Q27" s="46">
        <v>1</v>
      </c>
      <c r="R27" s="46">
        <f t="shared" si="76"/>
        <v>6</v>
      </c>
      <c r="S27" s="46">
        <f t="shared" si="77"/>
        <v>30</v>
      </c>
      <c r="T27" s="46">
        <v>6</v>
      </c>
      <c r="U27" s="46">
        <f t="shared" si="13"/>
        <v>0</v>
      </c>
      <c r="V27" s="46" t="s">
        <v>398</v>
      </c>
      <c r="W27" s="46">
        <f>T27*5</f>
        <v>30</v>
      </c>
      <c r="X27" s="46">
        <f t="shared" si="66"/>
        <v>0</v>
      </c>
      <c r="Y27" s="46">
        <v>11</v>
      </c>
      <c r="Z27" s="46">
        <v>15</v>
      </c>
      <c r="AA27" s="46">
        <v>1</v>
      </c>
      <c r="AB27" s="46">
        <f t="shared" si="78"/>
        <v>11</v>
      </c>
      <c r="AC27" s="46">
        <f t="shared" si="79"/>
        <v>33</v>
      </c>
      <c r="AD27" s="46">
        <v>19</v>
      </c>
      <c r="AE27" s="46">
        <f t="shared" si="15"/>
        <v>8</v>
      </c>
      <c r="AF27" s="46" t="s">
        <v>399</v>
      </c>
      <c r="AG27" s="46">
        <f>AD27*4</f>
        <v>76</v>
      </c>
      <c r="AH27" s="46">
        <f t="shared" si="69"/>
        <v>-43</v>
      </c>
      <c r="AI27" s="46">
        <v>28</v>
      </c>
      <c r="AJ27" s="46">
        <v>34</v>
      </c>
      <c r="AK27" s="46">
        <v>1</v>
      </c>
      <c r="AL27" s="46">
        <f t="shared" si="80"/>
        <v>28</v>
      </c>
      <c r="AM27" s="46">
        <f t="shared" si="81"/>
        <v>196</v>
      </c>
      <c r="AN27" s="46">
        <v>52</v>
      </c>
      <c r="AO27" s="46">
        <f t="shared" si="23"/>
        <v>24</v>
      </c>
      <c r="AP27" s="46" t="s">
        <v>399</v>
      </c>
      <c r="AQ27" s="46">
        <f>AN27*8</f>
        <v>416</v>
      </c>
      <c r="AR27" s="46">
        <f t="shared" si="70"/>
        <v>-220</v>
      </c>
      <c r="AS27" s="46">
        <v>10</v>
      </c>
      <c r="AT27" s="46">
        <v>15</v>
      </c>
      <c r="AU27" s="46">
        <v>1</v>
      </c>
      <c r="AV27" s="46">
        <f>AS27</f>
        <v>10</v>
      </c>
      <c r="AW27" s="46">
        <f>AS27*2</f>
        <v>20</v>
      </c>
      <c r="AX27" s="46">
        <v>10</v>
      </c>
      <c r="AY27" s="46">
        <f t="shared" si="18"/>
        <v>0</v>
      </c>
      <c r="AZ27" s="46" t="s">
        <v>398</v>
      </c>
      <c r="BA27" s="46">
        <f t="shared" si="73"/>
        <v>20</v>
      </c>
      <c r="BB27" s="46">
        <f t="shared" si="64"/>
        <v>0</v>
      </c>
      <c r="BC27" s="46">
        <f t="shared" si="10"/>
        <v>300</v>
      </c>
      <c r="BD27" s="46">
        <f t="shared" si="21"/>
        <v>542</v>
      </c>
      <c r="BE27" s="46"/>
      <c r="BF27" s="46">
        <f>BD27-BC27</f>
        <v>242</v>
      </c>
    </row>
    <row r="28" s="25" customFormat="1" spans="1:58">
      <c r="A28" s="36">
        <v>26</v>
      </c>
      <c r="B28" s="36">
        <v>741</v>
      </c>
      <c r="C28" s="36" t="s">
        <v>9</v>
      </c>
      <c r="D28" s="36" t="s">
        <v>35</v>
      </c>
      <c r="E28" s="36">
        <v>7</v>
      </c>
      <c r="F28" s="36">
        <v>9</v>
      </c>
      <c r="G28" s="36">
        <v>2</v>
      </c>
      <c r="H28" s="36">
        <f t="shared" ref="H28:H32" si="82">F28</f>
        <v>9</v>
      </c>
      <c r="I28" s="36">
        <f t="shared" ref="I28:I32" si="83">F28*5</f>
        <v>45</v>
      </c>
      <c r="J28" s="36">
        <v>0</v>
      </c>
      <c r="K28" s="36">
        <f t="shared" si="11"/>
        <v>-7</v>
      </c>
      <c r="L28" s="36" t="s">
        <v>397</v>
      </c>
      <c r="M28" s="36">
        <v>0</v>
      </c>
      <c r="N28" s="36">
        <f t="shared" si="65"/>
        <v>45</v>
      </c>
      <c r="O28" s="46">
        <v>3</v>
      </c>
      <c r="P28" s="46">
        <v>5</v>
      </c>
      <c r="Q28" s="46">
        <v>2</v>
      </c>
      <c r="R28" s="46">
        <f t="shared" ref="R28:R32" si="84">P28</f>
        <v>5</v>
      </c>
      <c r="S28" s="46">
        <f t="shared" ref="S28:S32" si="85">P28*7</f>
        <v>35</v>
      </c>
      <c r="T28" s="46">
        <v>0</v>
      </c>
      <c r="U28" s="46">
        <f t="shared" si="13"/>
        <v>-3</v>
      </c>
      <c r="V28" s="46" t="s">
        <v>397</v>
      </c>
      <c r="W28" s="46">
        <f>T28*5</f>
        <v>0</v>
      </c>
      <c r="X28" s="46">
        <f t="shared" si="66"/>
        <v>35</v>
      </c>
      <c r="Y28" s="46">
        <v>11</v>
      </c>
      <c r="Z28" s="46">
        <v>15</v>
      </c>
      <c r="AA28" s="46">
        <v>2</v>
      </c>
      <c r="AB28" s="46">
        <f t="shared" si="67"/>
        <v>15</v>
      </c>
      <c r="AC28" s="46">
        <f t="shared" si="68"/>
        <v>60</v>
      </c>
      <c r="AD28" s="46">
        <v>0</v>
      </c>
      <c r="AE28" s="46">
        <f t="shared" si="15"/>
        <v>-11</v>
      </c>
      <c r="AF28" s="46" t="s">
        <v>397</v>
      </c>
      <c r="AG28" s="46">
        <f>AD28*3</f>
        <v>0</v>
      </c>
      <c r="AH28" s="46">
        <f t="shared" si="69"/>
        <v>60</v>
      </c>
      <c r="AI28" s="46">
        <v>13</v>
      </c>
      <c r="AJ28" s="46">
        <v>15</v>
      </c>
      <c r="AK28" s="46">
        <v>2</v>
      </c>
      <c r="AL28" s="46">
        <f t="shared" ref="AL28:AL32" si="86">AJ28</f>
        <v>15</v>
      </c>
      <c r="AM28" s="46">
        <f t="shared" ref="AM28:AM32" si="87">AJ28*8</f>
        <v>120</v>
      </c>
      <c r="AN28" s="46">
        <v>0</v>
      </c>
      <c r="AO28" s="46">
        <f t="shared" si="23"/>
        <v>-13</v>
      </c>
      <c r="AP28" s="46" t="s">
        <v>397</v>
      </c>
      <c r="AQ28" s="46">
        <f>AN28*7</f>
        <v>0</v>
      </c>
      <c r="AR28" s="46">
        <f t="shared" si="70"/>
        <v>120</v>
      </c>
      <c r="AS28" s="46">
        <v>10</v>
      </c>
      <c r="AT28" s="46">
        <v>15</v>
      </c>
      <c r="AU28" s="46">
        <v>2</v>
      </c>
      <c r="AV28" s="46">
        <f t="shared" ref="AV28:AV32" si="88">AT28</f>
        <v>15</v>
      </c>
      <c r="AW28" s="46">
        <f t="shared" ref="AW28:AW32" si="89">AT28*4</f>
        <v>60</v>
      </c>
      <c r="AX28" s="46">
        <v>1</v>
      </c>
      <c r="AY28" s="46">
        <f t="shared" si="18"/>
        <v>-9</v>
      </c>
      <c r="AZ28" s="46" t="s">
        <v>397</v>
      </c>
      <c r="BA28" s="46">
        <f t="shared" si="73"/>
        <v>2</v>
      </c>
      <c r="BB28" s="46">
        <f t="shared" si="64"/>
        <v>58</v>
      </c>
      <c r="BC28" s="46">
        <f t="shared" si="10"/>
        <v>320</v>
      </c>
      <c r="BD28" s="46">
        <f t="shared" si="21"/>
        <v>2</v>
      </c>
      <c r="BE28" s="46">
        <f t="shared" si="22"/>
        <v>318</v>
      </c>
      <c r="BF28" s="46"/>
    </row>
    <row r="29" s="25" customFormat="1" spans="1:58">
      <c r="A29" s="36">
        <v>27</v>
      </c>
      <c r="B29" s="36">
        <v>752</v>
      </c>
      <c r="C29" s="36" t="s">
        <v>9</v>
      </c>
      <c r="D29" s="36" t="s">
        <v>36</v>
      </c>
      <c r="E29" s="36">
        <v>7</v>
      </c>
      <c r="F29" s="36">
        <v>9</v>
      </c>
      <c r="G29" s="36">
        <v>2</v>
      </c>
      <c r="H29" s="36">
        <f t="shared" si="82"/>
        <v>9</v>
      </c>
      <c r="I29" s="36">
        <f t="shared" si="83"/>
        <v>45</v>
      </c>
      <c r="J29" s="36">
        <v>1</v>
      </c>
      <c r="K29" s="36">
        <f t="shared" si="11"/>
        <v>-6</v>
      </c>
      <c r="L29" s="36" t="s">
        <v>397</v>
      </c>
      <c r="M29" s="36">
        <v>0</v>
      </c>
      <c r="N29" s="36">
        <f t="shared" si="65"/>
        <v>45</v>
      </c>
      <c r="O29" s="46">
        <v>3</v>
      </c>
      <c r="P29" s="46">
        <v>5</v>
      </c>
      <c r="Q29" s="46">
        <v>2</v>
      </c>
      <c r="R29" s="46">
        <f t="shared" si="84"/>
        <v>5</v>
      </c>
      <c r="S29" s="46">
        <f t="shared" si="85"/>
        <v>35</v>
      </c>
      <c r="T29" s="46">
        <v>3</v>
      </c>
      <c r="U29" s="46">
        <f t="shared" si="13"/>
        <v>0</v>
      </c>
      <c r="V29" s="46" t="s">
        <v>398</v>
      </c>
      <c r="W29" s="46">
        <f>T29*5</f>
        <v>15</v>
      </c>
      <c r="X29" s="46">
        <f t="shared" si="66"/>
        <v>20</v>
      </c>
      <c r="Y29" s="46">
        <v>11</v>
      </c>
      <c r="Z29" s="46">
        <v>15</v>
      </c>
      <c r="AA29" s="46">
        <v>2</v>
      </c>
      <c r="AB29" s="46">
        <f t="shared" si="67"/>
        <v>15</v>
      </c>
      <c r="AC29" s="46">
        <f t="shared" si="68"/>
        <v>60</v>
      </c>
      <c r="AD29" s="46">
        <v>14</v>
      </c>
      <c r="AE29" s="46">
        <f t="shared" si="15"/>
        <v>3</v>
      </c>
      <c r="AF29" s="46" t="s">
        <v>398</v>
      </c>
      <c r="AG29" s="46">
        <f>AD29*3</f>
        <v>42</v>
      </c>
      <c r="AH29" s="46">
        <f t="shared" si="69"/>
        <v>18</v>
      </c>
      <c r="AI29" s="46">
        <v>13</v>
      </c>
      <c r="AJ29" s="46">
        <v>15</v>
      </c>
      <c r="AK29" s="46">
        <v>2</v>
      </c>
      <c r="AL29" s="46">
        <f t="shared" si="86"/>
        <v>15</v>
      </c>
      <c r="AM29" s="46">
        <f t="shared" si="87"/>
        <v>120</v>
      </c>
      <c r="AN29" s="46">
        <v>18</v>
      </c>
      <c r="AO29" s="46">
        <f t="shared" si="23"/>
        <v>5</v>
      </c>
      <c r="AP29" s="46" t="s">
        <v>399</v>
      </c>
      <c r="AQ29" s="46">
        <f>AN29*8</f>
        <v>144</v>
      </c>
      <c r="AR29" s="46">
        <f t="shared" si="70"/>
        <v>-24</v>
      </c>
      <c r="AS29" s="46">
        <v>10</v>
      </c>
      <c r="AT29" s="46">
        <v>15</v>
      </c>
      <c r="AU29" s="46">
        <v>2</v>
      </c>
      <c r="AV29" s="46">
        <f t="shared" si="88"/>
        <v>15</v>
      </c>
      <c r="AW29" s="46">
        <f t="shared" si="89"/>
        <v>60</v>
      </c>
      <c r="AX29" s="46">
        <v>0</v>
      </c>
      <c r="AY29" s="46">
        <f t="shared" si="18"/>
        <v>-10</v>
      </c>
      <c r="AZ29" s="46" t="s">
        <v>397</v>
      </c>
      <c r="BA29" s="46">
        <f t="shared" si="73"/>
        <v>0</v>
      </c>
      <c r="BB29" s="46">
        <f t="shared" si="64"/>
        <v>60</v>
      </c>
      <c r="BC29" s="46">
        <f t="shared" si="10"/>
        <v>320</v>
      </c>
      <c r="BD29" s="46">
        <f t="shared" si="21"/>
        <v>201</v>
      </c>
      <c r="BE29" s="46">
        <f t="shared" si="22"/>
        <v>119</v>
      </c>
      <c r="BF29" s="46"/>
    </row>
    <row r="30" s="25" customFormat="1" spans="1:58">
      <c r="A30" s="36">
        <v>28</v>
      </c>
      <c r="B30" s="36">
        <v>104429</v>
      </c>
      <c r="C30" s="36" t="s">
        <v>9</v>
      </c>
      <c r="D30" s="36" t="s">
        <v>37</v>
      </c>
      <c r="E30" s="36">
        <v>7</v>
      </c>
      <c r="F30" s="36">
        <v>9</v>
      </c>
      <c r="G30" s="36">
        <v>1</v>
      </c>
      <c r="H30" s="37">
        <f>E30</f>
        <v>7</v>
      </c>
      <c r="I30" s="37">
        <f>E30*3</f>
        <v>21</v>
      </c>
      <c r="J30" s="36">
        <v>0</v>
      </c>
      <c r="K30" s="36">
        <f t="shared" si="11"/>
        <v>-7</v>
      </c>
      <c r="L30" s="36" t="s">
        <v>397</v>
      </c>
      <c r="M30" s="36">
        <v>0</v>
      </c>
      <c r="N30" s="36">
        <f t="shared" si="65"/>
        <v>21</v>
      </c>
      <c r="O30" s="46">
        <v>3</v>
      </c>
      <c r="P30" s="46">
        <v>5</v>
      </c>
      <c r="Q30" s="46">
        <v>2</v>
      </c>
      <c r="R30" s="46">
        <f t="shared" si="84"/>
        <v>5</v>
      </c>
      <c r="S30" s="46">
        <f t="shared" si="85"/>
        <v>35</v>
      </c>
      <c r="T30" s="46">
        <v>1</v>
      </c>
      <c r="U30" s="46">
        <f t="shared" si="13"/>
        <v>-2</v>
      </c>
      <c r="V30" s="46" t="s">
        <v>397</v>
      </c>
      <c r="W30" s="46">
        <f>T30*5</f>
        <v>5</v>
      </c>
      <c r="X30" s="46">
        <f t="shared" si="66"/>
        <v>30</v>
      </c>
      <c r="Y30" s="46">
        <v>11</v>
      </c>
      <c r="Z30" s="46">
        <v>15</v>
      </c>
      <c r="AA30" s="46">
        <v>2</v>
      </c>
      <c r="AB30" s="46">
        <f t="shared" si="67"/>
        <v>15</v>
      </c>
      <c r="AC30" s="46">
        <f t="shared" si="68"/>
        <v>60</v>
      </c>
      <c r="AD30" s="46">
        <v>1</v>
      </c>
      <c r="AE30" s="46">
        <f t="shared" si="15"/>
        <v>-10</v>
      </c>
      <c r="AF30" s="46" t="s">
        <v>397</v>
      </c>
      <c r="AG30" s="46">
        <f>AD30*3</f>
        <v>3</v>
      </c>
      <c r="AH30" s="46">
        <f t="shared" si="69"/>
        <v>57</v>
      </c>
      <c r="AI30" s="46">
        <v>13</v>
      </c>
      <c r="AJ30" s="46">
        <v>15</v>
      </c>
      <c r="AK30" s="46">
        <v>2</v>
      </c>
      <c r="AL30" s="46">
        <f t="shared" si="86"/>
        <v>15</v>
      </c>
      <c r="AM30" s="46">
        <f t="shared" si="87"/>
        <v>120</v>
      </c>
      <c r="AN30" s="46">
        <v>3</v>
      </c>
      <c r="AO30" s="46">
        <f t="shared" si="23"/>
        <v>-10</v>
      </c>
      <c r="AP30" s="46" t="s">
        <v>397</v>
      </c>
      <c r="AQ30" s="46">
        <f>AN30*7</f>
        <v>21</v>
      </c>
      <c r="AR30" s="46">
        <f t="shared" si="70"/>
        <v>99</v>
      </c>
      <c r="AS30" s="46">
        <v>10</v>
      </c>
      <c r="AT30" s="46">
        <v>15</v>
      </c>
      <c r="AU30" s="46">
        <v>2</v>
      </c>
      <c r="AV30" s="46">
        <f t="shared" si="88"/>
        <v>15</v>
      </c>
      <c r="AW30" s="46">
        <f t="shared" si="89"/>
        <v>60</v>
      </c>
      <c r="AX30" s="46">
        <v>0</v>
      </c>
      <c r="AY30" s="46">
        <f t="shared" si="18"/>
        <v>-10</v>
      </c>
      <c r="AZ30" s="46" t="s">
        <v>397</v>
      </c>
      <c r="BA30" s="46">
        <f t="shared" si="73"/>
        <v>0</v>
      </c>
      <c r="BB30" s="46">
        <f t="shared" si="64"/>
        <v>60</v>
      </c>
      <c r="BC30" s="46">
        <f t="shared" si="10"/>
        <v>296</v>
      </c>
      <c r="BD30" s="46">
        <f t="shared" si="21"/>
        <v>29</v>
      </c>
      <c r="BE30" s="46">
        <f t="shared" si="22"/>
        <v>267</v>
      </c>
      <c r="BF30" s="46"/>
    </row>
    <row r="31" s="25" customFormat="1" spans="1:58">
      <c r="A31" s="36">
        <v>29</v>
      </c>
      <c r="B31" s="36">
        <v>107658</v>
      </c>
      <c r="C31" s="36" t="s">
        <v>9</v>
      </c>
      <c r="D31" s="36" t="s">
        <v>38</v>
      </c>
      <c r="E31" s="36">
        <v>7</v>
      </c>
      <c r="F31" s="36">
        <v>9</v>
      </c>
      <c r="G31" s="36">
        <v>2</v>
      </c>
      <c r="H31" s="36">
        <f t="shared" si="82"/>
        <v>9</v>
      </c>
      <c r="I31" s="36">
        <f t="shared" si="83"/>
        <v>45</v>
      </c>
      <c r="J31" s="36">
        <v>7</v>
      </c>
      <c r="K31" s="36">
        <f t="shared" si="11"/>
        <v>0</v>
      </c>
      <c r="L31" s="36" t="s">
        <v>398</v>
      </c>
      <c r="M31" s="36">
        <f>J31*3</f>
        <v>21</v>
      </c>
      <c r="N31" s="36">
        <f t="shared" si="65"/>
        <v>24</v>
      </c>
      <c r="O31" s="46">
        <v>3</v>
      </c>
      <c r="P31" s="46">
        <v>5</v>
      </c>
      <c r="Q31" s="46">
        <v>2</v>
      </c>
      <c r="R31" s="46">
        <f t="shared" si="84"/>
        <v>5</v>
      </c>
      <c r="S31" s="46">
        <f t="shared" si="85"/>
        <v>35</v>
      </c>
      <c r="T31" s="46">
        <v>8</v>
      </c>
      <c r="U31" s="46">
        <f t="shared" si="13"/>
        <v>5</v>
      </c>
      <c r="V31" s="46" t="s">
        <v>399</v>
      </c>
      <c r="W31" s="46">
        <f>T31*7</f>
        <v>56</v>
      </c>
      <c r="X31" s="46">
        <f t="shared" si="66"/>
        <v>-21</v>
      </c>
      <c r="Y31" s="46">
        <v>11</v>
      </c>
      <c r="Z31" s="46">
        <v>15</v>
      </c>
      <c r="AA31" s="46">
        <v>2</v>
      </c>
      <c r="AB31" s="46">
        <f t="shared" si="67"/>
        <v>15</v>
      </c>
      <c r="AC31" s="46">
        <f t="shared" si="68"/>
        <v>60</v>
      </c>
      <c r="AD31" s="46">
        <v>31</v>
      </c>
      <c r="AE31" s="46">
        <f t="shared" si="15"/>
        <v>20</v>
      </c>
      <c r="AF31" s="46" t="s">
        <v>399</v>
      </c>
      <c r="AG31" s="46">
        <f>AD31*4</f>
        <v>124</v>
      </c>
      <c r="AH31" s="46">
        <f t="shared" si="69"/>
        <v>-64</v>
      </c>
      <c r="AI31" s="46">
        <v>6</v>
      </c>
      <c r="AJ31" s="46">
        <v>7</v>
      </c>
      <c r="AK31" s="46">
        <v>2</v>
      </c>
      <c r="AL31" s="46">
        <f t="shared" si="86"/>
        <v>7</v>
      </c>
      <c r="AM31" s="46">
        <f t="shared" si="87"/>
        <v>56</v>
      </c>
      <c r="AN31" s="46">
        <v>7</v>
      </c>
      <c r="AO31" s="46">
        <f t="shared" si="23"/>
        <v>1</v>
      </c>
      <c r="AP31" s="46" t="s">
        <v>399</v>
      </c>
      <c r="AQ31" s="46">
        <f>AN31*8</f>
        <v>56</v>
      </c>
      <c r="AR31" s="46">
        <f t="shared" si="70"/>
        <v>0</v>
      </c>
      <c r="AS31" s="46">
        <v>10</v>
      </c>
      <c r="AT31" s="46">
        <v>15</v>
      </c>
      <c r="AU31" s="46">
        <v>2</v>
      </c>
      <c r="AV31" s="46">
        <f t="shared" si="88"/>
        <v>15</v>
      </c>
      <c r="AW31" s="46">
        <f t="shared" si="89"/>
        <v>60</v>
      </c>
      <c r="AX31" s="46">
        <v>31</v>
      </c>
      <c r="AY31" s="46">
        <f t="shared" si="18"/>
        <v>21</v>
      </c>
      <c r="AZ31" s="46" t="s">
        <v>399</v>
      </c>
      <c r="BA31" s="46">
        <f>AX31*4</f>
        <v>124</v>
      </c>
      <c r="BB31" s="46">
        <f t="shared" si="64"/>
        <v>-64</v>
      </c>
      <c r="BC31" s="46">
        <f t="shared" si="10"/>
        <v>256</v>
      </c>
      <c r="BD31" s="46">
        <f t="shared" si="21"/>
        <v>381</v>
      </c>
      <c r="BE31" s="46"/>
      <c r="BF31" s="46">
        <f>BD31-BC31</f>
        <v>125</v>
      </c>
    </row>
    <row r="32" s="25" customFormat="1" spans="1:58">
      <c r="A32" s="36">
        <v>30</v>
      </c>
      <c r="B32" s="38">
        <v>108277</v>
      </c>
      <c r="C32" s="36" t="s">
        <v>9</v>
      </c>
      <c r="D32" s="38" t="s">
        <v>39</v>
      </c>
      <c r="E32" s="36">
        <v>7</v>
      </c>
      <c r="F32" s="36">
        <v>9</v>
      </c>
      <c r="G32" s="39">
        <v>2</v>
      </c>
      <c r="H32" s="36">
        <f t="shared" si="82"/>
        <v>9</v>
      </c>
      <c r="I32" s="36">
        <f t="shared" si="83"/>
        <v>45</v>
      </c>
      <c r="J32" s="36">
        <v>0</v>
      </c>
      <c r="K32" s="36">
        <f t="shared" si="11"/>
        <v>-7</v>
      </c>
      <c r="L32" s="36" t="s">
        <v>397</v>
      </c>
      <c r="M32" s="36">
        <v>0</v>
      </c>
      <c r="N32" s="36">
        <f t="shared" si="65"/>
        <v>45</v>
      </c>
      <c r="O32" s="46">
        <v>3</v>
      </c>
      <c r="P32" s="46">
        <v>5</v>
      </c>
      <c r="Q32" s="46">
        <v>2</v>
      </c>
      <c r="R32" s="46">
        <f t="shared" si="84"/>
        <v>5</v>
      </c>
      <c r="S32" s="46">
        <f t="shared" si="85"/>
        <v>35</v>
      </c>
      <c r="T32" s="46">
        <v>4</v>
      </c>
      <c r="U32" s="46">
        <f t="shared" si="13"/>
        <v>1</v>
      </c>
      <c r="V32" s="46" t="s">
        <v>398</v>
      </c>
      <c r="W32" s="46">
        <f>T32*5</f>
        <v>20</v>
      </c>
      <c r="X32" s="46">
        <f t="shared" si="66"/>
        <v>15</v>
      </c>
      <c r="Y32" s="46">
        <v>11</v>
      </c>
      <c r="Z32" s="46">
        <v>15</v>
      </c>
      <c r="AA32" s="46">
        <v>2</v>
      </c>
      <c r="AB32" s="46">
        <f t="shared" si="67"/>
        <v>15</v>
      </c>
      <c r="AC32" s="46">
        <f t="shared" si="68"/>
        <v>60</v>
      </c>
      <c r="AD32" s="46">
        <v>5</v>
      </c>
      <c r="AE32" s="46">
        <f t="shared" si="15"/>
        <v>-6</v>
      </c>
      <c r="AF32" s="46" t="s">
        <v>397</v>
      </c>
      <c r="AG32" s="46">
        <f>AD32*3</f>
        <v>15</v>
      </c>
      <c r="AH32" s="46">
        <f t="shared" si="69"/>
        <v>45</v>
      </c>
      <c r="AI32" s="46">
        <v>6</v>
      </c>
      <c r="AJ32" s="46">
        <v>7</v>
      </c>
      <c r="AK32" s="46">
        <v>2</v>
      </c>
      <c r="AL32" s="46">
        <f t="shared" si="86"/>
        <v>7</v>
      </c>
      <c r="AM32" s="46">
        <f t="shared" si="87"/>
        <v>56</v>
      </c>
      <c r="AN32" s="46">
        <v>9</v>
      </c>
      <c r="AO32" s="46">
        <f t="shared" si="23"/>
        <v>3</v>
      </c>
      <c r="AP32" s="46" t="s">
        <v>399</v>
      </c>
      <c r="AQ32" s="46">
        <f>AN32*8</f>
        <v>72</v>
      </c>
      <c r="AR32" s="46">
        <f t="shared" si="70"/>
        <v>-16</v>
      </c>
      <c r="AS32" s="46">
        <v>10</v>
      </c>
      <c r="AT32" s="46">
        <v>15</v>
      </c>
      <c r="AU32" s="46">
        <v>2</v>
      </c>
      <c r="AV32" s="46">
        <f t="shared" si="88"/>
        <v>15</v>
      </c>
      <c r="AW32" s="46">
        <f t="shared" si="89"/>
        <v>60</v>
      </c>
      <c r="AX32" s="46">
        <v>21</v>
      </c>
      <c r="AY32" s="46">
        <f t="shared" si="18"/>
        <v>11</v>
      </c>
      <c r="AZ32" s="46" t="s">
        <v>399</v>
      </c>
      <c r="BA32" s="46">
        <f>AX32*4</f>
        <v>84</v>
      </c>
      <c r="BB32" s="46">
        <f t="shared" si="64"/>
        <v>-24</v>
      </c>
      <c r="BC32" s="46">
        <f t="shared" si="10"/>
        <v>256</v>
      </c>
      <c r="BD32" s="46">
        <f t="shared" si="21"/>
        <v>191</v>
      </c>
      <c r="BE32" s="46">
        <f t="shared" si="22"/>
        <v>65</v>
      </c>
      <c r="BF32" s="46"/>
    </row>
    <row r="33" s="26" customFormat="1" spans="1:58">
      <c r="A33" s="14"/>
      <c r="B33" s="40"/>
      <c r="C33" s="14" t="s">
        <v>9</v>
      </c>
      <c r="D33" s="40"/>
      <c r="E33" s="14">
        <f>SUM(E3:E32)</f>
        <v>272</v>
      </c>
      <c r="F33" s="14">
        <f>SUM(F3:F32)</f>
        <v>328</v>
      </c>
      <c r="G33" s="14">
        <f>SUM(G3:G32)</f>
        <v>46</v>
      </c>
      <c r="H33" s="14">
        <f>SUM(H3:H32)</f>
        <v>304</v>
      </c>
      <c r="I33" s="14">
        <f t="shared" ref="I33:P33" si="90">SUM(I3:I32)</f>
        <v>1274</v>
      </c>
      <c r="J33" s="14">
        <f t="shared" si="90"/>
        <v>103</v>
      </c>
      <c r="K33" s="14">
        <f t="shared" si="90"/>
        <v>-169</v>
      </c>
      <c r="L33" s="14">
        <f t="shared" si="90"/>
        <v>0</v>
      </c>
      <c r="M33" s="14">
        <f t="shared" si="90"/>
        <v>197</v>
      </c>
      <c r="N33" s="14">
        <f t="shared" si="90"/>
        <v>1077</v>
      </c>
      <c r="O33" s="14">
        <f t="shared" si="90"/>
        <v>211</v>
      </c>
      <c r="P33" s="14">
        <f t="shared" si="90"/>
        <v>320</v>
      </c>
      <c r="Q33" s="14">
        <f t="shared" ref="O33:S33" si="91">SUM(Q3:Q32)</f>
        <v>49</v>
      </c>
      <c r="R33" s="14">
        <f t="shared" si="91"/>
        <v>282</v>
      </c>
      <c r="S33" s="14">
        <f t="shared" ref="S33:BF33" si="92">SUM(S3:S32)</f>
        <v>1824</v>
      </c>
      <c r="T33" s="14">
        <f t="shared" si="92"/>
        <v>175</v>
      </c>
      <c r="U33" s="14">
        <f t="shared" si="92"/>
        <v>-36</v>
      </c>
      <c r="V33" s="14">
        <f t="shared" si="92"/>
        <v>0</v>
      </c>
      <c r="W33" s="14">
        <f t="shared" si="92"/>
        <v>973</v>
      </c>
      <c r="X33" s="14">
        <f t="shared" si="92"/>
        <v>851</v>
      </c>
      <c r="Y33" s="14">
        <f t="shared" si="92"/>
        <v>510</v>
      </c>
      <c r="Z33" s="14">
        <f t="shared" si="92"/>
        <v>666</v>
      </c>
      <c r="AA33" s="14">
        <f t="shared" si="92"/>
        <v>48</v>
      </c>
      <c r="AB33" s="14">
        <f t="shared" si="92"/>
        <v>605</v>
      </c>
      <c r="AC33" s="14">
        <f t="shared" si="92"/>
        <v>2223</v>
      </c>
      <c r="AD33" s="14">
        <f t="shared" si="92"/>
        <v>548</v>
      </c>
      <c r="AE33" s="14">
        <f t="shared" si="92"/>
        <v>38</v>
      </c>
      <c r="AF33" s="14">
        <f t="shared" si="92"/>
        <v>0</v>
      </c>
      <c r="AG33" s="14">
        <f t="shared" si="92"/>
        <v>1991</v>
      </c>
      <c r="AH33" s="14">
        <f t="shared" si="92"/>
        <v>232</v>
      </c>
      <c r="AI33" s="14">
        <f t="shared" si="92"/>
        <v>575</v>
      </c>
      <c r="AJ33" s="14">
        <f t="shared" si="92"/>
        <v>677</v>
      </c>
      <c r="AK33" s="14">
        <f t="shared" si="92"/>
        <v>47</v>
      </c>
      <c r="AL33" s="14">
        <f t="shared" si="92"/>
        <v>640</v>
      </c>
      <c r="AM33" s="14">
        <f t="shared" si="92"/>
        <v>4885</v>
      </c>
      <c r="AN33" s="14">
        <f t="shared" si="92"/>
        <v>718</v>
      </c>
      <c r="AO33" s="14">
        <f t="shared" si="92"/>
        <v>143</v>
      </c>
      <c r="AP33" s="14">
        <f t="shared" si="92"/>
        <v>0</v>
      </c>
      <c r="AQ33" s="14">
        <f t="shared" si="92"/>
        <v>5625</v>
      </c>
      <c r="AR33" s="14">
        <f t="shared" si="92"/>
        <v>-740</v>
      </c>
      <c r="AS33" s="14">
        <f t="shared" si="92"/>
        <v>700</v>
      </c>
      <c r="AT33" s="14">
        <f t="shared" si="92"/>
        <v>936</v>
      </c>
      <c r="AU33" s="14">
        <f t="shared" si="92"/>
        <v>47</v>
      </c>
      <c r="AV33" s="14">
        <f t="shared" si="92"/>
        <v>836</v>
      </c>
      <c r="AW33" s="14">
        <f t="shared" si="92"/>
        <v>2774</v>
      </c>
      <c r="AX33" s="14">
        <f t="shared" si="92"/>
        <v>449</v>
      </c>
      <c r="AY33" s="14">
        <f t="shared" si="92"/>
        <v>-251</v>
      </c>
      <c r="AZ33" s="14">
        <f t="shared" si="92"/>
        <v>0</v>
      </c>
      <c r="BA33" s="14">
        <f t="shared" si="92"/>
        <v>1048</v>
      </c>
      <c r="BB33" s="14">
        <f t="shared" si="92"/>
        <v>1726</v>
      </c>
      <c r="BC33" s="14">
        <f t="shared" si="92"/>
        <v>12980</v>
      </c>
      <c r="BD33" s="14">
        <f t="shared" si="92"/>
        <v>9834</v>
      </c>
      <c r="BE33" s="14">
        <f t="shared" si="92"/>
        <v>4575</v>
      </c>
      <c r="BF33" s="14">
        <f t="shared" si="92"/>
        <v>1429</v>
      </c>
    </row>
    <row r="34" s="25" customFormat="1" spans="1:58">
      <c r="A34" s="36">
        <v>31</v>
      </c>
      <c r="B34" s="36">
        <v>106066</v>
      </c>
      <c r="C34" s="36" t="s">
        <v>40</v>
      </c>
      <c r="D34" s="36" t="s">
        <v>41</v>
      </c>
      <c r="E34" s="36">
        <v>10</v>
      </c>
      <c r="F34" s="36">
        <v>12</v>
      </c>
      <c r="G34" s="36">
        <v>2</v>
      </c>
      <c r="H34" s="36">
        <f t="shared" ref="H34:H41" si="93">F34</f>
        <v>12</v>
      </c>
      <c r="I34" s="36">
        <f t="shared" ref="I34:I41" si="94">F34*5</f>
        <v>60</v>
      </c>
      <c r="J34" s="36">
        <v>24</v>
      </c>
      <c r="K34" s="36">
        <f t="shared" si="11"/>
        <v>14</v>
      </c>
      <c r="L34" s="36" t="s">
        <v>399</v>
      </c>
      <c r="M34" s="36">
        <f>J34*5</f>
        <v>120</v>
      </c>
      <c r="N34" s="36">
        <f t="shared" ref="N33:N51" si="95">I34-M34</f>
        <v>-60</v>
      </c>
      <c r="O34" s="46">
        <v>6</v>
      </c>
      <c r="P34" s="46">
        <v>9</v>
      </c>
      <c r="Q34" s="46">
        <v>2</v>
      </c>
      <c r="R34" s="46">
        <f t="shared" ref="R34:R41" si="96">P34</f>
        <v>9</v>
      </c>
      <c r="S34" s="46">
        <f t="shared" ref="S34:S41" si="97">P34*7</f>
        <v>63</v>
      </c>
      <c r="T34" s="46">
        <v>8</v>
      </c>
      <c r="U34" s="46">
        <f t="shared" si="13"/>
        <v>2</v>
      </c>
      <c r="V34" s="46" t="s">
        <v>398</v>
      </c>
      <c r="W34" s="46">
        <f>T34*5</f>
        <v>40</v>
      </c>
      <c r="X34" s="46">
        <f t="shared" ref="X33:X51" si="98">S34-W34</f>
        <v>23</v>
      </c>
      <c r="Y34" s="46">
        <v>21</v>
      </c>
      <c r="Z34" s="46">
        <v>27</v>
      </c>
      <c r="AA34" s="46">
        <v>2</v>
      </c>
      <c r="AB34" s="46">
        <f t="shared" ref="AB34:AB39" si="99">Z34</f>
        <v>27</v>
      </c>
      <c r="AC34" s="46">
        <f t="shared" ref="AC34:AC39" si="100">Z34*4</f>
        <v>108</v>
      </c>
      <c r="AD34" s="46">
        <v>53</v>
      </c>
      <c r="AE34" s="46">
        <f t="shared" si="15"/>
        <v>32</v>
      </c>
      <c r="AF34" s="46" t="s">
        <v>399</v>
      </c>
      <c r="AG34" s="46">
        <f>AD34*4</f>
        <v>212</v>
      </c>
      <c r="AH34" s="46">
        <f t="shared" ref="AH33:AH51" si="101">AC34-AG34</f>
        <v>-104</v>
      </c>
      <c r="AI34" s="46">
        <v>16</v>
      </c>
      <c r="AJ34" s="46">
        <v>18</v>
      </c>
      <c r="AK34" s="46">
        <v>2</v>
      </c>
      <c r="AL34" s="46">
        <f t="shared" ref="AL34:AL41" si="102">AJ34</f>
        <v>18</v>
      </c>
      <c r="AM34" s="46">
        <f t="shared" ref="AM34:AM41" si="103">AJ34*8</f>
        <v>144</v>
      </c>
      <c r="AN34" s="46">
        <v>35</v>
      </c>
      <c r="AO34" s="46">
        <f t="shared" si="23"/>
        <v>19</v>
      </c>
      <c r="AP34" s="46" t="s">
        <v>399</v>
      </c>
      <c r="AQ34" s="46">
        <f>AN34*8</f>
        <v>280</v>
      </c>
      <c r="AR34" s="46">
        <f t="shared" ref="AR33:AR51" si="104">AM34-AQ34</f>
        <v>-136</v>
      </c>
      <c r="AS34" s="46">
        <v>20</v>
      </c>
      <c r="AT34" s="46">
        <v>26</v>
      </c>
      <c r="AU34" s="46">
        <v>2</v>
      </c>
      <c r="AV34" s="46">
        <f t="shared" ref="AV34:AV40" si="105">AT34</f>
        <v>26</v>
      </c>
      <c r="AW34" s="46">
        <f t="shared" ref="AW34:AW40" si="106">AT34*4</f>
        <v>104</v>
      </c>
      <c r="AX34" s="46">
        <v>6</v>
      </c>
      <c r="AY34" s="46">
        <f t="shared" si="18"/>
        <v>-14</v>
      </c>
      <c r="AZ34" s="46" t="s">
        <v>397</v>
      </c>
      <c r="BA34" s="46">
        <f t="shared" ref="BA33:BA45" si="107">AX34*2</f>
        <v>12</v>
      </c>
      <c r="BB34" s="46">
        <f t="shared" si="64"/>
        <v>92</v>
      </c>
      <c r="BC34" s="46">
        <f t="shared" ref="BC34:BC60" si="108">I34+S34+AC34+AM34+AW34</f>
        <v>479</v>
      </c>
      <c r="BD34" s="46">
        <f t="shared" si="21"/>
        <v>664</v>
      </c>
      <c r="BE34" s="46"/>
      <c r="BF34" s="46">
        <f>BD34-BC34</f>
        <v>185</v>
      </c>
    </row>
    <row r="35" s="25" customFormat="1" spans="1:58">
      <c r="A35" s="36">
        <v>32</v>
      </c>
      <c r="B35" s="36">
        <v>307</v>
      </c>
      <c r="C35" s="36" t="s">
        <v>40</v>
      </c>
      <c r="D35" s="36" t="s">
        <v>42</v>
      </c>
      <c r="E35" s="36">
        <v>26</v>
      </c>
      <c r="F35" s="36">
        <v>30</v>
      </c>
      <c r="G35" s="36">
        <v>2</v>
      </c>
      <c r="H35" s="36">
        <f t="shared" si="93"/>
        <v>30</v>
      </c>
      <c r="I35" s="36">
        <f t="shared" si="94"/>
        <v>150</v>
      </c>
      <c r="J35" s="36">
        <v>46</v>
      </c>
      <c r="K35" s="36">
        <f t="shared" si="11"/>
        <v>20</v>
      </c>
      <c r="L35" s="36" t="s">
        <v>399</v>
      </c>
      <c r="M35" s="36">
        <f>J35*5</f>
        <v>230</v>
      </c>
      <c r="N35" s="36">
        <f t="shared" si="95"/>
        <v>-80</v>
      </c>
      <c r="O35" s="46">
        <v>20</v>
      </c>
      <c r="P35" s="46">
        <v>30</v>
      </c>
      <c r="Q35" s="46">
        <v>2</v>
      </c>
      <c r="R35" s="46">
        <f t="shared" si="96"/>
        <v>30</v>
      </c>
      <c r="S35" s="46">
        <f t="shared" si="97"/>
        <v>210</v>
      </c>
      <c r="T35" s="46">
        <v>38</v>
      </c>
      <c r="U35" s="46">
        <f t="shared" si="13"/>
        <v>18</v>
      </c>
      <c r="V35" s="46" t="s">
        <v>399</v>
      </c>
      <c r="W35" s="46">
        <f>T35*7</f>
        <v>266</v>
      </c>
      <c r="X35" s="46">
        <f t="shared" si="98"/>
        <v>-56</v>
      </c>
      <c r="Y35" s="46">
        <v>35</v>
      </c>
      <c r="Z35" s="46">
        <v>45</v>
      </c>
      <c r="AA35" s="46">
        <v>2</v>
      </c>
      <c r="AB35" s="46">
        <f t="shared" si="99"/>
        <v>45</v>
      </c>
      <c r="AC35" s="46">
        <f t="shared" si="100"/>
        <v>180</v>
      </c>
      <c r="AD35" s="46">
        <v>105</v>
      </c>
      <c r="AE35" s="46">
        <f t="shared" si="15"/>
        <v>70</v>
      </c>
      <c r="AF35" s="46" t="s">
        <v>399</v>
      </c>
      <c r="AG35" s="46">
        <f>AD35*4</f>
        <v>420</v>
      </c>
      <c r="AH35" s="46">
        <f t="shared" si="101"/>
        <v>-240</v>
      </c>
      <c r="AI35" s="46">
        <v>380</v>
      </c>
      <c r="AJ35" s="46">
        <v>400</v>
      </c>
      <c r="AK35" s="46">
        <v>2</v>
      </c>
      <c r="AL35" s="46">
        <f t="shared" si="102"/>
        <v>400</v>
      </c>
      <c r="AM35" s="46">
        <f t="shared" si="103"/>
        <v>3200</v>
      </c>
      <c r="AN35" s="46">
        <v>287</v>
      </c>
      <c r="AO35" s="46">
        <f t="shared" si="23"/>
        <v>-93</v>
      </c>
      <c r="AP35" s="46" t="s">
        <v>397</v>
      </c>
      <c r="AQ35" s="46">
        <f>AN35*7</f>
        <v>2009</v>
      </c>
      <c r="AR35" s="46">
        <f t="shared" si="104"/>
        <v>1191</v>
      </c>
      <c r="AS35" s="46">
        <v>100</v>
      </c>
      <c r="AT35" s="46">
        <v>130</v>
      </c>
      <c r="AU35" s="46">
        <v>2</v>
      </c>
      <c r="AV35" s="46">
        <f t="shared" si="105"/>
        <v>130</v>
      </c>
      <c r="AW35" s="46">
        <f t="shared" si="106"/>
        <v>520</v>
      </c>
      <c r="AX35" s="46">
        <v>125</v>
      </c>
      <c r="AY35" s="46">
        <f t="shared" si="18"/>
        <v>25</v>
      </c>
      <c r="AZ35" s="46" t="s">
        <v>398</v>
      </c>
      <c r="BA35" s="46">
        <f t="shared" si="107"/>
        <v>250</v>
      </c>
      <c r="BB35" s="46">
        <f t="shared" si="64"/>
        <v>270</v>
      </c>
      <c r="BC35" s="46">
        <f t="shared" si="108"/>
        <v>4260</v>
      </c>
      <c r="BD35" s="46">
        <f t="shared" si="21"/>
        <v>3175</v>
      </c>
      <c r="BE35" s="46">
        <f t="shared" si="22"/>
        <v>1085</v>
      </c>
      <c r="BF35" s="46"/>
    </row>
    <row r="36" s="26" customFormat="1" spans="1:58">
      <c r="A36" s="14"/>
      <c r="B36" s="14"/>
      <c r="C36" s="14" t="s">
        <v>40</v>
      </c>
      <c r="D36" s="14"/>
      <c r="E36" s="14">
        <f>SUM(E34:E35)</f>
        <v>36</v>
      </c>
      <c r="F36" s="14">
        <f>SUM(F34:F35)</f>
        <v>42</v>
      </c>
      <c r="G36" s="14">
        <f>SUM(G34:G35)</f>
        <v>4</v>
      </c>
      <c r="H36" s="14">
        <f>SUM(H34:H35)</f>
        <v>42</v>
      </c>
      <c r="I36" s="14">
        <f t="shared" ref="I36:P36" si="109">SUM(I34:I35)</f>
        <v>210</v>
      </c>
      <c r="J36" s="14">
        <f t="shared" si="109"/>
        <v>70</v>
      </c>
      <c r="K36" s="14">
        <f t="shared" si="109"/>
        <v>34</v>
      </c>
      <c r="L36" s="14">
        <f t="shared" si="109"/>
        <v>0</v>
      </c>
      <c r="M36" s="14">
        <f t="shared" si="109"/>
        <v>350</v>
      </c>
      <c r="N36" s="14">
        <f t="shared" si="109"/>
        <v>-140</v>
      </c>
      <c r="O36" s="14">
        <f t="shared" si="109"/>
        <v>26</v>
      </c>
      <c r="P36" s="14">
        <f t="shared" si="109"/>
        <v>39</v>
      </c>
      <c r="Q36" s="14">
        <f t="shared" ref="O36:S36" si="110">SUM(Q34:Q35)</f>
        <v>4</v>
      </c>
      <c r="R36" s="14">
        <f t="shared" si="110"/>
        <v>39</v>
      </c>
      <c r="S36" s="14">
        <f t="shared" ref="S36:BF36" si="111">SUM(S34:S35)</f>
        <v>273</v>
      </c>
      <c r="T36" s="14">
        <f t="shared" si="111"/>
        <v>46</v>
      </c>
      <c r="U36" s="14">
        <f t="shared" si="111"/>
        <v>20</v>
      </c>
      <c r="V36" s="14">
        <f t="shared" si="111"/>
        <v>0</v>
      </c>
      <c r="W36" s="14">
        <f t="shared" si="111"/>
        <v>306</v>
      </c>
      <c r="X36" s="14">
        <f t="shared" si="111"/>
        <v>-33</v>
      </c>
      <c r="Y36" s="14">
        <f t="shared" si="111"/>
        <v>56</v>
      </c>
      <c r="Z36" s="14">
        <f t="shared" si="111"/>
        <v>72</v>
      </c>
      <c r="AA36" s="14">
        <f t="shared" si="111"/>
        <v>4</v>
      </c>
      <c r="AB36" s="14">
        <f t="shared" si="111"/>
        <v>72</v>
      </c>
      <c r="AC36" s="14">
        <f t="shared" si="111"/>
        <v>288</v>
      </c>
      <c r="AD36" s="14">
        <f t="shared" si="111"/>
        <v>158</v>
      </c>
      <c r="AE36" s="14">
        <f t="shared" si="111"/>
        <v>102</v>
      </c>
      <c r="AF36" s="14">
        <f t="shared" si="111"/>
        <v>0</v>
      </c>
      <c r="AG36" s="14">
        <f t="shared" si="111"/>
        <v>632</v>
      </c>
      <c r="AH36" s="14">
        <f t="shared" si="111"/>
        <v>-344</v>
      </c>
      <c r="AI36" s="14">
        <f t="shared" si="111"/>
        <v>396</v>
      </c>
      <c r="AJ36" s="14">
        <f t="shared" si="111"/>
        <v>418</v>
      </c>
      <c r="AK36" s="14">
        <f t="shared" si="111"/>
        <v>4</v>
      </c>
      <c r="AL36" s="14">
        <f t="shared" si="111"/>
        <v>418</v>
      </c>
      <c r="AM36" s="14">
        <f t="shared" si="111"/>
        <v>3344</v>
      </c>
      <c r="AN36" s="14">
        <f t="shared" si="111"/>
        <v>322</v>
      </c>
      <c r="AO36" s="14">
        <f t="shared" si="111"/>
        <v>-74</v>
      </c>
      <c r="AP36" s="14">
        <f t="shared" si="111"/>
        <v>0</v>
      </c>
      <c r="AQ36" s="14">
        <f t="shared" si="111"/>
        <v>2289</v>
      </c>
      <c r="AR36" s="14">
        <f t="shared" si="111"/>
        <v>1055</v>
      </c>
      <c r="AS36" s="14">
        <f t="shared" si="111"/>
        <v>120</v>
      </c>
      <c r="AT36" s="14">
        <f t="shared" si="111"/>
        <v>156</v>
      </c>
      <c r="AU36" s="14">
        <f t="shared" si="111"/>
        <v>4</v>
      </c>
      <c r="AV36" s="14">
        <f t="shared" si="111"/>
        <v>156</v>
      </c>
      <c r="AW36" s="14">
        <f t="shared" si="111"/>
        <v>624</v>
      </c>
      <c r="AX36" s="14">
        <f t="shared" si="111"/>
        <v>131</v>
      </c>
      <c r="AY36" s="14">
        <f t="shared" si="111"/>
        <v>11</v>
      </c>
      <c r="AZ36" s="14">
        <f t="shared" si="111"/>
        <v>0</v>
      </c>
      <c r="BA36" s="14">
        <f t="shared" si="111"/>
        <v>262</v>
      </c>
      <c r="BB36" s="14">
        <f t="shared" si="111"/>
        <v>362</v>
      </c>
      <c r="BC36" s="14">
        <f t="shared" si="111"/>
        <v>4739</v>
      </c>
      <c r="BD36" s="14">
        <f t="shared" si="111"/>
        <v>3839</v>
      </c>
      <c r="BE36" s="14">
        <f t="shared" si="111"/>
        <v>1085</v>
      </c>
      <c r="BF36" s="14">
        <f t="shared" si="111"/>
        <v>185</v>
      </c>
    </row>
    <row r="37" s="25" customFormat="1" spans="1:58">
      <c r="A37" s="36">
        <v>33</v>
      </c>
      <c r="B37" s="36">
        <v>750</v>
      </c>
      <c r="C37" s="36" t="s">
        <v>43</v>
      </c>
      <c r="D37" s="36" t="s">
        <v>44</v>
      </c>
      <c r="E37" s="36">
        <v>12</v>
      </c>
      <c r="F37" s="36">
        <v>14</v>
      </c>
      <c r="G37" s="36">
        <v>2</v>
      </c>
      <c r="H37" s="36">
        <f t="shared" si="93"/>
        <v>14</v>
      </c>
      <c r="I37" s="36">
        <f t="shared" si="94"/>
        <v>70</v>
      </c>
      <c r="J37" s="36">
        <v>11</v>
      </c>
      <c r="K37" s="36">
        <f t="shared" ref="K36:K67" si="112">J37-E37</f>
        <v>-1</v>
      </c>
      <c r="L37" s="36" t="s">
        <v>397</v>
      </c>
      <c r="M37" s="36">
        <f>J37*2</f>
        <v>22</v>
      </c>
      <c r="N37" s="36">
        <f t="shared" si="95"/>
        <v>48</v>
      </c>
      <c r="O37" s="46">
        <v>10</v>
      </c>
      <c r="P37" s="46">
        <v>15</v>
      </c>
      <c r="Q37" s="46">
        <v>2</v>
      </c>
      <c r="R37" s="46">
        <f t="shared" si="96"/>
        <v>15</v>
      </c>
      <c r="S37" s="46">
        <f t="shared" si="97"/>
        <v>105</v>
      </c>
      <c r="T37" s="46">
        <v>17</v>
      </c>
      <c r="U37" s="46">
        <f t="shared" ref="U36:U67" si="113">T37-O37</f>
        <v>7</v>
      </c>
      <c r="V37" s="46" t="s">
        <v>399</v>
      </c>
      <c r="W37" s="46">
        <f>T37*7</f>
        <v>119</v>
      </c>
      <c r="X37" s="46">
        <f t="shared" si="98"/>
        <v>-14</v>
      </c>
      <c r="Y37" s="46">
        <v>21</v>
      </c>
      <c r="Z37" s="46">
        <v>27</v>
      </c>
      <c r="AA37" s="46">
        <v>2</v>
      </c>
      <c r="AB37" s="46">
        <f t="shared" si="99"/>
        <v>27</v>
      </c>
      <c r="AC37" s="46">
        <f t="shared" si="100"/>
        <v>108</v>
      </c>
      <c r="AD37" s="46">
        <v>80</v>
      </c>
      <c r="AE37" s="46">
        <f t="shared" ref="AE36:AE67" si="114">AD37-Y37</f>
        <v>59</v>
      </c>
      <c r="AF37" s="46" t="s">
        <v>399</v>
      </c>
      <c r="AG37" s="46">
        <f>AD37*4</f>
        <v>320</v>
      </c>
      <c r="AH37" s="46">
        <f t="shared" si="101"/>
        <v>-212</v>
      </c>
      <c r="AI37" s="46">
        <v>30</v>
      </c>
      <c r="AJ37" s="46">
        <v>35</v>
      </c>
      <c r="AK37" s="46">
        <v>2</v>
      </c>
      <c r="AL37" s="46">
        <f t="shared" si="102"/>
        <v>35</v>
      </c>
      <c r="AM37" s="46">
        <f t="shared" si="103"/>
        <v>280</v>
      </c>
      <c r="AN37" s="46">
        <v>36</v>
      </c>
      <c r="AO37" s="46">
        <f t="shared" ref="AO36:AO67" si="115">AN37-AI37</f>
        <v>6</v>
      </c>
      <c r="AP37" s="46" t="s">
        <v>399</v>
      </c>
      <c r="AQ37" s="46">
        <f>AN37*8</f>
        <v>288</v>
      </c>
      <c r="AR37" s="46">
        <f t="shared" si="104"/>
        <v>-8</v>
      </c>
      <c r="AS37" s="46">
        <v>50</v>
      </c>
      <c r="AT37" s="46">
        <v>65</v>
      </c>
      <c r="AU37" s="46">
        <v>2</v>
      </c>
      <c r="AV37" s="46">
        <f t="shared" si="105"/>
        <v>65</v>
      </c>
      <c r="AW37" s="46">
        <f t="shared" si="106"/>
        <v>260</v>
      </c>
      <c r="AX37" s="46">
        <v>50</v>
      </c>
      <c r="AY37" s="46">
        <f t="shared" ref="AY36:AY67" si="116">AX37-AS37</f>
        <v>0</v>
      </c>
      <c r="AZ37" s="46" t="s">
        <v>398</v>
      </c>
      <c r="BA37" s="46">
        <f t="shared" si="107"/>
        <v>100</v>
      </c>
      <c r="BB37" s="46">
        <f t="shared" si="64"/>
        <v>160</v>
      </c>
      <c r="BC37" s="46">
        <f t="shared" si="108"/>
        <v>823</v>
      </c>
      <c r="BD37" s="46">
        <f t="shared" ref="BD36:BD67" si="117">M37+W37+AG37+AQ37+BA37</f>
        <v>849</v>
      </c>
      <c r="BE37" s="46"/>
      <c r="BF37" s="46">
        <f>BD37-BC37</f>
        <v>26</v>
      </c>
    </row>
    <row r="38" s="25" customFormat="1" spans="1:58">
      <c r="A38" s="36">
        <v>34</v>
      </c>
      <c r="B38" s="36">
        <v>571</v>
      </c>
      <c r="C38" s="36" t="s">
        <v>43</v>
      </c>
      <c r="D38" s="36" t="s">
        <v>45</v>
      </c>
      <c r="E38" s="36">
        <v>11</v>
      </c>
      <c r="F38" s="36">
        <v>13</v>
      </c>
      <c r="G38" s="36">
        <v>2</v>
      </c>
      <c r="H38" s="36">
        <f t="shared" si="93"/>
        <v>13</v>
      </c>
      <c r="I38" s="36">
        <f t="shared" si="94"/>
        <v>65</v>
      </c>
      <c r="J38" s="36">
        <v>4</v>
      </c>
      <c r="K38" s="36">
        <f t="shared" si="112"/>
        <v>-7</v>
      </c>
      <c r="L38" s="36" t="s">
        <v>397</v>
      </c>
      <c r="M38" s="36">
        <f>J38*2</f>
        <v>8</v>
      </c>
      <c r="N38" s="36">
        <f t="shared" si="95"/>
        <v>57</v>
      </c>
      <c r="O38" s="46">
        <v>10</v>
      </c>
      <c r="P38" s="46">
        <v>15</v>
      </c>
      <c r="Q38" s="46">
        <v>2</v>
      </c>
      <c r="R38" s="46">
        <f t="shared" si="96"/>
        <v>15</v>
      </c>
      <c r="S38" s="46">
        <f t="shared" si="97"/>
        <v>105</v>
      </c>
      <c r="T38" s="46">
        <v>8</v>
      </c>
      <c r="U38" s="46">
        <f t="shared" si="113"/>
        <v>-2</v>
      </c>
      <c r="V38" s="46" t="s">
        <v>397</v>
      </c>
      <c r="W38" s="46">
        <f>T38*5</f>
        <v>40</v>
      </c>
      <c r="X38" s="46">
        <f t="shared" si="98"/>
        <v>65</v>
      </c>
      <c r="Y38" s="46">
        <v>21</v>
      </c>
      <c r="Z38" s="46">
        <v>27</v>
      </c>
      <c r="AA38" s="46">
        <v>2</v>
      </c>
      <c r="AB38" s="46">
        <f t="shared" si="99"/>
        <v>27</v>
      </c>
      <c r="AC38" s="46">
        <f t="shared" si="100"/>
        <v>108</v>
      </c>
      <c r="AD38" s="46">
        <v>55</v>
      </c>
      <c r="AE38" s="46">
        <f t="shared" si="114"/>
        <v>34</v>
      </c>
      <c r="AF38" s="46" t="s">
        <v>399</v>
      </c>
      <c r="AG38" s="46">
        <f>AD38*4</f>
        <v>220</v>
      </c>
      <c r="AH38" s="46">
        <f t="shared" si="101"/>
        <v>-112</v>
      </c>
      <c r="AI38" s="46">
        <v>30</v>
      </c>
      <c r="AJ38" s="46">
        <v>35</v>
      </c>
      <c r="AK38" s="46">
        <v>2</v>
      </c>
      <c r="AL38" s="46">
        <f t="shared" si="102"/>
        <v>35</v>
      </c>
      <c r="AM38" s="46">
        <f t="shared" si="103"/>
        <v>280</v>
      </c>
      <c r="AN38" s="46">
        <v>19</v>
      </c>
      <c r="AO38" s="46">
        <f t="shared" si="115"/>
        <v>-11</v>
      </c>
      <c r="AP38" s="46" t="s">
        <v>397</v>
      </c>
      <c r="AQ38" s="46">
        <f>AN38*7</f>
        <v>133</v>
      </c>
      <c r="AR38" s="46">
        <f t="shared" si="104"/>
        <v>147</v>
      </c>
      <c r="AS38" s="46">
        <v>40</v>
      </c>
      <c r="AT38" s="46">
        <v>52</v>
      </c>
      <c r="AU38" s="46">
        <v>2</v>
      </c>
      <c r="AV38" s="46">
        <f t="shared" si="105"/>
        <v>52</v>
      </c>
      <c r="AW38" s="46">
        <f t="shared" si="106"/>
        <v>208</v>
      </c>
      <c r="AX38" s="46">
        <v>44</v>
      </c>
      <c r="AY38" s="46">
        <f t="shared" si="116"/>
        <v>4</v>
      </c>
      <c r="AZ38" s="46" t="s">
        <v>398</v>
      </c>
      <c r="BA38" s="46">
        <f t="shared" si="107"/>
        <v>88</v>
      </c>
      <c r="BB38" s="46">
        <f t="shared" si="64"/>
        <v>120</v>
      </c>
      <c r="BC38" s="46">
        <f t="shared" si="108"/>
        <v>766</v>
      </c>
      <c r="BD38" s="46">
        <f t="shared" si="117"/>
        <v>489</v>
      </c>
      <c r="BE38" s="46">
        <f t="shared" ref="BE36:BE67" si="118">BC38-BD38</f>
        <v>277</v>
      </c>
      <c r="BF38" s="46"/>
    </row>
    <row r="39" s="25" customFormat="1" spans="1:58">
      <c r="A39" s="36">
        <v>35</v>
      </c>
      <c r="B39" s="36">
        <v>707</v>
      </c>
      <c r="C39" s="36" t="s">
        <v>43</v>
      </c>
      <c r="D39" s="36" t="s">
        <v>46</v>
      </c>
      <c r="E39" s="36">
        <v>11</v>
      </c>
      <c r="F39" s="36">
        <v>13</v>
      </c>
      <c r="G39" s="36">
        <v>2</v>
      </c>
      <c r="H39" s="36">
        <f t="shared" si="93"/>
        <v>13</v>
      </c>
      <c r="I39" s="36">
        <f t="shared" si="94"/>
        <v>65</v>
      </c>
      <c r="J39" s="36">
        <v>6</v>
      </c>
      <c r="K39" s="36">
        <f t="shared" si="112"/>
        <v>-5</v>
      </c>
      <c r="L39" s="36" t="s">
        <v>397</v>
      </c>
      <c r="M39" s="36">
        <f>J39*2</f>
        <v>12</v>
      </c>
      <c r="N39" s="36">
        <f t="shared" si="95"/>
        <v>53</v>
      </c>
      <c r="O39" s="46">
        <v>10</v>
      </c>
      <c r="P39" s="46">
        <v>15</v>
      </c>
      <c r="Q39" s="46">
        <v>2</v>
      </c>
      <c r="R39" s="46">
        <f t="shared" si="96"/>
        <v>15</v>
      </c>
      <c r="S39" s="46">
        <f t="shared" si="97"/>
        <v>105</v>
      </c>
      <c r="T39" s="46">
        <v>1</v>
      </c>
      <c r="U39" s="46">
        <f t="shared" si="113"/>
        <v>-9</v>
      </c>
      <c r="V39" s="46" t="s">
        <v>397</v>
      </c>
      <c r="W39" s="46">
        <f>T39*5</f>
        <v>5</v>
      </c>
      <c r="X39" s="46">
        <f t="shared" si="98"/>
        <v>100</v>
      </c>
      <c r="Y39" s="46">
        <v>21</v>
      </c>
      <c r="Z39" s="46">
        <v>27</v>
      </c>
      <c r="AA39" s="46">
        <v>2</v>
      </c>
      <c r="AB39" s="46">
        <f t="shared" si="99"/>
        <v>27</v>
      </c>
      <c r="AC39" s="46">
        <f t="shared" si="100"/>
        <v>108</v>
      </c>
      <c r="AD39" s="46">
        <v>34</v>
      </c>
      <c r="AE39" s="46">
        <f t="shared" si="114"/>
        <v>13</v>
      </c>
      <c r="AF39" s="46" t="s">
        <v>399</v>
      </c>
      <c r="AG39" s="46">
        <f>AD39*4</f>
        <v>136</v>
      </c>
      <c r="AH39" s="46">
        <f t="shared" si="101"/>
        <v>-28</v>
      </c>
      <c r="AI39" s="46">
        <v>18</v>
      </c>
      <c r="AJ39" s="46">
        <v>21</v>
      </c>
      <c r="AK39" s="46">
        <v>2</v>
      </c>
      <c r="AL39" s="46">
        <f t="shared" si="102"/>
        <v>21</v>
      </c>
      <c r="AM39" s="46">
        <f t="shared" si="103"/>
        <v>168</v>
      </c>
      <c r="AN39" s="46">
        <v>27</v>
      </c>
      <c r="AO39" s="46">
        <f t="shared" si="115"/>
        <v>9</v>
      </c>
      <c r="AP39" s="46" t="s">
        <v>399</v>
      </c>
      <c r="AQ39" s="46">
        <f>AN39*8</f>
        <v>216</v>
      </c>
      <c r="AR39" s="46">
        <f t="shared" si="104"/>
        <v>-48</v>
      </c>
      <c r="AS39" s="46">
        <v>40</v>
      </c>
      <c r="AT39" s="46">
        <v>52</v>
      </c>
      <c r="AU39" s="46">
        <v>2</v>
      </c>
      <c r="AV39" s="46">
        <f t="shared" si="105"/>
        <v>52</v>
      </c>
      <c r="AW39" s="46">
        <f t="shared" si="106"/>
        <v>208</v>
      </c>
      <c r="AX39" s="46">
        <v>5</v>
      </c>
      <c r="AY39" s="46">
        <f t="shared" si="116"/>
        <v>-35</v>
      </c>
      <c r="AZ39" s="46" t="s">
        <v>397</v>
      </c>
      <c r="BA39" s="46">
        <f t="shared" si="107"/>
        <v>10</v>
      </c>
      <c r="BB39" s="46">
        <f t="shared" si="64"/>
        <v>198</v>
      </c>
      <c r="BC39" s="46">
        <f t="shared" si="108"/>
        <v>654</v>
      </c>
      <c r="BD39" s="46">
        <f t="shared" si="117"/>
        <v>379</v>
      </c>
      <c r="BE39" s="46">
        <f t="shared" si="118"/>
        <v>275</v>
      </c>
      <c r="BF39" s="46"/>
    </row>
    <row r="40" s="25" customFormat="1" spans="1:58">
      <c r="A40" s="36">
        <v>36</v>
      </c>
      <c r="B40" s="36">
        <v>387</v>
      </c>
      <c r="C40" s="36" t="s">
        <v>43</v>
      </c>
      <c r="D40" s="36" t="s">
        <v>47</v>
      </c>
      <c r="E40" s="36">
        <v>10</v>
      </c>
      <c r="F40" s="36">
        <v>12</v>
      </c>
      <c r="G40" s="36">
        <v>2</v>
      </c>
      <c r="H40" s="36">
        <f t="shared" si="93"/>
        <v>12</v>
      </c>
      <c r="I40" s="36">
        <f t="shared" si="94"/>
        <v>60</v>
      </c>
      <c r="J40" s="36">
        <v>6</v>
      </c>
      <c r="K40" s="36">
        <f t="shared" si="112"/>
        <v>-4</v>
      </c>
      <c r="L40" s="36" t="s">
        <v>397</v>
      </c>
      <c r="M40" s="36">
        <f>J40*2</f>
        <v>12</v>
      </c>
      <c r="N40" s="36">
        <f t="shared" si="95"/>
        <v>48</v>
      </c>
      <c r="O40" s="46">
        <v>10</v>
      </c>
      <c r="P40" s="46">
        <v>15</v>
      </c>
      <c r="Q40" s="46">
        <v>2</v>
      </c>
      <c r="R40" s="46">
        <f t="shared" si="96"/>
        <v>15</v>
      </c>
      <c r="S40" s="46">
        <f t="shared" si="97"/>
        <v>105</v>
      </c>
      <c r="T40" s="46">
        <v>8</v>
      </c>
      <c r="U40" s="46">
        <f t="shared" si="113"/>
        <v>-2</v>
      </c>
      <c r="V40" s="46" t="s">
        <v>397</v>
      </c>
      <c r="W40" s="46">
        <f>T40*5</f>
        <v>40</v>
      </c>
      <c r="X40" s="46">
        <f t="shared" si="98"/>
        <v>65</v>
      </c>
      <c r="Y40" s="46">
        <v>21</v>
      </c>
      <c r="Z40" s="46">
        <v>27</v>
      </c>
      <c r="AA40" s="46">
        <v>1</v>
      </c>
      <c r="AB40" s="46">
        <f>Y40</f>
        <v>21</v>
      </c>
      <c r="AC40" s="46">
        <f>Y40*3</f>
        <v>63</v>
      </c>
      <c r="AD40" s="46">
        <v>15</v>
      </c>
      <c r="AE40" s="46">
        <f t="shared" si="114"/>
        <v>-6</v>
      </c>
      <c r="AF40" s="46" t="s">
        <v>397</v>
      </c>
      <c r="AG40" s="46">
        <f>AD40*3</f>
        <v>45</v>
      </c>
      <c r="AH40" s="46">
        <f t="shared" si="101"/>
        <v>18</v>
      </c>
      <c r="AI40" s="46">
        <v>18</v>
      </c>
      <c r="AJ40" s="46">
        <v>21</v>
      </c>
      <c r="AK40" s="46">
        <v>2</v>
      </c>
      <c r="AL40" s="46">
        <f t="shared" si="102"/>
        <v>21</v>
      </c>
      <c r="AM40" s="46">
        <f t="shared" si="103"/>
        <v>168</v>
      </c>
      <c r="AN40" s="46">
        <v>12</v>
      </c>
      <c r="AO40" s="46">
        <f t="shared" si="115"/>
        <v>-6</v>
      </c>
      <c r="AP40" s="46" t="s">
        <v>397</v>
      </c>
      <c r="AQ40" s="46">
        <f>AN40*7</f>
        <v>84</v>
      </c>
      <c r="AR40" s="46">
        <f t="shared" si="104"/>
        <v>84</v>
      </c>
      <c r="AS40" s="46">
        <v>60</v>
      </c>
      <c r="AT40" s="46">
        <v>75</v>
      </c>
      <c r="AU40" s="46">
        <v>2</v>
      </c>
      <c r="AV40" s="46">
        <f t="shared" si="105"/>
        <v>75</v>
      </c>
      <c r="AW40" s="46">
        <f t="shared" si="106"/>
        <v>300</v>
      </c>
      <c r="AX40" s="46">
        <v>39</v>
      </c>
      <c r="AY40" s="46">
        <f t="shared" si="116"/>
        <v>-21</v>
      </c>
      <c r="AZ40" s="46" t="s">
        <v>397</v>
      </c>
      <c r="BA40" s="46">
        <f t="shared" si="107"/>
        <v>78</v>
      </c>
      <c r="BB40" s="46">
        <f t="shared" si="64"/>
        <v>222</v>
      </c>
      <c r="BC40" s="46">
        <f t="shared" si="108"/>
        <v>696</v>
      </c>
      <c r="BD40" s="46">
        <f t="shared" si="117"/>
        <v>259</v>
      </c>
      <c r="BE40" s="46">
        <f t="shared" si="118"/>
        <v>437</v>
      </c>
      <c r="BF40" s="46"/>
    </row>
    <row r="41" s="25" customFormat="1" spans="1:58">
      <c r="A41" s="36">
        <v>37</v>
      </c>
      <c r="B41" s="36">
        <v>399</v>
      </c>
      <c r="C41" s="36" t="s">
        <v>43</v>
      </c>
      <c r="D41" s="36" t="s">
        <v>48</v>
      </c>
      <c r="E41" s="36">
        <v>10</v>
      </c>
      <c r="F41" s="36">
        <v>12</v>
      </c>
      <c r="G41" s="36">
        <v>2</v>
      </c>
      <c r="H41" s="36">
        <f t="shared" si="93"/>
        <v>12</v>
      </c>
      <c r="I41" s="36">
        <f t="shared" si="94"/>
        <v>60</v>
      </c>
      <c r="J41" s="36">
        <v>4</v>
      </c>
      <c r="K41" s="36">
        <f t="shared" si="112"/>
        <v>-6</v>
      </c>
      <c r="L41" s="36" t="s">
        <v>397</v>
      </c>
      <c r="M41" s="36">
        <f>J41*2</f>
        <v>8</v>
      </c>
      <c r="N41" s="36">
        <f t="shared" si="95"/>
        <v>52</v>
      </c>
      <c r="O41" s="46">
        <v>10</v>
      </c>
      <c r="P41" s="46">
        <v>15</v>
      </c>
      <c r="Q41" s="46">
        <v>2</v>
      </c>
      <c r="R41" s="46">
        <f t="shared" si="96"/>
        <v>15</v>
      </c>
      <c r="S41" s="46">
        <f t="shared" si="97"/>
        <v>105</v>
      </c>
      <c r="T41" s="46">
        <v>0</v>
      </c>
      <c r="U41" s="46">
        <f t="shared" si="113"/>
        <v>-10</v>
      </c>
      <c r="V41" s="46" t="s">
        <v>397</v>
      </c>
      <c r="W41" s="46">
        <f>T41*5</f>
        <v>0</v>
      </c>
      <c r="X41" s="46">
        <f t="shared" si="98"/>
        <v>105</v>
      </c>
      <c r="Y41" s="46">
        <v>21</v>
      </c>
      <c r="Z41" s="46">
        <v>27</v>
      </c>
      <c r="AA41" s="46">
        <v>2</v>
      </c>
      <c r="AB41" s="46">
        <f t="shared" ref="AB41:AB51" si="119">Z41</f>
        <v>27</v>
      </c>
      <c r="AC41" s="46">
        <f t="shared" ref="AC41:AC51" si="120">Z41*4</f>
        <v>108</v>
      </c>
      <c r="AD41" s="46">
        <v>17</v>
      </c>
      <c r="AE41" s="46">
        <f t="shared" si="114"/>
        <v>-4</v>
      </c>
      <c r="AF41" s="46" t="s">
        <v>397</v>
      </c>
      <c r="AG41" s="46">
        <f>AD41*3</f>
        <v>51</v>
      </c>
      <c r="AH41" s="46">
        <f t="shared" si="101"/>
        <v>57</v>
      </c>
      <c r="AI41" s="46">
        <v>15</v>
      </c>
      <c r="AJ41" s="46">
        <v>17</v>
      </c>
      <c r="AK41" s="46">
        <v>2</v>
      </c>
      <c r="AL41" s="46">
        <f t="shared" si="102"/>
        <v>17</v>
      </c>
      <c r="AM41" s="46">
        <f t="shared" si="103"/>
        <v>136</v>
      </c>
      <c r="AN41" s="46">
        <v>28</v>
      </c>
      <c r="AO41" s="46">
        <f t="shared" si="115"/>
        <v>13</v>
      </c>
      <c r="AP41" s="46" t="s">
        <v>399</v>
      </c>
      <c r="AQ41" s="46">
        <f>AN41*8</f>
        <v>224</v>
      </c>
      <c r="AR41" s="46">
        <f t="shared" si="104"/>
        <v>-88</v>
      </c>
      <c r="AS41" s="46">
        <v>30</v>
      </c>
      <c r="AT41" s="46">
        <v>39</v>
      </c>
      <c r="AU41" s="46">
        <v>1</v>
      </c>
      <c r="AV41" s="46">
        <f t="shared" ref="AV41:AV46" si="121">AS41</f>
        <v>30</v>
      </c>
      <c r="AW41" s="46">
        <f t="shared" ref="AW41:AW46" si="122">AS41*2</f>
        <v>60</v>
      </c>
      <c r="AX41" s="46">
        <v>4</v>
      </c>
      <c r="AY41" s="46">
        <f t="shared" si="116"/>
        <v>-26</v>
      </c>
      <c r="AZ41" s="46" t="s">
        <v>397</v>
      </c>
      <c r="BA41" s="46">
        <f t="shared" si="107"/>
        <v>8</v>
      </c>
      <c r="BB41" s="46">
        <f t="shared" si="64"/>
        <v>52</v>
      </c>
      <c r="BC41" s="46">
        <f t="shared" si="108"/>
        <v>469</v>
      </c>
      <c r="BD41" s="46">
        <f t="shared" si="117"/>
        <v>291</v>
      </c>
      <c r="BE41" s="46">
        <f t="shared" si="118"/>
        <v>178</v>
      </c>
      <c r="BF41" s="46"/>
    </row>
    <row r="42" s="25" customFormat="1" spans="1:58">
      <c r="A42" s="36">
        <v>38</v>
      </c>
      <c r="B42" s="36">
        <v>546</v>
      </c>
      <c r="C42" s="36" t="s">
        <v>43</v>
      </c>
      <c r="D42" s="36" t="s">
        <v>49</v>
      </c>
      <c r="E42" s="36">
        <v>10</v>
      </c>
      <c r="F42" s="36">
        <v>12</v>
      </c>
      <c r="G42" s="36">
        <v>1</v>
      </c>
      <c r="H42" s="37">
        <f>E42</f>
        <v>10</v>
      </c>
      <c r="I42" s="37">
        <f>E42*3</f>
        <v>30</v>
      </c>
      <c r="J42" s="36">
        <v>3</v>
      </c>
      <c r="K42" s="36">
        <f t="shared" si="112"/>
        <v>-7</v>
      </c>
      <c r="L42" s="36" t="s">
        <v>397</v>
      </c>
      <c r="M42" s="36">
        <v>0</v>
      </c>
      <c r="N42" s="36">
        <f t="shared" si="95"/>
        <v>30</v>
      </c>
      <c r="O42" s="46">
        <v>10</v>
      </c>
      <c r="P42" s="46">
        <v>15</v>
      </c>
      <c r="Q42" s="46">
        <v>1</v>
      </c>
      <c r="R42" s="46">
        <f>O42</f>
        <v>10</v>
      </c>
      <c r="S42" s="46">
        <f>O42*5</f>
        <v>50</v>
      </c>
      <c r="T42" s="46">
        <v>8</v>
      </c>
      <c r="U42" s="46">
        <f t="shared" si="113"/>
        <v>-2</v>
      </c>
      <c r="V42" s="46" t="s">
        <v>397</v>
      </c>
      <c r="W42" s="46">
        <f>T42*5</f>
        <v>40</v>
      </c>
      <c r="X42" s="46">
        <f t="shared" si="98"/>
        <v>10</v>
      </c>
      <c r="Y42" s="46">
        <v>21</v>
      </c>
      <c r="Z42" s="46">
        <v>27</v>
      </c>
      <c r="AA42" s="46">
        <v>1</v>
      </c>
      <c r="AB42" s="46">
        <f>Y42</f>
        <v>21</v>
      </c>
      <c r="AC42" s="46">
        <f>Y42*3</f>
        <v>63</v>
      </c>
      <c r="AD42" s="46">
        <v>45</v>
      </c>
      <c r="AE42" s="46">
        <f t="shared" si="114"/>
        <v>24</v>
      </c>
      <c r="AF42" s="46" t="s">
        <v>399</v>
      </c>
      <c r="AG42" s="46">
        <f>AD42*4</f>
        <v>180</v>
      </c>
      <c r="AH42" s="46">
        <f t="shared" si="101"/>
        <v>-117</v>
      </c>
      <c r="AI42" s="46">
        <v>15</v>
      </c>
      <c r="AJ42" s="46">
        <v>17</v>
      </c>
      <c r="AK42" s="46">
        <v>1</v>
      </c>
      <c r="AL42" s="46">
        <f>AI42</f>
        <v>15</v>
      </c>
      <c r="AM42" s="46">
        <f>AI42*7</f>
        <v>105</v>
      </c>
      <c r="AN42" s="46">
        <v>22</v>
      </c>
      <c r="AO42" s="46">
        <f t="shared" si="115"/>
        <v>7</v>
      </c>
      <c r="AP42" s="46" t="s">
        <v>399</v>
      </c>
      <c r="AQ42" s="46">
        <f>AN42*8</f>
        <v>176</v>
      </c>
      <c r="AR42" s="46">
        <f t="shared" si="104"/>
        <v>-71</v>
      </c>
      <c r="AS42" s="46">
        <v>30</v>
      </c>
      <c r="AT42" s="46">
        <v>39</v>
      </c>
      <c r="AU42" s="46">
        <v>1</v>
      </c>
      <c r="AV42" s="46">
        <f t="shared" si="121"/>
        <v>30</v>
      </c>
      <c r="AW42" s="46">
        <f t="shared" si="122"/>
        <v>60</v>
      </c>
      <c r="AX42" s="46">
        <v>23</v>
      </c>
      <c r="AY42" s="46">
        <f t="shared" si="116"/>
        <v>-7</v>
      </c>
      <c r="AZ42" s="46" t="s">
        <v>397</v>
      </c>
      <c r="BA42" s="46">
        <f t="shared" si="107"/>
        <v>46</v>
      </c>
      <c r="BB42" s="46">
        <f t="shared" si="64"/>
        <v>14</v>
      </c>
      <c r="BC42" s="46">
        <f t="shared" si="108"/>
        <v>308</v>
      </c>
      <c r="BD42" s="46">
        <f t="shared" si="117"/>
        <v>442</v>
      </c>
      <c r="BE42" s="46"/>
      <c r="BF42" s="46">
        <f>BD42-BC42</f>
        <v>134</v>
      </c>
    </row>
    <row r="43" s="25" customFormat="1" spans="1:58">
      <c r="A43" s="36">
        <v>39</v>
      </c>
      <c r="B43" s="36">
        <v>712</v>
      </c>
      <c r="C43" s="36" t="s">
        <v>43</v>
      </c>
      <c r="D43" s="36" t="s">
        <v>50</v>
      </c>
      <c r="E43" s="36">
        <v>10</v>
      </c>
      <c r="F43" s="36">
        <v>12</v>
      </c>
      <c r="G43" s="36">
        <v>2</v>
      </c>
      <c r="H43" s="36">
        <f t="shared" ref="H43:H51" si="123">F43</f>
        <v>12</v>
      </c>
      <c r="I43" s="36">
        <f t="shared" ref="I43:I51" si="124">F43*5</f>
        <v>60</v>
      </c>
      <c r="J43" s="36">
        <v>7</v>
      </c>
      <c r="K43" s="36">
        <f t="shared" si="112"/>
        <v>-3</v>
      </c>
      <c r="L43" s="36" t="s">
        <v>397</v>
      </c>
      <c r="M43" s="36">
        <f>J43*2</f>
        <v>14</v>
      </c>
      <c r="N43" s="36">
        <f t="shared" si="95"/>
        <v>46</v>
      </c>
      <c r="O43" s="46">
        <v>10</v>
      </c>
      <c r="P43" s="46">
        <v>15</v>
      </c>
      <c r="Q43" s="46">
        <v>2</v>
      </c>
      <c r="R43" s="46">
        <f t="shared" ref="R43:R53" si="125">P43</f>
        <v>15</v>
      </c>
      <c r="S43" s="46">
        <f t="shared" ref="S43:S53" si="126">P43*7</f>
        <v>105</v>
      </c>
      <c r="T43" s="46">
        <v>16</v>
      </c>
      <c r="U43" s="46">
        <f t="shared" si="113"/>
        <v>6</v>
      </c>
      <c r="V43" s="46" t="s">
        <v>399</v>
      </c>
      <c r="W43" s="46">
        <f>T43*7</f>
        <v>112</v>
      </c>
      <c r="X43" s="46">
        <f t="shared" si="98"/>
        <v>-7</v>
      </c>
      <c r="Y43" s="46">
        <v>21</v>
      </c>
      <c r="Z43" s="46">
        <v>27</v>
      </c>
      <c r="AA43" s="46">
        <v>2</v>
      </c>
      <c r="AB43" s="46">
        <f t="shared" si="119"/>
        <v>27</v>
      </c>
      <c r="AC43" s="46">
        <f t="shared" si="120"/>
        <v>108</v>
      </c>
      <c r="AD43" s="46">
        <v>52</v>
      </c>
      <c r="AE43" s="46">
        <f t="shared" si="114"/>
        <v>31</v>
      </c>
      <c r="AF43" s="46" t="s">
        <v>399</v>
      </c>
      <c r="AG43" s="46">
        <f>AD43*4</f>
        <v>208</v>
      </c>
      <c r="AH43" s="46">
        <f t="shared" si="101"/>
        <v>-100</v>
      </c>
      <c r="AI43" s="46">
        <v>23</v>
      </c>
      <c r="AJ43" s="46">
        <v>28</v>
      </c>
      <c r="AK43" s="46">
        <v>2</v>
      </c>
      <c r="AL43" s="46">
        <f t="shared" ref="AL43:AL46" si="127">AJ43</f>
        <v>28</v>
      </c>
      <c r="AM43" s="46">
        <f t="shared" ref="AM43:AM46" si="128">AJ43*8</f>
        <v>224</v>
      </c>
      <c r="AN43" s="46">
        <v>7</v>
      </c>
      <c r="AO43" s="46">
        <f t="shared" si="115"/>
        <v>-16</v>
      </c>
      <c r="AP43" s="46" t="s">
        <v>397</v>
      </c>
      <c r="AQ43" s="46">
        <f>AN43*7</f>
        <v>49</v>
      </c>
      <c r="AR43" s="46">
        <f t="shared" si="104"/>
        <v>175</v>
      </c>
      <c r="AS43" s="46">
        <v>60</v>
      </c>
      <c r="AT43" s="46">
        <v>75</v>
      </c>
      <c r="AU43" s="46">
        <v>2</v>
      </c>
      <c r="AV43" s="46">
        <f t="shared" ref="AV43:AV45" si="129">AT43</f>
        <v>75</v>
      </c>
      <c r="AW43" s="46">
        <f t="shared" ref="AW43:AW45" si="130">AT43*4</f>
        <v>300</v>
      </c>
      <c r="AX43" s="46">
        <v>37</v>
      </c>
      <c r="AY43" s="46">
        <f t="shared" si="116"/>
        <v>-23</v>
      </c>
      <c r="AZ43" s="46" t="s">
        <v>397</v>
      </c>
      <c r="BA43" s="46">
        <f t="shared" si="107"/>
        <v>74</v>
      </c>
      <c r="BB43" s="46">
        <f t="shared" si="64"/>
        <v>226</v>
      </c>
      <c r="BC43" s="46">
        <f t="shared" si="108"/>
        <v>797</v>
      </c>
      <c r="BD43" s="46">
        <f t="shared" si="117"/>
        <v>457</v>
      </c>
      <c r="BE43" s="46">
        <f t="shared" si="118"/>
        <v>340</v>
      </c>
      <c r="BF43" s="46"/>
    </row>
    <row r="44" s="25" customFormat="1" spans="1:58">
      <c r="A44" s="36">
        <v>40</v>
      </c>
      <c r="B44" s="36">
        <v>724</v>
      </c>
      <c r="C44" s="36" t="s">
        <v>43</v>
      </c>
      <c r="D44" s="36" t="s">
        <v>51</v>
      </c>
      <c r="E44" s="36">
        <v>10</v>
      </c>
      <c r="F44" s="36">
        <v>12</v>
      </c>
      <c r="G44" s="36">
        <v>2</v>
      </c>
      <c r="H44" s="36">
        <f t="shared" si="123"/>
        <v>12</v>
      </c>
      <c r="I44" s="36">
        <f t="shared" si="124"/>
        <v>60</v>
      </c>
      <c r="J44" s="36">
        <v>12</v>
      </c>
      <c r="K44" s="36">
        <f t="shared" si="112"/>
        <v>2</v>
      </c>
      <c r="L44" s="36" t="s">
        <v>399</v>
      </c>
      <c r="M44" s="36">
        <f>J44*5</f>
        <v>60</v>
      </c>
      <c r="N44" s="36">
        <f t="shared" si="95"/>
        <v>0</v>
      </c>
      <c r="O44" s="46">
        <v>10</v>
      </c>
      <c r="P44" s="46">
        <v>15</v>
      </c>
      <c r="Q44" s="46">
        <v>2</v>
      </c>
      <c r="R44" s="46">
        <f t="shared" si="125"/>
        <v>15</v>
      </c>
      <c r="S44" s="46">
        <f t="shared" si="126"/>
        <v>105</v>
      </c>
      <c r="T44" s="46">
        <v>15</v>
      </c>
      <c r="U44" s="46">
        <f t="shared" si="113"/>
        <v>5</v>
      </c>
      <c r="V44" s="46" t="s">
        <v>399</v>
      </c>
      <c r="W44" s="46">
        <f>T44*7</f>
        <v>105</v>
      </c>
      <c r="X44" s="46">
        <f t="shared" si="98"/>
        <v>0</v>
      </c>
      <c r="Y44" s="46">
        <v>21</v>
      </c>
      <c r="Z44" s="46">
        <v>27</v>
      </c>
      <c r="AA44" s="46">
        <v>2</v>
      </c>
      <c r="AB44" s="46">
        <f t="shared" si="119"/>
        <v>27</v>
      </c>
      <c r="AC44" s="46">
        <f t="shared" si="120"/>
        <v>108</v>
      </c>
      <c r="AD44" s="46">
        <v>23</v>
      </c>
      <c r="AE44" s="46">
        <f t="shared" si="114"/>
        <v>2</v>
      </c>
      <c r="AF44" s="46" t="s">
        <v>398</v>
      </c>
      <c r="AG44" s="46">
        <f>AD44*3</f>
        <v>69</v>
      </c>
      <c r="AH44" s="46">
        <f t="shared" si="101"/>
        <v>39</v>
      </c>
      <c r="AI44" s="46">
        <v>15</v>
      </c>
      <c r="AJ44" s="46">
        <v>17</v>
      </c>
      <c r="AK44" s="46">
        <v>2</v>
      </c>
      <c r="AL44" s="46">
        <f t="shared" si="127"/>
        <v>17</v>
      </c>
      <c r="AM44" s="46">
        <f t="shared" si="128"/>
        <v>136</v>
      </c>
      <c r="AN44" s="46">
        <v>21</v>
      </c>
      <c r="AO44" s="46">
        <f t="shared" si="115"/>
        <v>6</v>
      </c>
      <c r="AP44" s="46" t="s">
        <v>399</v>
      </c>
      <c r="AQ44" s="46">
        <f>AN44*8</f>
        <v>168</v>
      </c>
      <c r="AR44" s="46">
        <f t="shared" si="104"/>
        <v>-32</v>
      </c>
      <c r="AS44" s="46">
        <v>25</v>
      </c>
      <c r="AT44" s="46">
        <v>32</v>
      </c>
      <c r="AU44" s="46">
        <v>2</v>
      </c>
      <c r="AV44" s="46">
        <f t="shared" si="129"/>
        <v>32</v>
      </c>
      <c r="AW44" s="46">
        <f t="shared" si="130"/>
        <v>128</v>
      </c>
      <c r="AX44" s="46">
        <v>3</v>
      </c>
      <c r="AY44" s="46">
        <f t="shared" si="116"/>
        <v>-22</v>
      </c>
      <c r="AZ44" s="46" t="s">
        <v>397</v>
      </c>
      <c r="BA44" s="46">
        <f t="shared" si="107"/>
        <v>6</v>
      </c>
      <c r="BB44" s="46">
        <f t="shared" si="64"/>
        <v>122</v>
      </c>
      <c r="BC44" s="46">
        <f t="shared" si="108"/>
        <v>537</v>
      </c>
      <c r="BD44" s="46">
        <f t="shared" si="117"/>
        <v>408</v>
      </c>
      <c r="BE44" s="46">
        <f t="shared" si="118"/>
        <v>129</v>
      </c>
      <c r="BF44" s="46"/>
    </row>
    <row r="45" s="25" customFormat="1" spans="1:58">
      <c r="A45" s="36">
        <v>41</v>
      </c>
      <c r="B45" s="36">
        <v>377</v>
      </c>
      <c r="C45" s="36" t="s">
        <v>43</v>
      </c>
      <c r="D45" s="36" t="s">
        <v>52</v>
      </c>
      <c r="E45" s="36">
        <v>9</v>
      </c>
      <c r="F45" s="36">
        <v>11</v>
      </c>
      <c r="G45" s="36">
        <v>2</v>
      </c>
      <c r="H45" s="36">
        <f t="shared" si="123"/>
        <v>11</v>
      </c>
      <c r="I45" s="36">
        <f t="shared" si="124"/>
        <v>55</v>
      </c>
      <c r="J45" s="36">
        <v>2</v>
      </c>
      <c r="K45" s="36">
        <f t="shared" si="112"/>
        <v>-7</v>
      </c>
      <c r="L45" s="36" t="s">
        <v>397</v>
      </c>
      <c r="M45" s="36">
        <v>0</v>
      </c>
      <c r="N45" s="36">
        <f t="shared" si="95"/>
        <v>55</v>
      </c>
      <c r="O45" s="46">
        <v>6</v>
      </c>
      <c r="P45" s="46">
        <v>9</v>
      </c>
      <c r="Q45" s="46">
        <v>2</v>
      </c>
      <c r="R45" s="46">
        <f t="shared" si="125"/>
        <v>9</v>
      </c>
      <c r="S45" s="46">
        <f t="shared" si="126"/>
        <v>63</v>
      </c>
      <c r="T45" s="46">
        <v>5</v>
      </c>
      <c r="U45" s="46">
        <f t="shared" si="113"/>
        <v>-1</v>
      </c>
      <c r="V45" s="46" t="s">
        <v>397</v>
      </c>
      <c r="W45" s="46">
        <f>T45*5</f>
        <v>25</v>
      </c>
      <c r="X45" s="46">
        <f t="shared" si="98"/>
        <v>38</v>
      </c>
      <c r="Y45" s="46">
        <v>16</v>
      </c>
      <c r="Z45" s="46">
        <v>21</v>
      </c>
      <c r="AA45" s="46">
        <v>2</v>
      </c>
      <c r="AB45" s="46">
        <f t="shared" si="119"/>
        <v>21</v>
      </c>
      <c r="AC45" s="46">
        <f t="shared" si="120"/>
        <v>84</v>
      </c>
      <c r="AD45" s="46">
        <v>18</v>
      </c>
      <c r="AE45" s="46">
        <f t="shared" si="114"/>
        <v>2</v>
      </c>
      <c r="AF45" s="46" t="s">
        <v>398</v>
      </c>
      <c r="AG45" s="46">
        <f>AD45*3</f>
        <v>54</v>
      </c>
      <c r="AH45" s="46">
        <f t="shared" si="101"/>
        <v>30</v>
      </c>
      <c r="AI45" s="46">
        <v>15</v>
      </c>
      <c r="AJ45" s="46">
        <v>17</v>
      </c>
      <c r="AK45" s="46">
        <v>2</v>
      </c>
      <c r="AL45" s="46">
        <f t="shared" si="127"/>
        <v>17</v>
      </c>
      <c r="AM45" s="46">
        <f t="shared" si="128"/>
        <v>136</v>
      </c>
      <c r="AN45" s="46">
        <v>10</v>
      </c>
      <c r="AO45" s="46">
        <f t="shared" si="115"/>
        <v>-5</v>
      </c>
      <c r="AP45" s="46" t="s">
        <v>397</v>
      </c>
      <c r="AQ45" s="46">
        <f>AN45*7</f>
        <v>70</v>
      </c>
      <c r="AR45" s="46">
        <f t="shared" si="104"/>
        <v>66</v>
      </c>
      <c r="AS45" s="46">
        <v>10</v>
      </c>
      <c r="AT45" s="46">
        <v>15</v>
      </c>
      <c r="AU45" s="46">
        <v>2</v>
      </c>
      <c r="AV45" s="46">
        <f t="shared" si="129"/>
        <v>15</v>
      </c>
      <c r="AW45" s="46">
        <f t="shared" si="130"/>
        <v>60</v>
      </c>
      <c r="AX45" s="46">
        <v>8</v>
      </c>
      <c r="AY45" s="46">
        <f t="shared" si="116"/>
        <v>-2</v>
      </c>
      <c r="AZ45" s="46" t="s">
        <v>397</v>
      </c>
      <c r="BA45" s="46">
        <f t="shared" si="107"/>
        <v>16</v>
      </c>
      <c r="BB45" s="46">
        <f t="shared" si="64"/>
        <v>44</v>
      </c>
      <c r="BC45" s="46">
        <f t="shared" si="108"/>
        <v>398</v>
      </c>
      <c r="BD45" s="46">
        <f t="shared" si="117"/>
        <v>165</v>
      </c>
      <c r="BE45" s="46">
        <f t="shared" si="118"/>
        <v>233</v>
      </c>
      <c r="BF45" s="46"/>
    </row>
    <row r="46" s="25" customFormat="1" spans="1:58">
      <c r="A46" s="36">
        <v>42</v>
      </c>
      <c r="B46" s="36">
        <v>598</v>
      </c>
      <c r="C46" s="36" t="s">
        <v>43</v>
      </c>
      <c r="D46" s="36" t="s">
        <v>53</v>
      </c>
      <c r="E46" s="36">
        <v>9</v>
      </c>
      <c r="F46" s="36">
        <v>11</v>
      </c>
      <c r="G46" s="36">
        <v>2</v>
      </c>
      <c r="H46" s="36">
        <f t="shared" si="123"/>
        <v>11</v>
      </c>
      <c r="I46" s="36">
        <f t="shared" si="124"/>
        <v>55</v>
      </c>
      <c r="J46" s="36">
        <v>7</v>
      </c>
      <c r="K46" s="36">
        <f t="shared" si="112"/>
        <v>-2</v>
      </c>
      <c r="L46" s="36" t="s">
        <v>397</v>
      </c>
      <c r="M46" s="36">
        <f>J46*2</f>
        <v>14</v>
      </c>
      <c r="N46" s="36">
        <f t="shared" si="95"/>
        <v>41</v>
      </c>
      <c r="O46" s="46">
        <v>6</v>
      </c>
      <c r="P46" s="46">
        <v>9</v>
      </c>
      <c r="Q46" s="46">
        <v>2</v>
      </c>
      <c r="R46" s="46">
        <f t="shared" si="125"/>
        <v>9</v>
      </c>
      <c r="S46" s="46">
        <f t="shared" si="126"/>
        <v>63</v>
      </c>
      <c r="T46" s="46">
        <v>6</v>
      </c>
      <c r="U46" s="46">
        <f t="shared" si="113"/>
        <v>0</v>
      </c>
      <c r="V46" s="46" t="s">
        <v>398</v>
      </c>
      <c r="W46" s="46">
        <f>T46*5</f>
        <v>30</v>
      </c>
      <c r="X46" s="46">
        <f t="shared" si="98"/>
        <v>33</v>
      </c>
      <c r="Y46" s="46">
        <v>16</v>
      </c>
      <c r="Z46" s="46">
        <v>21</v>
      </c>
      <c r="AA46" s="46">
        <v>2</v>
      </c>
      <c r="AB46" s="46">
        <f t="shared" si="119"/>
        <v>21</v>
      </c>
      <c r="AC46" s="46">
        <f t="shared" si="120"/>
        <v>84</v>
      </c>
      <c r="AD46" s="46">
        <v>12</v>
      </c>
      <c r="AE46" s="46">
        <f t="shared" si="114"/>
        <v>-4</v>
      </c>
      <c r="AF46" s="46" t="s">
        <v>397</v>
      </c>
      <c r="AG46" s="46">
        <f>AD46*3</f>
        <v>36</v>
      </c>
      <c r="AH46" s="46">
        <f t="shared" si="101"/>
        <v>48</v>
      </c>
      <c r="AI46" s="46">
        <v>15</v>
      </c>
      <c r="AJ46" s="46">
        <v>17</v>
      </c>
      <c r="AK46" s="46">
        <v>2</v>
      </c>
      <c r="AL46" s="46">
        <f t="shared" si="127"/>
        <v>17</v>
      </c>
      <c r="AM46" s="46">
        <f t="shared" si="128"/>
        <v>136</v>
      </c>
      <c r="AN46" s="46">
        <v>19</v>
      </c>
      <c r="AO46" s="46">
        <f t="shared" si="115"/>
        <v>4</v>
      </c>
      <c r="AP46" s="46" t="s">
        <v>399</v>
      </c>
      <c r="AQ46" s="46">
        <f>AN46*8</f>
        <v>152</v>
      </c>
      <c r="AR46" s="46">
        <f t="shared" si="104"/>
        <v>-16</v>
      </c>
      <c r="AS46" s="46">
        <v>15</v>
      </c>
      <c r="AT46" s="46">
        <v>20</v>
      </c>
      <c r="AU46" s="46">
        <v>1</v>
      </c>
      <c r="AV46" s="46">
        <f t="shared" si="121"/>
        <v>15</v>
      </c>
      <c r="AW46" s="46">
        <f t="shared" si="122"/>
        <v>30</v>
      </c>
      <c r="AX46" s="46">
        <v>22</v>
      </c>
      <c r="AY46" s="46">
        <f t="shared" si="116"/>
        <v>7</v>
      </c>
      <c r="AZ46" s="46" t="s">
        <v>399</v>
      </c>
      <c r="BA46" s="46">
        <f>AX46*4</f>
        <v>88</v>
      </c>
      <c r="BB46" s="46">
        <f t="shared" si="64"/>
        <v>-58</v>
      </c>
      <c r="BC46" s="46">
        <f t="shared" si="108"/>
        <v>368</v>
      </c>
      <c r="BD46" s="46">
        <f t="shared" si="117"/>
        <v>320</v>
      </c>
      <c r="BE46" s="46">
        <f t="shared" si="118"/>
        <v>48</v>
      </c>
      <c r="BF46" s="46"/>
    </row>
    <row r="47" s="25" customFormat="1" spans="1:58">
      <c r="A47" s="36">
        <v>43</v>
      </c>
      <c r="B47" s="36">
        <v>737</v>
      </c>
      <c r="C47" s="36" t="s">
        <v>43</v>
      </c>
      <c r="D47" s="36" t="s">
        <v>54</v>
      </c>
      <c r="E47" s="36">
        <v>9</v>
      </c>
      <c r="F47" s="36">
        <v>11</v>
      </c>
      <c r="G47" s="36">
        <v>2</v>
      </c>
      <c r="H47" s="36">
        <f t="shared" si="123"/>
        <v>11</v>
      </c>
      <c r="I47" s="36">
        <f t="shared" si="124"/>
        <v>55</v>
      </c>
      <c r="J47" s="36">
        <v>4</v>
      </c>
      <c r="K47" s="36">
        <f t="shared" si="112"/>
        <v>-5</v>
      </c>
      <c r="L47" s="36" t="s">
        <v>397</v>
      </c>
      <c r="M47" s="36">
        <f>J47*2</f>
        <v>8</v>
      </c>
      <c r="N47" s="36">
        <f t="shared" si="95"/>
        <v>47</v>
      </c>
      <c r="O47" s="46">
        <v>6</v>
      </c>
      <c r="P47" s="46">
        <v>9</v>
      </c>
      <c r="Q47" s="46">
        <v>2</v>
      </c>
      <c r="R47" s="46">
        <f t="shared" si="125"/>
        <v>9</v>
      </c>
      <c r="S47" s="46">
        <f t="shared" si="126"/>
        <v>63</v>
      </c>
      <c r="T47" s="46">
        <v>12</v>
      </c>
      <c r="U47" s="46">
        <f t="shared" si="113"/>
        <v>6</v>
      </c>
      <c r="V47" s="46" t="s">
        <v>399</v>
      </c>
      <c r="W47" s="46">
        <f>T47*7</f>
        <v>84</v>
      </c>
      <c r="X47" s="46">
        <f t="shared" si="98"/>
        <v>-21</v>
      </c>
      <c r="Y47" s="46">
        <v>16</v>
      </c>
      <c r="Z47" s="46">
        <v>21</v>
      </c>
      <c r="AA47" s="46">
        <v>2</v>
      </c>
      <c r="AB47" s="46">
        <f t="shared" si="119"/>
        <v>21</v>
      </c>
      <c r="AC47" s="46">
        <f t="shared" si="120"/>
        <v>84</v>
      </c>
      <c r="AD47" s="46">
        <v>19</v>
      </c>
      <c r="AE47" s="46">
        <f t="shared" si="114"/>
        <v>3</v>
      </c>
      <c r="AF47" s="46" t="s">
        <v>398</v>
      </c>
      <c r="AG47" s="46">
        <f>AD47*3</f>
        <v>57</v>
      </c>
      <c r="AH47" s="46">
        <f t="shared" si="101"/>
        <v>27</v>
      </c>
      <c r="AI47" s="46">
        <v>29</v>
      </c>
      <c r="AJ47" s="46">
        <v>34</v>
      </c>
      <c r="AK47" s="46">
        <v>1</v>
      </c>
      <c r="AL47" s="46">
        <f t="shared" ref="AL47:AL52" si="131">AI47</f>
        <v>29</v>
      </c>
      <c r="AM47" s="46">
        <f t="shared" ref="AM47:AM52" si="132">AI47*7</f>
        <v>203</v>
      </c>
      <c r="AN47" s="46">
        <v>38</v>
      </c>
      <c r="AO47" s="46">
        <f t="shared" si="115"/>
        <v>9</v>
      </c>
      <c r="AP47" s="46" t="s">
        <v>399</v>
      </c>
      <c r="AQ47" s="46">
        <f>AN47*8</f>
        <v>304</v>
      </c>
      <c r="AR47" s="46">
        <f t="shared" si="104"/>
        <v>-101</v>
      </c>
      <c r="AS47" s="46">
        <v>30</v>
      </c>
      <c r="AT47" s="46">
        <v>39</v>
      </c>
      <c r="AU47" s="46">
        <v>2</v>
      </c>
      <c r="AV47" s="46">
        <f t="shared" ref="AV47:AV51" si="133">AT47</f>
        <v>39</v>
      </c>
      <c r="AW47" s="46">
        <f t="shared" ref="AW47:AW51" si="134">AT47*4</f>
        <v>156</v>
      </c>
      <c r="AX47" s="46">
        <v>27</v>
      </c>
      <c r="AY47" s="46">
        <f t="shared" si="116"/>
        <v>-3</v>
      </c>
      <c r="AZ47" s="46" t="s">
        <v>397</v>
      </c>
      <c r="BA47" s="46">
        <f>AX47*2</f>
        <v>54</v>
      </c>
      <c r="BB47" s="46">
        <f t="shared" si="64"/>
        <v>102</v>
      </c>
      <c r="BC47" s="46">
        <f t="shared" si="108"/>
        <v>561</v>
      </c>
      <c r="BD47" s="46">
        <f t="shared" si="117"/>
        <v>507</v>
      </c>
      <c r="BE47" s="46">
        <f t="shared" si="118"/>
        <v>54</v>
      </c>
      <c r="BF47" s="46"/>
    </row>
    <row r="48" s="25" customFormat="1" spans="1:58">
      <c r="A48" s="36">
        <v>44</v>
      </c>
      <c r="B48" s="36">
        <v>743</v>
      </c>
      <c r="C48" s="36" t="s">
        <v>43</v>
      </c>
      <c r="D48" s="36" t="s">
        <v>55</v>
      </c>
      <c r="E48" s="36">
        <v>9</v>
      </c>
      <c r="F48" s="36">
        <v>11</v>
      </c>
      <c r="G48" s="41">
        <v>2</v>
      </c>
      <c r="H48" s="36">
        <f t="shared" si="123"/>
        <v>11</v>
      </c>
      <c r="I48" s="36">
        <f t="shared" si="124"/>
        <v>55</v>
      </c>
      <c r="J48" s="36">
        <v>2</v>
      </c>
      <c r="K48" s="36">
        <f t="shared" si="112"/>
        <v>-7</v>
      </c>
      <c r="L48" s="36" t="s">
        <v>397</v>
      </c>
      <c r="M48" s="36">
        <v>0</v>
      </c>
      <c r="N48" s="36">
        <f t="shared" si="95"/>
        <v>55</v>
      </c>
      <c r="O48" s="46">
        <v>6</v>
      </c>
      <c r="P48" s="46">
        <v>9</v>
      </c>
      <c r="Q48" s="46">
        <v>2</v>
      </c>
      <c r="R48" s="46">
        <f t="shared" si="125"/>
        <v>9</v>
      </c>
      <c r="S48" s="46">
        <f t="shared" si="126"/>
        <v>63</v>
      </c>
      <c r="T48" s="46">
        <v>8</v>
      </c>
      <c r="U48" s="46">
        <f t="shared" si="113"/>
        <v>2</v>
      </c>
      <c r="V48" s="46" t="s">
        <v>398</v>
      </c>
      <c r="W48" s="46">
        <f>T48*5</f>
        <v>40</v>
      </c>
      <c r="X48" s="46">
        <f t="shared" si="98"/>
        <v>23</v>
      </c>
      <c r="Y48" s="46">
        <v>16</v>
      </c>
      <c r="Z48" s="46">
        <v>21</v>
      </c>
      <c r="AA48" s="46">
        <v>2</v>
      </c>
      <c r="AB48" s="46">
        <f t="shared" si="119"/>
        <v>21</v>
      </c>
      <c r="AC48" s="46">
        <f t="shared" si="120"/>
        <v>84</v>
      </c>
      <c r="AD48" s="46">
        <v>10</v>
      </c>
      <c r="AE48" s="46">
        <f t="shared" si="114"/>
        <v>-6</v>
      </c>
      <c r="AF48" s="46" t="s">
        <v>397</v>
      </c>
      <c r="AG48" s="46">
        <f>AD48*3</f>
        <v>30</v>
      </c>
      <c r="AH48" s="46">
        <f t="shared" si="101"/>
        <v>54</v>
      </c>
      <c r="AI48" s="46">
        <v>13</v>
      </c>
      <c r="AJ48" s="46">
        <v>15</v>
      </c>
      <c r="AK48" s="46">
        <v>1</v>
      </c>
      <c r="AL48" s="46">
        <f t="shared" si="131"/>
        <v>13</v>
      </c>
      <c r="AM48" s="46">
        <f t="shared" si="132"/>
        <v>91</v>
      </c>
      <c r="AN48" s="46">
        <v>0</v>
      </c>
      <c r="AO48" s="46">
        <f t="shared" si="115"/>
        <v>-13</v>
      </c>
      <c r="AP48" s="46" t="s">
        <v>397</v>
      </c>
      <c r="AQ48" s="46">
        <f>AN48*7</f>
        <v>0</v>
      </c>
      <c r="AR48" s="46">
        <f t="shared" si="104"/>
        <v>91</v>
      </c>
      <c r="AS48" s="46">
        <v>10</v>
      </c>
      <c r="AT48" s="46">
        <v>15</v>
      </c>
      <c r="AU48" s="46">
        <v>1</v>
      </c>
      <c r="AV48" s="46">
        <f t="shared" ref="AV48:AV58" si="135">AS48</f>
        <v>10</v>
      </c>
      <c r="AW48" s="46">
        <f t="shared" ref="AW48:AW58" si="136">AS48*2</f>
        <v>20</v>
      </c>
      <c r="AX48" s="46">
        <v>1</v>
      </c>
      <c r="AY48" s="46">
        <f t="shared" si="116"/>
        <v>-9</v>
      </c>
      <c r="AZ48" s="46" t="s">
        <v>397</v>
      </c>
      <c r="BA48" s="46">
        <f>AX48*2</f>
        <v>2</v>
      </c>
      <c r="BB48" s="46">
        <f t="shared" si="64"/>
        <v>18</v>
      </c>
      <c r="BC48" s="46">
        <f t="shared" si="108"/>
        <v>313</v>
      </c>
      <c r="BD48" s="46">
        <f t="shared" si="117"/>
        <v>72</v>
      </c>
      <c r="BE48" s="46">
        <f t="shared" si="118"/>
        <v>241</v>
      </c>
      <c r="BF48" s="46"/>
    </row>
    <row r="49" s="25" customFormat="1" spans="1:58">
      <c r="A49" s="36">
        <v>45</v>
      </c>
      <c r="B49" s="36">
        <v>103639</v>
      </c>
      <c r="C49" s="36" t="s">
        <v>43</v>
      </c>
      <c r="D49" s="36" t="s">
        <v>56</v>
      </c>
      <c r="E49" s="36">
        <v>9</v>
      </c>
      <c r="F49" s="36">
        <v>11</v>
      </c>
      <c r="G49" s="36">
        <v>2</v>
      </c>
      <c r="H49" s="36">
        <f t="shared" si="123"/>
        <v>11</v>
      </c>
      <c r="I49" s="36">
        <f t="shared" si="124"/>
        <v>55</v>
      </c>
      <c r="J49" s="36">
        <v>2</v>
      </c>
      <c r="K49" s="36">
        <f t="shared" si="112"/>
        <v>-7</v>
      </c>
      <c r="L49" s="36" t="s">
        <v>397</v>
      </c>
      <c r="M49" s="36">
        <v>0</v>
      </c>
      <c r="N49" s="36">
        <f t="shared" si="95"/>
        <v>55</v>
      </c>
      <c r="O49" s="46">
        <v>6</v>
      </c>
      <c r="P49" s="46">
        <v>9</v>
      </c>
      <c r="Q49" s="46">
        <v>2</v>
      </c>
      <c r="R49" s="46">
        <f t="shared" si="125"/>
        <v>9</v>
      </c>
      <c r="S49" s="46">
        <f t="shared" si="126"/>
        <v>63</v>
      </c>
      <c r="T49" s="46">
        <v>11</v>
      </c>
      <c r="U49" s="46">
        <f t="shared" si="113"/>
        <v>5</v>
      </c>
      <c r="V49" s="46" t="s">
        <v>399</v>
      </c>
      <c r="W49" s="46">
        <f>T49*7</f>
        <v>77</v>
      </c>
      <c r="X49" s="46">
        <f t="shared" si="98"/>
        <v>-14</v>
      </c>
      <c r="Y49" s="46">
        <v>16</v>
      </c>
      <c r="Z49" s="46">
        <v>21</v>
      </c>
      <c r="AA49" s="46">
        <v>2</v>
      </c>
      <c r="AB49" s="46">
        <f t="shared" si="119"/>
        <v>21</v>
      </c>
      <c r="AC49" s="46">
        <f t="shared" si="120"/>
        <v>84</v>
      </c>
      <c r="AD49" s="46">
        <v>44</v>
      </c>
      <c r="AE49" s="46">
        <f t="shared" si="114"/>
        <v>28</v>
      </c>
      <c r="AF49" s="46" t="s">
        <v>399</v>
      </c>
      <c r="AG49" s="46">
        <f>AD49*4</f>
        <v>176</v>
      </c>
      <c r="AH49" s="46">
        <f t="shared" si="101"/>
        <v>-92</v>
      </c>
      <c r="AI49" s="46">
        <v>14</v>
      </c>
      <c r="AJ49" s="46">
        <v>16</v>
      </c>
      <c r="AK49" s="46">
        <v>2</v>
      </c>
      <c r="AL49" s="46">
        <f t="shared" ref="AL49:AL51" si="137">AJ49</f>
        <v>16</v>
      </c>
      <c r="AM49" s="46">
        <f t="shared" ref="AM49:AM51" si="138">AJ49*8</f>
        <v>128</v>
      </c>
      <c r="AN49" s="46">
        <v>32</v>
      </c>
      <c r="AO49" s="46">
        <f t="shared" si="115"/>
        <v>18</v>
      </c>
      <c r="AP49" s="46" t="s">
        <v>399</v>
      </c>
      <c r="AQ49" s="46">
        <f>AN49*8</f>
        <v>256</v>
      </c>
      <c r="AR49" s="46">
        <f t="shared" si="104"/>
        <v>-128</v>
      </c>
      <c r="AS49" s="46">
        <v>20</v>
      </c>
      <c r="AT49" s="46">
        <v>26</v>
      </c>
      <c r="AU49" s="46">
        <v>2</v>
      </c>
      <c r="AV49" s="46">
        <f t="shared" si="133"/>
        <v>26</v>
      </c>
      <c r="AW49" s="46">
        <f t="shared" si="134"/>
        <v>104</v>
      </c>
      <c r="AX49" s="46">
        <v>8</v>
      </c>
      <c r="AY49" s="46">
        <f t="shared" si="116"/>
        <v>-12</v>
      </c>
      <c r="AZ49" s="46" t="s">
        <v>397</v>
      </c>
      <c r="BA49" s="46">
        <f>AX49*2</f>
        <v>16</v>
      </c>
      <c r="BB49" s="46">
        <f t="shared" si="64"/>
        <v>88</v>
      </c>
      <c r="BC49" s="46">
        <f t="shared" si="108"/>
        <v>434</v>
      </c>
      <c r="BD49" s="46">
        <f t="shared" si="117"/>
        <v>525</v>
      </c>
      <c r="BE49" s="46"/>
      <c r="BF49" s="46">
        <f>BD49-BC49</f>
        <v>91</v>
      </c>
    </row>
    <row r="50" s="25" customFormat="1" spans="1:58">
      <c r="A50" s="36">
        <v>46</v>
      </c>
      <c r="B50" s="36">
        <v>105751</v>
      </c>
      <c r="C50" s="36" t="s">
        <v>43</v>
      </c>
      <c r="D50" s="36" t="s">
        <v>57</v>
      </c>
      <c r="E50" s="36">
        <v>8</v>
      </c>
      <c r="F50" s="36">
        <v>10</v>
      </c>
      <c r="G50" s="36">
        <v>2</v>
      </c>
      <c r="H50" s="36">
        <f t="shared" si="123"/>
        <v>10</v>
      </c>
      <c r="I50" s="36">
        <f t="shared" si="124"/>
        <v>50</v>
      </c>
      <c r="J50" s="36">
        <v>5</v>
      </c>
      <c r="K50" s="36">
        <f t="shared" si="112"/>
        <v>-3</v>
      </c>
      <c r="L50" s="36" t="s">
        <v>397</v>
      </c>
      <c r="M50" s="36">
        <f>J50*2</f>
        <v>10</v>
      </c>
      <c r="N50" s="36">
        <f t="shared" si="95"/>
        <v>40</v>
      </c>
      <c r="O50" s="46">
        <v>6</v>
      </c>
      <c r="P50" s="46">
        <v>9</v>
      </c>
      <c r="Q50" s="46">
        <v>2</v>
      </c>
      <c r="R50" s="46">
        <f t="shared" si="125"/>
        <v>9</v>
      </c>
      <c r="S50" s="46">
        <f t="shared" si="126"/>
        <v>63</v>
      </c>
      <c r="T50" s="46">
        <v>16</v>
      </c>
      <c r="U50" s="46">
        <f t="shared" si="113"/>
        <v>10</v>
      </c>
      <c r="V50" s="46" t="s">
        <v>399</v>
      </c>
      <c r="W50" s="46">
        <f>T50*7</f>
        <v>112</v>
      </c>
      <c r="X50" s="46">
        <f t="shared" si="98"/>
        <v>-49</v>
      </c>
      <c r="Y50" s="46">
        <v>16</v>
      </c>
      <c r="Z50" s="46">
        <v>21</v>
      </c>
      <c r="AA50" s="46">
        <v>2</v>
      </c>
      <c r="AB50" s="46">
        <f t="shared" si="119"/>
        <v>21</v>
      </c>
      <c r="AC50" s="46">
        <f t="shared" si="120"/>
        <v>84</v>
      </c>
      <c r="AD50" s="46">
        <v>23</v>
      </c>
      <c r="AE50" s="46">
        <f t="shared" si="114"/>
        <v>7</v>
      </c>
      <c r="AF50" s="46" t="s">
        <v>399</v>
      </c>
      <c r="AG50" s="46">
        <f>AD50*4</f>
        <v>92</v>
      </c>
      <c r="AH50" s="46">
        <f t="shared" si="101"/>
        <v>-8</v>
      </c>
      <c r="AI50" s="46">
        <v>13</v>
      </c>
      <c r="AJ50" s="46">
        <v>15</v>
      </c>
      <c r="AK50" s="46">
        <v>2</v>
      </c>
      <c r="AL50" s="46">
        <f t="shared" si="137"/>
        <v>15</v>
      </c>
      <c r="AM50" s="46">
        <f t="shared" si="138"/>
        <v>120</v>
      </c>
      <c r="AN50" s="46">
        <v>44</v>
      </c>
      <c r="AO50" s="46">
        <f t="shared" si="115"/>
        <v>31</v>
      </c>
      <c r="AP50" s="46" t="s">
        <v>399</v>
      </c>
      <c r="AQ50" s="46">
        <f>AN50*8</f>
        <v>352</v>
      </c>
      <c r="AR50" s="46">
        <f t="shared" si="104"/>
        <v>-232</v>
      </c>
      <c r="AS50" s="46">
        <v>15</v>
      </c>
      <c r="AT50" s="46">
        <v>20</v>
      </c>
      <c r="AU50" s="46">
        <v>2</v>
      </c>
      <c r="AV50" s="46">
        <f t="shared" si="133"/>
        <v>20</v>
      </c>
      <c r="AW50" s="46">
        <f t="shared" si="134"/>
        <v>80</v>
      </c>
      <c r="AX50" s="46">
        <v>8</v>
      </c>
      <c r="AY50" s="46">
        <f t="shared" si="116"/>
        <v>-7</v>
      </c>
      <c r="AZ50" s="46" t="s">
        <v>397</v>
      </c>
      <c r="BA50" s="46">
        <f>AX50*2</f>
        <v>16</v>
      </c>
      <c r="BB50" s="46">
        <f t="shared" si="64"/>
        <v>64</v>
      </c>
      <c r="BC50" s="46">
        <f t="shared" si="108"/>
        <v>397</v>
      </c>
      <c r="BD50" s="46">
        <f t="shared" si="117"/>
        <v>582</v>
      </c>
      <c r="BE50" s="46"/>
      <c r="BF50" s="46">
        <f>BD50-BC50</f>
        <v>185</v>
      </c>
    </row>
    <row r="51" s="25" customFormat="1" spans="1:58">
      <c r="A51" s="36">
        <v>47</v>
      </c>
      <c r="B51" s="36">
        <v>545</v>
      </c>
      <c r="C51" s="36" t="s">
        <v>43</v>
      </c>
      <c r="D51" s="36" t="s">
        <v>58</v>
      </c>
      <c r="E51" s="36">
        <v>7</v>
      </c>
      <c r="F51" s="36">
        <v>9</v>
      </c>
      <c r="G51" s="36">
        <v>2</v>
      </c>
      <c r="H51" s="36">
        <f t="shared" si="123"/>
        <v>9</v>
      </c>
      <c r="I51" s="36">
        <f t="shared" si="124"/>
        <v>45</v>
      </c>
      <c r="J51" s="36">
        <v>2</v>
      </c>
      <c r="K51" s="36">
        <f t="shared" si="112"/>
        <v>-5</v>
      </c>
      <c r="L51" s="36" t="s">
        <v>397</v>
      </c>
      <c r="M51" s="36">
        <v>0</v>
      </c>
      <c r="N51" s="36">
        <f t="shared" si="95"/>
        <v>45</v>
      </c>
      <c r="O51" s="46">
        <v>3</v>
      </c>
      <c r="P51" s="46">
        <v>5</v>
      </c>
      <c r="Q51" s="46">
        <v>2</v>
      </c>
      <c r="R51" s="46">
        <f t="shared" si="125"/>
        <v>5</v>
      </c>
      <c r="S51" s="46">
        <f t="shared" si="126"/>
        <v>35</v>
      </c>
      <c r="T51" s="46">
        <v>4</v>
      </c>
      <c r="U51" s="46">
        <f t="shared" si="113"/>
        <v>1</v>
      </c>
      <c r="V51" s="46" t="s">
        <v>398</v>
      </c>
      <c r="W51" s="46">
        <f>T51*5</f>
        <v>20</v>
      </c>
      <c r="X51" s="46">
        <f t="shared" si="98"/>
        <v>15</v>
      </c>
      <c r="Y51" s="46">
        <v>11</v>
      </c>
      <c r="Z51" s="46">
        <v>15</v>
      </c>
      <c r="AA51" s="46">
        <v>2</v>
      </c>
      <c r="AB51" s="46">
        <f t="shared" si="119"/>
        <v>15</v>
      </c>
      <c r="AC51" s="46">
        <f t="shared" si="120"/>
        <v>60</v>
      </c>
      <c r="AD51" s="46">
        <v>7</v>
      </c>
      <c r="AE51" s="46">
        <f t="shared" si="114"/>
        <v>-4</v>
      </c>
      <c r="AF51" s="46" t="s">
        <v>397</v>
      </c>
      <c r="AG51" s="46">
        <f>AD51*3</f>
        <v>21</v>
      </c>
      <c r="AH51" s="46">
        <f t="shared" si="101"/>
        <v>39</v>
      </c>
      <c r="AI51" s="46">
        <v>23</v>
      </c>
      <c r="AJ51" s="46">
        <v>28</v>
      </c>
      <c r="AK51" s="46">
        <v>2</v>
      </c>
      <c r="AL51" s="46">
        <f t="shared" si="137"/>
        <v>28</v>
      </c>
      <c r="AM51" s="46">
        <f t="shared" si="138"/>
        <v>224</v>
      </c>
      <c r="AN51" s="46">
        <v>11</v>
      </c>
      <c r="AO51" s="46">
        <f t="shared" si="115"/>
        <v>-12</v>
      </c>
      <c r="AP51" s="46" t="s">
        <v>397</v>
      </c>
      <c r="AQ51" s="46">
        <f t="shared" ref="AQ51:AQ58" si="139">AN51*7</f>
        <v>77</v>
      </c>
      <c r="AR51" s="46">
        <f t="shared" si="104"/>
        <v>147</v>
      </c>
      <c r="AS51" s="46">
        <v>15</v>
      </c>
      <c r="AT51" s="46">
        <v>20</v>
      </c>
      <c r="AU51" s="46">
        <v>2</v>
      </c>
      <c r="AV51" s="46">
        <f t="shared" si="133"/>
        <v>20</v>
      </c>
      <c r="AW51" s="46">
        <f t="shared" si="134"/>
        <v>80</v>
      </c>
      <c r="AX51" s="46">
        <v>33</v>
      </c>
      <c r="AY51" s="46">
        <f t="shared" si="116"/>
        <v>18</v>
      </c>
      <c r="AZ51" s="46" t="s">
        <v>399</v>
      </c>
      <c r="BA51" s="46">
        <f>AX51*4</f>
        <v>132</v>
      </c>
      <c r="BB51" s="46">
        <f t="shared" si="64"/>
        <v>-52</v>
      </c>
      <c r="BC51" s="46">
        <f t="shared" si="108"/>
        <v>444</v>
      </c>
      <c r="BD51" s="46">
        <f t="shared" si="117"/>
        <v>250</v>
      </c>
      <c r="BE51" s="46">
        <f t="shared" si="118"/>
        <v>194</v>
      </c>
      <c r="BF51" s="46"/>
    </row>
    <row r="52" s="25" customFormat="1" spans="1:58">
      <c r="A52" s="36">
        <v>48</v>
      </c>
      <c r="B52" s="36">
        <v>573</v>
      </c>
      <c r="C52" s="36" t="s">
        <v>43</v>
      </c>
      <c r="D52" s="36" t="s">
        <v>59</v>
      </c>
      <c r="E52" s="36">
        <v>7</v>
      </c>
      <c r="F52" s="36">
        <v>9</v>
      </c>
      <c r="G52" s="36">
        <v>1</v>
      </c>
      <c r="H52" s="37">
        <f t="shared" ref="H52:H58" si="140">E52</f>
        <v>7</v>
      </c>
      <c r="I52" s="37">
        <f t="shared" ref="I52:I58" si="141">E52*3</f>
        <v>21</v>
      </c>
      <c r="J52" s="36">
        <v>1</v>
      </c>
      <c r="K52" s="36">
        <f t="shared" si="112"/>
        <v>-6</v>
      </c>
      <c r="L52" s="36" t="s">
        <v>397</v>
      </c>
      <c r="M52" s="36">
        <v>0</v>
      </c>
      <c r="N52" s="36">
        <f t="shared" ref="N52:N80" si="142">I52-M52</f>
        <v>21</v>
      </c>
      <c r="O52" s="46">
        <v>3</v>
      </c>
      <c r="P52" s="46">
        <v>5</v>
      </c>
      <c r="Q52" s="46">
        <v>2</v>
      </c>
      <c r="R52" s="46">
        <f t="shared" si="125"/>
        <v>5</v>
      </c>
      <c r="S52" s="46">
        <f t="shared" si="126"/>
        <v>35</v>
      </c>
      <c r="T52" s="46">
        <v>3</v>
      </c>
      <c r="U52" s="46">
        <f t="shared" si="113"/>
        <v>0</v>
      </c>
      <c r="V52" s="46" t="s">
        <v>398</v>
      </c>
      <c r="W52" s="46">
        <f>T52*5</f>
        <v>15</v>
      </c>
      <c r="X52" s="46">
        <f t="shared" ref="X52:X80" si="143">S52-W52</f>
        <v>20</v>
      </c>
      <c r="Y52" s="46">
        <v>11</v>
      </c>
      <c r="Z52" s="46">
        <v>15</v>
      </c>
      <c r="AA52" s="46">
        <v>1</v>
      </c>
      <c r="AB52" s="46">
        <f t="shared" ref="AB52:AB58" si="144">Y52</f>
        <v>11</v>
      </c>
      <c r="AC52" s="46">
        <f t="shared" ref="AC52:AC58" si="145">Y52*3</f>
        <v>33</v>
      </c>
      <c r="AD52" s="46">
        <v>10</v>
      </c>
      <c r="AE52" s="46">
        <f t="shared" si="114"/>
        <v>-1</v>
      </c>
      <c r="AF52" s="46" t="s">
        <v>397</v>
      </c>
      <c r="AG52" s="46">
        <f>AD52*3</f>
        <v>30</v>
      </c>
      <c r="AH52" s="46">
        <f t="shared" ref="AH52:AH80" si="146">AC52-AG52</f>
        <v>3</v>
      </c>
      <c r="AI52" s="46">
        <v>12</v>
      </c>
      <c r="AJ52" s="46">
        <v>13</v>
      </c>
      <c r="AK52" s="46">
        <v>1</v>
      </c>
      <c r="AL52" s="46">
        <f t="shared" si="131"/>
        <v>12</v>
      </c>
      <c r="AM52" s="46">
        <f t="shared" si="132"/>
        <v>84</v>
      </c>
      <c r="AN52" s="46">
        <v>9</v>
      </c>
      <c r="AO52" s="46">
        <f t="shared" si="115"/>
        <v>-3</v>
      </c>
      <c r="AP52" s="46" t="s">
        <v>397</v>
      </c>
      <c r="AQ52" s="46">
        <f t="shared" si="139"/>
        <v>63</v>
      </c>
      <c r="AR52" s="46">
        <f t="shared" ref="AR52:AR80" si="147">AM52-AQ52</f>
        <v>21</v>
      </c>
      <c r="AS52" s="46">
        <v>25</v>
      </c>
      <c r="AT52" s="46">
        <v>32</v>
      </c>
      <c r="AU52" s="46">
        <v>1</v>
      </c>
      <c r="AV52" s="46">
        <f t="shared" si="135"/>
        <v>25</v>
      </c>
      <c r="AW52" s="46">
        <f t="shared" si="136"/>
        <v>50</v>
      </c>
      <c r="AX52" s="46">
        <v>0</v>
      </c>
      <c r="AY52" s="46">
        <f t="shared" si="116"/>
        <v>-25</v>
      </c>
      <c r="AZ52" s="46" t="s">
        <v>397</v>
      </c>
      <c r="BA52" s="46">
        <f t="shared" ref="BA52:BA72" si="148">AX52*2</f>
        <v>0</v>
      </c>
      <c r="BB52" s="46">
        <f t="shared" si="64"/>
        <v>50</v>
      </c>
      <c r="BC52" s="46">
        <f t="shared" si="108"/>
        <v>223</v>
      </c>
      <c r="BD52" s="46">
        <f t="shared" si="117"/>
        <v>108</v>
      </c>
      <c r="BE52" s="46">
        <f t="shared" si="118"/>
        <v>115</v>
      </c>
      <c r="BF52" s="46"/>
    </row>
    <row r="53" s="25" customFormat="1" spans="1:58">
      <c r="A53" s="36">
        <v>49</v>
      </c>
      <c r="B53" s="36">
        <v>733</v>
      </c>
      <c r="C53" s="36" t="s">
        <v>43</v>
      </c>
      <c r="D53" s="36" t="s">
        <v>60</v>
      </c>
      <c r="E53" s="36">
        <v>7</v>
      </c>
      <c r="F53" s="36">
        <v>9</v>
      </c>
      <c r="G53" s="36">
        <v>2</v>
      </c>
      <c r="H53" s="36">
        <f>F53</f>
        <v>9</v>
      </c>
      <c r="I53" s="36">
        <f>F53*5</f>
        <v>45</v>
      </c>
      <c r="J53" s="36">
        <v>1</v>
      </c>
      <c r="K53" s="36">
        <f t="shared" si="112"/>
        <v>-6</v>
      </c>
      <c r="L53" s="36" t="s">
        <v>397</v>
      </c>
      <c r="M53" s="36">
        <v>0</v>
      </c>
      <c r="N53" s="36">
        <f t="shared" si="142"/>
        <v>45</v>
      </c>
      <c r="O53" s="46">
        <v>3</v>
      </c>
      <c r="P53" s="46">
        <v>5</v>
      </c>
      <c r="Q53" s="46">
        <v>2</v>
      </c>
      <c r="R53" s="46">
        <f t="shared" si="125"/>
        <v>5</v>
      </c>
      <c r="S53" s="46">
        <f t="shared" si="126"/>
        <v>35</v>
      </c>
      <c r="T53" s="46">
        <v>1</v>
      </c>
      <c r="U53" s="46">
        <f t="shared" si="113"/>
        <v>-2</v>
      </c>
      <c r="V53" s="46" t="s">
        <v>397</v>
      </c>
      <c r="W53" s="46">
        <f>T53*5</f>
        <v>5</v>
      </c>
      <c r="X53" s="46">
        <f t="shared" si="143"/>
        <v>30</v>
      </c>
      <c r="Y53" s="46">
        <v>11</v>
      </c>
      <c r="Z53" s="46">
        <v>15</v>
      </c>
      <c r="AA53" s="46">
        <v>2</v>
      </c>
      <c r="AB53" s="46">
        <f>Z53</f>
        <v>15</v>
      </c>
      <c r="AC53" s="46">
        <f>Z53*4</f>
        <v>60</v>
      </c>
      <c r="AD53" s="46">
        <v>0</v>
      </c>
      <c r="AE53" s="46">
        <f t="shared" si="114"/>
        <v>-11</v>
      </c>
      <c r="AF53" s="46" t="s">
        <v>397</v>
      </c>
      <c r="AG53" s="46">
        <f>AD53*3</f>
        <v>0</v>
      </c>
      <c r="AH53" s="46">
        <f t="shared" si="146"/>
        <v>60</v>
      </c>
      <c r="AI53" s="46">
        <v>13</v>
      </c>
      <c r="AJ53" s="46">
        <v>15</v>
      </c>
      <c r="AK53" s="46">
        <v>2</v>
      </c>
      <c r="AL53" s="46">
        <f>AJ53</f>
        <v>15</v>
      </c>
      <c r="AM53" s="46">
        <f>AJ53*8</f>
        <v>120</v>
      </c>
      <c r="AN53" s="46">
        <v>3</v>
      </c>
      <c r="AO53" s="46">
        <f t="shared" si="115"/>
        <v>-10</v>
      </c>
      <c r="AP53" s="46" t="s">
        <v>397</v>
      </c>
      <c r="AQ53" s="46">
        <f t="shared" si="139"/>
        <v>21</v>
      </c>
      <c r="AR53" s="46">
        <f t="shared" si="147"/>
        <v>99</v>
      </c>
      <c r="AS53" s="46">
        <v>10</v>
      </c>
      <c r="AT53" s="46">
        <v>15</v>
      </c>
      <c r="AU53" s="46">
        <v>1</v>
      </c>
      <c r="AV53" s="46">
        <f t="shared" si="135"/>
        <v>10</v>
      </c>
      <c r="AW53" s="46">
        <f t="shared" si="136"/>
        <v>20</v>
      </c>
      <c r="AX53" s="46">
        <v>1</v>
      </c>
      <c r="AY53" s="46">
        <f t="shared" si="116"/>
        <v>-9</v>
      </c>
      <c r="AZ53" s="46" t="s">
        <v>397</v>
      </c>
      <c r="BA53" s="46">
        <f t="shared" si="148"/>
        <v>2</v>
      </c>
      <c r="BB53" s="46">
        <f t="shared" si="64"/>
        <v>18</v>
      </c>
      <c r="BC53" s="46">
        <f t="shared" si="108"/>
        <v>280</v>
      </c>
      <c r="BD53" s="46">
        <f t="shared" si="117"/>
        <v>28</v>
      </c>
      <c r="BE53" s="46">
        <f t="shared" si="118"/>
        <v>252</v>
      </c>
      <c r="BF53" s="46"/>
    </row>
    <row r="54" s="25" customFormat="1" spans="1:58">
      <c r="A54" s="36">
        <v>50</v>
      </c>
      <c r="B54" s="36">
        <v>740</v>
      </c>
      <c r="C54" s="36" t="s">
        <v>43</v>
      </c>
      <c r="D54" s="36" t="s">
        <v>61</v>
      </c>
      <c r="E54" s="36">
        <v>7</v>
      </c>
      <c r="F54" s="36">
        <v>9</v>
      </c>
      <c r="G54" s="36">
        <v>1</v>
      </c>
      <c r="H54" s="37">
        <f t="shared" si="140"/>
        <v>7</v>
      </c>
      <c r="I54" s="37">
        <f t="shared" si="141"/>
        <v>21</v>
      </c>
      <c r="J54" s="36">
        <v>3</v>
      </c>
      <c r="K54" s="36">
        <f t="shared" si="112"/>
        <v>-4</v>
      </c>
      <c r="L54" s="36" t="s">
        <v>397</v>
      </c>
      <c r="M54" s="36">
        <v>0</v>
      </c>
      <c r="N54" s="36">
        <f t="shared" si="142"/>
        <v>21</v>
      </c>
      <c r="O54" s="46">
        <v>3</v>
      </c>
      <c r="P54" s="46">
        <v>5</v>
      </c>
      <c r="Q54" s="46">
        <v>1</v>
      </c>
      <c r="R54" s="46">
        <f t="shared" ref="R54:R57" si="149">O54</f>
        <v>3</v>
      </c>
      <c r="S54" s="46">
        <f t="shared" ref="S54:S57" si="150">O54*5</f>
        <v>15</v>
      </c>
      <c r="T54" s="46">
        <v>5</v>
      </c>
      <c r="U54" s="46">
        <f t="shared" si="113"/>
        <v>2</v>
      </c>
      <c r="V54" s="46" t="s">
        <v>399</v>
      </c>
      <c r="W54" s="46">
        <f>T54*7</f>
        <v>35</v>
      </c>
      <c r="X54" s="46">
        <f t="shared" si="143"/>
        <v>-20</v>
      </c>
      <c r="Y54" s="46">
        <v>11</v>
      </c>
      <c r="Z54" s="46">
        <v>15</v>
      </c>
      <c r="AA54" s="46">
        <v>1</v>
      </c>
      <c r="AB54" s="46">
        <f t="shared" si="144"/>
        <v>11</v>
      </c>
      <c r="AC54" s="46">
        <f t="shared" si="145"/>
        <v>33</v>
      </c>
      <c r="AD54" s="46">
        <v>20</v>
      </c>
      <c r="AE54" s="46">
        <f t="shared" si="114"/>
        <v>9</v>
      </c>
      <c r="AF54" s="46" t="s">
        <v>399</v>
      </c>
      <c r="AG54" s="46">
        <f>AD54*4</f>
        <v>80</v>
      </c>
      <c r="AH54" s="46">
        <f t="shared" si="146"/>
        <v>-47</v>
      </c>
      <c r="AI54" s="46">
        <v>20</v>
      </c>
      <c r="AJ54" s="46">
        <v>25</v>
      </c>
      <c r="AK54" s="46">
        <v>1</v>
      </c>
      <c r="AL54" s="46">
        <f t="shared" ref="AL54:AL57" si="151">AI54</f>
        <v>20</v>
      </c>
      <c r="AM54" s="46">
        <f t="shared" ref="AM54:AM57" si="152">AI54*7</f>
        <v>140</v>
      </c>
      <c r="AN54" s="46">
        <v>12</v>
      </c>
      <c r="AO54" s="46">
        <f t="shared" si="115"/>
        <v>-8</v>
      </c>
      <c r="AP54" s="46" t="s">
        <v>397</v>
      </c>
      <c r="AQ54" s="46">
        <f t="shared" si="139"/>
        <v>84</v>
      </c>
      <c r="AR54" s="46">
        <f t="shared" si="147"/>
        <v>56</v>
      </c>
      <c r="AS54" s="46">
        <v>10</v>
      </c>
      <c r="AT54" s="46">
        <v>15</v>
      </c>
      <c r="AU54" s="46">
        <v>1</v>
      </c>
      <c r="AV54" s="46">
        <f t="shared" si="135"/>
        <v>10</v>
      </c>
      <c r="AW54" s="46">
        <f t="shared" si="136"/>
        <v>20</v>
      </c>
      <c r="AX54" s="46">
        <v>9</v>
      </c>
      <c r="AY54" s="46">
        <f t="shared" si="116"/>
        <v>-1</v>
      </c>
      <c r="AZ54" s="46" t="s">
        <v>397</v>
      </c>
      <c r="BA54" s="46">
        <f t="shared" si="148"/>
        <v>18</v>
      </c>
      <c r="BB54" s="46">
        <f t="shared" ref="BB54:BB85" si="153">AW54-BA54</f>
        <v>2</v>
      </c>
      <c r="BC54" s="46">
        <f t="shared" si="108"/>
        <v>229</v>
      </c>
      <c r="BD54" s="46">
        <f t="shared" si="117"/>
        <v>217</v>
      </c>
      <c r="BE54" s="46">
        <f t="shared" si="118"/>
        <v>12</v>
      </c>
      <c r="BF54" s="46"/>
    </row>
    <row r="55" s="25" customFormat="1" spans="1:58">
      <c r="A55" s="36">
        <v>51</v>
      </c>
      <c r="B55" s="36">
        <v>753</v>
      </c>
      <c r="C55" s="36" t="s">
        <v>43</v>
      </c>
      <c r="D55" s="36" t="s">
        <v>62</v>
      </c>
      <c r="E55" s="36">
        <v>7</v>
      </c>
      <c r="F55" s="36">
        <v>9</v>
      </c>
      <c r="G55" s="36">
        <v>1</v>
      </c>
      <c r="H55" s="37">
        <f t="shared" si="140"/>
        <v>7</v>
      </c>
      <c r="I55" s="37">
        <f t="shared" si="141"/>
        <v>21</v>
      </c>
      <c r="J55" s="36">
        <v>1</v>
      </c>
      <c r="K55" s="36">
        <f t="shared" si="112"/>
        <v>-6</v>
      </c>
      <c r="L55" s="36" t="s">
        <v>397</v>
      </c>
      <c r="M55" s="36">
        <v>0</v>
      </c>
      <c r="N55" s="36">
        <f t="shared" si="142"/>
        <v>21</v>
      </c>
      <c r="O55" s="46">
        <v>3</v>
      </c>
      <c r="P55" s="46">
        <v>5</v>
      </c>
      <c r="Q55" s="46">
        <v>2</v>
      </c>
      <c r="R55" s="46">
        <f t="shared" ref="R55:R59" si="154">P55</f>
        <v>5</v>
      </c>
      <c r="S55" s="46">
        <f t="shared" ref="S55:S59" si="155">P55*7</f>
        <v>35</v>
      </c>
      <c r="T55" s="46">
        <v>0</v>
      </c>
      <c r="U55" s="46">
        <f t="shared" si="113"/>
        <v>-3</v>
      </c>
      <c r="V55" s="46" t="s">
        <v>397</v>
      </c>
      <c r="W55" s="46">
        <f>T55*5</f>
        <v>0</v>
      </c>
      <c r="X55" s="46">
        <f t="shared" si="143"/>
        <v>35</v>
      </c>
      <c r="Y55" s="46">
        <v>11</v>
      </c>
      <c r="Z55" s="46">
        <v>15</v>
      </c>
      <c r="AA55" s="46">
        <v>2</v>
      </c>
      <c r="AB55" s="46">
        <f>Z55</f>
        <v>15</v>
      </c>
      <c r="AC55" s="46">
        <f>Z55*4</f>
        <v>60</v>
      </c>
      <c r="AD55" s="46">
        <v>11</v>
      </c>
      <c r="AE55" s="46">
        <f t="shared" si="114"/>
        <v>0</v>
      </c>
      <c r="AF55" s="46" t="s">
        <v>398</v>
      </c>
      <c r="AG55" s="46">
        <f>AD55*3</f>
        <v>33</v>
      </c>
      <c r="AH55" s="46">
        <f t="shared" si="146"/>
        <v>27</v>
      </c>
      <c r="AI55" s="46">
        <v>13</v>
      </c>
      <c r="AJ55" s="46">
        <v>15</v>
      </c>
      <c r="AK55" s="46">
        <v>1</v>
      </c>
      <c r="AL55" s="46">
        <f t="shared" si="151"/>
        <v>13</v>
      </c>
      <c r="AM55" s="46">
        <f t="shared" si="152"/>
        <v>91</v>
      </c>
      <c r="AN55" s="46">
        <v>0</v>
      </c>
      <c r="AO55" s="46">
        <f t="shared" si="115"/>
        <v>-13</v>
      </c>
      <c r="AP55" s="46" t="s">
        <v>397</v>
      </c>
      <c r="AQ55" s="46">
        <f t="shared" si="139"/>
        <v>0</v>
      </c>
      <c r="AR55" s="46">
        <f t="shared" si="147"/>
        <v>91</v>
      </c>
      <c r="AS55" s="46">
        <v>10</v>
      </c>
      <c r="AT55" s="46">
        <v>15</v>
      </c>
      <c r="AU55" s="46">
        <v>1</v>
      </c>
      <c r="AV55" s="46">
        <f t="shared" si="135"/>
        <v>10</v>
      </c>
      <c r="AW55" s="46">
        <f t="shared" si="136"/>
        <v>20</v>
      </c>
      <c r="AX55" s="46">
        <v>0</v>
      </c>
      <c r="AY55" s="46">
        <f t="shared" si="116"/>
        <v>-10</v>
      </c>
      <c r="AZ55" s="46" t="s">
        <v>397</v>
      </c>
      <c r="BA55" s="46">
        <f t="shared" si="148"/>
        <v>0</v>
      </c>
      <c r="BB55" s="46">
        <f t="shared" si="153"/>
        <v>20</v>
      </c>
      <c r="BC55" s="46">
        <f t="shared" si="108"/>
        <v>227</v>
      </c>
      <c r="BD55" s="46">
        <f t="shared" si="117"/>
        <v>33</v>
      </c>
      <c r="BE55" s="46">
        <f t="shared" si="118"/>
        <v>194</v>
      </c>
      <c r="BF55" s="46"/>
    </row>
    <row r="56" s="25" customFormat="1" spans="1:58">
      <c r="A56" s="36">
        <v>52</v>
      </c>
      <c r="B56" s="36">
        <v>104430</v>
      </c>
      <c r="C56" s="36" t="s">
        <v>43</v>
      </c>
      <c r="D56" s="36" t="s">
        <v>63</v>
      </c>
      <c r="E56" s="36">
        <v>7</v>
      </c>
      <c r="F56" s="36">
        <v>9</v>
      </c>
      <c r="G56" s="36">
        <v>1</v>
      </c>
      <c r="H56" s="37">
        <f t="shared" si="140"/>
        <v>7</v>
      </c>
      <c r="I56" s="37">
        <f t="shared" si="141"/>
        <v>21</v>
      </c>
      <c r="J56" s="36">
        <v>1</v>
      </c>
      <c r="K56" s="36">
        <f t="shared" si="112"/>
        <v>-6</v>
      </c>
      <c r="L56" s="36" t="s">
        <v>397</v>
      </c>
      <c r="M56" s="36">
        <v>0</v>
      </c>
      <c r="N56" s="36">
        <f t="shared" si="142"/>
        <v>21</v>
      </c>
      <c r="O56" s="46">
        <v>3</v>
      </c>
      <c r="P56" s="46">
        <v>5</v>
      </c>
      <c r="Q56" s="46">
        <v>1</v>
      </c>
      <c r="R56" s="46">
        <f t="shared" si="149"/>
        <v>3</v>
      </c>
      <c r="S56" s="46">
        <f t="shared" si="150"/>
        <v>15</v>
      </c>
      <c r="T56" s="46">
        <v>6</v>
      </c>
      <c r="U56" s="46">
        <f t="shared" si="113"/>
        <v>3</v>
      </c>
      <c r="V56" s="46" t="s">
        <v>399</v>
      </c>
      <c r="W56" s="46">
        <f>T56*7</f>
        <v>42</v>
      </c>
      <c r="X56" s="46">
        <f t="shared" si="143"/>
        <v>-27</v>
      </c>
      <c r="Y56" s="46">
        <v>11</v>
      </c>
      <c r="Z56" s="46">
        <v>15</v>
      </c>
      <c r="AA56" s="46">
        <v>1</v>
      </c>
      <c r="AB56" s="46">
        <f t="shared" si="144"/>
        <v>11</v>
      </c>
      <c r="AC56" s="46">
        <f t="shared" si="145"/>
        <v>33</v>
      </c>
      <c r="AD56" s="46">
        <v>17</v>
      </c>
      <c r="AE56" s="46">
        <f t="shared" si="114"/>
        <v>6</v>
      </c>
      <c r="AF56" s="46" t="s">
        <v>399</v>
      </c>
      <c r="AG56" s="46">
        <f>AD56*4</f>
        <v>68</v>
      </c>
      <c r="AH56" s="46">
        <f t="shared" si="146"/>
        <v>-35</v>
      </c>
      <c r="AI56" s="46">
        <v>13</v>
      </c>
      <c r="AJ56" s="46">
        <v>15</v>
      </c>
      <c r="AK56" s="46">
        <v>1</v>
      </c>
      <c r="AL56" s="46">
        <f t="shared" si="151"/>
        <v>13</v>
      </c>
      <c r="AM56" s="46">
        <f t="shared" si="152"/>
        <v>91</v>
      </c>
      <c r="AN56" s="46">
        <v>3</v>
      </c>
      <c r="AO56" s="46">
        <f t="shared" si="115"/>
        <v>-10</v>
      </c>
      <c r="AP56" s="46" t="s">
        <v>397</v>
      </c>
      <c r="AQ56" s="46">
        <f t="shared" si="139"/>
        <v>21</v>
      </c>
      <c r="AR56" s="46">
        <f t="shared" si="147"/>
        <v>70</v>
      </c>
      <c r="AS56" s="46">
        <v>10</v>
      </c>
      <c r="AT56" s="46">
        <v>15</v>
      </c>
      <c r="AU56" s="46">
        <v>1</v>
      </c>
      <c r="AV56" s="46">
        <f t="shared" si="135"/>
        <v>10</v>
      </c>
      <c r="AW56" s="46">
        <f t="shared" si="136"/>
        <v>20</v>
      </c>
      <c r="AX56" s="46">
        <v>3</v>
      </c>
      <c r="AY56" s="46">
        <f t="shared" si="116"/>
        <v>-7</v>
      </c>
      <c r="AZ56" s="46" t="s">
        <v>397</v>
      </c>
      <c r="BA56" s="46">
        <f t="shared" si="148"/>
        <v>6</v>
      </c>
      <c r="BB56" s="46">
        <f t="shared" si="153"/>
        <v>14</v>
      </c>
      <c r="BC56" s="46">
        <f t="shared" si="108"/>
        <v>180</v>
      </c>
      <c r="BD56" s="46">
        <f t="shared" si="117"/>
        <v>137</v>
      </c>
      <c r="BE56" s="46">
        <f t="shared" si="118"/>
        <v>43</v>
      </c>
      <c r="BF56" s="46"/>
    </row>
    <row r="57" s="25" customFormat="1" spans="1:58">
      <c r="A57" s="36">
        <v>53</v>
      </c>
      <c r="B57" s="36">
        <v>105396</v>
      </c>
      <c r="C57" s="36" t="s">
        <v>43</v>
      </c>
      <c r="D57" s="36" t="s">
        <v>64</v>
      </c>
      <c r="E57" s="36">
        <v>7</v>
      </c>
      <c r="F57" s="36">
        <v>9</v>
      </c>
      <c r="G57" s="36">
        <v>1</v>
      </c>
      <c r="H57" s="37">
        <f t="shared" si="140"/>
        <v>7</v>
      </c>
      <c r="I57" s="37">
        <f t="shared" si="141"/>
        <v>21</v>
      </c>
      <c r="J57" s="36">
        <v>3</v>
      </c>
      <c r="K57" s="36">
        <f t="shared" si="112"/>
        <v>-4</v>
      </c>
      <c r="L57" s="36" t="s">
        <v>397</v>
      </c>
      <c r="M57" s="36">
        <v>0</v>
      </c>
      <c r="N57" s="36">
        <f t="shared" si="142"/>
        <v>21</v>
      </c>
      <c r="O57" s="46">
        <v>3</v>
      </c>
      <c r="P57" s="46">
        <v>5</v>
      </c>
      <c r="Q57" s="46">
        <v>1</v>
      </c>
      <c r="R57" s="46">
        <f t="shared" si="149"/>
        <v>3</v>
      </c>
      <c r="S57" s="46">
        <f t="shared" si="150"/>
        <v>15</v>
      </c>
      <c r="T57" s="46">
        <v>0</v>
      </c>
      <c r="U57" s="46">
        <f t="shared" si="113"/>
        <v>-3</v>
      </c>
      <c r="V57" s="46" t="s">
        <v>397</v>
      </c>
      <c r="W57" s="46">
        <f>T57*5</f>
        <v>0</v>
      </c>
      <c r="X57" s="46">
        <f t="shared" si="143"/>
        <v>15</v>
      </c>
      <c r="Y57" s="46">
        <v>11</v>
      </c>
      <c r="Z57" s="46">
        <v>15</v>
      </c>
      <c r="AA57" s="46">
        <v>1</v>
      </c>
      <c r="AB57" s="46">
        <f t="shared" si="144"/>
        <v>11</v>
      </c>
      <c r="AC57" s="46">
        <f t="shared" si="145"/>
        <v>33</v>
      </c>
      <c r="AD57" s="46">
        <v>7</v>
      </c>
      <c r="AE57" s="46">
        <f t="shared" si="114"/>
        <v>-4</v>
      </c>
      <c r="AF57" s="46" t="s">
        <v>397</v>
      </c>
      <c r="AG57" s="46">
        <f>AD57*3</f>
        <v>21</v>
      </c>
      <c r="AH57" s="46">
        <f t="shared" si="146"/>
        <v>12</v>
      </c>
      <c r="AI57" s="46">
        <v>13</v>
      </c>
      <c r="AJ57" s="46">
        <v>15</v>
      </c>
      <c r="AK57" s="46">
        <v>1</v>
      </c>
      <c r="AL57" s="46">
        <f t="shared" si="151"/>
        <v>13</v>
      </c>
      <c r="AM57" s="46">
        <f t="shared" si="152"/>
        <v>91</v>
      </c>
      <c r="AN57" s="46">
        <v>0</v>
      </c>
      <c r="AO57" s="46">
        <f t="shared" si="115"/>
        <v>-13</v>
      </c>
      <c r="AP57" s="46" t="s">
        <v>397</v>
      </c>
      <c r="AQ57" s="46">
        <f t="shared" si="139"/>
        <v>0</v>
      </c>
      <c r="AR57" s="46">
        <f t="shared" si="147"/>
        <v>91</v>
      </c>
      <c r="AS57" s="46">
        <v>10</v>
      </c>
      <c r="AT57" s="46">
        <v>15</v>
      </c>
      <c r="AU57" s="46">
        <v>1</v>
      </c>
      <c r="AV57" s="46">
        <f t="shared" si="135"/>
        <v>10</v>
      </c>
      <c r="AW57" s="46">
        <f t="shared" si="136"/>
        <v>20</v>
      </c>
      <c r="AX57" s="46">
        <v>1</v>
      </c>
      <c r="AY57" s="46">
        <f t="shared" si="116"/>
        <v>-9</v>
      </c>
      <c r="AZ57" s="46" t="s">
        <v>397</v>
      </c>
      <c r="BA57" s="46">
        <f t="shared" si="148"/>
        <v>2</v>
      </c>
      <c r="BB57" s="46">
        <f t="shared" si="153"/>
        <v>18</v>
      </c>
      <c r="BC57" s="46">
        <f t="shared" si="108"/>
        <v>180</v>
      </c>
      <c r="BD57" s="46">
        <f t="shared" si="117"/>
        <v>23</v>
      </c>
      <c r="BE57" s="46">
        <f t="shared" si="118"/>
        <v>157</v>
      </c>
      <c r="BF57" s="46"/>
    </row>
    <row r="58" s="25" customFormat="1" spans="1:58">
      <c r="A58" s="36">
        <v>54</v>
      </c>
      <c r="B58" s="36">
        <v>105910</v>
      </c>
      <c r="C58" s="36" t="s">
        <v>43</v>
      </c>
      <c r="D58" s="36" t="s">
        <v>65</v>
      </c>
      <c r="E58" s="36">
        <v>7</v>
      </c>
      <c r="F58" s="36">
        <v>9</v>
      </c>
      <c r="G58" s="36">
        <v>1</v>
      </c>
      <c r="H58" s="37">
        <f t="shared" si="140"/>
        <v>7</v>
      </c>
      <c r="I58" s="37">
        <f t="shared" si="141"/>
        <v>21</v>
      </c>
      <c r="J58" s="36">
        <v>0</v>
      </c>
      <c r="K58" s="36">
        <f t="shared" si="112"/>
        <v>-7</v>
      </c>
      <c r="L58" s="36" t="s">
        <v>397</v>
      </c>
      <c r="M58" s="36">
        <v>0</v>
      </c>
      <c r="N58" s="36">
        <f t="shared" si="142"/>
        <v>21</v>
      </c>
      <c r="O58" s="46">
        <v>3</v>
      </c>
      <c r="P58" s="46">
        <v>5</v>
      </c>
      <c r="Q58" s="46">
        <v>2</v>
      </c>
      <c r="R58" s="46">
        <f t="shared" si="154"/>
        <v>5</v>
      </c>
      <c r="S58" s="46">
        <f t="shared" si="155"/>
        <v>35</v>
      </c>
      <c r="T58" s="46">
        <v>0</v>
      </c>
      <c r="U58" s="46">
        <f t="shared" si="113"/>
        <v>-3</v>
      </c>
      <c r="V58" s="46" t="s">
        <v>397</v>
      </c>
      <c r="W58" s="46">
        <f>T58*5</f>
        <v>0</v>
      </c>
      <c r="X58" s="46">
        <f t="shared" si="143"/>
        <v>35</v>
      </c>
      <c r="Y58" s="46">
        <v>11</v>
      </c>
      <c r="Z58" s="46">
        <v>15</v>
      </c>
      <c r="AA58" s="46">
        <v>1</v>
      </c>
      <c r="AB58" s="46">
        <f t="shared" si="144"/>
        <v>11</v>
      </c>
      <c r="AC58" s="46">
        <f t="shared" si="145"/>
        <v>33</v>
      </c>
      <c r="AD58" s="46">
        <v>1</v>
      </c>
      <c r="AE58" s="46">
        <f t="shared" si="114"/>
        <v>-10</v>
      </c>
      <c r="AF58" s="46" t="s">
        <v>397</v>
      </c>
      <c r="AG58" s="46">
        <f>AD58*3</f>
        <v>3</v>
      </c>
      <c r="AH58" s="46">
        <f t="shared" si="146"/>
        <v>30</v>
      </c>
      <c r="AI58" s="46">
        <v>13</v>
      </c>
      <c r="AJ58" s="46">
        <v>15</v>
      </c>
      <c r="AK58" s="46">
        <v>2</v>
      </c>
      <c r="AL58" s="46">
        <f t="shared" ref="AL58:AL62" si="156">AJ58</f>
        <v>15</v>
      </c>
      <c r="AM58" s="46">
        <f t="shared" ref="AM58:AM62" si="157">AJ58*8</f>
        <v>120</v>
      </c>
      <c r="AN58" s="46">
        <v>0</v>
      </c>
      <c r="AO58" s="46">
        <f t="shared" si="115"/>
        <v>-13</v>
      </c>
      <c r="AP58" s="46" t="s">
        <v>397</v>
      </c>
      <c r="AQ58" s="46">
        <f t="shared" si="139"/>
        <v>0</v>
      </c>
      <c r="AR58" s="46">
        <f t="shared" si="147"/>
        <v>120</v>
      </c>
      <c r="AS58" s="46">
        <v>25</v>
      </c>
      <c r="AT58" s="46">
        <v>32</v>
      </c>
      <c r="AU58" s="46">
        <v>1</v>
      </c>
      <c r="AV58" s="46">
        <f t="shared" si="135"/>
        <v>25</v>
      </c>
      <c r="AW58" s="46">
        <f t="shared" si="136"/>
        <v>50</v>
      </c>
      <c r="AX58" s="46">
        <v>15</v>
      </c>
      <c r="AY58" s="46">
        <f t="shared" si="116"/>
        <v>-10</v>
      </c>
      <c r="AZ58" s="46" t="s">
        <v>397</v>
      </c>
      <c r="BA58" s="46">
        <f t="shared" si="148"/>
        <v>30</v>
      </c>
      <c r="BB58" s="46">
        <f t="shared" si="153"/>
        <v>20</v>
      </c>
      <c r="BC58" s="46">
        <f t="shared" si="108"/>
        <v>259</v>
      </c>
      <c r="BD58" s="46">
        <f t="shared" si="117"/>
        <v>33</v>
      </c>
      <c r="BE58" s="46">
        <f t="shared" si="118"/>
        <v>226</v>
      </c>
      <c r="BF58" s="46"/>
    </row>
    <row r="59" s="25" customFormat="1" spans="1:58">
      <c r="A59" s="36">
        <v>55</v>
      </c>
      <c r="B59" s="36">
        <v>106485</v>
      </c>
      <c r="C59" s="36" t="s">
        <v>43</v>
      </c>
      <c r="D59" s="36" t="s">
        <v>66</v>
      </c>
      <c r="E59" s="36">
        <v>7</v>
      </c>
      <c r="F59" s="36">
        <v>9</v>
      </c>
      <c r="G59" s="36">
        <v>2</v>
      </c>
      <c r="H59" s="36">
        <f>F59</f>
        <v>9</v>
      </c>
      <c r="I59" s="36">
        <f>F59*5</f>
        <v>45</v>
      </c>
      <c r="J59" s="36">
        <v>1</v>
      </c>
      <c r="K59" s="36">
        <f t="shared" si="112"/>
        <v>-6</v>
      </c>
      <c r="L59" s="36" t="s">
        <v>397</v>
      </c>
      <c r="M59" s="36">
        <v>0</v>
      </c>
      <c r="N59" s="36">
        <f t="shared" si="142"/>
        <v>45</v>
      </c>
      <c r="O59" s="46">
        <v>3</v>
      </c>
      <c r="P59" s="46">
        <v>5</v>
      </c>
      <c r="Q59" s="46">
        <v>2</v>
      </c>
      <c r="R59" s="46">
        <f t="shared" si="154"/>
        <v>5</v>
      </c>
      <c r="S59" s="46">
        <f t="shared" si="155"/>
        <v>35</v>
      </c>
      <c r="T59" s="46">
        <v>5</v>
      </c>
      <c r="U59" s="46">
        <f t="shared" si="113"/>
        <v>2</v>
      </c>
      <c r="V59" s="46" t="s">
        <v>399</v>
      </c>
      <c r="W59" s="46">
        <f>T59*7</f>
        <v>35</v>
      </c>
      <c r="X59" s="46">
        <f t="shared" si="143"/>
        <v>0</v>
      </c>
      <c r="Y59" s="46">
        <v>11</v>
      </c>
      <c r="Z59" s="46">
        <v>15</v>
      </c>
      <c r="AA59" s="46">
        <v>2</v>
      </c>
      <c r="AB59" s="46">
        <f t="shared" ref="AB59:AB63" si="158">Z59</f>
        <v>15</v>
      </c>
      <c r="AC59" s="46">
        <f t="shared" ref="AC59:AC63" si="159">Z59*4</f>
        <v>60</v>
      </c>
      <c r="AD59" s="46">
        <v>12</v>
      </c>
      <c r="AE59" s="46">
        <f t="shared" si="114"/>
        <v>1</v>
      </c>
      <c r="AF59" s="46" t="s">
        <v>398</v>
      </c>
      <c r="AG59" s="46">
        <f>AD59*3</f>
        <v>36</v>
      </c>
      <c r="AH59" s="46">
        <f t="shared" si="146"/>
        <v>24</v>
      </c>
      <c r="AI59" s="46">
        <v>13</v>
      </c>
      <c r="AJ59" s="46">
        <v>15</v>
      </c>
      <c r="AK59" s="46">
        <v>2</v>
      </c>
      <c r="AL59" s="46">
        <f t="shared" si="156"/>
        <v>15</v>
      </c>
      <c r="AM59" s="46">
        <f t="shared" si="157"/>
        <v>120</v>
      </c>
      <c r="AN59" s="46">
        <v>18</v>
      </c>
      <c r="AO59" s="46">
        <f t="shared" si="115"/>
        <v>5</v>
      </c>
      <c r="AP59" s="46" t="s">
        <v>399</v>
      </c>
      <c r="AQ59" s="46">
        <f>AN59*8</f>
        <v>144</v>
      </c>
      <c r="AR59" s="46">
        <f t="shared" si="147"/>
        <v>-24</v>
      </c>
      <c r="AS59" s="46">
        <v>15</v>
      </c>
      <c r="AT59" s="46">
        <v>20</v>
      </c>
      <c r="AU59" s="46">
        <v>2</v>
      </c>
      <c r="AV59" s="46">
        <f>AT59</f>
        <v>20</v>
      </c>
      <c r="AW59" s="46">
        <f>AT59*4</f>
        <v>80</v>
      </c>
      <c r="AX59" s="46">
        <v>14</v>
      </c>
      <c r="AY59" s="46">
        <f t="shared" si="116"/>
        <v>-1</v>
      </c>
      <c r="AZ59" s="46" t="s">
        <v>397</v>
      </c>
      <c r="BA59" s="46">
        <f t="shared" si="148"/>
        <v>28</v>
      </c>
      <c r="BB59" s="46">
        <f t="shared" si="153"/>
        <v>52</v>
      </c>
      <c r="BC59" s="46">
        <f t="shared" si="108"/>
        <v>340</v>
      </c>
      <c r="BD59" s="46">
        <f t="shared" si="117"/>
        <v>243</v>
      </c>
      <c r="BE59" s="46">
        <f t="shared" si="118"/>
        <v>97</v>
      </c>
      <c r="BF59" s="46"/>
    </row>
    <row r="60" s="25" customFormat="1" spans="1:58">
      <c r="A60" s="36">
        <v>56</v>
      </c>
      <c r="B60" s="36">
        <v>106568</v>
      </c>
      <c r="C60" s="36" t="s">
        <v>43</v>
      </c>
      <c r="D60" s="36" t="s">
        <v>67</v>
      </c>
      <c r="E60" s="36">
        <v>7</v>
      </c>
      <c r="F60" s="36">
        <v>9</v>
      </c>
      <c r="G60" s="36">
        <v>1</v>
      </c>
      <c r="H60" s="37">
        <f t="shared" ref="H60:H64" si="160">E60</f>
        <v>7</v>
      </c>
      <c r="I60" s="37">
        <f t="shared" ref="I60:I64" si="161">E60*3</f>
        <v>21</v>
      </c>
      <c r="J60" s="36">
        <v>0</v>
      </c>
      <c r="K60" s="36">
        <f t="shared" si="112"/>
        <v>-7</v>
      </c>
      <c r="L60" s="36" t="s">
        <v>397</v>
      </c>
      <c r="M60" s="36">
        <v>0</v>
      </c>
      <c r="N60" s="36">
        <f t="shared" si="142"/>
        <v>21</v>
      </c>
      <c r="O60" s="46">
        <v>3</v>
      </c>
      <c r="P60" s="46">
        <v>5</v>
      </c>
      <c r="Q60" s="46">
        <v>1</v>
      </c>
      <c r="R60" s="46">
        <f t="shared" ref="R60:R64" si="162">O60</f>
        <v>3</v>
      </c>
      <c r="S60" s="46">
        <f t="shared" ref="S60:S64" si="163">O60*5</f>
        <v>15</v>
      </c>
      <c r="T60" s="46">
        <v>1</v>
      </c>
      <c r="U60" s="46">
        <f t="shared" si="113"/>
        <v>-2</v>
      </c>
      <c r="V60" s="46" t="s">
        <v>397</v>
      </c>
      <c r="W60" s="46">
        <f>T60*5</f>
        <v>5</v>
      </c>
      <c r="X60" s="46">
        <f t="shared" si="143"/>
        <v>10</v>
      </c>
      <c r="Y60" s="46">
        <v>11</v>
      </c>
      <c r="Z60" s="46">
        <v>15</v>
      </c>
      <c r="AA60" s="46">
        <v>1</v>
      </c>
      <c r="AB60" s="46">
        <f>Y60</f>
        <v>11</v>
      </c>
      <c r="AC60" s="46">
        <f>Y60*3</f>
        <v>33</v>
      </c>
      <c r="AD60" s="46">
        <v>0</v>
      </c>
      <c r="AE60" s="46">
        <f t="shared" si="114"/>
        <v>-11</v>
      </c>
      <c r="AF60" s="46" t="s">
        <v>397</v>
      </c>
      <c r="AG60" s="46">
        <f>AD60*3</f>
        <v>0</v>
      </c>
      <c r="AH60" s="46">
        <f t="shared" si="146"/>
        <v>33</v>
      </c>
      <c r="AI60" s="46">
        <v>13</v>
      </c>
      <c r="AJ60" s="46">
        <v>15</v>
      </c>
      <c r="AK60" s="46">
        <v>1</v>
      </c>
      <c r="AL60" s="46">
        <f t="shared" ref="AL60:AL64" si="164">AI60</f>
        <v>13</v>
      </c>
      <c r="AM60" s="46">
        <f t="shared" ref="AM60:AM64" si="165">AI60*7</f>
        <v>91</v>
      </c>
      <c r="AN60" s="46">
        <v>3</v>
      </c>
      <c r="AO60" s="46">
        <f t="shared" si="115"/>
        <v>-10</v>
      </c>
      <c r="AP60" s="46" t="s">
        <v>397</v>
      </c>
      <c r="AQ60" s="46">
        <f>AN60*7</f>
        <v>21</v>
      </c>
      <c r="AR60" s="46">
        <f t="shared" si="147"/>
        <v>70</v>
      </c>
      <c r="AS60" s="46">
        <v>10</v>
      </c>
      <c r="AT60" s="46">
        <v>15</v>
      </c>
      <c r="AU60" s="46">
        <v>1</v>
      </c>
      <c r="AV60" s="46">
        <f t="shared" ref="AV60:AV65" si="166">AS60</f>
        <v>10</v>
      </c>
      <c r="AW60" s="46">
        <f t="shared" ref="AW60:AW65" si="167">AS60*2</f>
        <v>20</v>
      </c>
      <c r="AX60" s="46">
        <v>0</v>
      </c>
      <c r="AY60" s="46">
        <f t="shared" si="116"/>
        <v>-10</v>
      </c>
      <c r="AZ60" s="46" t="s">
        <v>397</v>
      </c>
      <c r="BA60" s="46">
        <f t="shared" si="148"/>
        <v>0</v>
      </c>
      <c r="BB60" s="46">
        <f t="shared" si="153"/>
        <v>20</v>
      </c>
      <c r="BC60" s="46">
        <f t="shared" si="108"/>
        <v>180</v>
      </c>
      <c r="BD60" s="46">
        <f t="shared" si="117"/>
        <v>26</v>
      </c>
      <c r="BE60" s="46">
        <f t="shared" si="118"/>
        <v>154</v>
      </c>
      <c r="BF60" s="46"/>
    </row>
    <row r="61" s="26" customFormat="1" spans="1:58">
      <c r="A61" s="14"/>
      <c r="B61" s="14"/>
      <c r="C61" s="14" t="s">
        <v>43</v>
      </c>
      <c r="D61" s="14"/>
      <c r="E61" s="14">
        <f>SUM(E37:E60)</f>
        <v>207</v>
      </c>
      <c r="F61" s="14">
        <f>SUM(F37:F60)</f>
        <v>255</v>
      </c>
      <c r="G61" s="14">
        <f>SUM(G37:G60)</f>
        <v>40</v>
      </c>
      <c r="H61" s="14">
        <f>SUM(H37:H60)</f>
        <v>239</v>
      </c>
      <c r="I61" s="14">
        <f t="shared" ref="I61:P61" si="168">SUM(I37:I60)</f>
        <v>1077</v>
      </c>
      <c r="J61" s="14">
        <f t="shared" si="168"/>
        <v>88</v>
      </c>
      <c r="K61" s="14">
        <f t="shared" si="168"/>
        <v>-119</v>
      </c>
      <c r="L61" s="14">
        <f t="shared" si="168"/>
        <v>0</v>
      </c>
      <c r="M61" s="14">
        <f t="shared" si="168"/>
        <v>168</v>
      </c>
      <c r="N61" s="14">
        <f t="shared" si="168"/>
        <v>909</v>
      </c>
      <c r="O61" s="14">
        <f t="shared" si="168"/>
        <v>146</v>
      </c>
      <c r="P61" s="14">
        <f t="shared" si="168"/>
        <v>224</v>
      </c>
      <c r="Q61" s="14">
        <f t="shared" ref="O61:S61" si="169">SUM(Q37:Q60)</f>
        <v>43</v>
      </c>
      <c r="R61" s="14">
        <f t="shared" si="169"/>
        <v>211</v>
      </c>
      <c r="S61" s="14">
        <f t="shared" ref="S61:BF61" si="170">SUM(S37:S60)</f>
        <v>1433</v>
      </c>
      <c r="T61" s="14">
        <f t="shared" si="170"/>
        <v>156</v>
      </c>
      <c r="U61" s="14">
        <f t="shared" si="170"/>
        <v>10</v>
      </c>
      <c r="V61" s="14">
        <f t="shared" si="170"/>
        <v>0</v>
      </c>
      <c r="W61" s="14">
        <f t="shared" si="170"/>
        <v>986</v>
      </c>
      <c r="X61" s="14">
        <f t="shared" si="170"/>
        <v>447</v>
      </c>
      <c r="Y61" s="14">
        <f t="shared" si="170"/>
        <v>374</v>
      </c>
      <c r="Z61" s="14">
        <f t="shared" si="170"/>
        <v>492</v>
      </c>
      <c r="AA61" s="14">
        <f t="shared" si="170"/>
        <v>40</v>
      </c>
      <c r="AB61" s="14">
        <f t="shared" si="170"/>
        <v>456</v>
      </c>
      <c r="AC61" s="14">
        <f t="shared" si="170"/>
        <v>1716</v>
      </c>
      <c r="AD61" s="14">
        <f t="shared" si="170"/>
        <v>532</v>
      </c>
      <c r="AE61" s="14">
        <f t="shared" si="170"/>
        <v>158</v>
      </c>
      <c r="AF61" s="14">
        <f t="shared" si="170"/>
        <v>0</v>
      </c>
      <c r="AG61" s="14">
        <f t="shared" si="170"/>
        <v>1966</v>
      </c>
      <c r="AH61" s="14">
        <f t="shared" si="170"/>
        <v>-250</v>
      </c>
      <c r="AI61" s="14">
        <f t="shared" si="170"/>
        <v>409</v>
      </c>
      <c r="AJ61" s="14">
        <f t="shared" si="170"/>
        <v>476</v>
      </c>
      <c r="AK61" s="14">
        <f t="shared" si="170"/>
        <v>39</v>
      </c>
      <c r="AL61" s="14">
        <f t="shared" si="170"/>
        <v>453</v>
      </c>
      <c r="AM61" s="14">
        <f t="shared" si="170"/>
        <v>3483</v>
      </c>
      <c r="AN61" s="14">
        <f t="shared" si="170"/>
        <v>374</v>
      </c>
      <c r="AO61" s="14">
        <f t="shared" si="170"/>
        <v>-35</v>
      </c>
      <c r="AP61" s="14">
        <f t="shared" si="170"/>
        <v>0</v>
      </c>
      <c r="AQ61" s="14">
        <f t="shared" si="170"/>
        <v>2903</v>
      </c>
      <c r="AR61" s="14">
        <f t="shared" si="170"/>
        <v>580</v>
      </c>
      <c r="AS61" s="14">
        <f t="shared" si="170"/>
        <v>575</v>
      </c>
      <c r="AT61" s="14">
        <f t="shared" si="170"/>
        <v>758</v>
      </c>
      <c r="AU61" s="14">
        <f t="shared" si="170"/>
        <v>36</v>
      </c>
      <c r="AV61" s="14">
        <f t="shared" si="170"/>
        <v>686</v>
      </c>
      <c r="AW61" s="14">
        <f t="shared" si="170"/>
        <v>2354</v>
      </c>
      <c r="AX61" s="14">
        <f t="shared" si="170"/>
        <v>355</v>
      </c>
      <c r="AY61" s="14">
        <f t="shared" si="170"/>
        <v>-220</v>
      </c>
      <c r="AZ61" s="14">
        <f t="shared" si="170"/>
        <v>0</v>
      </c>
      <c r="BA61" s="14">
        <f t="shared" si="170"/>
        <v>820</v>
      </c>
      <c r="BB61" s="14">
        <f t="shared" si="170"/>
        <v>1534</v>
      </c>
      <c r="BC61" s="14">
        <f t="shared" si="170"/>
        <v>10063</v>
      </c>
      <c r="BD61" s="14">
        <f t="shared" si="170"/>
        <v>6843</v>
      </c>
      <c r="BE61" s="14">
        <f t="shared" si="170"/>
        <v>3656</v>
      </c>
      <c r="BF61" s="14">
        <f t="shared" si="170"/>
        <v>436</v>
      </c>
    </row>
    <row r="62" s="25" customFormat="1" spans="1:58">
      <c r="A62" s="36">
        <v>57</v>
      </c>
      <c r="B62" s="36">
        <v>337</v>
      </c>
      <c r="C62" s="36" t="s">
        <v>68</v>
      </c>
      <c r="D62" s="36" t="s">
        <v>69</v>
      </c>
      <c r="E62" s="36">
        <v>12</v>
      </c>
      <c r="F62" s="36">
        <v>14</v>
      </c>
      <c r="G62" s="36">
        <v>2</v>
      </c>
      <c r="H62" s="36">
        <f t="shared" ref="H62:H66" si="171">F62</f>
        <v>14</v>
      </c>
      <c r="I62" s="36">
        <f t="shared" ref="I62:I66" si="172">F62*5</f>
        <v>70</v>
      </c>
      <c r="J62" s="36">
        <v>23</v>
      </c>
      <c r="K62" s="36">
        <f t="shared" si="112"/>
        <v>11</v>
      </c>
      <c r="L62" s="36" t="s">
        <v>399</v>
      </c>
      <c r="M62" s="36">
        <f>J62*5</f>
        <v>115</v>
      </c>
      <c r="N62" s="36">
        <f t="shared" si="142"/>
        <v>-45</v>
      </c>
      <c r="O62" s="46">
        <v>10</v>
      </c>
      <c r="P62" s="46">
        <v>15</v>
      </c>
      <c r="Q62" s="46">
        <v>2</v>
      </c>
      <c r="R62" s="46">
        <f t="shared" ref="R62:R66" si="173">P62</f>
        <v>15</v>
      </c>
      <c r="S62" s="46">
        <f t="shared" ref="S62:S66" si="174">P62*7</f>
        <v>105</v>
      </c>
      <c r="T62" s="46">
        <v>22</v>
      </c>
      <c r="U62" s="46">
        <f t="shared" si="113"/>
        <v>12</v>
      </c>
      <c r="V62" s="46" t="s">
        <v>399</v>
      </c>
      <c r="W62" s="46">
        <f>T62*7</f>
        <v>154</v>
      </c>
      <c r="X62" s="46">
        <f t="shared" si="143"/>
        <v>-49</v>
      </c>
      <c r="Y62" s="46">
        <v>21</v>
      </c>
      <c r="Z62" s="46">
        <v>27</v>
      </c>
      <c r="AA62" s="46">
        <v>2</v>
      </c>
      <c r="AB62" s="46">
        <f t="shared" si="158"/>
        <v>27</v>
      </c>
      <c r="AC62" s="46">
        <f t="shared" si="159"/>
        <v>108</v>
      </c>
      <c r="AD62" s="46">
        <v>148</v>
      </c>
      <c r="AE62" s="46">
        <f t="shared" si="114"/>
        <v>127</v>
      </c>
      <c r="AF62" s="46" t="s">
        <v>399</v>
      </c>
      <c r="AG62" s="46">
        <f>AD62*4</f>
        <v>592</v>
      </c>
      <c r="AH62" s="46">
        <f t="shared" si="146"/>
        <v>-484</v>
      </c>
      <c r="AI62" s="46">
        <v>68</v>
      </c>
      <c r="AJ62" s="46">
        <v>81</v>
      </c>
      <c r="AK62" s="46">
        <v>2</v>
      </c>
      <c r="AL62" s="46">
        <f t="shared" si="156"/>
        <v>81</v>
      </c>
      <c r="AM62" s="46">
        <f t="shared" si="157"/>
        <v>648</v>
      </c>
      <c r="AN62" s="46">
        <v>123</v>
      </c>
      <c r="AO62" s="46">
        <f t="shared" si="115"/>
        <v>55</v>
      </c>
      <c r="AP62" s="46" t="s">
        <v>399</v>
      </c>
      <c r="AQ62" s="46">
        <f>AN62*8</f>
        <v>984</v>
      </c>
      <c r="AR62" s="46">
        <f t="shared" si="147"/>
        <v>-336</v>
      </c>
      <c r="AS62" s="46">
        <v>50</v>
      </c>
      <c r="AT62" s="46">
        <v>65</v>
      </c>
      <c r="AU62" s="46">
        <v>2</v>
      </c>
      <c r="AV62" s="46">
        <f>AT62</f>
        <v>65</v>
      </c>
      <c r="AW62" s="46">
        <f>AT62*4</f>
        <v>260</v>
      </c>
      <c r="AX62" s="46">
        <v>15</v>
      </c>
      <c r="AY62" s="46">
        <f t="shared" si="116"/>
        <v>-35</v>
      </c>
      <c r="AZ62" s="46" t="s">
        <v>397</v>
      </c>
      <c r="BA62" s="46">
        <f t="shared" si="148"/>
        <v>30</v>
      </c>
      <c r="BB62" s="46">
        <f t="shared" si="153"/>
        <v>230</v>
      </c>
      <c r="BC62" s="46">
        <f t="shared" ref="BC62:BC82" si="175">I62+S62+AC62+AM62+AW62</f>
        <v>1191</v>
      </c>
      <c r="BD62" s="46">
        <f t="shared" si="117"/>
        <v>1875</v>
      </c>
      <c r="BE62" s="46"/>
      <c r="BF62" s="46">
        <f>BD62-BC62</f>
        <v>684</v>
      </c>
    </row>
    <row r="63" s="25" customFormat="1" spans="1:58">
      <c r="A63" s="36">
        <v>58</v>
      </c>
      <c r="B63" s="36">
        <v>517</v>
      </c>
      <c r="C63" s="36" t="s">
        <v>68</v>
      </c>
      <c r="D63" s="36" t="s">
        <v>70</v>
      </c>
      <c r="E63" s="36">
        <v>12</v>
      </c>
      <c r="F63" s="36">
        <v>14</v>
      </c>
      <c r="G63" s="36">
        <v>1</v>
      </c>
      <c r="H63" s="37">
        <f t="shared" si="160"/>
        <v>12</v>
      </c>
      <c r="I63" s="37">
        <f t="shared" si="161"/>
        <v>36</v>
      </c>
      <c r="J63" s="36">
        <v>2</v>
      </c>
      <c r="K63" s="36">
        <f t="shared" si="112"/>
        <v>-10</v>
      </c>
      <c r="L63" s="36" t="s">
        <v>397</v>
      </c>
      <c r="M63" s="36">
        <v>0</v>
      </c>
      <c r="N63" s="36">
        <f t="shared" si="142"/>
        <v>36</v>
      </c>
      <c r="O63" s="46">
        <v>10</v>
      </c>
      <c r="P63" s="46">
        <v>15</v>
      </c>
      <c r="Q63" s="46">
        <v>1</v>
      </c>
      <c r="R63" s="46">
        <f t="shared" si="162"/>
        <v>10</v>
      </c>
      <c r="S63" s="46">
        <f t="shared" si="163"/>
        <v>50</v>
      </c>
      <c r="T63" s="46">
        <v>10</v>
      </c>
      <c r="U63" s="46">
        <f t="shared" si="113"/>
        <v>0</v>
      </c>
      <c r="V63" s="46" t="s">
        <v>398</v>
      </c>
      <c r="W63" s="46">
        <f>T63*5</f>
        <v>50</v>
      </c>
      <c r="X63" s="46">
        <f t="shared" si="143"/>
        <v>0</v>
      </c>
      <c r="Y63" s="46">
        <v>21</v>
      </c>
      <c r="Z63" s="46">
        <v>27</v>
      </c>
      <c r="AA63" s="46">
        <v>2</v>
      </c>
      <c r="AB63" s="46">
        <f t="shared" si="158"/>
        <v>27</v>
      </c>
      <c r="AC63" s="46">
        <f t="shared" si="159"/>
        <v>108</v>
      </c>
      <c r="AD63" s="46">
        <v>17</v>
      </c>
      <c r="AE63" s="46">
        <f t="shared" si="114"/>
        <v>-4</v>
      </c>
      <c r="AF63" s="46" t="s">
        <v>397</v>
      </c>
      <c r="AG63" s="46">
        <f>AD63*3</f>
        <v>51</v>
      </c>
      <c r="AH63" s="46">
        <f t="shared" si="146"/>
        <v>57</v>
      </c>
      <c r="AI63" s="46">
        <v>16</v>
      </c>
      <c r="AJ63" s="46">
        <v>31</v>
      </c>
      <c r="AK63" s="46">
        <v>1</v>
      </c>
      <c r="AL63" s="46">
        <f t="shared" si="164"/>
        <v>16</v>
      </c>
      <c r="AM63" s="46">
        <f t="shared" si="165"/>
        <v>112</v>
      </c>
      <c r="AN63" s="46">
        <v>0</v>
      </c>
      <c r="AO63" s="46">
        <f t="shared" si="115"/>
        <v>-16</v>
      </c>
      <c r="AP63" s="46" t="s">
        <v>397</v>
      </c>
      <c r="AQ63" s="46">
        <f>AN63*7</f>
        <v>0</v>
      </c>
      <c r="AR63" s="46">
        <f t="shared" si="147"/>
        <v>112</v>
      </c>
      <c r="AS63" s="46">
        <v>50</v>
      </c>
      <c r="AT63" s="46">
        <v>65</v>
      </c>
      <c r="AU63" s="46">
        <v>1</v>
      </c>
      <c r="AV63" s="46">
        <f t="shared" si="166"/>
        <v>50</v>
      </c>
      <c r="AW63" s="46">
        <f t="shared" si="167"/>
        <v>100</v>
      </c>
      <c r="AX63" s="46">
        <v>31</v>
      </c>
      <c r="AY63" s="46">
        <f t="shared" si="116"/>
        <v>-19</v>
      </c>
      <c r="AZ63" s="46" t="s">
        <v>397</v>
      </c>
      <c r="BA63" s="46">
        <f t="shared" si="148"/>
        <v>62</v>
      </c>
      <c r="BB63" s="46">
        <f t="shared" si="153"/>
        <v>38</v>
      </c>
      <c r="BC63" s="46">
        <f t="shared" si="175"/>
        <v>406</v>
      </c>
      <c r="BD63" s="46">
        <f t="shared" si="117"/>
        <v>163</v>
      </c>
      <c r="BE63" s="46">
        <f t="shared" si="118"/>
        <v>243</v>
      </c>
      <c r="BF63" s="46"/>
    </row>
    <row r="64" s="27" customFormat="1" spans="1:58">
      <c r="A64" s="36">
        <v>59</v>
      </c>
      <c r="B64" s="36">
        <v>373</v>
      </c>
      <c r="C64" s="36" t="s">
        <v>68</v>
      </c>
      <c r="D64" s="36" t="s">
        <v>71</v>
      </c>
      <c r="E64" s="36">
        <v>10</v>
      </c>
      <c r="F64" s="36">
        <v>12</v>
      </c>
      <c r="G64" s="36">
        <v>1</v>
      </c>
      <c r="H64" s="36">
        <f t="shared" si="160"/>
        <v>10</v>
      </c>
      <c r="I64" s="36">
        <f t="shared" si="161"/>
        <v>30</v>
      </c>
      <c r="J64" s="36">
        <v>7</v>
      </c>
      <c r="K64" s="36">
        <f t="shared" si="112"/>
        <v>-3</v>
      </c>
      <c r="L64" s="36" t="s">
        <v>397</v>
      </c>
      <c r="M64" s="36">
        <f>J64*2</f>
        <v>14</v>
      </c>
      <c r="N64" s="36">
        <f t="shared" si="142"/>
        <v>16</v>
      </c>
      <c r="O64" s="47">
        <v>10</v>
      </c>
      <c r="P64" s="47">
        <v>15</v>
      </c>
      <c r="Q64" s="47">
        <v>1</v>
      </c>
      <c r="R64" s="47">
        <f t="shared" si="162"/>
        <v>10</v>
      </c>
      <c r="S64" s="47">
        <f t="shared" si="163"/>
        <v>50</v>
      </c>
      <c r="T64" s="46">
        <v>7</v>
      </c>
      <c r="U64" s="46">
        <f t="shared" si="113"/>
        <v>-3</v>
      </c>
      <c r="V64" s="46" t="s">
        <v>397</v>
      </c>
      <c r="W64" s="46">
        <f t="shared" ref="W64:W70" si="176">T64*5</f>
        <v>35</v>
      </c>
      <c r="X64" s="46">
        <f t="shared" si="143"/>
        <v>15</v>
      </c>
      <c r="Y64" s="47">
        <v>21</v>
      </c>
      <c r="Z64" s="47">
        <v>27</v>
      </c>
      <c r="AA64" s="47">
        <v>1</v>
      </c>
      <c r="AB64" s="47">
        <f>Y64</f>
        <v>21</v>
      </c>
      <c r="AC64" s="47">
        <f>Y64*3</f>
        <v>63</v>
      </c>
      <c r="AD64" s="46">
        <v>14</v>
      </c>
      <c r="AE64" s="46">
        <f t="shared" si="114"/>
        <v>-7</v>
      </c>
      <c r="AF64" s="46" t="s">
        <v>397</v>
      </c>
      <c r="AG64" s="46">
        <f>AD64*3</f>
        <v>42</v>
      </c>
      <c r="AH64" s="46">
        <f t="shared" si="146"/>
        <v>21</v>
      </c>
      <c r="AI64" s="47">
        <v>16</v>
      </c>
      <c r="AJ64" s="47">
        <v>18</v>
      </c>
      <c r="AK64" s="47">
        <v>1</v>
      </c>
      <c r="AL64" s="47">
        <f t="shared" si="164"/>
        <v>16</v>
      </c>
      <c r="AM64" s="47">
        <f t="shared" si="165"/>
        <v>112</v>
      </c>
      <c r="AN64" s="46">
        <v>24</v>
      </c>
      <c r="AO64" s="46">
        <f t="shared" si="115"/>
        <v>8</v>
      </c>
      <c r="AP64" s="46" t="s">
        <v>399</v>
      </c>
      <c r="AQ64" s="46">
        <f>AN64*8</f>
        <v>192</v>
      </c>
      <c r="AR64" s="46">
        <f t="shared" si="147"/>
        <v>-80</v>
      </c>
      <c r="AS64" s="47">
        <v>25</v>
      </c>
      <c r="AT64" s="47">
        <v>32</v>
      </c>
      <c r="AU64" s="47">
        <v>1</v>
      </c>
      <c r="AV64" s="47">
        <f t="shared" si="166"/>
        <v>25</v>
      </c>
      <c r="AW64" s="47">
        <f t="shared" si="167"/>
        <v>50</v>
      </c>
      <c r="AX64" s="46">
        <v>10</v>
      </c>
      <c r="AY64" s="46">
        <f t="shared" si="116"/>
        <v>-15</v>
      </c>
      <c r="AZ64" s="46" t="s">
        <v>397</v>
      </c>
      <c r="BA64" s="46">
        <f t="shared" si="148"/>
        <v>20</v>
      </c>
      <c r="BB64" s="46">
        <f t="shared" si="153"/>
        <v>30</v>
      </c>
      <c r="BC64" s="47">
        <f t="shared" si="175"/>
        <v>305</v>
      </c>
      <c r="BD64" s="46">
        <f t="shared" si="117"/>
        <v>303</v>
      </c>
      <c r="BE64" s="46">
        <f t="shared" si="118"/>
        <v>2</v>
      </c>
      <c r="BF64" s="47"/>
    </row>
    <row r="65" s="25" customFormat="1" spans="1:58">
      <c r="A65" s="36">
        <v>60</v>
      </c>
      <c r="B65" s="36">
        <v>578</v>
      </c>
      <c r="C65" s="36" t="s">
        <v>68</v>
      </c>
      <c r="D65" s="36" t="s">
        <v>72</v>
      </c>
      <c r="E65" s="36">
        <v>10</v>
      </c>
      <c r="F65" s="36">
        <v>12</v>
      </c>
      <c r="G65" s="36">
        <v>2</v>
      </c>
      <c r="H65" s="36">
        <f t="shared" si="171"/>
        <v>12</v>
      </c>
      <c r="I65" s="36">
        <f t="shared" si="172"/>
        <v>60</v>
      </c>
      <c r="J65" s="36">
        <v>1</v>
      </c>
      <c r="K65" s="36">
        <f t="shared" si="112"/>
        <v>-9</v>
      </c>
      <c r="L65" s="36" t="s">
        <v>397</v>
      </c>
      <c r="M65" s="36">
        <v>0</v>
      </c>
      <c r="N65" s="36">
        <f t="shared" si="142"/>
        <v>60</v>
      </c>
      <c r="O65" s="46">
        <v>10</v>
      </c>
      <c r="P65" s="46">
        <v>15</v>
      </c>
      <c r="Q65" s="46">
        <v>2</v>
      </c>
      <c r="R65" s="46">
        <f t="shared" si="173"/>
        <v>15</v>
      </c>
      <c r="S65" s="46">
        <f t="shared" si="174"/>
        <v>105</v>
      </c>
      <c r="T65" s="46">
        <v>3</v>
      </c>
      <c r="U65" s="46">
        <f t="shared" si="113"/>
        <v>-7</v>
      </c>
      <c r="V65" s="46" t="s">
        <v>397</v>
      </c>
      <c r="W65" s="46">
        <f t="shared" si="176"/>
        <v>15</v>
      </c>
      <c r="X65" s="46">
        <f t="shared" si="143"/>
        <v>90</v>
      </c>
      <c r="Y65" s="46">
        <v>21</v>
      </c>
      <c r="Z65" s="46">
        <v>27</v>
      </c>
      <c r="AA65" s="46">
        <v>2</v>
      </c>
      <c r="AB65" s="46">
        <f t="shared" ref="AB65:AB74" si="177">Z65</f>
        <v>27</v>
      </c>
      <c r="AC65" s="46">
        <f t="shared" ref="AC65:AC74" si="178">Z65*4</f>
        <v>108</v>
      </c>
      <c r="AD65" s="46">
        <v>29</v>
      </c>
      <c r="AE65" s="46">
        <f t="shared" si="114"/>
        <v>8</v>
      </c>
      <c r="AF65" s="46" t="s">
        <v>399</v>
      </c>
      <c r="AG65" s="46">
        <f>AD65*4</f>
        <v>116</v>
      </c>
      <c r="AH65" s="46">
        <f t="shared" si="146"/>
        <v>-8</v>
      </c>
      <c r="AI65" s="46">
        <v>15</v>
      </c>
      <c r="AJ65" s="46">
        <v>17</v>
      </c>
      <c r="AK65" s="46">
        <v>2</v>
      </c>
      <c r="AL65" s="46">
        <f t="shared" ref="AL65:AL72" si="179">AJ65</f>
        <v>17</v>
      </c>
      <c r="AM65" s="46">
        <f t="shared" ref="AM65:AM72" si="180">AJ65*8</f>
        <v>136</v>
      </c>
      <c r="AN65" s="46">
        <v>3</v>
      </c>
      <c r="AO65" s="46">
        <f t="shared" si="115"/>
        <v>-12</v>
      </c>
      <c r="AP65" s="46" t="s">
        <v>397</v>
      </c>
      <c r="AQ65" s="46">
        <f>AN65*7</f>
        <v>21</v>
      </c>
      <c r="AR65" s="46">
        <f t="shared" si="147"/>
        <v>115</v>
      </c>
      <c r="AS65" s="46">
        <v>45</v>
      </c>
      <c r="AT65" s="46">
        <v>58</v>
      </c>
      <c r="AU65" s="46">
        <v>1</v>
      </c>
      <c r="AV65" s="46">
        <f t="shared" si="166"/>
        <v>45</v>
      </c>
      <c r="AW65" s="46">
        <f t="shared" si="167"/>
        <v>90</v>
      </c>
      <c r="AX65" s="46">
        <v>18</v>
      </c>
      <c r="AY65" s="46">
        <f t="shared" si="116"/>
        <v>-27</v>
      </c>
      <c r="AZ65" s="46" t="s">
        <v>397</v>
      </c>
      <c r="BA65" s="46">
        <f t="shared" si="148"/>
        <v>36</v>
      </c>
      <c r="BB65" s="46">
        <f t="shared" si="153"/>
        <v>54</v>
      </c>
      <c r="BC65" s="46">
        <f t="shared" si="175"/>
        <v>499</v>
      </c>
      <c r="BD65" s="46">
        <f t="shared" si="117"/>
        <v>188</v>
      </c>
      <c r="BE65" s="46">
        <f t="shared" si="118"/>
        <v>311</v>
      </c>
      <c r="BF65" s="46"/>
    </row>
    <row r="66" s="25" customFormat="1" spans="1:58">
      <c r="A66" s="36">
        <v>61</v>
      </c>
      <c r="B66" s="36">
        <v>742</v>
      </c>
      <c r="C66" s="36" t="s">
        <v>68</v>
      </c>
      <c r="D66" s="36" t="s">
        <v>73</v>
      </c>
      <c r="E66" s="36">
        <v>10</v>
      </c>
      <c r="F66" s="36">
        <v>12</v>
      </c>
      <c r="G66" s="36">
        <v>2</v>
      </c>
      <c r="H66" s="36">
        <f t="shared" si="171"/>
        <v>12</v>
      </c>
      <c r="I66" s="36">
        <f t="shared" si="172"/>
        <v>60</v>
      </c>
      <c r="J66" s="36">
        <v>0</v>
      </c>
      <c r="K66" s="36">
        <f t="shared" si="112"/>
        <v>-10</v>
      </c>
      <c r="L66" s="36" t="s">
        <v>397</v>
      </c>
      <c r="M66" s="36">
        <v>0</v>
      </c>
      <c r="N66" s="36">
        <f t="shared" si="142"/>
        <v>60</v>
      </c>
      <c r="O66" s="46">
        <v>10</v>
      </c>
      <c r="P66" s="46">
        <v>15</v>
      </c>
      <c r="Q66" s="46">
        <v>2</v>
      </c>
      <c r="R66" s="46">
        <f t="shared" si="173"/>
        <v>15</v>
      </c>
      <c r="S66" s="46">
        <f t="shared" si="174"/>
        <v>105</v>
      </c>
      <c r="T66" s="46">
        <v>0</v>
      </c>
      <c r="U66" s="46">
        <f t="shared" si="113"/>
        <v>-10</v>
      </c>
      <c r="V66" s="46" t="s">
        <v>397</v>
      </c>
      <c r="W66" s="46">
        <f t="shared" si="176"/>
        <v>0</v>
      </c>
      <c r="X66" s="46">
        <f t="shared" si="143"/>
        <v>105</v>
      </c>
      <c r="Y66" s="46">
        <v>21</v>
      </c>
      <c r="Z66" s="46">
        <v>27</v>
      </c>
      <c r="AA66" s="46">
        <v>2</v>
      </c>
      <c r="AB66" s="46">
        <f t="shared" si="177"/>
        <v>27</v>
      </c>
      <c r="AC66" s="46">
        <f t="shared" si="178"/>
        <v>108</v>
      </c>
      <c r="AD66" s="46">
        <v>3</v>
      </c>
      <c r="AE66" s="46">
        <f t="shared" si="114"/>
        <v>-18</v>
      </c>
      <c r="AF66" s="46" t="s">
        <v>397</v>
      </c>
      <c r="AG66" s="46">
        <f>AD66*3</f>
        <v>9</v>
      </c>
      <c r="AH66" s="46">
        <f t="shared" si="146"/>
        <v>99</v>
      </c>
      <c r="AI66" s="46">
        <v>15</v>
      </c>
      <c r="AJ66" s="46">
        <v>17</v>
      </c>
      <c r="AK66" s="46">
        <v>2</v>
      </c>
      <c r="AL66" s="46">
        <f t="shared" si="179"/>
        <v>17</v>
      </c>
      <c r="AM66" s="46">
        <f t="shared" si="180"/>
        <v>136</v>
      </c>
      <c r="AN66" s="46">
        <v>0</v>
      </c>
      <c r="AO66" s="46">
        <f t="shared" si="115"/>
        <v>-15</v>
      </c>
      <c r="AP66" s="46" t="s">
        <v>397</v>
      </c>
      <c r="AQ66" s="46">
        <f>AN66*7</f>
        <v>0</v>
      </c>
      <c r="AR66" s="46">
        <f t="shared" si="147"/>
        <v>136</v>
      </c>
      <c r="AS66" s="46">
        <v>35</v>
      </c>
      <c r="AT66" s="46">
        <v>45</v>
      </c>
      <c r="AU66" s="46">
        <v>2</v>
      </c>
      <c r="AV66" s="46">
        <f t="shared" ref="AV66:AV69" si="181">AT66</f>
        <v>45</v>
      </c>
      <c r="AW66" s="46">
        <f t="shared" ref="AW66:AW69" si="182">AT66*4</f>
        <v>180</v>
      </c>
      <c r="AX66" s="46">
        <v>1</v>
      </c>
      <c r="AY66" s="46">
        <f t="shared" si="116"/>
        <v>-34</v>
      </c>
      <c r="AZ66" s="46" t="s">
        <v>397</v>
      </c>
      <c r="BA66" s="46">
        <f t="shared" si="148"/>
        <v>2</v>
      </c>
      <c r="BB66" s="46">
        <f t="shared" si="153"/>
        <v>178</v>
      </c>
      <c r="BC66" s="46">
        <f t="shared" si="175"/>
        <v>589</v>
      </c>
      <c r="BD66" s="46">
        <f t="shared" si="117"/>
        <v>11</v>
      </c>
      <c r="BE66" s="46">
        <f t="shared" si="118"/>
        <v>578</v>
      </c>
      <c r="BF66" s="46"/>
    </row>
    <row r="67" s="25" customFormat="1" spans="1:58">
      <c r="A67" s="36">
        <v>62</v>
      </c>
      <c r="B67" s="36">
        <v>744</v>
      </c>
      <c r="C67" s="36" t="s">
        <v>68</v>
      </c>
      <c r="D67" s="36" t="s">
        <v>74</v>
      </c>
      <c r="E67" s="36">
        <v>10</v>
      </c>
      <c r="F67" s="36">
        <v>12</v>
      </c>
      <c r="G67" s="36">
        <v>1</v>
      </c>
      <c r="H67" s="37">
        <f>E67</f>
        <v>10</v>
      </c>
      <c r="I67" s="37">
        <f>E67*3</f>
        <v>30</v>
      </c>
      <c r="J67" s="36">
        <v>2</v>
      </c>
      <c r="K67" s="36">
        <f t="shared" si="112"/>
        <v>-8</v>
      </c>
      <c r="L67" s="36" t="s">
        <v>397</v>
      </c>
      <c r="M67" s="36">
        <v>0</v>
      </c>
      <c r="N67" s="36">
        <f t="shared" si="142"/>
        <v>30</v>
      </c>
      <c r="O67" s="46">
        <v>10</v>
      </c>
      <c r="P67" s="46">
        <v>15</v>
      </c>
      <c r="Q67" s="46">
        <v>1</v>
      </c>
      <c r="R67" s="46">
        <f t="shared" ref="R67:R70" si="183">O67</f>
        <v>10</v>
      </c>
      <c r="S67" s="46">
        <f t="shared" ref="S67:S70" si="184">O67*5</f>
        <v>50</v>
      </c>
      <c r="T67" s="46">
        <v>0</v>
      </c>
      <c r="U67" s="46">
        <f t="shared" si="113"/>
        <v>-10</v>
      </c>
      <c r="V67" s="46" t="s">
        <v>397</v>
      </c>
      <c r="W67" s="46">
        <f t="shared" si="176"/>
        <v>0</v>
      </c>
      <c r="X67" s="46">
        <f t="shared" si="143"/>
        <v>50</v>
      </c>
      <c r="Y67" s="46">
        <v>21</v>
      </c>
      <c r="Z67" s="46">
        <v>27</v>
      </c>
      <c r="AA67" s="46">
        <v>1</v>
      </c>
      <c r="AB67" s="46">
        <f>Y67</f>
        <v>21</v>
      </c>
      <c r="AC67" s="46">
        <f>Y67*3</f>
        <v>63</v>
      </c>
      <c r="AD67" s="46">
        <v>16</v>
      </c>
      <c r="AE67" s="46">
        <f t="shared" si="114"/>
        <v>-5</v>
      </c>
      <c r="AF67" s="46" t="s">
        <v>397</v>
      </c>
      <c r="AG67" s="46">
        <f>AD67*3</f>
        <v>48</v>
      </c>
      <c r="AH67" s="46">
        <f t="shared" si="146"/>
        <v>15</v>
      </c>
      <c r="AI67" s="46">
        <v>15</v>
      </c>
      <c r="AJ67" s="46">
        <v>17</v>
      </c>
      <c r="AK67" s="46">
        <v>1</v>
      </c>
      <c r="AL67" s="46">
        <f>AI67</f>
        <v>15</v>
      </c>
      <c r="AM67" s="46">
        <f>AI67*7</f>
        <v>105</v>
      </c>
      <c r="AN67" s="46">
        <v>12</v>
      </c>
      <c r="AO67" s="46">
        <f t="shared" si="115"/>
        <v>-3</v>
      </c>
      <c r="AP67" s="46" t="s">
        <v>397</v>
      </c>
      <c r="AQ67" s="46">
        <f>AN67*7</f>
        <v>84</v>
      </c>
      <c r="AR67" s="46">
        <f t="shared" si="147"/>
        <v>21</v>
      </c>
      <c r="AS67" s="46">
        <v>20</v>
      </c>
      <c r="AT67" s="46">
        <v>26</v>
      </c>
      <c r="AU67" s="46">
        <v>1</v>
      </c>
      <c r="AV67" s="46">
        <f>AS67</f>
        <v>20</v>
      </c>
      <c r="AW67" s="46">
        <f>AS67*2</f>
        <v>40</v>
      </c>
      <c r="AX67" s="46">
        <v>0</v>
      </c>
      <c r="AY67" s="46">
        <f t="shared" si="116"/>
        <v>-20</v>
      </c>
      <c r="AZ67" s="46" t="s">
        <v>397</v>
      </c>
      <c r="BA67" s="46">
        <f t="shared" si="148"/>
        <v>0</v>
      </c>
      <c r="BB67" s="46">
        <f t="shared" si="153"/>
        <v>40</v>
      </c>
      <c r="BC67" s="46">
        <f t="shared" si="175"/>
        <v>288</v>
      </c>
      <c r="BD67" s="46">
        <f t="shared" si="117"/>
        <v>132</v>
      </c>
      <c r="BE67" s="46">
        <f t="shared" si="118"/>
        <v>156</v>
      </c>
      <c r="BF67" s="46"/>
    </row>
    <row r="68" s="25" customFormat="1" spans="1:58">
      <c r="A68" s="36">
        <v>63</v>
      </c>
      <c r="B68" s="36">
        <v>308</v>
      </c>
      <c r="C68" s="36" t="s">
        <v>68</v>
      </c>
      <c r="D68" s="36" t="s">
        <v>75</v>
      </c>
      <c r="E68" s="36">
        <v>9</v>
      </c>
      <c r="F68" s="36">
        <v>11</v>
      </c>
      <c r="G68" s="36">
        <v>2</v>
      </c>
      <c r="H68" s="36">
        <f t="shared" ref="H68:H74" si="185">F68</f>
        <v>11</v>
      </c>
      <c r="I68" s="36">
        <f t="shared" ref="I68:I74" si="186">F68*5</f>
        <v>55</v>
      </c>
      <c r="J68" s="36">
        <v>4</v>
      </c>
      <c r="K68" s="36">
        <f t="shared" ref="K68:K99" si="187">J68-E68</f>
        <v>-5</v>
      </c>
      <c r="L68" s="36" t="s">
        <v>397</v>
      </c>
      <c r="M68" s="36">
        <f>J68*2</f>
        <v>8</v>
      </c>
      <c r="N68" s="36">
        <f t="shared" si="142"/>
        <v>47</v>
      </c>
      <c r="O68" s="46">
        <v>10</v>
      </c>
      <c r="P68" s="46">
        <v>15</v>
      </c>
      <c r="Q68" s="46">
        <v>1</v>
      </c>
      <c r="R68" s="46">
        <f t="shared" si="183"/>
        <v>10</v>
      </c>
      <c r="S68" s="46">
        <f t="shared" si="184"/>
        <v>50</v>
      </c>
      <c r="T68" s="46">
        <v>1</v>
      </c>
      <c r="U68" s="46">
        <f t="shared" ref="U68:U99" si="188">T68-O68</f>
        <v>-9</v>
      </c>
      <c r="V68" s="46" t="s">
        <v>397</v>
      </c>
      <c r="W68" s="46">
        <f t="shared" si="176"/>
        <v>5</v>
      </c>
      <c r="X68" s="46">
        <f t="shared" si="143"/>
        <v>45</v>
      </c>
      <c r="Y68" s="46">
        <v>16</v>
      </c>
      <c r="Z68" s="46">
        <v>21</v>
      </c>
      <c r="AA68" s="46">
        <v>2</v>
      </c>
      <c r="AB68" s="46">
        <f t="shared" si="177"/>
        <v>21</v>
      </c>
      <c r="AC68" s="46">
        <f t="shared" si="178"/>
        <v>84</v>
      </c>
      <c r="AD68" s="46">
        <v>15</v>
      </c>
      <c r="AE68" s="46">
        <f t="shared" ref="AE68:AE99" si="189">AD68-Y68</f>
        <v>-1</v>
      </c>
      <c r="AF68" s="46" t="s">
        <v>397</v>
      </c>
      <c r="AG68" s="46">
        <f>AD68*3</f>
        <v>45</v>
      </c>
      <c r="AH68" s="46">
        <f t="shared" si="146"/>
        <v>39</v>
      </c>
      <c r="AI68" s="46">
        <v>39</v>
      </c>
      <c r="AJ68" s="46">
        <v>44</v>
      </c>
      <c r="AK68" s="46">
        <v>1</v>
      </c>
      <c r="AL68" s="46">
        <f>AI68</f>
        <v>39</v>
      </c>
      <c r="AM68" s="46">
        <f>AI68*7</f>
        <v>273</v>
      </c>
      <c r="AN68" s="46">
        <v>69</v>
      </c>
      <c r="AO68" s="46">
        <f t="shared" ref="AO68:AO99" si="190">AN68-AI68</f>
        <v>30</v>
      </c>
      <c r="AP68" s="46" t="s">
        <v>399</v>
      </c>
      <c r="AQ68" s="46">
        <f>AN68*8</f>
        <v>552</v>
      </c>
      <c r="AR68" s="46">
        <f t="shared" si="147"/>
        <v>-279</v>
      </c>
      <c r="AS68" s="46">
        <v>35</v>
      </c>
      <c r="AT68" s="46">
        <v>45</v>
      </c>
      <c r="AU68" s="46">
        <v>2</v>
      </c>
      <c r="AV68" s="46">
        <f t="shared" si="181"/>
        <v>45</v>
      </c>
      <c r="AW68" s="46">
        <f t="shared" si="182"/>
        <v>180</v>
      </c>
      <c r="AX68" s="46">
        <v>9</v>
      </c>
      <c r="AY68" s="46">
        <f t="shared" ref="AY68:AY99" si="191">AX68-AS68</f>
        <v>-26</v>
      </c>
      <c r="AZ68" s="46" t="s">
        <v>397</v>
      </c>
      <c r="BA68" s="46">
        <f t="shared" si="148"/>
        <v>18</v>
      </c>
      <c r="BB68" s="46">
        <f t="shared" si="153"/>
        <v>162</v>
      </c>
      <c r="BC68" s="46">
        <f t="shared" si="175"/>
        <v>642</v>
      </c>
      <c r="BD68" s="46">
        <f t="shared" ref="BD68:BD99" si="192">M68+W68+AG68+AQ68+BA68</f>
        <v>628</v>
      </c>
      <c r="BE68" s="46">
        <f t="shared" ref="BE68:BE99" si="193">BC68-BD68</f>
        <v>14</v>
      </c>
      <c r="BF68" s="46"/>
    </row>
    <row r="69" s="25" customFormat="1" spans="1:58">
      <c r="A69" s="36">
        <v>64</v>
      </c>
      <c r="B69" s="36">
        <v>349</v>
      </c>
      <c r="C69" s="36" t="s">
        <v>68</v>
      </c>
      <c r="D69" s="36" t="s">
        <v>76</v>
      </c>
      <c r="E69" s="36">
        <v>9</v>
      </c>
      <c r="F69" s="36">
        <v>11</v>
      </c>
      <c r="G69" s="36">
        <v>2</v>
      </c>
      <c r="H69" s="36">
        <f t="shared" si="185"/>
        <v>11</v>
      </c>
      <c r="I69" s="36">
        <f t="shared" si="186"/>
        <v>55</v>
      </c>
      <c r="J69" s="36">
        <v>2</v>
      </c>
      <c r="K69" s="36">
        <f t="shared" si="187"/>
        <v>-7</v>
      </c>
      <c r="L69" s="36" t="s">
        <v>397</v>
      </c>
      <c r="M69" s="36">
        <v>0</v>
      </c>
      <c r="N69" s="36">
        <f t="shared" si="142"/>
        <v>55</v>
      </c>
      <c r="O69" s="46">
        <v>6</v>
      </c>
      <c r="P69" s="46">
        <v>9</v>
      </c>
      <c r="Q69" s="46">
        <v>2</v>
      </c>
      <c r="R69" s="46">
        <f t="shared" ref="R69:R72" si="194">P69</f>
        <v>9</v>
      </c>
      <c r="S69" s="46">
        <f t="shared" ref="S69:S72" si="195">P69*7</f>
        <v>63</v>
      </c>
      <c r="T69" s="46">
        <v>2</v>
      </c>
      <c r="U69" s="46">
        <f t="shared" si="188"/>
        <v>-4</v>
      </c>
      <c r="V69" s="46" t="s">
        <v>397</v>
      </c>
      <c r="W69" s="46">
        <f t="shared" si="176"/>
        <v>10</v>
      </c>
      <c r="X69" s="46">
        <f t="shared" si="143"/>
        <v>53</v>
      </c>
      <c r="Y69" s="46">
        <v>16</v>
      </c>
      <c r="Z69" s="46">
        <v>21</v>
      </c>
      <c r="AA69" s="46">
        <v>2</v>
      </c>
      <c r="AB69" s="46">
        <f t="shared" si="177"/>
        <v>21</v>
      </c>
      <c r="AC69" s="46">
        <f t="shared" si="178"/>
        <v>84</v>
      </c>
      <c r="AD69" s="46">
        <v>14</v>
      </c>
      <c r="AE69" s="46">
        <f t="shared" si="189"/>
        <v>-2</v>
      </c>
      <c r="AF69" s="46" t="s">
        <v>397</v>
      </c>
      <c r="AG69" s="46">
        <f>AD69*3</f>
        <v>42</v>
      </c>
      <c r="AH69" s="46">
        <f t="shared" si="146"/>
        <v>42</v>
      </c>
      <c r="AI69" s="46">
        <v>14</v>
      </c>
      <c r="AJ69" s="46">
        <v>16</v>
      </c>
      <c r="AK69" s="46">
        <v>2</v>
      </c>
      <c r="AL69" s="46">
        <f t="shared" si="179"/>
        <v>16</v>
      </c>
      <c r="AM69" s="46">
        <f t="shared" si="180"/>
        <v>128</v>
      </c>
      <c r="AN69" s="46">
        <v>9</v>
      </c>
      <c r="AO69" s="46">
        <f t="shared" si="190"/>
        <v>-5</v>
      </c>
      <c r="AP69" s="46" t="s">
        <v>397</v>
      </c>
      <c r="AQ69" s="46">
        <f>AN69*7</f>
        <v>63</v>
      </c>
      <c r="AR69" s="46">
        <f t="shared" si="147"/>
        <v>65</v>
      </c>
      <c r="AS69" s="46">
        <v>25</v>
      </c>
      <c r="AT69" s="46">
        <v>32</v>
      </c>
      <c r="AU69" s="46">
        <v>2</v>
      </c>
      <c r="AV69" s="46">
        <f t="shared" si="181"/>
        <v>32</v>
      </c>
      <c r="AW69" s="46">
        <f t="shared" si="182"/>
        <v>128</v>
      </c>
      <c r="AX69" s="46">
        <v>14</v>
      </c>
      <c r="AY69" s="46">
        <f t="shared" si="191"/>
        <v>-11</v>
      </c>
      <c r="AZ69" s="46" t="s">
        <v>397</v>
      </c>
      <c r="BA69" s="46">
        <f t="shared" si="148"/>
        <v>28</v>
      </c>
      <c r="BB69" s="46">
        <f t="shared" si="153"/>
        <v>100</v>
      </c>
      <c r="BC69" s="46">
        <f t="shared" si="175"/>
        <v>458</v>
      </c>
      <c r="BD69" s="46">
        <f t="shared" si="192"/>
        <v>143</v>
      </c>
      <c r="BE69" s="46">
        <f t="shared" si="193"/>
        <v>315</v>
      </c>
      <c r="BF69" s="46"/>
    </row>
    <row r="70" s="25" customFormat="1" spans="1:58">
      <c r="A70" s="36">
        <v>65</v>
      </c>
      <c r="B70" s="36">
        <v>355</v>
      </c>
      <c r="C70" s="36" t="s">
        <v>68</v>
      </c>
      <c r="D70" s="36" t="s">
        <v>77</v>
      </c>
      <c r="E70" s="36">
        <v>9</v>
      </c>
      <c r="F70" s="36">
        <v>11</v>
      </c>
      <c r="G70" s="36">
        <v>2</v>
      </c>
      <c r="H70" s="36">
        <f t="shared" si="185"/>
        <v>11</v>
      </c>
      <c r="I70" s="36">
        <f t="shared" si="186"/>
        <v>55</v>
      </c>
      <c r="J70" s="36">
        <v>0</v>
      </c>
      <c r="K70" s="36">
        <f t="shared" si="187"/>
        <v>-9</v>
      </c>
      <c r="L70" s="36" t="s">
        <v>397</v>
      </c>
      <c r="M70" s="36">
        <v>0</v>
      </c>
      <c r="N70" s="36">
        <f t="shared" si="142"/>
        <v>55</v>
      </c>
      <c r="O70" s="46">
        <v>10</v>
      </c>
      <c r="P70" s="46">
        <v>15</v>
      </c>
      <c r="Q70" s="46">
        <v>1</v>
      </c>
      <c r="R70" s="46">
        <f t="shared" si="183"/>
        <v>10</v>
      </c>
      <c r="S70" s="46">
        <f t="shared" si="184"/>
        <v>50</v>
      </c>
      <c r="T70" s="46">
        <v>3</v>
      </c>
      <c r="U70" s="46">
        <f t="shared" si="188"/>
        <v>-7</v>
      </c>
      <c r="V70" s="46" t="s">
        <v>397</v>
      </c>
      <c r="W70" s="46">
        <f t="shared" si="176"/>
        <v>15</v>
      </c>
      <c r="X70" s="46">
        <f t="shared" si="143"/>
        <v>35</v>
      </c>
      <c r="Y70" s="46">
        <v>16</v>
      </c>
      <c r="Z70" s="46">
        <v>21</v>
      </c>
      <c r="AA70" s="46">
        <v>2</v>
      </c>
      <c r="AB70" s="46">
        <f t="shared" si="177"/>
        <v>21</v>
      </c>
      <c r="AC70" s="46">
        <f t="shared" si="178"/>
        <v>84</v>
      </c>
      <c r="AD70" s="46">
        <v>36</v>
      </c>
      <c r="AE70" s="46">
        <f t="shared" si="189"/>
        <v>20</v>
      </c>
      <c r="AF70" s="46" t="s">
        <v>399</v>
      </c>
      <c r="AG70" s="46">
        <f>AD70*4</f>
        <v>144</v>
      </c>
      <c r="AH70" s="46">
        <f t="shared" si="146"/>
        <v>-60</v>
      </c>
      <c r="AI70" s="46">
        <v>26</v>
      </c>
      <c r="AJ70" s="46">
        <v>30</v>
      </c>
      <c r="AK70" s="46">
        <v>2</v>
      </c>
      <c r="AL70" s="46">
        <f t="shared" si="179"/>
        <v>30</v>
      </c>
      <c r="AM70" s="46">
        <f t="shared" si="180"/>
        <v>240</v>
      </c>
      <c r="AN70" s="46">
        <v>27</v>
      </c>
      <c r="AO70" s="46">
        <f t="shared" si="190"/>
        <v>1</v>
      </c>
      <c r="AP70" s="46" t="s">
        <v>398</v>
      </c>
      <c r="AQ70" s="46">
        <f>AN70*7</f>
        <v>189</v>
      </c>
      <c r="AR70" s="46">
        <f t="shared" si="147"/>
        <v>51</v>
      </c>
      <c r="AS70" s="46">
        <v>25</v>
      </c>
      <c r="AT70" s="46">
        <v>32</v>
      </c>
      <c r="AU70" s="46">
        <v>1</v>
      </c>
      <c r="AV70" s="46">
        <f t="shared" ref="AV70:AV75" si="196">AS70</f>
        <v>25</v>
      </c>
      <c r="AW70" s="46">
        <f t="shared" ref="AW70:AW75" si="197">AS70*2</f>
        <v>50</v>
      </c>
      <c r="AX70" s="46">
        <v>8</v>
      </c>
      <c r="AY70" s="46">
        <f t="shared" si="191"/>
        <v>-17</v>
      </c>
      <c r="AZ70" s="46" t="s">
        <v>397</v>
      </c>
      <c r="BA70" s="46">
        <f t="shared" si="148"/>
        <v>16</v>
      </c>
      <c r="BB70" s="46">
        <f t="shared" si="153"/>
        <v>34</v>
      </c>
      <c r="BC70" s="46">
        <f t="shared" si="175"/>
        <v>479</v>
      </c>
      <c r="BD70" s="46">
        <f t="shared" si="192"/>
        <v>364</v>
      </c>
      <c r="BE70" s="46">
        <f t="shared" si="193"/>
        <v>115</v>
      </c>
      <c r="BF70" s="46"/>
    </row>
    <row r="71" s="25" customFormat="1" spans="1:58">
      <c r="A71" s="36">
        <v>66</v>
      </c>
      <c r="B71" s="36">
        <v>391</v>
      </c>
      <c r="C71" s="36" t="s">
        <v>68</v>
      </c>
      <c r="D71" s="36" t="s">
        <v>383</v>
      </c>
      <c r="E71" s="36">
        <v>9</v>
      </c>
      <c r="F71" s="36">
        <v>11</v>
      </c>
      <c r="G71" s="36">
        <v>2</v>
      </c>
      <c r="H71" s="36">
        <f t="shared" si="185"/>
        <v>11</v>
      </c>
      <c r="I71" s="36">
        <f t="shared" si="186"/>
        <v>55</v>
      </c>
      <c r="J71" s="36">
        <v>4</v>
      </c>
      <c r="K71" s="36">
        <f t="shared" si="187"/>
        <v>-5</v>
      </c>
      <c r="L71" s="36" t="s">
        <v>397</v>
      </c>
      <c r="M71" s="36">
        <f>J71*2</f>
        <v>8</v>
      </c>
      <c r="N71" s="36">
        <f t="shared" si="142"/>
        <v>47</v>
      </c>
      <c r="O71" s="46">
        <v>6</v>
      </c>
      <c r="P71" s="46">
        <v>9</v>
      </c>
      <c r="Q71" s="46">
        <v>2</v>
      </c>
      <c r="R71" s="46">
        <f t="shared" si="194"/>
        <v>9</v>
      </c>
      <c r="S71" s="46">
        <f t="shared" si="195"/>
        <v>63</v>
      </c>
      <c r="T71" s="46">
        <v>8</v>
      </c>
      <c r="U71" s="46">
        <f t="shared" si="188"/>
        <v>2</v>
      </c>
      <c r="V71" s="46" t="s">
        <v>398</v>
      </c>
      <c r="W71" s="46">
        <f>T71*5</f>
        <v>40</v>
      </c>
      <c r="X71" s="46">
        <f t="shared" si="143"/>
        <v>23</v>
      </c>
      <c r="Y71" s="46">
        <v>16</v>
      </c>
      <c r="Z71" s="46">
        <v>21</v>
      </c>
      <c r="AA71" s="46">
        <v>2</v>
      </c>
      <c r="AB71" s="46">
        <f t="shared" si="177"/>
        <v>21</v>
      </c>
      <c r="AC71" s="46">
        <f t="shared" si="178"/>
        <v>84</v>
      </c>
      <c r="AD71" s="46">
        <v>19</v>
      </c>
      <c r="AE71" s="46">
        <f t="shared" si="189"/>
        <v>3</v>
      </c>
      <c r="AF71" s="46" t="s">
        <v>398</v>
      </c>
      <c r="AG71" s="46">
        <f>AD71*3</f>
        <v>57</v>
      </c>
      <c r="AH71" s="46">
        <f t="shared" si="146"/>
        <v>27</v>
      </c>
      <c r="AI71" s="46">
        <v>15</v>
      </c>
      <c r="AJ71" s="46">
        <v>17</v>
      </c>
      <c r="AK71" s="46">
        <v>2</v>
      </c>
      <c r="AL71" s="46">
        <f t="shared" si="179"/>
        <v>17</v>
      </c>
      <c r="AM71" s="46">
        <f t="shared" si="180"/>
        <v>136</v>
      </c>
      <c r="AN71" s="46">
        <v>9</v>
      </c>
      <c r="AO71" s="46">
        <f t="shared" si="190"/>
        <v>-6</v>
      </c>
      <c r="AP71" s="46" t="s">
        <v>397</v>
      </c>
      <c r="AQ71" s="46">
        <f>AN71*7</f>
        <v>63</v>
      </c>
      <c r="AR71" s="46">
        <f t="shared" si="147"/>
        <v>73</v>
      </c>
      <c r="AS71" s="46">
        <v>25</v>
      </c>
      <c r="AT71" s="46">
        <v>32</v>
      </c>
      <c r="AU71" s="46">
        <v>2</v>
      </c>
      <c r="AV71" s="46">
        <f t="shared" ref="AV71:AV76" si="198">AT71</f>
        <v>32</v>
      </c>
      <c r="AW71" s="46">
        <f t="shared" ref="AW71:AW76" si="199">AT71*4</f>
        <v>128</v>
      </c>
      <c r="AX71" s="46">
        <v>16</v>
      </c>
      <c r="AY71" s="46">
        <f t="shared" si="191"/>
        <v>-9</v>
      </c>
      <c r="AZ71" s="46" t="s">
        <v>397</v>
      </c>
      <c r="BA71" s="46">
        <f t="shared" si="148"/>
        <v>32</v>
      </c>
      <c r="BB71" s="46">
        <f t="shared" si="153"/>
        <v>96</v>
      </c>
      <c r="BC71" s="46">
        <f t="shared" si="175"/>
        <v>466</v>
      </c>
      <c r="BD71" s="46">
        <f t="shared" si="192"/>
        <v>200</v>
      </c>
      <c r="BE71" s="46">
        <f t="shared" si="193"/>
        <v>266</v>
      </c>
      <c r="BF71" s="46"/>
    </row>
    <row r="72" s="25" customFormat="1" spans="1:58">
      <c r="A72" s="36">
        <v>67</v>
      </c>
      <c r="B72" s="36">
        <v>511</v>
      </c>
      <c r="C72" s="36" t="s">
        <v>68</v>
      </c>
      <c r="D72" s="36" t="s">
        <v>79</v>
      </c>
      <c r="E72" s="36">
        <v>9</v>
      </c>
      <c r="F72" s="36">
        <v>11</v>
      </c>
      <c r="G72" s="36">
        <v>2</v>
      </c>
      <c r="H72" s="36">
        <f t="shared" si="185"/>
        <v>11</v>
      </c>
      <c r="I72" s="36">
        <f t="shared" si="186"/>
        <v>55</v>
      </c>
      <c r="J72" s="36">
        <v>1</v>
      </c>
      <c r="K72" s="36">
        <f t="shared" si="187"/>
        <v>-8</v>
      </c>
      <c r="L72" s="36" t="s">
        <v>397</v>
      </c>
      <c r="M72" s="36">
        <v>0</v>
      </c>
      <c r="N72" s="36">
        <f t="shared" si="142"/>
        <v>55</v>
      </c>
      <c r="O72" s="46">
        <v>6</v>
      </c>
      <c r="P72" s="46">
        <v>9</v>
      </c>
      <c r="Q72" s="46">
        <v>2</v>
      </c>
      <c r="R72" s="46">
        <f t="shared" si="194"/>
        <v>9</v>
      </c>
      <c r="S72" s="46">
        <f t="shared" si="195"/>
        <v>63</v>
      </c>
      <c r="T72" s="46">
        <v>7</v>
      </c>
      <c r="U72" s="46">
        <f t="shared" si="188"/>
        <v>1</v>
      </c>
      <c r="V72" s="46" t="s">
        <v>398</v>
      </c>
      <c r="W72" s="46">
        <f>T72*5</f>
        <v>35</v>
      </c>
      <c r="X72" s="46">
        <f t="shared" si="143"/>
        <v>28</v>
      </c>
      <c r="Y72" s="46">
        <v>16</v>
      </c>
      <c r="Z72" s="46">
        <v>21</v>
      </c>
      <c r="AA72" s="46">
        <v>2</v>
      </c>
      <c r="AB72" s="46">
        <f t="shared" si="177"/>
        <v>21</v>
      </c>
      <c r="AC72" s="46">
        <f t="shared" si="178"/>
        <v>84</v>
      </c>
      <c r="AD72" s="46">
        <v>36</v>
      </c>
      <c r="AE72" s="46">
        <f t="shared" si="189"/>
        <v>20</v>
      </c>
      <c r="AF72" s="46" t="s">
        <v>399</v>
      </c>
      <c r="AG72" s="46">
        <f>AD72*4</f>
        <v>144</v>
      </c>
      <c r="AH72" s="46">
        <f t="shared" si="146"/>
        <v>-60</v>
      </c>
      <c r="AI72" s="46">
        <v>14</v>
      </c>
      <c r="AJ72" s="46">
        <v>16</v>
      </c>
      <c r="AK72" s="46">
        <v>2</v>
      </c>
      <c r="AL72" s="46">
        <f t="shared" si="179"/>
        <v>16</v>
      </c>
      <c r="AM72" s="46">
        <f t="shared" si="180"/>
        <v>128</v>
      </c>
      <c r="AN72" s="46">
        <v>6</v>
      </c>
      <c r="AO72" s="46">
        <f t="shared" si="190"/>
        <v>-8</v>
      </c>
      <c r="AP72" s="46" t="s">
        <v>397</v>
      </c>
      <c r="AQ72" s="46">
        <f>AN72*7</f>
        <v>42</v>
      </c>
      <c r="AR72" s="46">
        <f t="shared" si="147"/>
        <v>86</v>
      </c>
      <c r="AS72" s="46">
        <v>25</v>
      </c>
      <c r="AT72" s="46">
        <v>32</v>
      </c>
      <c r="AU72" s="46">
        <v>2</v>
      </c>
      <c r="AV72" s="46">
        <f t="shared" si="198"/>
        <v>32</v>
      </c>
      <c r="AW72" s="46">
        <f t="shared" si="199"/>
        <v>128</v>
      </c>
      <c r="AX72" s="46">
        <v>23</v>
      </c>
      <c r="AY72" s="46">
        <f t="shared" si="191"/>
        <v>-2</v>
      </c>
      <c r="AZ72" s="46" t="s">
        <v>397</v>
      </c>
      <c r="BA72" s="46">
        <f t="shared" si="148"/>
        <v>46</v>
      </c>
      <c r="BB72" s="46">
        <f t="shared" si="153"/>
        <v>82</v>
      </c>
      <c r="BC72" s="46">
        <f t="shared" si="175"/>
        <v>458</v>
      </c>
      <c r="BD72" s="46">
        <f t="shared" si="192"/>
        <v>267</v>
      </c>
      <c r="BE72" s="46">
        <f t="shared" si="193"/>
        <v>191</v>
      </c>
      <c r="BF72" s="46"/>
    </row>
    <row r="73" s="25" customFormat="1" spans="1:58">
      <c r="A73" s="36">
        <v>68</v>
      </c>
      <c r="B73" s="36">
        <v>515</v>
      </c>
      <c r="C73" s="36" t="s">
        <v>68</v>
      </c>
      <c r="D73" s="36" t="s">
        <v>80</v>
      </c>
      <c r="E73" s="36">
        <v>9</v>
      </c>
      <c r="F73" s="36">
        <v>11</v>
      </c>
      <c r="G73" s="36">
        <v>2</v>
      </c>
      <c r="H73" s="36">
        <f t="shared" si="185"/>
        <v>11</v>
      </c>
      <c r="I73" s="36">
        <f t="shared" si="186"/>
        <v>55</v>
      </c>
      <c r="J73" s="36">
        <v>4</v>
      </c>
      <c r="K73" s="36">
        <f t="shared" si="187"/>
        <v>-5</v>
      </c>
      <c r="L73" s="36" t="s">
        <v>397</v>
      </c>
      <c r="M73" s="36">
        <f>J73*2</f>
        <v>8</v>
      </c>
      <c r="N73" s="36">
        <f t="shared" si="142"/>
        <v>47</v>
      </c>
      <c r="O73" s="46">
        <v>6</v>
      </c>
      <c r="P73" s="46">
        <v>9</v>
      </c>
      <c r="Q73" s="46">
        <v>1</v>
      </c>
      <c r="R73" s="46">
        <f t="shared" ref="R73:R75" si="200">O73</f>
        <v>6</v>
      </c>
      <c r="S73" s="46">
        <f t="shared" ref="S73:S75" si="201">O73*5</f>
        <v>30</v>
      </c>
      <c r="T73" s="46">
        <v>8</v>
      </c>
      <c r="U73" s="46">
        <f t="shared" si="188"/>
        <v>2</v>
      </c>
      <c r="V73" s="46" t="s">
        <v>398</v>
      </c>
      <c r="W73" s="46">
        <f>T73*5</f>
        <v>40</v>
      </c>
      <c r="X73" s="46">
        <f t="shared" si="143"/>
        <v>-10</v>
      </c>
      <c r="Y73" s="46">
        <v>16</v>
      </c>
      <c r="Z73" s="46">
        <v>21</v>
      </c>
      <c r="AA73" s="46">
        <v>2</v>
      </c>
      <c r="AB73" s="46">
        <f t="shared" si="177"/>
        <v>21</v>
      </c>
      <c r="AC73" s="46">
        <f t="shared" si="178"/>
        <v>84</v>
      </c>
      <c r="AD73" s="46">
        <v>19</v>
      </c>
      <c r="AE73" s="46">
        <f t="shared" si="189"/>
        <v>3</v>
      </c>
      <c r="AF73" s="46" t="s">
        <v>398</v>
      </c>
      <c r="AG73" s="46">
        <f>AD73*3</f>
        <v>57</v>
      </c>
      <c r="AH73" s="46">
        <f t="shared" si="146"/>
        <v>27</v>
      </c>
      <c r="AI73" s="46">
        <v>16</v>
      </c>
      <c r="AJ73" s="46">
        <v>18</v>
      </c>
      <c r="AK73" s="46">
        <v>1</v>
      </c>
      <c r="AL73" s="46">
        <f t="shared" ref="AL73:AL75" si="202">AI73</f>
        <v>16</v>
      </c>
      <c r="AM73" s="46">
        <f t="shared" ref="AM73:AM75" si="203">AI73*7</f>
        <v>112</v>
      </c>
      <c r="AN73" s="46">
        <v>21</v>
      </c>
      <c r="AO73" s="46">
        <f t="shared" si="190"/>
        <v>5</v>
      </c>
      <c r="AP73" s="46" t="s">
        <v>399</v>
      </c>
      <c r="AQ73" s="46">
        <f>AN73*8</f>
        <v>168</v>
      </c>
      <c r="AR73" s="46">
        <f t="shared" si="147"/>
        <v>-56</v>
      </c>
      <c r="AS73" s="46">
        <v>20</v>
      </c>
      <c r="AT73" s="46">
        <v>26</v>
      </c>
      <c r="AU73" s="46">
        <v>1</v>
      </c>
      <c r="AV73" s="46">
        <f t="shared" si="196"/>
        <v>20</v>
      </c>
      <c r="AW73" s="46">
        <f t="shared" si="197"/>
        <v>40</v>
      </c>
      <c r="AX73" s="46">
        <v>32</v>
      </c>
      <c r="AY73" s="46">
        <f t="shared" si="191"/>
        <v>12</v>
      </c>
      <c r="AZ73" s="46" t="s">
        <v>399</v>
      </c>
      <c r="BA73" s="46">
        <f>AX73*4</f>
        <v>128</v>
      </c>
      <c r="BB73" s="46">
        <f t="shared" si="153"/>
        <v>-88</v>
      </c>
      <c r="BC73" s="46">
        <f t="shared" si="175"/>
        <v>321</v>
      </c>
      <c r="BD73" s="46">
        <f t="shared" si="192"/>
        <v>401</v>
      </c>
      <c r="BE73" s="46"/>
      <c r="BF73" s="46">
        <f>BD73-BC73</f>
        <v>80</v>
      </c>
    </row>
    <row r="74" s="25" customFormat="1" spans="1:58">
      <c r="A74" s="36">
        <v>69</v>
      </c>
      <c r="B74" s="36">
        <v>572</v>
      </c>
      <c r="C74" s="36" t="s">
        <v>68</v>
      </c>
      <c r="D74" s="36" t="s">
        <v>81</v>
      </c>
      <c r="E74" s="36">
        <v>9</v>
      </c>
      <c r="F74" s="36">
        <v>11</v>
      </c>
      <c r="G74" s="36">
        <v>2</v>
      </c>
      <c r="H74" s="36">
        <f t="shared" si="185"/>
        <v>11</v>
      </c>
      <c r="I74" s="36">
        <f t="shared" si="186"/>
        <v>55</v>
      </c>
      <c r="J74" s="36">
        <v>4</v>
      </c>
      <c r="K74" s="36">
        <f t="shared" si="187"/>
        <v>-5</v>
      </c>
      <c r="L74" s="36" t="s">
        <v>397</v>
      </c>
      <c r="M74" s="36">
        <f>J74*2</f>
        <v>8</v>
      </c>
      <c r="N74" s="36">
        <f t="shared" si="142"/>
        <v>47</v>
      </c>
      <c r="O74" s="46">
        <v>6</v>
      </c>
      <c r="P74" s="46">
        <v>9</v>
      </c>
      <c r="Q74" s="46">
        <v>1</v>
      </c>
      <c r="R74" s="46">
        <f t="shared" si="200"/>
        <v>6</v>
      </c>
      <c r="S74" s="46">
        <f t="shared" si="201"/>
        <v>30</v>
      </c>
      <c r="T74" s="46">
        <v>4</v>
      </c>
      <c r="U74" s="46">
        <f t="shared" si="188"/>
        <v>-2</v>
      </c>
      <c r="V74" s="46" t="s">
        <v>397</v>
      </c>
      <c r="W74" s="46">
        <f>T74*5</f>
        <v>20</v>
      </c>
      <c r="X74" s="46">
        <f t="shared" si="143"/>
        <v>10</v>
      </c>
      <c r="Y74" s="46">
        <v>16</v>
      </c>
      <c r="Z74" s="46">
        <v>21</v>
      </c>
      <c r="AA74" s="46">
        <v>2</v>
      </c>
      <c r="AB74" s="46">
        <f t="shared" si="177"/>
        <v>21</v>
      </c>
      <c r="AC74" s="46">
        <f t="shared" si="178"/>
        <v>84</v>
      </c>
      <c r="AD74" s="46">
        <v>41</v>
      </c>
      <c r="AE74" s="46">
        <f t="shared" si="189"/>
        <v>25</v>
      </c>
      <c r="AF74" s="46" t="s">
        <v>399</v>
      </c>
      <c r="AG74" s="46">
        <f>AD74*4</f>
        <v>164</v>
      </c>
      <c r="AH74" s="46">
        <f t="shared" si="146"/>
        <v>-80</v>
      </c>
      <c r="AI74" s="46">
        <v>14</v>
      </c>
      <c r="AJ74" s="46">
        <v>16</v>
      </c>
      <c r="AK74" s="46">
        <v>1</v>
      </c>
      <c r="AL74" s="46">
        <f t="shared" si="202"/>
        <v>14</v>
      </c>
      <c r="AM74" s="46">
        <f t="shared" si="203"/>
        <v>98</v>
      </c>
      <c r="AN74" s="46">
        <v>19</v>
      </c>
      <c r="AO74" s="46">
        <f t="shared" si="190"/>
        <v>5</v>
      </c>
      <c r="AP74" s="46" t="s">
        <v>399</v>
      </c>
      <c r="AQ74" s="46">
        <f>AN74*8</f>
        <v>152</v>
      </c>
      <c r="AR74" s="46">
        <f t="shared" si="147"/>
        <v>-54</v>
      </c>
      <c r="AS74" s="46">
        <v>10</v>
      </c>
      <c r="AT74" s="46">
        <v>15</v>
      </c>
      <c r="AU74" s="46">
        <v>1</v>
      </c>
      <c r="AV74" s="46">
        <f t="shared" si="196"/>
        <v>10</v>
      </c>
      <c r="AW74" s="46">
        <f t="shared" si="197"/>
        <v>20</v>
      </c>
      <c r="AX74" s="46">
        <v>1</v>
      </c>
      <c r="AY74" s="46">
        <f t="shared" si="191"/>
        <v>-9</v>
      </c>
      <c r="AZ74" s="46" t="s">
        <v>397</v>
      </c>
      <c r="BA74" s="46">
        <f>AX74*2</f>
        <v>2</v>
      </c>
      <c r="BB74" s="46">
        <f t="shared" si="153"/>
        <v>18</v>
      </c>
      <c r="BC74" s="46">
        <f t="shared" si="175"/>
        <v>287</v>
      </c>
      <c r="BD74" s="46">
        <f t="shared" si="192"/>
        <v>346</v>
      </c>
      <c r="BE74" s="46"/>
      <c r="BF74" s="46">
        <f>BD74-BC74</f>
        <v>59</v>
      </c>
    </row>
    <row r="75" s="25" customFormat="1" spans="1:58">
      <c r="A75" s="36">
        <v>70</v>
      </c>
      <c r="B75" s="36">
        <v>747</v>
      </c>
      <c r="C75" s="36" t="s">
        <v>68</v>
      </c>
      <c r="D75" s="36" t="s">
        <v>82</v>
      </c>
      <c r="E75" s="36">
        <v>9</v>
      </c>
      <c r="F75" s="36">
        <v>11</v>
      </c>
      <c r="G75" s="36">
        <v>1</v>
      </c>
      <c r="H75" s="37">
        <f t="shared" ref="H75:H79" si="204">E75</f>
        <v>9</v>
      </c>
      <c r="I75" s="37">
        <f t="shared" ref="I75:I79" si="205">E75*3</f>
        <v>27</v>
      </c>
      <c r="J75" s="36">
        <v>0</v>
      </c>
      <c r="K75" s="36">
        <f t="shared" si="187"/>
        <v>-9</v>
      </c>
      <c r="L75" s="36" t="s">
        <v>397</v>
      </c>
      <c r="M75" s="36">
        <v>0</v>
      </c>
      <c r="N75" s="36">
        <f t="shared" si="142"/>
        <v>27</v>
      </c>
      <c r="O75" s="46">
        <v>10</v>
      </c>
      <c r="P75" s="46">
        <v>15</v>
      </c>
      <c r="Q75" s="46">
        <v>1</v>
      </c>
      <c r="R75" s="46">
        <f t="shared" si="200"/>
        <v>10</v>
      </c>
      <c r="S75" s="46">
        <f t="shared" si="201"/>
        <v>50</v>
      </c>
      <c r="T75" s="46">
        <v>0</v>
      </c>
      <c r="U75" s="46">
        <f t="shared" si="188"/>
        <v>-10</v>
      </c>
      <c r="V75" s="46" t="s">
        <v>397</v>
      </c>
      <c r="W75" s="46">
        <f>T75*5</f>
        <v>0</v>
      </c>
      <c r="X75" s="46">
        <f t="shared" si="143"/>
        <v>50</v>
      </c>
      <c r="Y75" s="46">
        <v>16</v>
      </c>
      <c r="Z75" s="46">
        <v>21</v>
      </c>
      <c r="AA75" s="46">
        <v>1</v>
      </c>
      <c r="AB75" s="46">
        <f t="shared" ref="AB75:AB79" si="206">Y75</f>
        <v>16</v>
      </c>
      <c r="AC75" s="46">
        <f t="shared" ref="AC75:AC79" si="207">Y75*3</f>
        <v>48</v>
      </c>
      <c r="AD75" s="46">
        <v>1</v>
      </c>
      <c r="AE75" s="46">
        <f t="shared" si="189"/>
        <v>-15</v>
      </c>
      <c r="AF75" s="46" t="s">
        <v>397</v>
      </c>
      <c r="AG75" s="46">
        <f>AD75*3</f>
        <v>3</v>
      </c>
      <c r="AH75" s="46">
        <f t="shared" si="146"/>
        <v>45</v>
      </c>
      <c r="AI75" s="46">
        <v>15</v>
      </c>
      <c r="AJ75" s="46">
        <v>17</v>
      </c>
      <c r="AK75" s="46">
        <v>1</v>
      </c>
      <c r="AL75" s="46">
        <f t="shared" si="202"/>
        <v>15</v>
      </c>
      <c r="AM75" s="46">
        <f t="shared" si="203"/>
        <v>105</v>
      </c>
      <c r="AN75" s="46">
        <v>18</v>
      </c>
      <c r="AO75" s="46">
        <f t="shared" si="190"/>
        <v>3</v>
      </c>
      <c r="AP75" s="46" t="s">
        <v>399</v>
      </c>
      <c r="AQ75" s="46">
        <f>AN75*8</f>
        <v>144</v>
      </c>
      <c r="AR75" s="46">
        <f t="shared" si="147"/>
        <v>-39</v>
      </c>
      <c r="AS75" s="46">
        <v>30</v>
      </c>
      <c r="AT75" s="46">
        <v>39</v>
      </c>
      <c r="AU75" s="46">
        <v>1</v>
      </c>
      <c r="AV75" s="46">
        <f t="shared" si="196"/>
        <v>30</v>
      </c>
      <c r="AW75" s="46">
        <f t="shared" si="197"/>
        <v>60</v>
      </c>
      <c r="AX75" s="46">
        <v>22</v>
      </c>
      <c r="AY75" s="46">
        <f t="shared" si="191"/>
        <v>-8</v>
      </c>
      <c r="AZ75" s="46" t="s">
        <v>397</v>
      </c>
      <c r="BA75" s="46">
        <f>AX75*2</f>
        <v>44</v>
      </c>
      <c r="BB75" s="46">
        <f t="shared" si="153"/>
        <v>16</v>
      </c>
      <c r="BC75" s="46">
        <f t="shared" si="175"/>
        <v>290</v>
      </c>
      <c r="BD75" s="46">
        <f t="shared" si="192"/>
        <v>191</v>
      </c>
      <c r="BE75" s="46">
        <f t="shared" si="193"/>
        <v>99</v>
      </c>
      <c r="BF75" s="46"/>
    </row>
    <row r="76" s="25" customFormat="1" spans="1:58">
      <c r="A76" s="36">
        <v>71</v>
      </c>
      <c r="B76" s="36">
        <v>102479</v>
      </c>
      <c r="C76" s="36" t="s">
        <v>68</v>
      </c>
      <c r="D76" s="36" t="s">
        <v>83</v>
      </c>
      <c r="E76" s="36">
        <v>9</v>
      </c>
      <c r="F76" s="36">
        <v>11</v>
      </c>
      <c r="G76" s="36">
        <v>2</v>
      </c>
      <c r="H76" s="36">
        <f>F76</f>
        <v>11</v>
      </c>
      <c r="I76" s="36">
        <f>F76*5</f>
        <v>55</v>
      </c>
      <c r="J76" s="36">
        <v>5</v>
      </c>
      <c r="K76" s="36">
        <f t="shared" si="187"/>
        <v>-4</v>
      </c>
      <c r="L76" s="36" t="s">
        <v>397</v>
      </c>
      <c r="M76" s="36">
        <f>J76*2</f>
        <v>10</v>
      </c>
      <c r="N76" s="36">
        <f t="shared" si="142"/>
        <v>45</v>
      </c>
      <c r="O76" s="46">
        <v>6</v>
      </c>
      <c r="P76" s="46">
        <v>9</v>
      </c>
      <c r="Q76" s="46">
        <v>2</v>
      </c>
      <c r="R76" s="46">
        <f>P76</f>
        <v>9</v>
      </c>
      <c r="S76" s="46">
        <f>P76*7</f>
        <v>63</v>
      </c>
      <c r="T76" s="46">
        <v>13</v>
      </c>
      <c r="U76" s="46">
        <f t="shared" si="188"/>
        <v>7</v>
      </c>
      <c r="V76" s="46" t="s">
        <v>399</v>
      </c>
      <c r="W76" s="46">
        <f>T76*7</f>
        <v>91</v>
      </c>
      <c r="X76" s="46">
        <f t="shared" si="143"/>
        <v>-28</v>
      </c>
      <c r="Y76" s="46">
        <v>16</v>
      </c>
      <c r="Z76" s="46">
        <v>21</v>
      </c>
      <c r="AA76" s="46">
        <v>2</v>
      </c>
      <c r="AB76" s="46">
        <f t="shared" ref="AB76:AB81" si="208">Z76</f>
        <v>21</v>
      </c>
      <c r="AC76" s="46">
        <f t="shared" ref="AC76:AC81" si="209">Z76*4</f>
        <v>84</v>
      </c>
      <c r="AD76" s="46">
        <v>49</v>
      </c>
      <c r="AE76" s="46">
        <f t="shared" si="189"/>
        <v>33</v>
      </c>
      <c r="AF76" s="46" t="s">
        <v>399</v>
      </c>
      <c r="AG76" s="46">
        <f>AD76*4</f>
        <v>196</v>
      </c>
      <c r="AH76" s="46">
        <f t="shared" si="146"/>
        <v>-112</v>
      </c>
      <c r="AI76" s="46">
        <v>13</v>
      </c>
      <c r="AJ76" s="46">
        <v>15</v>
      </c>
      <c r="AK76" s="46">
        <v>2</v>
      </c>
      <c r="AL76" s="46">
        <f t="shared" ref="AL76:AL82" si="210">AJ76</f>
        <v>15</v>
      </c>
      <c r="AM76" s="46">
        <f t="shared" ref="AM76:AM82" si="211">AJ76*8</f>
        <v>120</v>
      </c>
      <c r="AN76" s="46">
        <v>9</v>
      </c>
      <c r="AO76" s="46">
        <f t="shared" si="190"/>
        <v>-4</v>
      </c>
      <c r="AP76" s="46" t="s">
        <v>397</v>
      </c>
      <c r="AQ76" s="46">
        <f>AN76*7</f>
        <v>63</v>
      </c>
      <c r="AR76" s="46">
        <f t="shared" si="147"/>
        <v>57</v>
      </c>
      <c r="AS76" s="46">
        <v>10</v>
      </c>
      <c r="AT76" s="46">
        <v>15</v>
      </c>
      <c r="AU76" s="46">
        <v>2</v>
      </c>
      <c r="AV76" s="46">
        <f t="shared" si="198"/>
        <v>15</v>
      </c>
      <c r="AW76" s="46">
        <f t="shared" si="199"/>
        <v>60</v>
      </c>
      <c r="AX76" s="46">
        <v>26</v>
      </c>
      <c r="AY76" s="46">
        <f t="shared" si="191"/>
        <v>16</v>
      </c>
      <c r="AZ76" s="46" t="s">
        <v>399</v>
      </c>
      <c r="BA76" s="46">
        <f>AX76*4</f>
        <v>104</v>
      </c>
      <c r="BB76" s="46">
        <f t="shared" si="153"/>
        <v>-44</v>
      </c>
      <c r="BC76" s="46">
        <f t="shared" si="175"/>
        <v>382</v>
      </c>
      <c r="BD76" s="46">
        <f t="shared" si="192"/>
        <v>464</v>
      </c>
      <c r="BE76" s="46"/>
      <c r="BF76" s="46">
        <f>BD76-BC76</f>
        <v>82</v>
      </c>
    </row>
    <row r="77" s="25" customFormat="1" spans="1:58">
      <c r="A77" s="36">
        <v>72</v>
      </c>
      <c r="B77" s="36">
        <v>102935</v>
      </c>
      <c r="C77" s="36" t="s">
        <v>68</v>
      </c>
      <c r="D77" s="36" t="s">
        <v>84</v>
      </c>
      <c r="E77" s="36">
        <v>9</v>
      </c>
      <c r="F77" s="36">
        <v>11</v>
      </c>
      <c r="G77" s="36">
        <v>1</v>
      </c>
      <c r="H77" s="37">
        <f t="shared" si="204"/>
        <v>9</v>
      </c>
      <c r="I77" s="37">
        <f t="shared" si="205"/>
        <v>27</v>
      </c>
      <c r="J77" s="36">
        <v>0</v>
      </c>
      <c r="K77" s="36">
        <f t="shared" si="187"/>
        <v>-9</v>
      </c>
      <c r="L77" s="36" t="s">
        <v>397</v>
      </c>
      <c r="M77" s="36">
        <v>0</v>
      </c>
      <c r="N77" s="36">
        <f t="shared" si="142"/>
        <v>27</v>
      </c>
      <c r="O77" s="46">
        <v>6</v>
      </c>
      <c r="P77" s="46">
        <v>9</v>
      </c>
      <c r="Q77" s="46">
        <v>1</v>
      </c>
      <c r="R77" s="46">
        <f t="shared" ref="R77:R79" si="212">O77</f>
        <v>6</v>
      </c>
      <c r="S77" s="46">
        <f t="shared" ref="S77:S79" si="213">O77*5</f>
        <v>30</v>
      </c>
      <c r="T77" s="46">
        <v>7</v>
      </c>
      <c r="U77" s="46">
        <f t="shared" si="188"/>
        <v>1</v>
      </c>
      <c r="V77" s="46" t="s">
        <v>398</v>
      </c>
      <c r="W77" s="46">
        <f>T77*5</f>
        <v>35</v>
      </c>
      <c r="X77" s="46">
        <f t="shared" si="143"/>
        <v>-5</v>
      </c>
      <c r="Y77" s="46">
        <v>16</v>
      </c>
      <c r="Z77" s="46">
        <v>21</v>
      </c>
      <c r="AA77" s="46">
        <v>1</v>
      </c>
      <c r="AB77" s="46">
        <f t="shared" si="206"/>
        <v>16</v>
      </c>
      <c r="AC77" s="46">
        <f t="shared" si="207"/>
        <v>48</v>
      </c>
      <c r="AD77" s="46">
        <v>16</v>
      </c>
      <c r="AE77" s="46">
        <f t="shared" si="189"/>
        <v>0</v>
      </c>
      <c r="AF77" s="46" t="s">
        <v>398</v>
      </c>
      <c r="AG77" s="46">
        <f>AD77*3</f>
        <v>48</v>
      </c>
      <c r="AH77" s="46">
        <f t="shared" si="146"/>
        <v>0</v>
      </c>
      <c r="AI77" s="46">
        <v>14</v>
      </c>
      <c r="AJ77" s="46">
        <v>16</v>
      </c>
      <c r="AK77" s="46">
        <v>1</v>
      </c>
      <c r="AL77" s="46">
        <f>AI77</f>
        <v>14</v>
      </c>
      <c r="AM77" s="46">
        <f>AI77*7</f>
        <v>98</v>
      </c>
      <c r="AN77" s="46">
        <v>42</v>
      </c>
      <c r="AO77" s="46">
        <f t="shared" si="190"/>
        <v>28</v>
      </c>
      <c r="AP77" s="46" t="s">
        <v>399</v>
      </c>
      <c r="AQ77" s="46">
        <f>AN77*8</f>
        <v>336</v>
      </c>
      <c r="AR77" s="46">
        <f t="shared" si="147"/>
        <v>-238</v>
      </c>
      <c r="AS77" s="46">
        <v>20</v>
      </c>
      <c r="AT77" s="46">
        <v>26</v>
      </c>
      <c r="AU77" s="46">
        <v>1</v>
      </c>
      <c r="AV77" s="46">
        <f t="shared" ref="AV77:AV79" si="214">AS77</f>
        <v>20</v>
      </c>
      <c r="AW77" s="46">
        <f t="shared" ref="AW77:AW79" si="215">AS77*2</f>
        <v>40</v>
      </c>
      <c r="AX77" s="46">
        <v>8</v>
      </c>
      <c r="AY77" s="46">
        <f t="shared" si="191"/>
        <v>-12</v>
      </c>
      <c r="AZ77" s="46" t="s">
        <v>397</v>
      </c>
      <c r="BA77" s="46">
        <f>AX77*2</f>
        <v>16</v>
      </c>
      <c r="BB77" s="46">
        <f t="shared" si="153"/>
        <v>24</v>
      </c>
      <c r="BC77" s="46">
        <f t="shared" si="175"/>
        <v>243</v>
      </c>
      <c r="BD77" s="46">
        <f t="shared" si="192"/>
        <v>435</v>
      </c>
      <c r="BE77" s="46"/>
      <c r="BF77" s="46">
        <f>BD77-BC77</f>
        <v>192</v>
      </c>
    </row>
    <row r="78" s="25" customFormat="1" spans="1:58">
      <c r="A78" s="36">
        <v>73</v>
      </c>
      <c r="B78" s="36">
        <v>718</v>
      </c>
      <c r="C78" s="36" t="s">
        <v>68</v>
      </c>
      <c r="D78" s="36" t="s">
        <v>85</v>
      </c>
      <c r="E78" s="36">
        <v>7</v>
      </c>
      <c r="F78" s="36">
        <v>9</v>
      </c>
      <c r="G78" s="36">
        <v>1</v>
      </c>
      <c r="H78" s="37">
        <f t="shared" si="204"/>
        <v>7</v>
      </c>
      <c r="I78" s="37">
        <f t="shared" si="205"/>
        <v>21</v>
      </c>
      <c r="J78" s="36">
        <v>0</v>
      </c>
      <c r="K78" s="36">
        <f t="shared" si="187"/>
        <v>-7</v>
      </c>
      <c r="L78" s="36" t="s">
        <v>397</v>
      </c>
      <c r="M78" s="36">
        <v>0</v>
      </c>
      <c r="N78" s="36">
        <f t="shared" si="142"/>
        <v>21</v>
      </c>
      <c r="O78" s="46">
        <v>3</v>
      </c>
      <c r="P78" s="46">
        <v>5</v>
      </c>
      <c r="Q78" s="46">
        <v>1</v>
      </c>
      <c r="R78" s="46">
        <f t="shared" si="212"/>
        <v>3</v>
      </c>
      <c r="S78" s="46">
        <f t="shared" si="213"/>
        <v>15</v>
      </c>
      <c r="T78" s="46">
        <v>0</v>
      </c>
      <c r="U78" s="46">
        <f t="shared" si="188"/>
        <v>-3</v>
      </c>
      <c r="V78" s="46" t="s">
        <v>397</v>
      </c>
      <c r="W78" s="46">
        <f>T78*5</f>
        <v>0</v>
      </c>
      <c r="X78" s="46">
        <f t="shared" si="143"/>
        <v>15</v>
      </c>
      <c r="Y78" s="46">
        <v>11</v>
      </c>
      <c r="Z78" s="46">
        <v>15</v>
      </c>
      <c r="AA78" s="46">
        <v>1</v>
      </c>
      <c r="AB78" s="46">
        <f t="shared" si="206"/>
        <v>11</v>
      </c>
      <c r="AC78" s="46">
        <f t="shared" si="207"/>
        <v>33</v>
      </c>
      <c r="AD78" s="46">
        <v>0</v>
      </c>
      <c r="AE78" s="46">
        <f t="shared" si="189"/>
        <v>-11</v>
      </c>
      <c r="AF78" s="46" t="s">
        <v>397</v>
      </c>
      <c r="AG78" s="46">
        <f>AD78*3</f>
        <v>0</v>
      </c>
      <c r="AH78" s="46">
        <f t="shared" si="146"/>
        <v>33</v>
      </c>
      <c r="AI78" s="46">
        <v>13</v>
      </c>
      <c r="AJ78" s="46">
        <v>15</v>
      </c>
      <c r="AK78" s="46">
        <v>2</v>
      </c>
      <c r="AL78" s="46">
        <f t="shared" si="210"/>
        <v>15</v>
      </c>
      <c r="AM78" s="46">
        <f t="shared" si="211"/>
        <v>120</v>
      </c>
      <c r="AN78" s="46">
        <v>12</v>
      </c>
      <c r="AO78" s="46">
        <f t="shared" si="190"/>
        <v>-1</v>
      </c>
      <c r="AP78" s="46" t="s">
        <v>397</v>
      </c>
      <c r="AQ78" s="46">
        <f>AN78*7</f>
        <v>84</v>
      </c>
      <c r="AR78" s="46">
        <f t="shared" si="147"/>
        <v>36</v>
      </c>
      <c r="AS78" s="46">
        <v>10</v>
      </c>
      <c r="AT78" s="46">
        <v>15</v>
      </c>
      <c r="AU78" s="46">
        <v>1</v>
      </c>
      <c r="AV78" s="46">
        <f t="shared" si="214"/>
        <v>10</v>
      </c>
      <c r="AW78" s="46">
        <f t="shared" si="215"/>
        <v>20</v>
      </c>
      <c r="AX78" s="46">
        <v>1</v>
      </c>
      <c r="AY78" s="46">
        <f t="shared" si="191"/>
        <v>-9</v>
      </c>
      <c r="AZ78" s="46" t="s">
        <v>397</v>
      </c>
      <c r="BA78" s="46">
        <f>AX78*2</f>
        <v>2</v>
      </c>
      <c r="BB78" s="46">
        <f t="shared" si="153"/>
        <v>18</v>
      </c>
      <c r="BC78" s="46">
        <f t="shared" si="175"/>
        <v>209</v>
      </c>
      <c r="BD78" s="46">
        <f t="shared" si="192"/>
        <v>86</v>
      </c>
      <c r="BE78" s="46">
        <f t="shared" si="193"/>
        <v>123</v>
      </c>
      <c r="BF78" s="46"/>
    </row>
    <row r="79" s="25" customFormat="1" spans="1:58">
      <c r="A79" s="36">
        <v>74</v>
      </c>
      <c r="B79" s="36">
        <v>723</v>
      </c>
      <c r="C79" s="36" t="s">
        <v>68</v>
      </c>
      <c r="D79" s="36" t="s">
        <v>86</v>
      </c>
      <c r="E79" s="36">
        <v>7</v>
      </c>
      <c r="F79" s="36">
        <v>9</v>
      </c>
      <c r="G79" s="36">
        <v>1</v>
      </c>
      <c r="H79" s="37">
        <f t="shared" si="204"/>
        <v>7</v>
      </c>
      <c r="I79" s="37">
        <f t="shared" si="205"/>
        <v>21</v>
      </c>
      <c r="J79" s="36">
        <v>5</v>
      </c>
      <c r="K79" s="36">
        <f t="shared" si="187"/>
        <v>-2</v>
      </c>
      <c r="L79" s="36" t="s">
        <v>397</v>
      </c>
      <c r="M79" s="36">
        <f>J79*2</f>
        <v>10</v>
      </c>
      <c r="N79" s="36">
        <f t="shared" si="142"/>
        <v>11</v>
      </c>
      <c r="O79" s="46">
        <v>6</v>
      </c>
      <c r="P79" s="46">
        <v>9</v>
      </c>
      <c r="Q79" s="46">
        <v>1</v>
      </c>
      <c r="R79" s="46">
        <f t="shared" si="212"/>
        <v>6</v>
      </c>
      <c r="S79" s="46">
        <f t="shared" si="213"/>
        <v>30</v>
      </c>
      <c r="T79" s="46">
        <v>5</v>
      </c>
      <c r="U79" s="46">
        <f t="shared" si="188"/>
        <v>-1</v>
      </c>
      <c r="V79" s="46" t="s">
        <v>397</v>
      </c>
      <c r="W79" s="46">
        <f>T79*5</f>
        <v>25</v>
      </c>
      <c r="X79" s="46">
        <f t="shared" si="143"/>
        <v>5</v>
      </c>
      <c r="Y79" s="46">
        <v>11</v>
      </c>
      <c r="Z79" s="46">
        <v>15</v>
      </c>
      <c r="AA79" s="46">
        <v>1</v>
      </c>
      <c r="AB79" s="46">
        <f t="shared" si="206"/>
        <v>11</v>
      </c>
      <c r="AC79" s="46">
        <f t="shared" si="207"/>
        <v>33</v>
      </c>
      <c r="AD79" s="46">
        <v>21</v>
      </c>
      <c r="AE79" s="46">
        <f t="shared" si="189"/>
        <v>10</v>
      </c>
      <c r="AF79" s="46" t="s">
        <v>399</v>
      </c>
      <c r="AG79" s="46">
        <f>AD79*4</f>
        <v>84</v>
      </c>
      <c r="AH79" s="46">
        <f t="shared" si="146"/>
        <v>-51</v>
      </c>
      <c r="AI79" s="46">
        <v>13</v>
      </c>
      <c r="AJ79" s="46">
        <v>15</v>
      </c>
      <c r="AK79" s="46">
        <v>1</v>
      </c>
      <c r="AL79" s="46">
        <f>AI79</f>
        <v>13</v>
      </c>
      <c r="AM79" s="46">
        <f>AI79*7</f>
        <v>91</v>
      </c>
      <c r="AN79" s="46">
        <v>6</v>
      </c>
      <c r="AO79" s="46">
        <f t="shared" si="190"/>
        <v>-7</v>
      </c>
      <c r="AP79" s="46" t="s">
        <v>397</v>
      </c>
      <c r="AQ79" s="46">
        <f>AN79*7</f>
        <v>42</v>
      </c>
      <c r="AR79" s="46">
        <f t="shared" si="147"/>
        <v>49</v>
      </c>
      <c r="AS79" s="46">
        <v>10</v>
      </c>
      <c r="AT79" s="46">
        <v>15</v>
      </c>
      <c r="AU79" s="46">
        <v>1</v>
      </c>
      <c r="AV79" s="46">
        <f t="shared" si="214"/>
        <v>10</v>
      </c>
      <c r="AW79" s="46">
        <f t="shared" si="215"/>
        <v>20</v>
      </c>
      <c r="AX79" s="46">
        <v>2</v>
      </c>
      <c r="AY79" s="46">
        <f t="shared" si="191"/>
        <v>-8</v>
      </c>
      <c r="AZ79" s="46" t="s">
        <v>397</v>
      </c>
      <c r="BA79" s="46">
        <f>AX79*2</f>
        <v>4</v>
      </c>
      <c r="BB79" s="46">
        <f t="shared" si="153"/>
        <v>16</v>
      </c>
      <c r="BC79" s="46">
        <f t="shared" si="175"/>
        <v>195</v>
      </c>
      <c r="BD79" s="46">
        <f t="shared" si="192"/>
        <v>165</v>
      </c>
      <c r="BE79" s="46">
        <f t="shared" si="193"/>
        <v>30</v>
      </c>
      <c r="BF79" s="46"/>
    </row>
    <row r="80" s="25" customFormat="1" spans="1:58">
      <c r="A80" s="36">
        <v>75</v>
      </c>
      <c r="B80" s="36">
        <v>102478</v>
      </c>
      <c r="C80" s="36" t="s">
        <v>68</v>
      </c>
      <c r="D80" s="36" t="s">
        <v>87</v>
      </c>
      <c r="E80" s="36">
        <v>7</v>
      </c>
      <c r="F80" s="36">
        <v>9</v>
      </c>
      <c r="G80" s="36">
        <v>2</v>
      </c>
      <c r="H80" s="36">
        <f t="shared" ref="H80:H87" si="216">F80</f>
        <v>9</v>
      </c>
      <c r="I80" s="36">
        <f t="shared" ref="I80:I87" si="217">F80*5</f>
        <v>45</v>
      </c>
      <c r="J80" s="36">
        <v>5</v>
      </c>
      <c r="K80" s="36">
        <f t="shared" si="187"/>
        <v>-2</v>
      </c>
      <c r="L80" s="36" t="s">
        <v>397</v>
      </c>
      <c r="M80" s="36">
        <f>J80*2</f>
        <v>10</v>
      </c>
      <c r="N80" s="36">
        <f t="shared" si="142"/>
        <v>35</v>
      </c>
      <c r="O80" s="46">
        <v>3</v>
      </c>
      <c r="P80" s="46">
        <v>5</v>
      </c>
      <c r="Q80" s="46">
        <v>2</v>
      </c>
      <c r="R80" s="46">
        <f t="shared" ref="R80:R87" si="218">P80</f>
        <v>5</v>
      </c>
      <c r="S80" s="46">
        <f t="shared" ref="S80:S87" si="219">P80*7</f>
        <v>35</v>
      </c>
      <c r="T80" s="46">
        <v>6</v>
      </c>
      <c r="U80" s="46">
        <f t="shared" si="188"/>
        <v>3</v>
      </c>
      <c r="V80" s="46" t="s">
        <v>399</v>
      </c>
      <c r="W80" s="46">
        <f>T80*7</f>
        <v>42</v>
      </c>
      <c r="X80" s="46">
        <f t="shared" si="143"/>
        <v>-7</v>
      </c>
      <c r="Y80" s="46">
        <v>11</v>
      </c>
      <c r="Z80" s="46">
        <v>15</v>
      </c>
      <c r="AA80" s="46">
        <v>2</v>
      </c>
      <c r="AB80" s="46">
        <f t="shared" si="208"/>
        <v>15</v>
      </c>
      <c r="AC80" s="46">
        <f t="shared" si="209"/>
        <v>60</v>
      </c>
      <c r="AD80" s="46">
        <v>19</v>
      </c>
      <c r="AE80" s="46">
        <f t="shared" si="189"/>
        <v>8</v>
      </c>
      <c r="AF80" s="46" t="s">
        <v>399</v>
      </c>
      <c r="AG80" s="46">
        <f>AD80*4</f>
        <v>76</v>
      </c>
      <c r="AH80" s="46">
        <f t="shared" si="146"/>
        <v>-16</v>
      </c>
      <c r="AI80" s="46">
        <v>13</v>
      </c>
      <c r="AJ80" s="46">
        <v>15</v>
      </c>
      <c r="AK80" s="46">
        <v>2</v>
      </c>
      <c r="AL80" s="46">
        <f t="shared" si="210"/>
        <v>15</v>
      </c>
      <c r="AM80" s="46">
        <f t="shared" si="211"/>
        <v>120</v>
      </c>
      <c r="AN80" s="46">
        <v>10</v>
      </c>
      <c r="AO80" s="46">
        <f t="shared" si="190"/>
        <v>-3</v>
      </c>
      <c r="AP80" s="46" t="s">
        <v>397</v>
      </c>
      <c r="AQ80" s="46">
        <f>AN80*7</f>
        <v>70</v>
      </c>
      <c r="AR80" s="46">
        <f t="shared" si="147"/>
        <v>50</v>
      </c>
      <c r="AS80" s="46">
        <v>10</v>
      </c>
      <c r="AT80" s="46">
        <v>15</v>
      </c>
      <c r="AU80" s="46">
        <v>2</v>
      </c>
      <c r="AV80" s="46">
        <f t="shared" ref="AV80:AV87" si="220">AT80</f>
        <v>15</v>
      </c>
      <c r="AW80" s="46">
        <f t="shared" ref="AW80:AW87" si="221">AT80*4</f>
        <v>60</v>
      </c>
      <c r="AX80" s="46">
        <v>15</v>
      </c>
      <c r="AY80" s="46">
        <f t="shared" si="191"/>
        <v>5</v>
      </c>
      <c r="AZ80" s="46" t="s">
        <v>399</v>
      </c>
      <c r="BA80" s="46">
        <f>AX80*4</f>
        <v>60</v>
      </c>
      <c r="BB80" s="46">
        <f t="shared" si="153"/>
        <v>0</v>
      </c>
      <c r="BC80" s="46">
        <f t="shared" si="175"/>
        <v>320</v>
      </c>
      <c r="BD80" s="46">
        <f t="shared" si="192"/>
        <v>258</v>
      </c>
      <c r="BE80" s="46">
        <f t="shared" si="193"/>
        <v>62</v>
      </c>
      <c r="BF80" s="46"/>
    </row>
    <row r="81" s="25" customFormat="1" spans="1:58">
      <c r="A81" s="36">
        <v>76</v>
      </c>
      <c r="B81" s="39">
        <v>106865</v>
      </c>
      <c r="C81" s="36" t="s">
        <v>68</v>
      </c>
      <c r="D81" s="36" t="s">
        <v>88</v>
      </c>
      <c r="E81" s="36">
        <v>7</v>
      </c>
      <c r="F81" s="36">
        <v>9</v>
      </c>
      <c r="G81" s="39">
        <v>1</v>
      </c>
      <c r="H81" s="37">
        <f>E81</f>
        <v>7</v>
      </c>
      <c r="I81" s="37">
        <f>E81*3</f>
        <v>21</v>
      </c>
      <c r="J81" s="36">
        <v>2</v>
      </c>
      <c r="K81" s="36">
        <f t="shared" si="187"/>
        <v>-5</v>
      </c>
      <c r="L81" s="36" t="s">
        <v>397</v>
      </c>
      <c r="M81" s="36">
        <v>0</v>
      </c>
      <c r="N81" s="36">
        <f t="shared" ref="N81:N94" si="222">I81-M81</f>
        <v>21</v>
      </c>
      <c r="O81" s="46">
        <v>3</v>
      </c>
      <c r="P81" s="46">
        <v>5</v>
      </c>
      <c r="Q81" s="46">
        <v>1</v>
      </c>
      <c r="R81" s="46">
        <f>O81</f>
        <v>3</v>
      </c>
      <c r="S81" s="46">
        <f>O81*5</f>
        <v>15</v>
      </c>
      <c r="T81" s="46">
        <v>3</v>
      </c>
      <c r="U81" s="46">
        <f t="shared" si="188"/>
        <v>0</v>
      </c>
      <c r="V81" s="46" t="s">
        <v>398</v>
      </c>
      <c r="W81" s="46">
        <f>T81*5</f>
        <v>15</v>
      </c>
      <c r="X81" s="46">
        <f t="shared" ref="X81:X94" si="223">S81-W81</f>
        <v>0</v>
      </c>
      <c r="Y81" s="46">
        <v>11</v>
      </c>
      <c r="Z81" s="46">
        <v>15</v>
      </c>
      <c r="AA81" s="46">
        <v>2</v>
      </c>
      <c r="AB81" s="46">
        <f t="shared" si="208"/>
        <v>15</v>
      </c>
      <c r="AC81" s="46">
        <f t="shared" si="209"/>
        <v>60</v>
      </c>
      <c r="AD81" s="46">
        <v>22</v>
      </c>
      <c r="AE81" s="46">
        <f t="shared" si="189"/>
        <v>11</v>
      </c>
      <c r="AF81" s="46" t="s">
        <v>399</v>
      </c>
      <c r="AG81" s="46">
        <f>AD81*4</f>
        <v>88</v>
      </c>
      <c r="AH81" s="46">
        <f t="shared" ref="AH81:AH94" si="224">AC81-AG81</f>
        <v>-28</v>
      </c>
      <c r="AI81" s="46">
        <v>6</v>
      </c>
      <c r="AJ81" s="46">
        <v>7</v>
      </c>
      <c r="AK81" s="46">
        <v>2</v>
      </c>
      <c r="AL81" s="46">
        <f t="shared" si="210"/>
        <v>7</v>
      </c>
      <c r="AM81" s="46">
        <f t="shared" si="211"/>
        <v>56</v>
      </c>
      <c r="AN81" s="46">
        <v>8</v>
      </c>
      <c r="AO81" s="46">
        <f t="shared" si="190"/>
        <v>2</v>
      </c>
      <c r="AP81" s="46" t="s">
        <v>399</v>
      </c>
      <c r="AQ81" s="46">
        <f>AN81*8</f>
        <v>64</v>
      </c>
      <c r="AR81" s="46">
        <f t="shared" ref="AR81:AR94" si="225">AM81-AQ81</f>
        <v>-8</v>
      </c>
      <c r="AS81" s="46">
        <v>10</v>
      </c>
      <c r="AT81" s="46">
        <v>15</v>
      </c>
      <c r="AU81" s="46">
        <v>1</v>
      </c>
      <c r="AV81" s="46">
        <f>AS81</f>
        <v>10</v>
      </c>
      <c r="AW81" s="46">
        <f>AS81*2</f>
        <v>20</v>
      </c>
      <c r="AX81" s="46">
        <v>8</v>
      </c>
      <c r="AY81" s="46">
        <f t="shared" si="191"/>
        <v>-2</v>
      </c>
      <c r="AZ81" s="46" t="s">
        <v>397</v>
      </c>
      <c r="BA81" s="46">
        <f t="shared" ref="BA81:BA90" si="226">AX81*2</f>
        <v>16</v>
      </c>
      <c r="BB81" s="46">
        <f t="shared" si="153"/>
        <v>4</v>
      </c>
      <c r="BC81" s="46">
        <f t="shared" si="175"/>
        <v>172</v>
      </c>
      <c r="BD81" s="46">
        <f t="shared" si="192"/>
        <v>183</v>
      </c>
      <c r="BE81" s="46"/>
      <c r="BF81" s="46">
        <f>BD81-BC81</f>
        <v>11</v>
      </c>
    </row>
    <row r="82" s="25" customFormat="1" spans="1:58">
      <c r="A82" s="36">
        <v>77</v>
      </c>
      <c r="B82" s="39">
        <v>107829</v>
      </c>
      <c r="C82" s="36" t="s">
        <v>68</v>
      </c>
      <c r="D82" s="36" t="s">
        <v>89</v>
      </c>
      <c r="E82" s="36">
        <v>7</v>
      </c>
      <c r="F82" s="36">
        <v>9</v>
      </c>
      <c r="G82" s="36">
        <v>2</v>
      </c>
      <c r="H82" s="36">
        <f t="shared" si="216"/>
        <v>9</v>
      </c>
      <c r="I82" s="36">
        <f t="shared" si="217"/>
        <v>45</v>
      </c>
      <c r="J82" s="36">
        <v>0</v>
      </c>
      <c r="K82" s="36">
        <f t="shared" si="187"/>
        <v>-7</v>
      </c>
      <c r="L82" s="36" t="s">
        <v>397</v>
      </c>
      <c r="M82" s="36">
        <v>0</v>
      </c>
      <c r="N82" s="36">
        <f t="shared" si="222"/>
        <v>45</v>
      </c>
      <c r="O82" s="46">
        <v>3</v>
      </c>
      <c r="P82" s="46">
        <v>5</v>
      </c>
      <c r="Q82" s="46">
        <v>2</v>
      </c>
      <c r="R82" s="46">
        <f t="shared" si="218"/>
        <v>5</v>
      </c>
      <c r="S82" s="46">
        <f t="shared" si="219"/>
        <v>35</v>
      </c>
      <c r="T82" s="46">
        <v>4</v>
      </c>
      <c r="U82" s="46">
        <f t="shared" si="188"/>
        <v>1</v>
      </c>
      <c r="V82" s="46" t="s">
        <v>398</v>
      </c>
      <c r="W82" s="46">
        <f>T82*5</f>
        <v>20</v>
      </c>
      <c r="X82" s="46">
        <f t="shared" si="223"/>
        <v>15</v>
      </c>
      <c r="Y82" s="46">
        <v>11</v>
      </c>
      <c r="Z82" s="46">
        <v>15</v>
      </c>
      <c r="AA82" s="46">
        <v>1</v>
      </c>
      <c r="AB82" s="46">
        <f>Y82</f>
        <v>11</v>
      </c>
      <c r="AC82" s="46">
        <f>Y82*3</f>
        <v>33</v>
      </c>
      <c r="AD82" s="46">
        <v>5</v>
      </c>
      <c r="AE82" s="46">
        <f t="shared" si="189"/>
        <v>-6</v>
      </c>
      <c r="AF82" s="46" t="s">
        <v>397</v>
      </c>
      <c r="AG82" s="46">
        <f>AD82*3</f>
        <v>15</v>
      </c>
      <c r="AH82" s="46">
        <f t="shared" si="224"/>
        <v>18</v>
      </c>
      <c r="AI82" s="46">
        <v>8</v>
      </c>
      <c r="AJ82" s="46">
        <v>11</v>
      </c>
      <c r="AK82" s="46">
        <v>2</v>
      </c>
      <c r="AL82" s="46">
        <f t="shared" si="210"/>
        <v>11</v>
      </c>
      <c r="AM82" s="46">
        <f t="shared" si="211"/>
        <v>88</v>
      </c>
      <c r="AN82" s="46">
        <v>14</v>
      </c>
      <c r="AO82" s="46">
        <f t="shared" si="190"/>
        <v>6</v>
      </c>
      <c r="AP82" s="46" t="s">
        <v>399</v>
      </c>
      <c r="AQ82" s="46">
        <f>AN82*8</f>
        <v>112</v>
      </c>
      <c r="AR82" s="46">
        <f t="shared" si="225"/>
        <v>-24</v>
      </c>
      <c r="AS82" s="46">
        <v>10</v>
      </c>
      <c r="AT82" s="46">
        <v>15</v>
      </c>
      <c r="AU82" s="46">
        <v>1</v>
      </c>
      <c r="AV82" s="46">
        <f>AS82</f>
        <v>10</v>
      </c>
      <c r="AW82" s="46">
        <f>AS82*2</f>
        <v>20</v>
      </c>
      <c r="AX82" s="46">
        <v>3</v>
      </c>
      <c r="AY82" s="46">
        <f t="shared" si="191"/>
        <v>-7</v>
      </c>
      <c r="AZ82" s="46" t="s">
        <v>397</v>
      </c>
      <c r="BA82" s="46">
        <f t="shared" si="226"/>
        <v>6</v>
      </c>
      <c r="BB82" s="46">
        <f t="shared" si="153"/>
        <v>14</v>
      </c>
      <c r="BC82" s="46">
        <f t="shared" si="175"/>
        <v>221</v>
      </c>
      <c r="BD82" s="46">
        <f t="shared" si="192"/>
        <v>153</v>
      </c>
      <c r="BE82" s="46">
        <f t="shared" si="193"/>
        <v>68</v>
      </c>
      <c r="BF82" s="46"/>
    </row>
    <row r="83" s="26" customFormat="1" spans="1:58">
      <c r="A83" s="14"/>
      <c r="B83" s="14"/>
      <c r="C83" s="14" t="s">
        <v>68</v>
      </c>
      <c r="D83" s="14"/>
      <c r="E83" s="14">
        <f>SUM(E62:E82)</f>
        <v>189</v>
      </c>
      <c r="F83" s="14">
        <f>SUM(F62:F82)</f>
        <v>231</v>
      </c>
      <c r="G83" s="14">
        <f>SUM(G62:G82)</f>
        <v>34</v>
      </c>
      <c r="H83" s="14">
        <f>SUM(H62:H82)</f>
        <v>215</v>
      </c>
      <c r="I83" s="14">
        <f t="shared" ref="I83:P83" si="227">SUM(I62:I82)</f>
        <v>933</v>
      </c>
      <c r="J83" s="14">
        <f t="shared" si="227"/>
        <v>71</v>
      </c>
      <c r="K83" s="14">
        <f t="shared" si="227"/>
        <v>-118</v>
      </c>
      <c r="L83" s="14">
        <f t="shared" si="227"/>
        <v>0</v>
      </c>
      <c r="M83" s="14">
        <f t="shared" si="227"/>
        <v>191</v>
      </c>
      <c r="N83" s="14">
        <f t="shared" si="227"/>
        <v>742</v>
      </c>
      <c r="O83" s="14">
        <f t="shared" si="227"/>
        <v>150</v>
      </c>
      <c r="P83" s="14">
        <f t="shared" si="227"/>
        <v>227</v>
      </c>
      <c r="Q83" s="14">
        <f t="shared" ref="O83:S83" si="228">SUM(Q62:Q82)</f>
        <v>30</v>
      </c>
      <c r="R83" s="14">
        <f t="shared" si="228"/>
        <v>181</v>
      </c>
      <c r="S83" s="14">
        <f t="shared" ref="S83:BF83" si="229">SUM(S62:S82)</f>
        <v>1087</v>
      </c>
      <c r="T83" s="14">
        <f t="shared" si="229"/>
        <v>113</v>
      </c>
      <c r="U83" s="14">
        <f t="shared" si="229"/>
        <v>-37</v>
      </c>
      <c r="V83" s="14">
        <f t="shared" si="229"/>
        <v>0</v>
      </c>
      <c r="W83" s="14">
        <f t="shared" si="229"/>
        <v>647</v>
      </c>
      <c r="X83" s="14">
        <f t="shared" si="229"/>
        <v>440</v>
      </c>
      <c r="Y83" s="14">
        <f t="shared" si="229"/>
        <v>341</v>
      </c>
      <c r="Z83" s="14">
        <f t="shared" si="229"/>
        <v>447</v>
      </c>
      <c r="AA83" s="14">
        <f t="shared" si="229"/>
        <v>35</v>
      </c>
      <c r="AB83" s="14">
        <f t="shared" si="229"/>
        <v>413</v>
      </c>
      <c r="AC83" s="14">
        <f t="shared" si="229"/>
        <v>1545</v>
      </c>
      <c r="AD83" s="14">
        <f t="shared" si="229"/>
        <v>540</v>
      </c>
      <c r="AE83" s="14">
        <f t="shared" si="229"/>
        <v>199</v>
      </c>
      <c r="AF83" s="14">
        <f t="shared" si="229"/>
        <v>0</v>
      </c>
      <c r="AG83" s="14">
        <f t="shared" si="229"/>
        <v>2021</v>
      </c>
      <c r="AH83" s="14">
        <f t="shared" si="229"/>
        <v>-476</v>
      </c>
      <c r="AI83" s="14">
        <f t="shared" si="229"/>
        <v>378</v>
      </c>
      <c r="AJ83" s="14">
        <f t="shared" si="229"/>
        <v>449</v>
      </c>
      <c r="AK83" s="14">
        <f t="shared" si="229"/>
        <v>33</v>
      </c>
      <c r="AL83" s="14">
        <f t="shared" si="229"/>
        <v>415</v>
      </c>
      <c r="AM83" s="14">
        <f t="shared" si="229"/>
        <v>3162</v>
      </c>
      <c r="AN83" s="14">
        <f t="shared" si="229"/>
        <v>441</v>
      </c>
      <c r="AO83" s="14">
        <f t="shared" si="229"/>
        <v>63</v>
      </c>
      <c r="AP83" s="14">
        <f t="shared" si="229"/>
        <v>0</v>
      </c>
      <c r="AQ83" s="14">
        <f t="shared" si="229"/>
        <v>3425</v>
      </c>
      <c r="AR83" s="14">
        <f t="shared" si="229"/>
        <v>-263</v>
      </c>
      <c r="AS83" s="14">
        <f t="shared" si="229"/>
        <v>500</v>
      </c>
      <c r="AT83" s="14">
        <f t="shared" si="229"/>
        <v>660</v>
      </c>
      <c r="AU83" s="14">
        <f t="shared" si="229"/>
        <v>29</v>
      </c>
      <c r="AV83" s="14">
        <f t="shared" si="229"/>
        <v>566</v>
      </c>
      <c r="AW83" s="14">
        <f t="shared" si="229"/>
        <v>1694</v>
      </c>
      <c r="AX83" s="14">
        <f t="shared" si="229"/>
        <v>263</v>
      </c>
      <c r="AY83" s="14">
        <f t="shared" si="229"/>
        <v>-237</v>
      </c>
      <c r="AZ83" s="14">
        <f t="shared" si="229"/>
        <v>0</v>
      </c>
      <c r="BA83" s="14">
        <f t="shared" si="229"/>
        <v>672</v>
      </c>
      <c r="BB83" s="14">
        <f t="shared" si="229"/>
        <v>1022</v>
      </c>
      <c r="BC83" s="14">
        <f t="shared" si="229"/>
        <v>8421</v>
      </c>
      <c r="BD83" s="14">
        <f t="shared" si="229"/>
        <v>6956</v>
      </c>
      <c r="BE83" s="14">
        <f t="shared" si="229"/>
        <v>2573</v>
      </c>
      <c r="BF83" s="14">
        <f t="shared" si="229"/>
        <v>1108</v>
      </c>
    </row>
    <row r="84" s="25" customFormat="1" spans="1:58">
      <c r="A84" s="36">
        <v>78</v>
      </c>
      <c r="B84" s="36">
        <v>385</v>
      </c>
      <c r="C84" s="36" t="s">
        <v>90</v>
      </c>
      <c r="D84" s="36" t="s">
        <v>91</v>
      </c>
      <c r="E84" s="36">
        <v>11</v>
      </c>
      <c r="F84" s="36">
        <v>13</v>
      </c>
      <c r="G84" s="36">
        <v>2</v>
      </c>
      <c r="H84" s="36">
        <f t="shared" si="216"/>
        <v>13</v>
      </c>
      <c r="I84" s="36">
        <f t="shared" si="217"/>
        <v>65</v>
      </c>
      <c r="J84" s="36">
        <v>2</v>
      </c>
      <c r="K84" s="36">
        <f t="shared" si="187"/>
        <v>-9</v>
      </c>
      <c r="L84" s="36" t="s">
        <v>397</v>
      </c>
      <c r="M84" s="36">
        <v>0</v>
      </c>
      <c r="N84" s="36">
        <f t="shared" si="222"/>
        <v>65</v>
      </c>
      <c r="O84" s="46">
        <v>10</v>
      </c>
      <c r="P84" s="46">
        <v>15</v>
      </c>
      <c r="Q84" s="46">
        <v>2</v>
      </c>
      <c r="R84" s="46">
        <f t="shared" si="218"/>
        <v>15</v>
      </c>
      <c r="S84" s="46">
        <f t="shared" si="219"/>
        <v>105</v>
      </c>
      <c r="T84" s="46">
        <v>6</v>
      </c>
      <c r="U84" s="46">
        <f t="shared" si="188"/>
        <v>-4</v>
      </c>
      <c r="V84" s="46" t="s">
        <v>397</v>
      </c>
      <c r="W84" s="46">
        <f>T84*5</f>
        <v>30</v>
      </c>
      <c r="X84" s="46">
        <f t="shared" si="223"/>
        <v>75</v>
      </c>
      <c r="Y84" s="46">
        <v>21</v>
      </c>
      <c r="Z84" s="46">
        <v>27</v>
      </c>
      <c r="AA84" s="46">
        <v>2</v>
      </c>
      <c r="AB84" s="46">
        <f t="shared" ref="AB84:AB86" si="230">Z84</f>
        <v>27</v>
      </c>
      <c r="AC84" s="46">
        <f t="shared" ref="AC84:AC86" si="231">Z84*4</f>
        <v>108</v>
      </c>
      <c r="AD84" s="46">
        <v>10</v>
      </c>
      <c r="AE84" s="46">
        <f t="shared" si="189"/>
        <v>-11</v>
      </c>
      <c r="AF84" s="46" t="s">
        <v>397</v>
      </c>
      <c r="AG84" s="46">
        <f>AD84*3</f>
        <v>30</v>
      </c>
      <c r="AH84" s="46">
        <f t="shared" si="224"/>
        <v>78</v>
      </c>
      <c r="AI84" s="46">
        <v>18</v>
      </c>
      <c r="AJ84" s="46">
        <v>21</v>
      </c>
      <c r="AK84" s="46">
        <v>2</v>
      </c>
      <c r="AL84" s="46">
        <f t="shared" ref="AL84:AL87" si="232">AJ84</f>
        <v>21</v>
      </c>
      <c r="AM84" s="46">
        <f t="shared" ref="AM84:AM87" si="233">AJ84*8</f>
        <v>168</v>
      </c>
      <c r="AN84" s="46">
        <v>3</v>
      </c>
      <c r="AO84" s="46">
        <f t="shared" si="190"/>
        <v>-15</v>
      </c>
      <c r="AP84" s="46" t="s">
        <v>397</v>
      </c>
      <c r="AQ84" s="46">
        <f>AN84*7</f>
        <v>21</v>
      </c>
      <c r="AR84" s="46">
        <f t="shared" si="225"/>
        <v>147</v>
      </c>
      <c r="AS84" s="46">
        <v>35</v>
      </c>
      <c r="AT84" s="46">
        <v>45</v>
      </c>
      <c r="AU84" s="46">
        <v>2</v>
      </c>
      <c r="AV84" s="46">
        <f t="shared" si="220"/>
        <v>45</v>
      </c>
      <c r="AW84" s="46">
        <f t="shared" si="221"/>
        <v>180</v>
      </c>
      <c r="AX84" s="46">
        <v>1</v>
      </c>
      <c r="AY84" s="46">
        <f t="shared" si="191"/>
        <v>-34</v>
      </c>
      <c r="AZ84" s="46" t="s">
        <v>397</v>
      </c>
      <c r="BA84" s="46">
        <f t="shared" si="226"/>
        <v>2</v>
      </c>
      <c r="BB84" s="46">
        <f t="shared" si="153"/>
        <v>178</v>
      </c>
      <c r="BC84" s="46">
        <f t="shared" ref="BC84:BC88" si="234">I84+S84+AC84+AM84+AW84</f>
        <v>626</v>
      </c>
      <c r="BD84" s="46">
        <f t="shared" si="192"/>
        <v>83</v>
      </c>
      <c r="BE84" s="46">
        <f t="shared" si="193"/>
        <v>543</v>
      </c>
      <c r="BF84" s="46"/>
    </row>
    <row r="85" s="25" customFormat="1" spans="1:58">
      <c r="A85" s="36">
        <v>79</v>
      </c>
      <c r="B85" s="36">
        <v>514</v>
      </c>
      <c r="C85" s="36" t="s">
        <v>90</v>
      </c>
      <c r="D85" s="36" t="s">
        <v>92</v>
      </c>
      <c r="E85" s="36">
        <v>10</v>
      </c>
      <c r="F85" s="36">
        <v>12</v>
      </c>
      <c r="G85" s="36">
        <v>2</v>
      </c>
      <c r="H85" s="36">
        <f t="shared" si="216"/>
        <v>12</v>
      </c>
      <c r="I85" s="36">
        <f t="shared" si="217"/>
        <v>60</v>
      </c>
      <c r="J85" s="36">
        <v>14</v>
      </c>
      <c r="K85" s="36">
        <f t="shared" si="187"/>
        <v>4</v>
      </c>
      <c r="L85" s="36" t="s">
        <v>399</v>
      </c>
      <c r="M85" s="36">
        <f>J85*5</f>
        <v>70</v>
      </c>
      <c r="N85" s="36">
        <f t="shared" si="222"/>
        <v>-10</v>
      </c>
      <c r="O85" s="46">
        <v>10</v>
      </c>
      <c r="P85" s="46">
        <v>15</v>
      </c>
      <c r="Q85" s="46">
        <v>2</v>
      </c>
      <c r="R85" s="46">
        <f t="shared" si="218"/>
        <v>15</v>
      </c>
      <c r="S85" s="46">
        <f t="shared" si="219"/>
        <v>105</v>
      </c>
      <c r="T85" s="46">
        <v>19</v>
      </c>
      <c r="U85" s="46">
        <f t="shared" si="188"/>
        <v>9</v>
      </c>
      <c r="V85" s="46" t="s">
        <v>399</v>
      </c>
      <c r="W85" s="46">
        <f>T85*7</f>
        <v>133</v>
      </c>
      <c r="X85" s="46">
        <f t="shared" si="223"/>
        <v>-28</v>
      </c>
      <c r="Y85" s="46">
        <v>21</v>
      </c>
      <c r="Z85" s="46">
        <v>27</v>
      </c>
      <c r="AA85" s="46">
        <v>2</v>
      </c>
      <c r="AB85" s="46">
        <f t="shared" si="230"/>
        <v>27</v>
      </c>
      <c r="AC85" s="46">
        <f t="shared" si="231"/>
        <v>108</v>
      </c>
      <c r="AD85" s="46">
        <v>39</v>
      </c>
      <c r="AE85" s="46">
        <f t="shared" si="189"/>
        <v>18</v>
      </c>
      <c r="AF85" s="46" t="s">
        <v>399</v>
      </c>
      <c r="AG85" s="46">
        <f>AD85*4</f>
        <v>156</v>
      </c>
      <c r="AH85" s="46">
        <f t="shared" si="224"/>
        <v>-48</v>
      </c>
      <c r="AI85" s="46">
        <v>16</v>
      </c>
      <c r="AJ85" s="46">
        <v>18</v>
      </c>
      <c r="AK85" s="46">
        <v>2</v>
      </c>
      <c r="AL85" s="46">
        <f t="shared" si="232"/>
        <v>18</v>
      </c>
      <c r="AM85" s="46">
        <f t="shared" si="233"/>
        <v>144</v>
      </c>
      <c r="AN85" s="46">
        <v>22</v>
      </c>
      <c r="AO85" s="46">
        <f t="shared" si="190"/>
        <v>6</v>
      </c>
      <c r="AP85" s="46" t="s">
        <v>399</v>
      </c>
      <c r="AQ85" s="46">
        <f>AN85*8</f>
        <v>176</v>
      </c>
      <c r="AR85" s="46">
        <f t="shared" si="225"/>
        <v>-32</v>
      </c>
      <c r="AS85" s="46">
        <v>35</v>
      </c>
      <c r="AT85" s="46">
        <v>45</v>
      </c>
      <c r="AU85" s="46">
        <v>2</v>
      </c>
      <c r="AV85" s="46">
        <f t="shared" si="220"/>
        <v>45</v>
      </c>
      <c r="AW85" s="46">
        <f t="shared" si="221"/>
        <v>180</v>
      </c>
      <c r="AX85" s="46">
        <v>32</v>
      </c>
      <c r="AY85" s="46">
        <f t="shared" si="191"/>
        <v>-3</v>
      </c>
      <c r="AZ85" s="46" t="s">
        <v>397</v>
      </c>
      <c r="BA85" s="46">
        <f t="shared" si="226"/>
        <v>64</v>
      </c>
      <c r="BB85" s="46">
        <f t="shared" si="153"/>
        <v>116</v>
      </c>
      <c r="BC85" s="46">
        <f t="shared" si="234"/>
        <v>597</v>
      </c>
      <c r="BD85" s="46">
        <f t="shared" si="192"/>
        <v>599</v>
      </c>
      <c r="BE85" s="46"/>
      <c r="BF85" s="46">
        <f>BD85-BC85</f>
        <v>2</v>
      </c>
    </row>
    <row r="86" s="25" customFormat="1" spans="1:58">
      <c r="A86" s="36">
        <v>80</v>
      </c>
      <c r="B86" s="36">
        <v>371</v>
      </c>
      <c r="C86" s="36" t="s">
        <v>90</v>
      </c>
      <c r="D86" s="36" t="s">
        <v>93</v>
      </c>
      <c r="E86" s="36">
        <v>7</v>
      </c>
      <c r="F86" s="36">
        <v>9</v>
      </c>
      <c r="G86" s="36">
        <v>2</v>
      </c>
      <c r="H86" s="36">
        <f t="shared" si="216"/>
        <v>9</v>
      </c>
      <c r="I86" s="36">
        <f t="shared" si="217"/>
        <v>45</v>
      </c>
      <c r="J86" s="36">
        <v>1</v>
      </c>
      <c r="K86" s="36">
        <f t="shared" si="187"/>
        <v>-6</v>
      </c>
      <c r="L86" s="36" t="s">
        <v>397</v>
      </c>
      <c r="M86" s="36">
        <v>0</v>
      </c>
      <c r="N86" s="36">
        <f t="shared" si="222"/>
        <v>45</v>
      </c>
      <c r="O86" s="46">
        <v>3</v>
      </c>
      <c r="P86" s="46">
        <v>5</v>
      </c>
      <c r="Q86" s="46">
        <v>2</v>
      </c>
      <c r="R86" s="46">
        <f t="shared" si="218"/>
        <v>5</v>
      </c>
      <c r="S86" s="46">
        <f t="shared" si="219"/>
        <v>35</v>
      </c>
      <c r="T86" s="46">
        <v>3</v>
      </c>
      <c r="U86" s="46">
        <f t="shared" si="188"/>
        <v>0</v>
      </c>
      <c r="V86" s="46" t="s">
        <v>398</v>
      </c>
      <c r="W86" s="46">
        <f>T86*5</f>
        <v>15</v>
      </c>
      <c r="X86" s="46">
        <f t="shared" si="223"/>
        <v>20</v>
      </c>
      <c r="Y86" s="46">
        <v>11</v>
      </c>
      <c r="Z86" s="46">
        <v>15</v>
      </c>
      <c r="AA86" s="46">
        <v>2</v>
      </c>
      <c r="AB86" s="46">
        <f t="shared" si="230"/>
        <v>15</v>
      </c>
      <c r="AC86" s="46">
        <f t="shared" si="231"/>
        <v>60</v>
      </c>
      <c r="AD86" s="46">
        <v>3</v>
      </c>
      <c r="AE86" s="46">
        <f t="shared" si="189"/>
        <v>-8</v>
      </c>
      <c r="AF86" s="46" t="s">
        <v>397</v>
      </c>
      <c r="AG86" s="46">
        <f>AD86*3</f>
        <v>9</v>
      </c>
      <c r="AH86" s="46">
        <f t="shared" si="224"/>
        <v>51</v>
      </c>
      <c r="AI86" s="46">
        <v>13</v>
      </c>
      <c r="AJ86" s="46">
        <v>15</v>
      </c>
      <c r="AK86" s="46">
        <v>2</v>
      </c>
      <c r="AL86" s="46">
        <f t="shared" si="232"/>
        <v>15</v>
      </c>
      <c r="AM86" s="46">
        <f t="shared" si="233"/>
        <v>120</v>
      </c>
      <c r="AN86" s="46">
        <v>6</v>
      </c>
      <c r="AO86" s="46">
        <f t="shared" si="190"/>
        <v>-7</v>
      </c>
      <c r="AP86" s="46" t="s">
        <v>397</v>
      </c>
      <c r="AQ86" s="46">
        <f>AN86*7</f>
        <v>42</v>
      </c>
      <c r="AR86" s="46">
        <f t="shared" si="225"/>
        <v>78</v>
      </c>
      <c r="AS86" s="46">
        <v>10</v>
      </c>
      <c r="AT86" s="46">
        <v>15</v>
      </c>
      <c r="AU86" s="46">
        <v>2</v>
      </c>
      <c r="AV86" s="46">
        <f t="shared" si="220"/>
        <v>15</v>
      </c>
      <c r="AW86" s="46">
        <f t="shared" si="221"/>
        <v>60</v>
      </c>
      <c r="AX86" s="46">
        <v>10</v>
      </c>
      <c r="AY86" s="46">
        <f t="shared" si="191"/>
        <v>0</v>
      </c>
      <c r="AZ86" s="46" t="s">
        <v>398</v>
      </c>
      <c r="BA86" s="46">
        <f t="shared" si="226"/>
        <v>20</v>
      </c>
      <c r="BB86" s="46">
        <f t="shared" ref="BB86:BB122" si="235">AW86-BA86</f>
        <v>40</v>
      </c>
      <c r="BC86" s="46">
        <f t="shared" si="234"/>
        <v>320</v>
      </c>
      <c r="BD86" s="46">
        <f t="shared" si="192"/>
        <v>86</v>
      </c>
      <c r="BE86" s="46">
        <f t="shared" si="193"/>
        <v>234</v>
      </c>
      <c r="BF86" s="46"/>
    </row>
    <row r="87" s="25" customFormat="1" spans="1:58">
      <c r="A87" s="36">
        <v>81</v>
      </c>
      <c r="B87" s="36">
        <v>108656</v>
      </c>
      <c r="C87" s="36" t="s">
        <v>90</v>
      </c>
      <c r="D87" s="36" t="s">
        <v>94</v>
      </c>
      <c r="E87" s="36">
        <v>7</v>
      </c>
      <c r="F87" s="36">
        <v>9</v>
      </c>
      <c r="G87" s="36">
        <v>2</v>
      </c>
      <c r="H87" s="36">
        <f t="shared" si="216"/>
        <v>9</v>
      </c>
      <c r="I87" s="36">
        <f t="shared" si="217"/>
        <v>45</v>
      </c>
      <c r="J87" s="36">
        <v>2</v>
      </c>
      <c r="K87" s="36">
        <f t="shared" si="187"/>
        <v>-5</v>
      </c>
      <c r="L87" s="36" t="s">
        <v>397</v>
      </c>
      <c r="M87" s="36">
        <v>0</v>
      </c>
      <c r="N87" s="36">
        <f t="shared" si="222"/>
        <v>45</v>
      </c>
      <c r="O87" s="46">
        <v>3</v>
      </c>
      <c r="P87" s="46">
        <v>5</v>
      </c>
      <c r="Q87" s="46">
        <v>2</v>
      </c>
      <c r="R87" s="46">
        <f t="shared" si="218"/>
        <v>5</v>
      </c>
      <c r="S87" s="46">
        <f t="shared" si="219"/>
        <v>35</v>
      </c>
      <c r="T87" s="46">
        <v>0</v>
      </c>
      <c r="U87" s="46">
        <f t="shared" si="188"/>
        <v>-3</v>
      </c>
      <c r="V87" s="46" t="s">
        <v>397</v>
      </c>
      <c r="W87" s="46">
        <f>T87*5</f>
        <v>0</v>
      </c>
      <c r="X87" s="46">
        <f t="shared" si="223"/>
        <v>35</v>
      </c>
      <c r="Y87" s="46">
        <v>11</v>
      </c>
      <c r="Z87" s="46">
        <v>15</v>
      </c>
      <c r="AA87" s="46">
        <v>1</v>
      </c>
      <c r="AB87" s="46">
        <f t="shared" ref="AB87:AB92" si="236">Y87</f>
        <v>11</v>
      </c>
      <c r="AC87" s="46">
        <f t="shared" ref="AC87:AC92" si="237">Y87*3</f>
        <v>33</v>
      </c>
      <c r="AD87" s="46">
        <v>3</v>
      </c>
      <c r="AE87" s="46">
        <f t="shared" si="189"/>
        <v>-8</v>
      </c>
      <c r="AF87" s="46" t="s">
        <v>397</v>
      </c>
      <c r="AG87" s="46">
        <f>AD87*3</f>
        <v>9</v>
      </c>
      <c r="AH87" s="46">
        <f t="shared" si="224"/>
        <v>24</v>
      </c>
      <c r="AI87" s="46">
        <v>6</v>
      </c>
      <c r="AJ87" s="46">
        <v>7</v>
      </c>
      <c r="AK87" s="46">
        <v>2</v>
      </c>
      <c r="AL87" s="46">
        <f t="shared" si="232"/>
        <v>7</v>
      </c>
      <c r="AM87" s="46">
        <f t="shared" si="233"/>
        <v>56</v>
      </c>
      <c r="AN87" s="46">
        <v>22</v>
      </c>
      <c r="AO87" s="46">
        <f t="shared" si="190"/>
        <v>16</v>
      </c>
      <c r="AP87" s="46" t="s">
        <v>399</v>
      </c>
      <c r="AQ87" s="46">
        <f>AN87*8</f>
        <v>176</v>
      </c>
      <c r="AR87" s="46">
        <f t="shared" si="225"/>
        <v>-120</v>
      </c>
      <c r="AS87" s="46">
        <v>10</v>
      </c>
      <c r="AT87" s="46">
        <v>15</v>
      </c>
      <c r="AU87" s="46">
        <v>2</v>
      </c>
      <c r="AV87" s="46">
        <f t="shared" si="220"/>
        <v>15</v>
      </c>
      <c r="AW87" s="46">
        <f t="shared" si="221"/>
        <v>60</v>
      </c>
      <c r="AX87" s="46">
        <v>0</v>
      </c>
      <c r="AY87" s="46">
        <f t="shared" si="191"/>
        <v>-10</v>
      </c>
      <c r="AZ87" s="46" t="s">
        <v>397</v>
      </c>
      <c r="BA87" s="46">
        <f t="shared" si="226"/>
        <v>0</v>
      </c>
      <c r="BB87" s="46">
        <f t="shared" si="235"/>
        <v>60</v>
      </c>
      <c r="BC87" s="46">
        <f t="shared" si="234"/>
        <v>229</v>
      </c>
      <c r="BD87" s="46">
        <f t="shared" si="192"/>
        <v>185</v>
      </c>
      <c r="BE87" s="46">
        <f t="shared" si="193"/>
        <v>44</v>
      </c>
      <c r="BF87" s="46"/>
    </row>
    <row r="88" s="25" customFormat="1" spans="1:58">
      <c r="A88" s="36">
        <v>82</v>
      </c>
      <c r="B88" s="36">
        <v>102567</v>
      </c>
      <c r="C88" s="36" t="s">
        <v>90</v>
      </c>
      <c r="D88" s="36" t="s">
        <v>95</v>
      </c>
      <c r="E88" s="36">
        <v>7</v>
      </c>
      <c r="F88" s="36">
        <v>9</v>
      </c>
      <c r="G88" s="36">
        <v>1</v>
      </c>
      <c r="H88" s="37">
        <f t="shared" ref="H88:H92" si="238">E88</f>
        <v>7</v>
      </c>
      <c r="I88" s="37">
        <f t="shared" ref="I88:I92" si="239">E88*3</f>
        <v>21</v>
      </c>
      <c r="J88" s="36">
        <v>0</v>
      </c>
      <c r="K88" s="36">
        <f t="shared" si="187"/>
        <v>-7</v>
      </c>
      <c r="L88" s="36" t="s">
        <v>397</v>
      </c>
      <c r="M88" s="36">
        <v>0</v>
      </c>
      <c r="N88" s="36">
        <f t="shared" si="222"/>
        <v>21</v>
      </c>
      <c r="O88" s="46">
        <v>3</v>
      </c>
      <c r="P88" s="46">
        <v>5</v>
      </c>
      <c r="Q88" s="46">
        <v>1</v>
      </c>
      <c r="R88" s="46">
        <f t="shared" ref="R88:R92" si="240">O88</f>
        <v>3</v>
      </c>
      <c r="S88" s="46">
        <f t="shared" ref="S88:S92" si="241">O88*5</f>
        <v>15</v>
      </c>
      <c r="T88" s="46">
        <v>1</v>
      </c>
      <c r="U88" s="46">
        <f t="shared" si="188"/>
        <v>-2</v>
      </c>
      <c r="V88" s="46" t="s">
        <v>397</v>
      </c>
      <c r="W88" s="46">
        <f>T88*5</f>
        <v>5</v>
      </c>
      <c r="X88" s="46">
        <f t="shared" si="223"/>
        <v>10</v>
      </c>
      <c r="Y88" s="46">
        <v>11</v>
      </c>
      <c r="Z88" s="46">
        <v>15</v>
      </c>
      <c r="AA88" s="46">
        <v>1</v>
      </c>
      <c r="AB88" s="46">
        <f t="shared" si="236"/>
        <v>11</v>
      </c>
      <c r="AC88" s="46">
        <f t="shared" si="237"/>
        <v>33</v>
      </c>
      <c r="AD88" s="46">
        <v>0</v>
      </c>
      <c r="AE88" s="46">
        <f t="shared" si="189"/>
        <v>-11</v>
      </c>
      <c r="AF88" s="46" t="s">
        <v>397</v>
      </c>
      <c r="AG88" s="46">
        <f>AD88*3</f>
        <v>0</v>
      </c>
      <c r="AH88" s="46">
        <f t="shared" si="224"/>
        <v>33</v>
      </c>
      <c r="AI88" s="46">
        <v>13</v>
      </c>
      <c r="AJ88" s="46">
        <v>15</v>
      </c>
      <c r="AK88" s="46">
        <v>1</v>
      </c>
      <c r="AL88" s="46">
        <f t="shared" ref="AL88:AL94" si="242">AI88</f>
        <v>13</v>
      </c>
      <c r="AM88" s="46">
        <f t="shared" ref="AM88:AM94" si="243">AI88*7</f>
        <v>91</v>
      </c>
      <c r="AN88" s="46">
        <v>10</v>
      </c>
      <c r="AO88" s="46">
        <f t="shared" si="190"/>
        <v>-3</v>
      </c>
      <c r="AP88" s="46" t="s">
        <v>397</v>
      </c>
      <c r="AQ88" s="46">
        <f>AN88*7</f>
        <v>70</v>
      </c>
      <c r="AR88" s="46">
        <f t="shared" si="225"/>
        <v>21</v>
      </c>
      <c r="AS88" s="46">
        <v>15</v>
      </c>
      <c r="AT88" s="46">
        <v>20</v>
      </c>
      <c r="AU88" s="46">
        <v>1</v>
      </c>
      <c r="AV88" s="46">
        <f t="shared" ref="AV88:AV92" si="244">AS88</f>
        <v>15</v>
      </c>
      <c r="AW88" s="46">
        <f t="shared" ref="AW88:AW92" si="245">AS88*2</f>
        <v>30</v>
      </c>
      <c r="AX88" s="46">
        <v>3</v>
      </c>
      <c r="AY88" s="46">
        <f t="shared" si="191"/>
        <v>-12</v>
      </c>
      <c r="AZ88" s="46" t="s">
        <v>397</v>
      </c>
      <c r="BA88" s="46">
        <f t="shared" si="226"/>
        <v>6</v>
      </c>
      <c r="BB88" s="46">
        <f t="shared" si="235"/>
        <v>24</v>
      </c>
      <c r="BC88" s="46">
        <f t="shared" si="234"/>
        <v>190</v>
      </c>
      <c r="BD88" s="46">
        <f t="shared" si="192"/>
        <v>81</v>
      </c>
      <c r="BE88" s="46">
        <f t="shared" si="193"/>
        <v>109</v>
      </c>
      <c r="BF88" s="46"/>
    </row>
    <row r="89" s="26" customFormat="1" spans="1:58">
      <c r="A89" s="14"/>
      <c r="B89" s="14"/>
      <c r="C89" s="14" t="s">
        <v>90</v>
      </c>
      <c r="D89" s="14"/>
      <c r="E89" s="14">
        <f>SUM(E84:E88)</f>
        <v>42</v>
      </c>
      <c r="F89" s="14">
        <f>SUM(F84:F88)</f>
        <v>52</v>
      </c>
      <c r="G89" s="14">
        <f>SUM(G84:G88)</f>
        <v>9</v>
      </c>
      <c r="H89" s="14">
        <f>SUM(H84:H88)</f>
        <v>50</v>
      </c>
      <c r="I89" s="14">
        <f t="shared" ref="I89:P89" si="246">SUM(I84:I88)</f>
        <v>236</v>
      </c>
      <c r="J89" s="14">
        <f t="shared" si="246"/>
        <v>19</v>
      </c>
      <c r="K89" s="14">
        <f t="shared" si="246"/>
        <v>-23</v>
      </c>
      <c r="L89" s="14">
        <f t="shared" si="246"/>
        <v>0</v>
      </c>
      <c r="M89" s="14">
        <f t="shared" si="246"/>
        <v>70</v>
      </c>
      <c r="N89" s="14">
        <f t="shared" si="246"/>
        <v>166</v>
      </c>
      <c r="O89" s="14">
        <f t="shared" si="246"/>
        <v>29</v>
      </c>
      <c r="P89" s="14">
        <f t="shared" si="246"/>
        <v>45</v>
      </c>
      <c r="Q89" s="14">
        <f t="shared" ref="O89:S89" si="247">SUM(Q84:Q88)</f>
        <v>9</v>
      </c>
      <c r="R89" s="14">
        <f t="shared" si="247"/>
        <v>43</v>
      </c>
      <c r="S89" s="14">
        <f t="shared" ref="S89:BF89" si="248">SUM(S84:S88)</f>
        <v>295</v>
      </c>
      <c r="T89" s="14">
        <f t="shared" si="248"/>
        <v>29</v>
      </c>
      <c r="U89" s="14">
        <f t="shared" si="248"/>
        <v>0</v>
      </c>
      <c r="V89" s="14">
        <f t="shared" si="248"/>
        <v>0</v>
      </c>
      <c r="W89" s="14">
        <f t="shared" si="248"/>
        <v>183</v>
      </c>
      <c r="X89" s="14">
        <f t="shared" si="248"/>
        <v>112</v>
      </c>
      <c r="Y89" s="14">
        <f t="shared" si="248"/>
        <v>75</v>
      </c>
      <c r="Z89" s="14">
        <f t="shared" si="248"/>
        <v>99</v>
      </c>
      <c r="AA89" s="14">
        <f t="shared" si="248"/>
        <v>8</v>
      </c>
      <c r="AB89" s="14">
        <f t="shared" si="248"/>
        <v>91</v>
      </c>
      <c r="AC89" s="14">
        <f t="shared" si="248"/>
        <v>342</v>
      </c>
      <c r="AD89" s="14">
        <f t="shared" si="248"/>
        <v>55</v>
      </c>
      <c r="AE89" s="14">
        <f t="shared" si="248"/>
        <v>-20</v>
      </c>
      <c r="AF89" s="14">
        <f t="shared" si="248"/>
        <v>0</v>
      </c>
      <c r="AG89" s="14">
        <f t="shared" si="248"/>
        <v>204</v>
      </c>
      <c r="AH89" s="14">
        <f t="shared" si="248"/>
        <v>138</v>
      </c>
      <c r="AI89" s="14">
        <f t="shared" si="248"/>
        <v>66</v>
      </c>
      <c r="AJ89" s="14">
        <f t="shared" si="248"/>
        <v>76</v>
      </c>
      <c r="AK89" s="14">
        <f t="shared" si="248"/>
        <v>9</v>
      </c>
      <c r="AL89" s="14">
        <f t="shared" si="248"/>
        <v>74</v>
      </c>
      <c r="AM89" s="14">
        <f t="shared" si="248"/>
        <v>579</v>
      </c>
      <c r="AN89" s="14">
        <f t="shared" si="248"/>
        <v>63</v>
      </c>
      <c r="AO89" s="14">
        <f t="shared" si="248"/>
        <v>-3</v>
      </c>
      <c r="AP89" s="14">
        <f t="shared" si="248"/>
        <v>0</v>
      </c>
      <c r="AQ89" s="14">
        <f t="shared" si="248"/>
        <v>485</v>
      </c>
      <c r="AR89" s="14">
        <f t="shared" si="248"/>
        <v>94</v>
      </c>
      <c r="AS89" s="14">
        <f t="shared" si="248"/>
        <v>105</v>
      </c>
      <c r="AT89" s="14">
        <f t="shared" si="248"/>
        <v>140</v>
      </c>
      <c r="AU89" s="14">
        <f t="shared" si="248"/>
        <v>9</v>
      </c>
      <c r="AV89" s="14">
        <f t="shared" si="248"/>
        <v>135</v>
      </c>
      <c r="AW89" s="14">
        <f t="shared" si="248"/>
        <v>510</v>
      </c>
      <c r="AX89" s="14">
        <f t="shared" si="248"/>
        <v>46</v>
      </c>
      <c r="AY89" s="14">
        <f t="shared" si="248"/>
        <v>-59</v>
      </c>
      <c r="AZ89" s="14">
        <f t="shared" si="248"/>
        <v>0</v>
      </c>
      <c r="BA89" s="14">
        <f t="shared" si="248"/>
        <v>92</v>
      </c>
      <c r="BB89" s="14">
        <f t="shared" si="248"/>
        <v>418</v>
      </c>
      <c r="BC89" s="14">
        <f t="shared" si="248"/>
        <v>1962</v>
      </c>
      <c r="BD89" s="14">
        <f t="shared" si="248"/>
        <v>1034</v>
      </c>
      <c r="BE89" s="14">
        <f t="shared" si="248"/>
        <v>930</v>
      </c>
      <c r="BF89" s="14">
        <f t="shared" si="248"/>
        <v>2</v>
      </c>
    </row>
    <row r="90" s="25" customFormat="1" spans="1:58">
      <c r="A90" s="36">
        <v>83</v>
      </c>
      <c r="B90" s="36">
        <v>341</v>
      </c>
      <c r="C90" s="36" t="s">
        <v>96</v>
      </c>
      <c r="D90" s="36" t="s">
        <v>97</v>
      </c>
      <c r="E90" s="36">
        <v>12</v>
      </c>
      <c r="F90" s="36">
        <v>14</v>
      </c>
      <c r="G90" s="36">
        <v>2</v>
      </c>
      <c r="H90" s="36">
        <f>F90</f>
        <v>14</v>
      </c>
      <c r="I90" s="36">
        <f>F90*5</f>
        <v>70</v>
      </c>
      <c r="J90" s="36">
        <v>2</v>
      </c>
      <c r="K90" s="36">
        <f t="shared" si="187"/>
        <v>-10</v>
      </c>
      <c r="L90" s="36" t="s">
        <v>397</v>
      </c>
      <c r="M90" s="36">
        <v>0</v>
      </c>
      <c r="N90" s="36">
        <f t="shared" si="222"/>
        <v>70</v>
      </c>
      <c r="O90" s="46">
        <v>10</v>
      </c>
      <c r="P90" s="46">
        <v>15</v>
      </c>
      <c r="Q90" s="46">
        <v>2</v>
      </c>
      <c r="R90" s="46">
        <f>P90</f>
        <v>15</v>
      </c>
      <c r="S90" s="46">
        <f>P90*7</f>
        <v>105</v>
      </c>
      <c r="T90" s="46">
        <v>2</v>
      </c>
      <c r="U90" s="46">
        <f t="shared" si="188"/>
        <v>-8</v>
      </c>
      <c r="V90" s="46" t="s">
        <v>397</v>
      </c>
      <c r="W90" s="46">
        <f>T90*5</f>
        <v>10</v>
      </c>
      <c r="X90" s="46">
        <f t="shared" si="223"/>
        <v>95</v>
      </c>
      <c r="Y90" s="46">
        <v>21</v>
      </c>
      <c r="Z90" s="46">
        <v>27</v>
      </c>
      <c r="AA90" s="46">
        <v>2</v>
      </c>
      <c r="AB90" s="46">
        <f t="shared" ref="AB90:AB93" si="249">Z90</f>
        <v>27</v>
      </c>
      <c r="AC90" s="46">
        <f t="shared" ref="AC90:AC93" si="250">Z90*4</f>
        <v>108</v>
      </c>
      <c r="AD90" s="46">
        <v>20</v>
      </c>
      <c r="AE90" s="46">
        <f t="shared" si="189"/>
        <v>-1</v>
      </c>
      <c r="AF90" s="46" t="s">
        <v>397</v>
      </c>
      <c r="AG90" s="46">
        <f>AD90*3</f>
        <v>60</v>
      </c>
      <c r="AH90" s="46">
        <f t="shared" si="224"/>
        <v>48</v>
      </c>
      <c r="AI90" s="46">
        <v>70</v>
      </c>
      <c r="AJ90" s="46">
        <v>88</v>
      </c>
      <c r="AK90" s="46">
        <v>2</v>
      </c>
      <c r="AL90" s="46">
        <f>AJ90</f>
        <v>88</v>
      </c>
      <c r="AM90" s="46">
        <f>AJ90*8</f>
        <v>704</v>
      </c>
      <c r="AN90" s="46">
        <v>67</v>
      </c>
      <c r="AO90" s="46">
        <f t="shared" si="190"/>
        <v>-3</v>
      </c>
      <c r="AP90" s="46" t="s">
        <v>397</v>
      </c>
      <c r="AQ90" s="46">
        <f>AN90*7</f>
        <v>469</v>
      </c>
      <c r="AR90" s="46">
        <f t="shared" si="225"/>
        <v>235</v>
      </c>
      <c r="AS90" s="46">
        <v>50</v>
      </c>
      <c r="AT90" s="46">
        <v>65</v>
      </c>
      <c r="AU90" s="46">
        <v>2</v>
      </c>
      <c r="AV90" s="46">
        <f>AT90</f>
        <v>65</v>
      </c>
      <c r="AW90" s="46">
        <f>AT90*4</f>
        <v>260</v>
      </c>
      <c r="AX90" s="46">
        <v>34</v>
      </c>
      <c r="AY90" s="46">
        <f t="shared" si="191"/>
        <v>-16</v>
      </c>
      <c r="AZ90" s="46" t="s">
        <v>397</v>
      </c>
      <c r="BA90" s="46">
        <f t="shared" si="226"/>
        <v>68</v>
      </c>
      <c r="BB90" s="46">
        <f t="shared" si="235"/>
        <v>192</v>
      </c>
      <c r="BC90" s="46">
        <f t="shared" ref="BC90:BC94" si="251">I90+S90+AC90+AM90+AW90</f>
        <v>1247</v>
      </c>
      <c r="BD90" s="46">
        <f t="shared" si="192"/>
        <v>607</v>
      </c>
      <c r="BE90" s="46">
        <f t="shared" si="193"/>
        <v>640</v>
      </c>
      <c r="BF90" s="46"/>
    </row>
    <row r="91" s="25" customFormat="1" spans="1:58">
      <c r="A91" s="36">
        <v>84</v>
      </c>
      <c r="B91" s="36">
        <v>721</v>
      </c>
      <c r="C91" s="36" t="s">
        <v>96</v>
      </c>
      <c r="D91" s="36" t="s">
        <v>98</v>
      </c>
      <c r="E91" s="36">
        <v>9</v>
      </c>
      <c r="F91" s="36">
        <v>11</v>
      </c>
      <c r="G91" s="36">
        <v>1</v>
      </c>
      <c r="H91" s="37">
        <f t="shared" si="238"/>
        <v>9</v>
      </c>
      <c r="I91" s="37">
        <f t="shared" si="239"/>
        <v>27</v>
      </c>
      <c r="J91" s="36">
        <v>2</v>
      </c>
      <c r="K91" s="36">
        <f t="shared" si="187"/>
        <v>-7</v>
      </c>
      <c r="L91" s="36" t="s">
        <v>397</v>
      </c>
      <c r="M91" s="36">
        <v>0</v>
      </c>
      <c r="N91" s="36">
        <f t="shared" si="222"/>
        <v>27</v>
      </c>
      <c r="O91" s="46">
        <v>6</v>
      </c>
      <c r="P91" s="46">
        <v>9</v>
      </c>
      <c r="Q91" s="46">
        <v>1</v>
      </c>
      <c r="R91" s="46">
        <f t="shared" si="240"/>
        <v>6</v>
      </c>
      <c r="S91" s="46">
        <f t="shared" si="241"/>
        <v>30</v>
      </c>
      <c r="T91" s="46">
        <v>9</v>
      </c>
      <c r="U91" s="46">
        <f t="shared" si="188"/>
        <v>3</v>
      </c>
      <c r="V91" s="46" t="s">
        <v>399</v>
      </c>
      <c r="W91" s="46">
        <f>T91*7</f>
        <v>63</v>
      </c>
      <c r="X91" s="46">
        <f t="shared" si="223"/>
        <v>-33</v>
      </c>
      <c r="Y91" s="46">
        <v>16</v>
      </c>
      <c r="Z91" s="46">
        <v>21</v>
      </c>
      <c r="AA91" s="46">
        <v>2</v>
      </c>
      <c r="AB91" s="46">
        <f t="shared" si="249"/>
        <v>21</v>
      </c>
      <c r="AC91" s="46">
        <f t="shared" si="250"/>
        <v>84</v>
      </c>
      <c r="AD91" s="46">
        <v>64</v>
      </c>
      <c r="AE91" s="46">
        <f t="shared" si="189"/>
        <v>48</v>
      </c>
      <c r="AF91" s="46" t="s">
        <v>399</v>
      </c>
      <c r="AG91" s="46">
        <f>AD91*4</f>
        <v>256</v>
      </c>
      <c r="AH91" s="46">
        <f t="shared" si="224"/>
        <v>-172</v>
      </c>
      <c r="AI91" s="46">
        <v>14</v>
      </c>
      <c r="AJ91" s="46">
        <v>16</v>
      </c>
      <c r="AK91" s="46">
        <v>2</v>
      </c>
      <c r="AL91" s="46">
        <f>AJ91</f>
        <v>16</v>
      </c>
      <c r="AM91" s="46">
        <f>AJ91*8</f>
        <v>128</v>
      </c>
      <c r="AN91" s="46">
        <v>19</v>
      </c>
      <c r="AO91" s="46">
        <f t="shared" si="190"/>
        <v>5</v>
      </c>
      <c r="AP91" s="46" t="s">
        <v>399</v>
      </c>
      <c r="AQ91" s="46">
        <f>AN91*8</f>
        <v>152</v>
      </c>
      <c r="AR91" s="46">
        <f t="shared" si="225"/>
        <v>-24</v>
      </c>
      <c r="AS91" s="46">
        <v>10</v>
      </c>
      <c r="AT91" s="46">
        <v>15</v>
      </c>
      <c r="AU91" s="46">
        <v>1</v>
      </c>
      <c r="AV91" s="46">
        <f t="shared" si="244"/>
        <v>10</v>
      </c>
      <c r="AW91" s="46">
        <f t="shared" si="245"/>
        <v>20</v>
      </c>
      <c r="AX91" s="46">
        <v>24</v>
      </c>
      <c r="AY91" s="46">
        <f t="shared" si="191"/>
        <v>14</v>
      </c>
      <c r="AZ91" s="46" t="s">
        <v>399</v>
      </c>
      <c r="BA91" s="46">
        <f>AX91*4</f>
        <v>96</v>
      </c>
      <c r="BB91" s="46">
        <f t="shared" si="235"/>
        <v>-76</v>
      </c>
      <c r="BC91" s="46">
        <f t="shared" si="251"/>
        <v>289</v>
      </c>
      <c r="BD91" s="46">
        <f t="shared" si="192"/>
        <v>567</v>
      </c>
      <c r="BE91" s="46"/>
      <c r="BF91" s="46">
        <f>BD91-BC91</f>
        <v>278</v>
      </c>
    </row>
    <row r="92" s="25" customFormat="1" spans="1:58">
      <c r="A92" s="36">
        <v>85</v>
      </c>
      <c r="B92" s="36">
        <v>102564</v>
      </c>
      <c r="C92" s="36" t="s">
        <v>96</v>
      </c>
      <c r="D92" s="36" t="s">
        <v>99</v>
      </c>
      <c r="E92" s="36">
        <v>7</v>
      </c>
      <c r="F92" s="36">
        <v>9</v>
      </c>
      <c r="G92" s="36">
        <v>1</v>
      </c>
      <c r="H92" s="37">
        <f t="shared" si="238"/>
        <v>7</v>
      </c>
      <c r="I92" s="37">
        <f t="shared" si="239"/>
        <v>21</v>
      </c>
      <c r="J92" s="36">
        <v>1</v>
      </c>
      <c r="K92" s="36">
        <f t="shared" si="187"/>
        <v>-6</v>
      </c>
      <c r="L92" s="36" t="s">
        <v>397</v>
      </c>
      <c r="M92" s="36">
        <v>0</v>
      </c>
      <c r="N92" s="36">
        <f t="shared" si="222"/>
        <v>21</v>
      </c>
      <c r="O92" s="46">
        <v>3</v>
      </c>
      <c r="P92" s="46">
        <v>5</v>
      </c>
      <c r="Q92" s="46">
        <v>1</v>
      </c>
      <c r="R92" s="46">
        <f t="shared" si="240"/>
        <v>3</v>
      </c>
      <c r="S92" s="46">
        <f t="shared" si="241"/>
        <v>15</v>
      </c>
      <c r="T92" s="46">
        <v>5</v>
      </c>
      <c r="U92" s="46">
        <f t="shared" si="188"/>
        <v>2</v>
      </c>
      <c r="V92" s="46" t="s">
        <v>399</v>
      </c>
      <c r="W92" s="46">
        <f>T92*7</f>
        <v>35</v>
      </c>
      <c r="X92" s="46">
        <f t="shared" si="223"/>
        <v>-20</v>
      </c>
      <c r="Y92" s="46">
        <v>11</v>
      </c>
      <c r="Z92" s="46">
        <v>15</v>
      </c>
      <c r="AA92" s="46">
        <v>1</v>
      </c>
      <c r="AB92" s="46">
        <f t="shared" si="236"/>
        <v>11</v>
      </c>
      <c r="AC92" s="46">
        <f t="shared" si="237"/>
        <v>33</v>
      </c>
      <c r="AD92" s="46">
        <v>10</v>
      </c>
      <c r="AE92" s="46">
        <f t="shared" si="189"/>
        <v>-1</v>
      </c>
      <c r="AF92" s="46" t="s">
        <v>397</v>
      </c>
      <c r="AG92" s="46">
        <f>AD92*3</f>
        <v>30</v>
      </c>
      <c r="AH92" s="46">
        <f t="shared" si="224"/>
        <v>3</v>
      </c>
      <c r="AI92" s="46">
        <v>13</v>
      </c>
      <c r="AJ92" s="46">
        <v>15</v>
      </c>
      <c r="AK92" s="46">
        <v>1</v>
      </c>
      <c r="AL92" s="46">
        <f t="shared" si="242"/>
        <v>13</v>
      </c>
      <c r="AM92" s="46">
        <f t="shared" si="243"/>
        <v>91</v>
      </c>
      <c r="AN92" s="46">
        <v>6</v>
      </c>
      <c r="AO92" s="46">
        <f t="shared" si="190"/>
        <v>-7</v>
      </c>
      <c r="AP92" s="46" t="s">
        <v>397</v>
      </c>
      <c r="AQ92" s="46">
        <f>AN92*7</f>
        <v>42</v>
      </c>
      <c r="AR92" s="46">
        <f t="shared" si="225"/>
        <v>49</v>
      </c>
      <c r="AS92" s="46">
        <v>15</v>
      </c>
      <c r="AT92" s="46">
        <v>20</v>
      </c>
      <c r="AU92" s="46">
        <v>1</v>
      </c>
      <c r="AV92" s="46">
        <f t="shared" si="244"/>
        <v>15</v>
      </c>
      <c r="AW92" s="46">
        <f t="shared" si="245"/>
        <v>30</v>
      </c>
      <c r="AX92" s="46">
        <v>4</v>
      </c>
      <c r="AY92" s="46">
        <f t="shared" si="191"/>
        <v>-11</v>
      </c>
      <c r="AZ92" s="46" t="s">
        <v>397</v>
      </c>
      <c r="BA92" s="46">
        <f>AX92*2</f>
        <v>8</v>
      </c>
      <c r="BB92" s="46">
        <f t="shared" si="235"/>
        <v>22</v>
      </c>
      <c r="BC92" s="46">
        <f t="shared" si="251"/>
        <v>190</v>
      </c>
      <c r="BD92" s="46">
        <f t="shared" si="192"/>
        <v>115</v>
      </c>
      <c r="BE92" s="46">
        <f t="shared" si="193"/>
        <v>75</v>
      </c>
      <c r="BF92" s="46"/>
    </row>
    <row r="93" s="25" customFormat="1" spans="1:58">
      <c r="A93" s="36">
        <v>86</v>
      </c>
      <c r="B93" s="36">
        <v>591</v>
      </c>
      <c r="C93" s="36" t="s">
        <v>96</v>
      </c>
      <c r="D93" s="36" t="s">
        <v>100</v>
      </c>
      <c r="E93" s="36">
        <v>7</v>
      </c>
      <c r="F93" s="36">
        <v>9</v>
      </c>
      <c r="G93" s="36">
        <v>2</v>
      </c>
      <c r="H93" s="36">
        <f t="shared" ref="H93:H105" si="252">F93</f>
        <v>9</v>
      </c>
      <c r="I93" s="36">
        <f t="shared" ref="I93:I105" si="253">F93*5</f>
        <v>45</v>
      </c>
      <c r="J93" s="36">
        <v>7</v>
      </c>
      <c r="K93" s="36">
        <f t="shared" si="187"/>
        <v>0</v>
      </c>
      <c r="L93" s="36" t="s">
        <v>398</v>
      </c>
      <c r="M93" s="36">
        <f>J93*3</f>
        <v>21</v>
      </c>
      <c r="N93" s="36">
        <f t="shared" si="222"/>
        <v>24</v>
      </c>
      <c r="O93" s="46">
        <v>6</v>
      </c>
      <c r="P93" s="46">
        <v>9</v>
      </c>
      <c r="Q93" s="46">
        <v>2</v>
      </c>
      <c r="R93" s="46">
        <f t="shared" ref="R93:R105" si="254">P93</f>
        <v>9</v>
      </c>
      <c r="S93" s="46">
        <f t="shared" ref="S93:S105" si="255">P93*7</f>
        <v>63</v>
      </c>
      <c r="T93" s="46">
        <v>6</v>
      </c>
      <c r="U93" s="46">
        <f t="shared" si="188"/>
        <v>0</v>
      </c>
      <c r="V93" s="46" t="s">
        <v>398</v>
      </c>
      <c r="W93" s="46">
        <f>T93*5</f>
        <v>30</v>
      </c>
      <c r="X93" s="46">
        <f t="shared" si="223"/>
        <v>33</v>
      </c>
      <c r="Y93" s="46">
        <v>11</v>
      </c>
      <c r="Z93" s="46">
        <v>15</v>
      </c>
      <c r="AA93" s="46">
        <v>2</v>
      </c>
      <c r="AB93" s="46">
        <f t="shared" si="249"/>
        <v>15</v>
      </c>
      <c r="AC93" s="46">
        <f t="shared" si="250"/>
        <v>60</v>
      </c>
      <c r="AD93" s="46">
        <v>21</v>
      </c>
      <c r="AE93" s="46">
        <f t="shared" si="189"/>
        <v>10</v>
      </c>
      <c r="AF93" s="46" t="s">
        <v>399</v>
      </c>
      <c r="AG93" s="46">
        <f>AD93*4</f>
        <v>84</v>
      </c>
      <c r="AH93" s="46">
        <f t="shared" si="224"/>
        <v>-24</v>
      </c>
      <c r="AI93" s="46">
        <v>28</v>
      </c>
      <c r="AJ93" s="46">
        <v>34</v>
      </c>
      <c r="AK93" s="46">
        <v>1</v>
      </c>
      <c r="AL93" s="46">
        <f t="shared" si="242"/>
        <v>28</v>
      </c>
      <c r="AM93" s="46">
        <f t="shared" si="243"/>
        <v>196</v>
      </c>
      <c r="AN93" s="46">
        <v>31</v>
      </c>
      <c r="AO93" s="46">
        <f t="shared" si="190"/>
        <v>3</v>
      </c>
      <c r="AP93" s="46" t="s">
        <v>398</v>
      </c>
      <c r="AQ93" s="46">
        <f>AN93*7</f>
        <v>217</v>
      </c>
      <c r="AR93" s="46">
        <f t="shared" si="225"/>
        <v>-21</v>
      </c>
      <c r="AS93" s="46">
        <v>15</v>
      </c>
      <c r="AT93" s="46">
        <v>20</v>
      </c>
      <c r="AU93" s="46">
        <v>2</v>
      </c>
      <c r="AV93" s="46">
        <f t="shared" ref="AV93:AV105" si="256">AT93</f>
        <v>20</v>
      </c>
      <c r="AW93" s="46">
        <f t="shared" ref="AW93:AW105" si="257">AT93*4</f>
        <v>80</v>
      </c>
      <c r="AX93" s="46">
        <v>20</v>
      </c>
      <c r="AY93" s="46">
        <f t="shared" si="191"/>
        <v>5</v>
      </c>
      <c r="AZ93" s="46" t="s">
        <v>399</v>
      </c>
      <c r="BA93" s="46">
        <f>AX93*4</f>
        <v>80</v>
      </c>
      <c r="BB93" s="46">
        <f t="shared" si="235"/>
        <v>0</v>
      </c>
      <c r="BC93" s="46">
        <f t="shared" si="251"/>
        <v>444</v>
      </c>
      <c r="BD93" s="46">
        <f t="shared" si="192"/>
        <v>432</v>
      </c>
      <c r="BE93" s="46">
        <f t="shared" si="193"/>
        <v>12</v>
      </c>
      <c r="BF93" s="46"/>
    </row>
    <row r="94" s="25" customFormat="1" spans="1:58">
      <c r="A94" s="36">
        <v>87</v>
      </c>
      <c r="B94" s="36">
        <v>732</v>
      </c>
      <c r="C94" s="36" t="s">
        <v>96</v>
      </c>
      <c r="D94" s="36" t="s">
        <v>101</v>
      </c>
      <c r="E94" s="36">
        <v>7</v>
      </c>
      <c r="F94" s="36">
        <v>9</v>
      </c>
      <c r="G94" s="36">
        <v>1</v>
      </c>
      <c r="H94" s="37">
        <f>E94</f>
        <v>7</v>
      </c>
      <c r="I94" s="37">
        <f>E94*3</f>
        <v>21</v>
      </c>
      <c r="J94" s="36">
        <v>0</v>
      </c>
      <c r="K94" s="36">
        <f t="shared" si="187"/>
        <v>-7</v>
      </c>
      <c r="L94" s="36" t="s">
        <v>397</v>
      </c>
      <c r="M94" s="36">
        <v>0</v>
      </c>
      <c r="N94" s="36">
        <f t="shared" si="222"/>
        <v>21</v>
      </c>
      <c r="O94" s="46">
        <v>3</v>
      </c>
      <c r="P94" s="46">
        <v>5</v>
      </c>
      <c r="Q94" s="46">
        <v>1</v>
      </c>
      <c r="R94" s="46">
        <f>O94</f>
        <v>3</v>
      </c>
      <c r="S94" s="46">
        <f>O94*5</f>
        <v>15</v>
      </c>
      <c r="T94" s="46">
        <v>2</v>
      </c>
      <c r="U94" s="46">
        <f t="shared" si="188"/>
        <v>-1</v>
      </c>
      <c r="V94" s="46" t="s">
        <v>397</v>
      </c>
      <c r="W94" s="46">
        <f>T94*5</f>
        <v>10</v>
      </c>
      <c r="X94" s="46">
        <f t="shared" si="223"/>
        <v>5</v>
      </c>
      <c r="Y94" s="46">
        <v>11</v>
      </c>
      <c r="Z94" s="46">
        <v>15</v>
      </c>
      <c r="AA94" s="46">
        <v>1</v>
      </c>
      <c r="AB94" s="46">
        <f>Y94</f>
        <v>11</v>
      </c>
      <c r="AC94" s="46">
        <f>Y94*3</f>
        <v>33</v>
      </c>
      <c r="AD94" s="46">
        <v>8</v>
      </c>
      <c r="AE94" s="46">
        <f t="shared" si="189"/>
        <v>-3</v>
      </c>
      <c r="AF94" s="46" t="s">
        <v>397</v>
      </c>
      <c r="AG94" s="46">
        <f>AD94*3</f>
        <v>24</v>
      </c>
      <c r="AH94" s="46">
        <f t="shared" si="224"/>
        <v>9</v>
      </c>
      <c r="AI94" s="46">
        <v>13</v>
      </c>
      <c r="AJ94" s="46">
        <v>15</v>
      </c>
      <c r="AK94" s="46">
        <v>1</v>
      </c>
      <c r="AL94" s="46">
        <f t="shared" si="242"/>
        <v>13</v>
      </c>
      <c r="AM94" s="46">
        <f t="shared" si="243"/>
        <v>91</v>
      </c>
      <c r="AN94" s="46">
        <v>14</v>
      </c>
      <c r="AO94" s="46">
        <f t="shared" si="190"/>
        <v>1</v>
      </c>
      <c r="AP94" s="46" t="s">
        <v>398</v>
      </c>
      <c r="AQ94" s="46">
        <f>AN94*7</f>
        <v>98</v>
      </c>
      <c r="AR94" s="46">
        <f t="shared" si="225"/>
        <v>-7</v>
      </c>
      <c r="AS94" s="46">
        <v>20</v>
      </c>
      <c r="AT94" s="46">
        <v>26</v>
      </c>
      <c r="AU94" s="46">
        <v>1</v>
      </c>
      <c r="AV94" s="46">
        <f>AS94</f>
        <v>20</v>
      </c>
      <c r="AW94" s="46">
        <f>AS94*2</f>
        <v>40</v>
      </c>
      <c r="AX94" s="46">
        <v>0</v>
      </c>
      <c r="AY94" s="46">
        <f t="shared" si="191"/>
        <v>-20</v>
      </c>
      <c r="AZ94" s="46" t="s">
        <v>397</v>
      </c>
      <c r="BA94" s="46">
        <f>AX94*2</f>
        <v>0</v>
      </c>
      <c r="BB94" s="46">
        <f t="shared" si="235"/>
        <v>40</v>
      </c>
      <c r="BC94" s="46">
        <f t="shared" si="251"/>
        <v>200</v>
      </c>
      <c r="BD94" s="46">
        <f t="shared" si="192"/>
        <v>132</v>
      </c>
      <c r="BE94" s="46">
        <f t="shared" si="193"/>
        <v>68</v>
      </c>
      <c r="BF94" s="46"/>
    </row>
    <row r="95" s="26" customFormat="1" spans="1:58">
      <c r="A95" s="14"/>
      <c r="B95" s="14"/>
      <c r="C95" s="14" t="s">
        <v>96</v>
      </c>
      <c r="D95" s="14"/>
      <c r="E95" s="14">
        <f>SUM(E90:E94)</f>
        <v>42</v>
      </c>
      <c r="F95" s="14">
        <f>SUM(F90:F94)</f>
        <v>52</v>
      </c>
      <c r="G95" s="14">
        <f>SUM(G90:G94)</f>
        <v>7</v>
      </c>
      <c r="H95" s="14">
        <f>SUM(H90:H94)</f>
        <v>46</v>
      </c>
      <c r="I95" s="14">
        <f t="shared" ref="I95:P95" si="258">SUM(I90:I94)</f>
        <v>184</v>
      </c>
      <c r="J95" s="14">
        <f t="shared" si="258"/>
        <v>12</v>
      </c>
      <c r="K95" s="14">
        <f t="shared" si="258"/>
        <v>-30</v>
      </c>
      <c r="L95" s="14">
        <f t="shared" si="258"/>
        <v>0</v>
      </c>
      <c r="M95" s="14">
        <f t="shared" si="258"/>
        <v>21</v>
      </c>
      <c r="N95" s="14">
        <f t="shared" si="258"/>
        <v>163</v>
      </c>
      <c r="O95" s="14">
        <f t="shared" si="258"/>
        <v>28</v>
      </c>
      <c r="P95" s="14">
        <f t="shared" si="258"/>
        <v>43</v>
      </c>
      <c r="Q95" s="14">
        <f t="shared" ref="O95:S95" si="259">SUM(Q90:Q94)</f>
        <v>7</v>
      </c>
      <c r="R95" s="14">
        <f t="shared" si="259"/>
        <v>36</v>
      </c>
      <c r="S95" s="14">
        <f t="shared" ref="S95:BF95" si="260">SUM(S90:S94)</f>
        <v>228</v>
      </c>
      <c r="T95" s="14">
        <f t="shared" si="260"/>
        <v>24</v>
      </c>
      <c r="U95" s="14">
        <f t="shared" si="260"/>
        <v>-4</v>
      </c>
      <c r="V95" s="14">
        <f t="shared" si="260"/>
        <v>0</v>
      </c>
      <c r="W95" s="14">
        <f t="shared" si="260"/>
        <v>148</v>
      </c>
      <c r="X95" s="14">
        <f t="shared" si="260"/>
        <v>80</v>
      </c>
      <c r="Y95" s="14">
        <f t="shared" si="260"/>
        <v>70</v>
      </c>
      <c r="Z95" s="14">
        <f t="shared" si="260"/>
        <v>93</v>
      </c>
      <c r="AA95" s="14">
        <f t="shared" si="260"/>
        <v>8</v>
      </c>
      <c r="AB95" s="14">
        <f t="shared" si="260"/>
        <v>85</v>
      </c>
      <c r="AC95" s="14">
        <f t="shared" si="260"/>
        <v>318</v>
      </c>
      <c r="AD95" s="14">
        <f t="shared" si="260"/>
        <v>123</v>
      </c>
      <c r="AE95" s="14">
        <f t="shared" si="260"/>
        <v>53</v>
      </c>
      <c r="AF95" s="14">
        <f t="shared" si="260"/>
        <v>0</v>
      </c>
      <c r="AG95" s="14">
        <f t="shared" si="260"/>
        <v>454</v>
      </c>
      <c r="AH95" s="14">
        <f t="shared" si="260"/>
        <v>-136</v>
      </c>
      <c r="AI95" s="14">
        <f t="shared" si="260"/>
        <v>138</v>
      </c>
      <c r="AJ95" s="14">
        <f t="shared" si="260"/>
        <v>168</v>
      </c>
      <c r="AK95" s="14">
        <f t="shared" si="260"/>
        <v>7</v>
      </c>
      <c r="AL95" s="14">
        <f t="shared" si="260"/>
        <v>158</v>
      </c>
      <c r="AM95" s="14">
        <f t="shared" si="260"/>
        <v>1210</v>
      </c>
      <c r="AN95" s="14">
        <f t="shared" si="260"/>
        <v>137</v>
      </c>
      <c r="AO95" s="14">
        <f t="shared" si="260"/>
        <v>-1</v>
      </c>
      <c r="AP95" s="14">
        <f t="shared" si="260"/>
        <v>0</v>
      </c>
      <c r="AQ95" s="14">
        <f t="shared" si="260"/>
        <v>978</v>
      </c>
      <c r="AR95" s="14">
        <f t="shared" si="260"/>
        <v>232</v>
      </c>
      <c r="AS95" s="14">
        <f t="shared" si="260"/>
        <v>110</v>
      </c>
      <c r="AT95" s="14">
        <f t="shared" si="260"/>
        <v>146</v>
      </c>
      <c r="AU95" s="14">
        <f t="shared" si="260"/>
        <v>7</v>
      </c>
      <c r="AV95" s="14">
        <f t="shared" si="260"/>
        <v>130</v>
      </c>
      <c r="AW95" s="14">
        <f t="shared" si="260"/>
        <v>430</v>
      </c>
      <c r="AX95" s="14">
        <f t="shared" si="260"/>
        <v>82</v>
      </c>
      <c r="AY95" s="14">
        <f t="shared" si="260"/>
        <v>-28</v>
      </c>
      <c r="AZ95" s="14">
        <f t="shared" si="260"/>
        <v>0</v>
      </c>
      <c r="BA95" s="14">
        <f t="shared" si="260"/>
        <v>252</v>
      </c>
      <c r="BB95" s="14">
        <f t="shared" si="260"/>
        <v>178</v>
      </c>
      <c r="BC95" s="14">
        <f t="shared" si="260"/>
        <v>2370</v>
      </c>
      <c r="BD95" s="14">
        <f t="shared" si="260"/>
        <v>1853</v>
      </c>
      <c r="BE95" s="14">
        <f t="shared" si="260"/>
        <v>795</v>
      </c>
      <c r="BF95" s="14">
        <f t="shared" si="260"/>
        <v>278</v>
      </c>
    </row>
    <row r="96" s="25" customFormat="1" spans="1:58">
      <c r="A96" s="36">
        <v>88</v>
      </c>
      <c r="B96" s="36">
        <v>746</v>
      </c>
      <c r="C96" s="36" t="s">
        <v>102</v>
      </c>
      <c r="D96" s="36" t="s">
        <v>103</v>
      </c>
      <c r="E96" s="36">
        <v>10</v>
      </c>
      <c r="F96" s="36">
        <v>12</v>
      </c>
      <c r="G96" s="36">
        <v>2</v>
      </c>
      <c r="H96" s="36">
        <f t="shared" si="252"/>
        <v>12</v>
      </c>
      <c r="I96" s="36">
        <f t="shared" si="253"/>
        <v>60</v>
      </c>
      <c r="J96" s="36">
        <v>4</v>
      </c>
      <c r="K96" s="36">
        <f t="shared" si="187"/>
        <v>-6</v>
      </c>
      <c r="L96" s="36" t="s">
        <v>397</v>
      </c>
      <c r="M96" s="36">
        <f>J96*2</f>
        <v>8</v>
      </c>
      <c r="N96" s="36">
        <f t="shared" ref="N96:N105" si="261">I96-M96</f>
        <v>52</v>
      </c>
      <c r="O96" s="46">
        <v>10</v>
      </c>
      <c r="P96" s="46">
        <v>15</v>
      </c>
      <c r="Q96" s="46">
        <v>2</v>
      </c>
      <c r="R96" s="46">
        <f t="shared" si="254"/>
        <v>15</v>
      </c>
      <c r="S96" s="46">
        <f t="shared" si="255"/>
        <v>105</v>
      </c>
      <c r="T96" s="46">
        <v>8</v>
      </c>
      <c r="U96" s="46">
        <f t="shared" si="188"/>
        <v>-2</v>
      </c>
      <c r="V96" s="46" t="s">
        <v>397</v>
      </c>
      <c r="W96" s="46">
        <f>T96*5</f>
        <v>40</v>
      </c>
      <c r="X96" s="46">
        <f t="shared" ref="X96:X105" si="262">S96-W96</f>
        <v>65</v>
      </c>
      <c r="Y96" s="46">
        <v>21</v>
      </c>
      <c r="Z96" s="46">
        <v>27</v>
      </c>
      <c r="AA96" s="46">
        <v>2</v>
      </c>
      <c r="AB96" s="46">
        <f t="shared" ref="AB96:AB105" si="263">Z96</f>
        <v>27</v>
      </c>
      <c r="AC96" s="46">
        <f t="shared" ref="AC96:AC105" si="264">Z96*4</f>
        <v>108</v>
      </c>
      <c r="AD96" s="46">
        <v>11</v>
      </c>
      <c r="AE96" s="46">
        <f t="shared" si="189"/>
        <v>-10</v>
      </c>
      <c r="AF96" s="46" t="s">
        <v>397</v>
      </c>
      <c r="AG96" s="46">
        <f>AD96*3</f>
        <v>33</v>
      </c>
      <c r="AH96" s="46">
        <f t="shared" ref="AH96:AH105" si="265">AC96-AG96</f>
        <v>75</v>
      </c>
      <c r="AI96" s="46">
        <v>15</v>
      </c>
      <c r="AJ96" s="46">
        <v>17</v>
      </c>
      <c r="AK96" s="46">
        <v>2</v>
      </c>
      <c r="AL96" s="46">
        <f t="shared" ref="AL96:AL105" si="266">AJ96</f>
        <v>17</v>
      </c>
      <c r="AM96" s="46">
        <f t="shared" ref="AM96:AM105" si="267">AJ96*8</f>
        <v>136</v>
      </c>
      <c r="AN96" s="46">
        <v>30</v>
      </c>
      <c r="AO96" s="46">
        <f t="shared" si="190"/>
        <v>15</v>
      </c>
      <c r="AP96" s="46" t="s">
        <v>399</v>
      </c>
      <c r="AQ96" s="46">
        <f>AN96*8</f>
        <v>240</v>
      </c>
      <c r="AR96" s="46">
        <f t="shared" ref="AR96:AR105" si="268">AM96-AQ96</f>
        <v>-104</v>
      </c>
      <c r="AS96" s="46">
        <v>25</v>
      </c>
      <c r="AT96" s="46">
        <v>32</v>
      </c>
      <c r="AU96" s="46">
        <v>2</v>
      </c>
      <c r="AV96" s="46">
        <f t="shared" si="256"/>
        <v>32</v>
      </c>
      <c r="AW96" s="46">
        <f t="shared" si="257"/>
        <v>128</v>
      </c>
      <c r="AX96" s="46">
        <v>21</v>
      </c>
      <c r="AY96" s="46">
        <f t="shared" si="191"/>
        <v>-4</v>
      </c>
      <c r="AZ96" s="46" t="s">
        <v>397</v>
      </c>
      <c r="BA96" s="46">
        <f>AX96*2</f>
        <v>42</v>
      </c>
      <c r="BB96" s="46">
        <f t="shared" si="235"/>
        <v>86</v>
      </c>
      <c r="BC96" s="46">
        <f t="shared" ref="BC96:BC105" si="269">I96+S96+AC96+AM96+AW96</f>
        <v>537</v>
      </c>
      <c r="BD96" s="46">
        <f t="shared" si="192"/>
        <v>363</v>
      </c>
      <c r="BE96" s="46">
        <f t="shared" si="193"/>
        <v>174</v>
      </c>
      <c r="BF96" s="46"/>
    </row>
    <row r="97" s="25" customFormat="1" spans="1:58">
      <c r="A97" s="36">
        <v>89</v>
      </c>
      <c r="B97" s="36">
        <v>716</v>
      </c>
      <c r="C97" s="36" t="s">
        <v>102</v>
      </c>
      <c r="D97" s="36" t="s">
        <v>104</v>
      </c>
      <c r="E97" s="36">
        <v>9</v>
      </c>
      <c r="F97" s="36">
        <v>11</v>
      </c>
      <c r="G97" s="36">
        <v>2</v>
      </c>
      <c r="H97" s="36">
        <f t="shared" si="252"/>
        <v>11</v>
      </c>
      <c r="I97" s="36">
        <f t="shared" si="253"/>
        <v>55</v>
      </c>
      <c r="J97" s="36">
        <v>3</v>
      </c>
      <c r="K97" s="36">
        <f t="shared" si="187"/>
        <v>-6</v>
      </c>
      <c r="L97" s="36" t="s">
        <v>397</v>
      </c>
      <c r="M97" s="36">
        <v>0</v>
      </c>
      <c r="N97" s="36">
        <f t="shared" si="261"/>
        <v>55</v>
      </c>
      <c r="O97" s="46">
        <v>6</v>
      </c>
      <c r="P97" s="46">
        <v>9</v>
      </c>
      <c r="Q97" s="46">
        <v>2</v>
      </c>
      <c r="R97" s="46">
        <f t="shared" si="254"/>
        <v>9</v>
      </c>
      <c r="S97" s="46">
        <f t="shared" si="255"/>
        <v>63</v>
      </c>
      <c r="T97" s="46">
        <v>15</v>
      </c>
      <c r="U97" s="46">
        <f t="shared" si="188"/>
        <v>9</v>
      </c>
      <c r="V97" s="46" t="s">
        <v>399</v>
      </c>
      <c r="W97" s="46">
        <f>T97*7</f>
        <v>105</v>
      </c>
      <c r="X97" s="46">
        <f t="shared" si="262"/>
        <v>-42</v>
      </c>
      <c r="Y97" s="46">
        <v>16</v>
      </c>
      <c r="Z97" s="46">
        <v>21</v>
      </c>
      <c r="AA97" s="46">
        <v>2</v>
      </c>
      <c r="AB97" s="46">
        <f t="shared" si="263"/>
        <v>21</v>
      </c>
      <c r="AC97" s="46">
        <f t="shared" si="264"/>
        <v>84</v>
      </c>
      <c r="AD97" s="46">
        <v>31</v>
      </c>
      <c r="AE97" s="46">
        <f t="shared" si="189"/>
        <v>15</v>
      </c>
      <c r="AF97" s="46" t="s">
        <v>399</v>
      </c>
      <c r="AG97" s="46">
        <f>AD97*4</f>
        <v>124</v>
      </c>
      <c r="AH97" s="46">
        <f t="shared" si="265"/>
        <v>-40</v>
      </c>
      <c r="AI97" s="46">
        <v>14</v>
      </c>
      <c r="AJ97" s="46">
        <v>16</v>
      </c>
      <c r="AK97" s="46">
        <v>2</v>
      </c>
      <c r="AL97" s="46">
        <f t="shared" si="266"/>
        <v>16</v>
      </c>
      <c r="AM97" s="46">
        <f t="shared" si="267"/>
        <v>128</v>
      </c>
      <c r="AN97" s="46">
        <v>41</v>
      </c>
      <c r="AO97" s="46">
        <f t="shared" si="190"/>
        <v>27</v>
      </c>
      <c r="AP97" s="46" t="s">
        <v>399</v>
      </c>
      <c r="AQ97" s="46">
        <f>AN97*8</f>
        <v>328</v>
      </c>
      <c r="AR97" s="46">
        <f t="shared" si="268"/>
        <v>-200</v>
      </c>
      <c r="AS97" s="46">
        <v>10</v>
      </c>
      <c r="AT97" s="46">
        <v>15</v>
      </c>
      <c r="AU97" s="46">
        <v>2</v>
      </c>
      <c r="AV97" s="46">
        <f t="shared" si="256"/>
        <v>15</v>
      </c>
      <c r="AW97" s="46">
        <f t="shared" si="257"/>
        <v>60</v>
      </c>
      <c r="AX97" s="46">
        <v>26</v>
      </c>
      <c r="AY97" s="46">
        <f t="shared" si="191"/>
        <v>16</v>
      </c>
      <c r="AZ97" s="46" t="s">
        <v>399</v>
      </c>
      <c r="BA97" s="46">
        <f>AX97*4</f>
        <v>104</v>
      </c>
      <c r="BB97" s="46">
        <f t="shared" si="235"/>
        <v>-44</v>
      </c>
      <c r="BC97" s="46">
        <f t="shared" si="269"/>
        <v>390</v>
      </c>
      <c r="BD97" s="46">
        <f t="shared" si="192"/>
        <v>661</v>
      </c>
      <c r="BE97" s="46"/>
      <c r="BF97" s="46">
        <f>BD97-BC97</f>
        <v>271</v>
      </c>
    </row>
    <row r="98" s="25" customFormat="1" spans="1:58">
      <c r="A98" s="36">
        <v>90</v>
      </c>
      <c r="B98" s="36">
        <v>748</v>
      </c>
      <c r="C98" s="36" t="s">
        <v>102</v>
      </c>
      <c r="D98" s="36" t="s">
        <v>105</v>
      </c>
      <c r="E98" s="36">
        <v>9</v>
      </c>
      <c r="F98" s="36">
        <v>11</v>
      </c>
      <c r="G98" s="36">
        <v>2</v>
      </c>
      <c r="H98" s="36">
        <f t="shared" si="252"/>
        <v>11</v>
      </c>
      <c r="I98" s="36">
        <f t="shared" si="253"/>
        <v>55</v>
      </c>
      <c r="J98" s="36">
        <v>6</v>
      </c>
      <c r="K98" s="36">
        <f t="shared" si="187"/>
        <v>-3</v>
      </c>
      <c r="L98" s="36" t="s">
        <v>397</v>
      </c>
      <c r="M98" s="36">
        <f>J98*2</f>
        <v>12</v>
      </c>
      <c r="N98" s="36">
        <f t="shared" si="261"/>
        <v>43</v>
      </c>
      <c r="O98" s="46">
        <v>6</v>
      </c>
      <c r="P98" s="46">
        <v>9</v>
      </c>
      <c r="Q98" s="46">
        <v>2</v>
      </c>
      <c r="R98" s="46">
        <f t="shared" si="254"/>
        <v>9</v>
      </c>
      <c r="S98" s="46">
        <f t="shared" si="255"/>
        <v>63</v>
      </c>
      <c r="T98" s="46">
        <v>1</v>
      </c>
      <c r="U98" s="46">
        <f t="shared" si="188"/>
        <v>-5</v>
      </c>
      <c r="V98" s="46" t="s">
        <v>397</v>
      </c>
      <c r="W98" s="46">
        <f>T98*5</f>
        <v>5</v>
      </c>
      <c r="X98" s="46">
        <f t="shared" si="262"/>
        <v>58</v>
      </c>
      <c r="Y98" s="46">
        <v>16</v>
      </c>
      <c r="Z98" s="46">
        <v>21</v>
      </c>
      <c r="AA98" s="46">
        <v>2</v>
      </c>
      <c r="AB98" s="46">
        <f t="shared" si="263"/>
        <v>21</v>
      </c>
      <c r="AC98" s="46">
        <f t="shared" si="264"/>
        <v>84</v>
      </c>
      <c r="AD98" s="46">
        <v>6</v>
      </c>
      <c r="AE98" s="46">
        <f t="shared" si="189"/>
        <v>-10</v>
      </c>
      <c r="AF98" s="46" t="s">
        <v>397</v>
      </c>
      <c r="AG98" s="46">
        <f>AD98*3</f>
        <v>18</v>
      </c>
      <c r="AH98" s="46">
        <f t="shared" si="265"/>
        <v>66</v>
      </c>
      <c r="AI98" s="46">
        <v>14</v>
      </c>
      <c r="AJ98" s="46">
        <v>16</v>
      </c>
      <c r="AK98" s="46">
        <v>2</v>
      </c>
      <c r="AL98" s="46">
        <f t="shared" si="266"/>
        <v>16</v>
      </c>
      <c r="AM98" s="46">
        <f t="shared" si="267"/>
        <v>128</v>
      </c>
      <c r="AN98" s="46">
        <v>6</v>
      </c>
      <c r="AO98" s="46">
        <f t="shared" si="190"/>
        <v>-8</v>
      </c>
      <c r="AP98" s="46" t="s">
        <v>397</v>
      </c>
      <c r="AQ98" s="46">
        <f>AN98*7</f>
        <v>42</v>
      </c>
      <c r="AR98" s="46">
        <f t="shared" si="268"/>
        <v>86</v>
      </c>
      <c r="AS98" s="46">
        <v>10</v>
      </c>
      <c r="AT98" s="46">
        <v>15</v>
      </c>
      <c r="AU98" s="46">
        <v>2</v>
      </c>
      <c r="AV98" s="46">
        <f t="shared" si="256"/>
        <v>15</v>
      </c>
      <c r="AW98" s="46">
        <f t="shared" si="257"/>
        <v>60</v>
      </c>
      <c r="AX98" s="46">
        <v>11</v>
      </c>
      <c r="AY98" s="46">
        <f t="shared" si="191"/>
        <v>1</v>
      </c>
      <c r="AZ98" s="46" t="s">
        <v>398</v>
      </c>
      <c r="BA98" s="46">
        <f>AX98*2</f>
        <v>22</v>
      </c>
      <c r="BB98" s="46">
        <f t="shared" si="235"/>
        <v>38</v>
      </c>
      <c r="BC98" s="46">
        <f t="shared" si="269"/>
        <v>390</v>
      </c>
      <c r="BD98" s="46">
        <f t="shared" si="192"/>
        <v>99</v>
      </c>
      <c r="BE98" s="46">
        <f t="shared" si="193"/>
        <v>291</v>
      </c>
      <c r="BF98" s="46"/>
    </row>
    <row r="99" s="25" customFormat="1" spans="1:58">
      <c r="A99" s="36">
        <v>91</v>
      </c>
      <c r="B99" s="36">
        <v>539</v>
      </c>
      <c r="C99" s="36" t="s">
        <v>102</v>
      </c>
      <c r="D99" s="36" t="s">
        <v>384</v>
      </c>
      <c r="E99" s="36">
        <v>8</v>
      </c>
      <c r="F99" s="36">
        <v>10</v>
      </c>
      <c r="G99" s="36">
        <v>2</v>
      </c>
      <c r="H99" s="36">
        <f t="shared" si="252"/>
        <v>10</v>
      </c>
      <c r="I99" s="36">
        <f t="shared" si="253"/>
        <v>50</v>
      </c>
      <c r="J99" s="36">
        <v>5</v>
      </c>
      <c r="K99" s="36">
        <f t="shared" si="187"/>
        <v>-3</v>
      </c>
      <c r="L99" s="36" t="s">
        <v>397</v>
      </c>
      <c r="M99" s="36">
        <f>J99*2</f>
        <v>10</v>
      </c>
      <c r="N99" s="36">
        <f t="shared" si="261"/>
        <v>40</v>
      </c>
      <c r="O99" s="46">
        <v>6</v>
      </c>
      <c r="P99" s="46">
        <v>9</v>
      </c>
      <c r="Q99" s="46">
        <v>2</v>
      </c>
      <c r="R99" s="46">
        <f t="shared" si="254"/>
        <v>9</v>
      </c>
      <c r="S99" s="46">
        <f t="shared" si="255"/>
        <v>63</v>
      </c>
      <c r="T99" s="46">
        <v>1</v>
      </c>
      <c r="U99" s="46">
        <f t="shared" si="188"/>
        <v>-5</v>
      </c>
      <c r="V99" s="46" t="s">
        <v>397</v>
      </c>
      <c r="W99" s="46">
        <f>T99*5</f>
        <v>5</v>
      </c>
      <c r="X99" s="46">
        <f t="shared" si="262"/>
        <v>58</v>
      </c>
      <c r="Y99" s="46">
        <v>16</v>
      </c>
      <c r="Z99" s="46">
        <v>21</v>
      </c>
      <c r="AA99" s="46">
        <v>2</v>
      </c>
      <c r="AB99" s="46">
        <f t="shared" si="263"/>
        <v>21</v>
      </c>
      <c r="AC99" s="46">
        <f t="shared" si="264"/>
        <v>84</v>
      </c>
      <c r="AD99" s="46">
        <v>11</v>
      </c>
      <c r="AE99" s="46">
        <f t="shared" si="189"/>
        <v>-5</v>
      </c>
      <c r="AF99" s="46" t="s">
        <v>397</v>
      </c>
      <c r="AG99" s="46">
        <f>AD99*3</f>
        <v>33</v>
      </c>
      <c r="AH99" s="46">
        <f t="shared" si="265"/>
        <v>51</v>
      </c>
      <c r="AI99" s="46">
        <v>13</v>
      </c>
      <c r="AJ99" s="46">
        <v>15</v>
      </c>
      <c r="AK99" s="46">
        <v>2</v>
      </c>
      <c r="AL99" s="46">
        <f t="shared" si="266"/>
        <v>15</v>
      </c>
      <c r="AM99" s="46">
        <f t="shared" si="267"/>
        <v>120</v>
      </c>
      <c r="AN99" s="46">
        <v>10</v>
      </c>
      <c r="AO99" s="46">
        <f t="shared" si="190"/>
        <v>-3</v>
      </c>
      <c r="AP99" s="46" t="s">
        <v>397</v>
      </c>
      <c r="AQ99" s="46">
        <f>AN99*7</f>
        <v>70</v>
      </c>
      <c r="AR99" s="46">
        <f t="shared" si="268"/>
        <v>50</v>
      </c>
      <c r="AS99" s="46">
        <v>10</v>
      </c>
      <c r="AT99" s="46">
        <v>15</v>
      </c>
      <c r="AU99" s="46">
        <v>2</v>
      </c>
      <c r="AV99" s="46">
        <f t="shared" si="256"/>
        <v>15</v>
      </c>
      <c r="AW99" s="46">
        <f t="shared" si="257"/>
        <v>60</v>
      </c>
      <c r="AX99" s="46">
        <v>1</v>
      </c>
      <c r="AY99" s="46">
        <f t="shared" si="191"/>
        <v>-9</v>
      </c>
      <c r="AZ99" s="46" t="s">
        <v>397</v>
      </c>
      <c r="BA99" s="46">
        <f>AX99*2</f>
        <v>2</v>
      </c>
      <c r="BB99" s="46">
        <f t="shared" si="235"/>
        <v>58</v>
      </c>
      <c r="BC99" s="46">
        <f t="shared" si="269"/>
        <v>377</v>
      </c>
      <c r="BD99" s="46">
        <f t="shared" si="192"/>
        <v>120</v>
      </c>
      <c r="BE99" s="46">
        <f t="shared" si="193"/>
        <v>257</v>
      </c>
      <c r="BF99" s="46"/>
    </row>
    <row r="100" s="25" customFormat="1" spans="1:58">
      <c r="A100" s="36">
        <v>92</v>
      </c>
      <c r="B100" s="36">
        <v>549</v>
      </c>
      <c r="C100" s="36" t="s">
        <v>102</v>
      </c>
      <c r="D100" s="36" t="s">
        <v>107</v>
      </c>
      <c r="E100" s="36">
        <v>8</v>
      </c>
      <c r="F100" s="36">
        <v>10</v>
      </c>
      <c r="G100" s="36">
        <v>2</v>
      </c>
      <c r="H100" s="36">
        <f t="shared" si="252"/>
        <v>10</v>
      </c>
      <c r="I100" s="36">
        <f t="shared" si="253"/>
        <v>50</v>
      </c>
      <c r="J100" s="36">
        <v>6</v>
      </c>
      <c r="K100" s="36">
        <f t="shared" ref="K100:K124" si="270">J100-E100</f>
        <v>-2</v>
      </c>
      <c r="L100" s="36" t="s">
        <v>397</v>
      </c>
      <c r="M100" s="36">
        <f>J100*2</f>
        <v>12</v>
      </c>
      <c r="N100" s="36">
        <f t="shared" si="261"/>
        <v>38</v>
      </c>
      <c r="O100" s="46">
        <v>6</v>
      </c>
      <c r="P100" s="46">
        <v>9</v>
      </c>
      <c r="Q100" s="46">
        <v>2</v>
      </c>
      <c r="R100" s="46">
        <f t="shared" si="254"/>
        <v>9</v>
      </c>
      <c r="S100" s="46">
        <f t="shared" si="255"/>
        <v>63</v>
      </c>
      <c r="T100" s="46">
        <v>11</v>
      </c>
      <c r="U100" s="46">
        <f t="shared" ref="U100:U124" si="271">T100-O100</f>
        <v>5</v>
      </c>
      <c r="V100" s="46" t="s">
        <v>399</v>
      </c>
      <c r="W100" s="46">
        <f>T100*7</f>
        <v>77</v>
      </c>
      <c r="X100" s="46">
        <f t="shared" si="262"/>
        <v>-14</v>
      </c>
      <c r="Y100" s="46">
        <v>16</v>
      </c>
      <c r="Z100" s="46">
        <v>21</v>
      </c>
      <c r="AA100" s="46">
        <v>2</v>
      </c>
      <c r="AB100" s="46">
        <f t="shared" si="263"/>
        <v>21</v>
      </c>
      <c r="AC100" s="46">
        <f t="shared" si="264"/>
        <v>84</v>
      </c>
      <c r="AD100" s="46">
        <v>12</v>
      </c>
      <c r="AE100" s="46">
        <f t="shared" ref="AE100:AE124" si="272">AD100-Y100</f>
        <v>-4</v>
      </c>
      <c r="AF100" s="46" t="s">
        <v>397</v>
      </c>
      <c r="AG100" s="46">
        <f>AD100*3</f>
        <v>36</v>
      </c>
      <c r="AH100" s="46">
        <f t="shared" si="265"/>
        <v>48</v>
      </c>
      <c r="AI100" s="46">
        <v>16</v>
      </c>
      <c r="AJ100" s="46">
        <v>18</v>
      </c>
      <c r="AK100" s="46">
        <v>2</v>
      </c>
      <c r="AL100" s="46">
        <f t="shared" si="266"/>
        <v>18</v>
      </c>
      <c r="AM100" s="46">
        <f t="shared" si="267"/>
        <v>144</v>
      </c>
      <c r="AN100" s="46">
        <v>31</v>
      </c>
      <c r="AO100" s="46">
        <f t="shared" ref="AO100:AO124" si="273">AN100-AI100</f>
        <v>15</v>
      </c>
      <c r="AP100" s="46" t="s">
        <v>399</v>
      </c>
      <c r="AQ100" s="46">
        <f>AN100*8</f>
        <v>248</v>
      </c>
      <c r="AR100" s="46">
        <f t="shared" si="268"/>
        <v>-104</v>
      </c>
      <c r="AS100" s="46">
        <v>15</v>
      </c>
      <c r="AT100" s="46">
        <v>20</v>
      </c>
      <c r="AU100" s="46">
        <v>2</v>
      </c>
      <c r="AV100" s="46">
        <f t="shared" si="256"/>
        <v>20</v>
      </c>
      <c r="AW100" s="46">
        <f t="shared" si="257"/>
        <v>80</v>
      </c>
      <c r="AX100" s="46">
        <v>15</v>
      </c>
      <c r="AY100" s="46">
        <f t="shared" ref="AY100:AY125" si="274">AX100-AS100</f>
        <v>0</v>
      </c>
      <c r="AZ100" s="46" t="s">
        <v>398</v>
      </c>
      <c r="BA100" s="46">
        <f>AX100*2</f>
        <v>30</v>
      </c>
      <c r="BB100" s="46">
        <f t="shared" si="235"/>
        <v>50</v>
      </c>
      <c r="BC100" s="46">
        <f t="shared" si="269"/>
        <v>421</v>
      </c>
      <c r="BD100" s="46">
        <f t="shared" ref="BD100:BD126" si="275">M100+W100+AG100+AQ100+BA100</f>
        <v>403</v>
      </c>
      <c r="BE100" s="46">
        <f t="shared" ref="BE100:BE126" si="276">BC100-BD100</f>
        <v>18</v>
      </c>
      <c r="BF100" s="46"/>
    </row>
    <row r="101" s="25" customFormat="1" spans="1:58">
      <c r="A101" s="36">
        <v>93</v>
      </c>
      <c r="B101" s="36">
        <v>717</v>
      </c>
      <c r="C101" s="36" t="s">
        <v>102</v>
      </c>
      <c r="D101" s="36" t="s">
        <v>108</v>
      </c>
      <c r="E101" s="36">
        <v>8</v>
      </c>
      <c r="F101" s="36">
        <v>10</v>
      </c>
      <c r="G101" s="36">
        <v>2</v>
      </c>
      <c r="H101" s="36">
        <f t="shared" si="252"/>
        <v>10</v>
      </c>
      <c r="I101" s="36">
        <f t="shared" si="253"/>
        <v>50</v>
      </c>
      <c r="J101" s="36">
        <v>3</v>
      </c>
      <c r="K101" s="36">
        <f t="shared" si="270"/>
        <v>-5</v>
      </c>
      <c r="L101" s="36" t="s">
        <v>397</v>
      </c>
      <c r="M101" s="36">
        <v>0</v>
      </c>
      <c r="N101" s="36">
        <f t="shared" si="261"/>
        <v>50</v>
      </c>
      <c r="O101" s="46">
        <v>6</v>
      </c>
      <c r="P101" s="46">
        <v>9</v>
      </c>
      <c r="Q101" s="46">
        <v>2</v>
      </c>
      <c r="R101" s="46">
        <f t="shared" si="254"/>
        <v>9</v>
      </c>
      <c r="S101" s="46">
        <f t="shared" si="255"/>
        <v>63</v>
      </c>
      <c r="T101" s="46">
        <v>1</v>
      </c>
      <c r="U101" s="46">
        <f t="shared" si="271"/>
        <v>-5</v>
      </c>
      <c r="V101" s="46" t="s">
        <v>397</v>
      </c>
      <c r="W101" s="46">
        <f>T101*5</f>
        <v>5</v>
      </c>
      <c r="X101" s="46">
        <f t="shared" si="262"/>
        <v>58</v>
      </c>
      <c r="Y101" s="46">
        <v>16</v>
      </c>
      <c r="Z101" s="46">
        <v>21</v>
      </c>
      <c r="AA101" s="46">
        <v>2</v>
      </c>
      <c r="AB101" s="46">
        <f t="shared" si="263"/>
        <v>21</v>
      </c>
      <c r="AC101" s="46">
        <f t="shared" si="264"/>
        <v>84</v>
      </c>
      <c r="AD101" s="46">
        <v>11</v>
      </c>
      <c r="AE101" s="46">
        <f t="shared" si="272"/>
        <v>-5</v>
      </c>
      <c r="AF101" s="46" t="s">
        <v>397</v>
      </c>
      <c r="AG101" s="46">
        <f>AD101*3</f>
        <v>33</v>
      </c>
      <c r="AH101" s="46">
        <f t="shared" si="265"/>
        <v>51</v>
      </c>
      <c r="AI101" s="46">
        <v>13</v>
      </c>
      <c r="AJ101" s="46">
        <v>15</v>
      </c>
      <c r="AK101" s="46">
        <v>2</v>
      </c>
      <c r="AL101" s="46">
        <f t="shared" si="266"/>
        <v>15</v>
      </c>
      <c r="AM101" s="46">
        <f t="shared" si="267"/>
        <v>120</v>
      </c>
      <c r="AN101" s="46">
        <v>25</v>
      </c>
      <c r="AO101" s="46">
        <f t="shared" si="273"/>
        <v>12</v>
      </c>
      <c r="AP101" s="46" t="s">
        <v>399</v>
      </c>
      <c r="AQ101" s="46">
        <f>AN101*8</f>
        <v>200</v>
      </c>
      <c r="AR101" s="46">
        <f t="shared" si="268"/>
        <v>-80</v>
      </c>
      <c r="AS101" s="46">
        <v>10</v>
      </c>
      <c r="AT101" s="46">
        <v>15</v>
      </c>
      <c r="AU101" s="46">
        <v>2</v>
      </c>
      <c r="AV101" s="46">
        <f t="shared" si="256"/>
        <v>15</v>
      </c>
      <c r="AW101" s="46">
        <f t="shared" si="257"/>
        <v>60</v>
      </c>
      <c r="AX101" s="46">
        <v>3</v>
      </c>
      <c r="AY101" s="46">
        <f t="shared" si="274"/>
        <v>-7</v>
      </c>
      <c r="AZ101" s="46" t="s">
        <v>397</v>
      </c>
      <c r="BA101" s="46">
        <f>AX101*2</f>
        <v>6</v>
      </c>
      <c r="BB101" s="46">
        <f t="shared" si="235"/>
        <v>54</v>
      </c>
      <c r="BC101" s="46">
        <f t="shared" si="269"/>
        <v>377</v>
      </c>
      <c r="BD101" s="46">
        <f t="shared" si="275"/>
        <v>244</v>
      </c>
      <c r="BE101" s="46">
        <f t="shared" si="276"/>
        <v>133</v>
      </c>
      <c r="BF101" s="46"/>
    </row>
    <row r="102" s="25" customFormat="1" spans="1:58">
      <c r="A102" s="36">
        <v>94</v>
      </c>
      <c r="B102" s="36">
        <v>594</v>
      </c>
      <c r="C102" s="36" t="s">
        <v>102</v>
      </c>
      <c r="D102" s="36" t="s">
        <v>109</v>
      </c>
      <c r="E102" s="36">
        <v>7</v>
      </c>
      <c r="F102" s="36">
        <v>9</v>
      </c>
      <c r="G102" s="36">
        <v>2</v>
      </c>
      <c r="H102" s="36">
        <f t="shared" si="252"/>
        <v>9</v>
      </c>
      <c r="I102" s="36">
        <f t="shared" si="253"/>
        <v>45</v>
      </c>
      <c r="J102" s="36">
        <v>9</v>
      </c>
      <c r="K102" s="36">
        <f t="shared" si="270"/>
        <v>2</v>
      </c>
      <c r="L102" s="36" t="s">
        <v>399</v>
      </c>
      <c r="M102" s="36">
        <f>J102*5</f>
        <v>45</v>
      </c>
      <c r="N102" s="36">
        <f t="shared" si="261"/>
        <v>0</v>
      </c>
      <c r="O102" s="46">
        <v>3</v>
      </c>
      <c r="P102" s="46">
        <v>5</v>
      </c>
      <c r="Q102" s="46">
        <v>2</v>
      </c>
      <c r="R102" s="46">
        <f t="shared" si="254"/>
        <v>5</v>
      </c>
      <c r="S102" s="46">
        <f t="shared" si="255"/>
        <v>35</v>
      </c>
      <c r="T102" s="46">
        <v>8</v>
      </c>
      <c r="U102" s="46">
        <f t="shared" si="271"/>
        <v>5</v>
      </c>
      <c r="V102" s="46" t="s">
        <v>399</v>
      </c>
      <c r="W102" s="46">
        <f>T102*7</f>
        <v>56</v>
      </c>
      <c r="X102" s="46">
        <f t="shared" si="262"/>
        <v>-21</v>
      </c>
      <c r="Y102" s="46">
        <v>11</v>
      </c>
      <c r="Z102" s="46">
        <v>15</v>
      </c>
      <c r="AA102" s="46">
        <v>2</v>
      </c>
      <c r="AB102" s="46">
        <f t="shared" si="263"/>
        <v>15</v>
      </c>
      <c r="AC102" s="46">
        <f t="shared" si="264"/>
        <v>60</v>
      </c>
      <c r="AD102" s="46">
        <v>18</v>
      </c>
      <c r="AE102" s="46">
        <f t="shared" si="272"/>
        <v>7</v>
      </c>
      <c r="AF102" s="46" t="s">
        <v>399</v>
      </c>
      <c r="AG102" s="46">
        <f>AD102*4</f>
        <v>72</v>
      </c>
      <c r="AH102" s="46">
        <f t="shared" si="265"/>
        <v>-12</v>
      </c>
      <c r="AI102" s="46">
        <v>42</v>
      </c>
      <c r="AJ102" s="46">
        <v>48</v>
      </c>
      <c r="AK102" s="46">
        <v>2</v>
      </c>
      <c r="AL102" s="46">
        <f t="shared" si="266"/>
        <v>48</v>
      </c>
      <c r="AM102" s="46">
        <f t="shared" si="267"/>
        <v>384</v>
      </c>
      <c r="AN102" s="46">
        <v>45</v>
      </c>
      <c r="AO102" s="46">
        <f t="shared" si="273"/>
        <v>3</v>
      </c>
      <c r="AP102" s="46" t="s">
        <v>398</v>
      </c>
      <c r="AQ102" s="46">
        <f>AN102*7</f>
        <v>315</v>
      </c>
      <c r="AR102" s="46">
        <f t="shared" si="268"/>
        <v>69</v>
      </c>
      <c r="AS102" s="46">
        <v>10</v>
      </c>
      <c r="AT102" s="46">
        <v>15</v>
      </c>
      <c r="AU102" s="46">
        <v>2</v>
      </c>
      <c r="AV102" s="46">
        <f t="shared" si="256"/>
        <v>15</v>
      </c>
      <c r="AW102" s="46">
        <f t="shared" si="257"/>
        <v>60</v>
      </c>
      <c r="AX102" s="46">
        <v>15</v>
      </c>
      <c r="AY102" s="46">
        <f t="shared" si="274"/>
        <v>5</v>
      </c>
      <c r="AZ102" s="46" t="s">
        <v>399</v>
      </c>
      <c r="BA102" s="46">
        <f>AX102*4</f>
        <v>60</v>
      </c>
      <c r="BB102" s="46">
        <f t="shared" si="235"/>
        <v>0</v>
      </c>
      <c r="BC102" s="46">
        <f t="shared" si="269"/>
        <v>584</v>
      </c>
      <c r="BD102" s="46">
        <f t="shared" si="275"/>
        <v>548</v>
      </c>
      <c r="BE102" s="46">
        <f t="shared" si="276"/>
        <v>36</v>
      </c>
      <c r="BF102" s="46"/>
    </row>
    <row r="103" s="25" customFormat="1" spans="1:58">
      <c r="A103" s="36">
        <v>95</v>
      </c>
      <c r="B103" s="36">
        <v>720</v>
      </c>
      <c r="C103" s="36" t="s">
        <v>102</v>
      </c>
      <c r="D103" s="36" t="s">
        <v>110</v>
      </c>
      <c r="E103" s="36">
        <v>7</v>
      </c>
      <c r="F103" s="36">
        <v>9</v>
      </c>
      <c r="G103" s="36">
        <v>2</v>
      </c>
      <c r="H103" s="36">
        <f t="shared" si="252"/>
        <v>9</v>
      </c>
      <c r="I103" s="36">
        <f t="shared" si="253"/>
        <v>45</v>
      </c>
      <c r="J103" s="36">
        <v>4</v>
      </c>
      <c r="K103" s="36">
        <f t="shared" si="270"/>
        <v>-3</v>
      </c>
      <c r="L103" s="36" t="s">
        <v>397</v>
      </c>
      <c r="M103" s="36">
        <f>J103*2</f>
        <v>8</v>
      </c>
      <c r="N103" s="36">
        <f t="shared" si="261"/>
        <v>37</v>
      </c>
      <c r="O103" s="46">
        <v>6</v>
      </c>
      <c r="P103" s="46">
        <v>9</v>
      </c>
      <c r="Q103" s="46">
        <v>2</v>
      </c>
      <c r="R103" s="46">
        <f t="shared" si="254"/>
        <v>9</v>
      </c>
      <c r="S103" s="46">
        <f t="shared" si="255"/>
        <v>63</v>
      </c>
      <c r="T103" s="46">
        <v>4</v>
      </c>
      <c r="U103" s="46">
        <f t="shared" si="271"/>
        <v>-2</v>
      </c>
      <c r="V103" s="46" t="s">
        <v>397</v>
      </c>
      <c r="W103" s="46">
        <f>T103*5</f>
        <v>20</v>
      </c>
      <c r="X103" s="46">
        <f t="shared" si="262"/>
        <v>43</v>
      </c>
      <c r="Y103" s="46">
        <v>11</v>
      </c>
      <c r="Z103" s="46">
        <v>15</v>
      </c>
      <c r="AA103" s="46">
        <v>2</v>
      </c>
      <c r="AB103" s="46">
        <f t="shared" si="263"/>
        <v>15</v>
      </c>
      <c r="AC103" s="46">
        <f t="shared" si="264"/>
        <v>60</v>
      </c>
      <c r="AD103" s="46">
        <v>9</v>
      </c>
      <c r="AE103" s="46">
        <f t="shared" si="272"/>
        <v>-2</v>
      </c>
      <c r="AF103" s="46" t="s">
        <v>397</v>
      </c>
      <c r="AG103" s="46">
        <f>AD103*3</f>
        <v>27</v>
      </c>
      <c r="AH103" s="46">
        <f t="shared" si="265"/>
        <v>33</v>
      </c>
      <c r="AI103" s="46">
        <v>18</v>
      </c>
      <c r="AJ103" s="46">
        <v>20</v>
      </c>
      <c r="AK103" s="46">
        <v>2</v>
      </c>
      <c r="AL103" s="46">
        <f t="shared" si="266"/>
        <v>20</v>
      </c>
      <c r="AM103" s="46">
        <f t="shared" si="267"/>
        <v>160</v>
      </c>
      <c r="AN103" s="46">
        <v>32</v>
      </c>
      <c r="AO103" s="46">
        <f t="shared" si="273"/>
        <v>14</v>
      </c>
      <c r="AP103" s="46" t="s">
        <v>399</v>
      </c>
      <c r="AQ103" s="46">
        <f>AN103*8</f>
        <v>256</v>
      </c>
      <c r="AR103" s="46">
        <f t="shared" si="268"/>
        <v>-96</v>
      </c>
      <c r="AS103" s="46">
        <v>25</v>
      </c>
      <c r="AT103" s="46">
        <v>32</v>
      </c>
      <c r="AU103" s="46">
        <v>2</v>
      </c>
      <c r="AV103" s="46">
        <f t="shared" si="256"/>
        <v>32</v>
      </c>
      <c r="AW103" s="46">
        <f t="shared" si="257"/>
        <v>128</v>
      </c>
      <c r="AX103" s="46">
        <v>3</v>
      </c>
      <c r="AY103" s="46">
        <f t="shared" si="274"/>
        <v>-22</v>
      </c>
      <c r="AZ103" s="46" t="s">
        <v>397</v>
      </c>
      <c r="BA103" s="46">
        <f>AX103*2</f>
        <v>6</v>
      </c>
      <c r="BB103" s="46">
        <f t="shared" si="235"/>
        <v>122</v>
      </c>
      <c r="BC103" s="46">
        <f t="shared" si="269"/>
        <v>456</v>
      </c>
      <c r="BD103" s="46">
        <f t="shared" si="275"/>
        <v>317</v>
      </c>
      <c r="BE103" s="46">
        <f t="shared" si="276"/>
        <v>139</v>
      </c>
      <c r="BF103" s="46"/>
    </row>
    <row r="104" s="25" customFormat="1" spans="1:58">
      <c r="A104" s="36">
        <v>96</v>
      </c>
      <c r="B104" s="36">
        <v>104533</v>
      </c>
      <c r="C104" s="36" t="s">
        <v>102</v>
      </c>
      <c r="D104" s="36" t="s">
        <v>111</v>
      </c>
      <c r="E104" s="36">
        <v>7</v>
      </c>
      <c r="F104" s="36">
        <v>9</v>
      </c>
      <c r="G104" s="36">
        <v>2</v>
      </c>
      <c r="H104" s="36">
        <f t="shared" si="252"/>
        <v>9</v>
      </c>
      <c r="I104" s="36">
        <f t="shared" si="253"/>
        <v>45</v>
      </c>
      <c r="J104" s="36">
        <v>5</v>
      </c>
      <c r="K104" s="36">
        <f t="shared" si="270"/>
        <v>-2</v>
      </c>
      <c r="L104" s="36" t="s">
        <v>397</v>
      </c>
      <c r="M104" s="36">
        <f>J104*2</f>
        <v>10</v>
      </c>
      <c r="N104" s="36">
        <f t="shared" si="261"/>
        <v>35</v>
      </c>
      <c r="O104" s="46">
        <v>3</v>
      </c>
      <c r="P104" s="46">
        <v>5</v>
      </c>
      <c r="Q104" s="46">
        <v>2</v>
      </c>
      <c r="R104" s="46">
        <f t="shared" si="254"/>
        <v>5</v>
      </c>
      <c r="S104" s="46">
        <f t="shared" si="255"/>
        <v>35</v>
      </c>
      <c r="T104" s="46">
        <v>8</v>
      </c>
      <c r="U104" s="46">
        <f t="shared" si="271"/>
        <v>5</v>
      </c>
      <c r="V104" s="46" t="s">
        <v>399</v>
      </c>
      <c r="W104" s="46">
        <f>T104*7</f>
        <v>56</v>
      </c>
      <c r="X104" s="46">
        <f t="shared" si="262"/>
        <v>-21</v>
      </c>
      <c r="Y104" s="46">
        <v>11</v>
      </c>
      <c r="Z104" s="46">
        <v>15</v>
      </c>
      <c r="AA104" s="46">
        <v>2</v>
      </c>
      <c r="AB104" s="46">
        <f t="shared" si="263"/>
        <v>15</v>
      </c>
      <c r="AC104" s="46">
        <f t="shared" si="264"/>
        <v>60</v>
      </c>
      <c r="AD104" s="46">
        <v>4</v>
      </c>
      <c r="AE104" s="46">
        <f t="shared" si="272"/>
        <v>-7</v>
      </c>
      <c r="AF104" s="46" t="s">
        <v>397</v>
      </c>
      <c r="AG104" s="46">
        <f>AD104*3</f>
        <v>12</v>
      </c>
      <c r="AH104" s="46">
        <f t="shared" si="265"/>
        <v>48</v>
      </c>
      <c r="AI104" s="46">
        <v>13</v>
      </c>
      <c r="AJ104" s="46">
        <v>15</v>
      </c>
      <c r="AK104" s="46">
        <v>2</v>
      </c>
      <c r="AL104" s="46">
        <f t="shared" si="266"/>
        <v>15</v>
      </c>
      <c r="AM104" s="46">
        <f t="shared" si="267"/>
        <v>120</v>
      </c>
      <c r="AN104" s="46">
        <v>12</v>
      </c>
      <c r="AO104" s="46">
        <f t="shared" si="273"/>
        <v>-1</v>
      </c>
      <c r="AP104" s="46" t="s">
        <v>397</v>
      </c>
      <c r="AQ104" s="46">
        <f>AN104*7</f>
        <v>84</v>
      </c>
      <c r="AR104" s="46">
        <f t="shared" si="268"/>
        <v>36</v>
      </c>
      <c r="AS104" s="46">
        <v>10</v>
      </c>
      <c r="AT104" s="46">
        <v>15</v>
      </c>
      <c r="AU104" s="46">
        <v>2</v>
      </c>
      <c r="AV104" s="46">
        <f t="shared" si="256"/>
        <v>15</v>
      </c>
      <c r="AW104" s="46">
        <f t="shared" si="257"/>
        <v>60</v>
      </c>
      <c r="AX104" s="46">
        <v>5</v>
      </c>
      <c r="AY104" s="46">
        <f t="shared" si="274"/>
        <v>-5</v>
      </c>
      <c r="AZ104" s="46" t="s">
        <v>397</v>
      </c>
      <c r="BA104" s="46">
        <f>AX104*2</f>
        <v>10</v>
      </c>
      <c r="BB104" s="46">
        <f t="shared" si="235"/>
        <v>50</v>
      </c>
      <c r="BC104" s="46">
        <f t="shared" si="269"/>
        <v>320</v>
      </c>
      <c r="BD104" s="46">
        <f t="shared" si="275"/>
        <v>172</v>
      </c>
      <c r="BE104" s="46">
        <f t="shared" si="276"/>
        <v>148</v>
      </c>
      <c r="BF104" s="46"/>
    </row>
    <row r="105" s="25" customFormat="1" spans="1:58">
      <c r="A105" s="36">
        <v>97</v>
      </c>
      <c r="B105" s="38">
        <v>107728</v>
      </c>
      <c r="C105" s="36" t="s">
        <v>102</v>
      </c>
      <c r="D105" s="38" t="s">
        <v>112</v>
      </c>
      <c r="E105" s="36">
        <v>7</v>
      </c>
      <c r="F105" s="36">
        <v>9</v>
      </c>
      <c r="G105" s="36">
        <v>2</v>
      </c>
      <c r="H105" s="36">
        <f t="shared" si="252"/>
        <v>9</v>
      </c>
      <c r="I105" s="36">
        <f t="shared" si="253"/>
        <v>45</v>
      </c>
      <c r="J105" s="36">
        <v>2</v>
      </c>
      <c r="K105" s="36">
        <f t="shared" si="270"/>
        <v>-5</v>
      </c>
      <c r="L105" s="36" t="s">
        <v>397</v>
      </c>
      <c r="M105" s="36">
        <v>0</v>
      </c>
      <c r="N105" s="36">
        <f t="shared" si="261"/>
        <v>45</v>
      </c>
      <c r="O105" s="46">
        <v>3</v>
      </c>
      <c r="P105" s="46">
        <v>5</v>
      </c>
      <c r="Q105" s="46">
        <v>2</v>
      </c>
      <c r="R105" s="46">
        <f t="shared" si="254"/>
        <v>5</v>
      </c>
      <c r="S105" s="46">
        <f t="shared" si="255"/>
        <v>35</v>
      </c>
      <c r="T105" s="46">
        <v>2</v>
      </c>
      <c r="U105" s="46">
        <f t="shared" si="271"/>
        <v>-1</v>
      </c>
      <c r="V105" s="46" t="s">
        <v>397</v>
      </c>
      <c r="W105" s="46">
        <f>T105*5</f>
        <v>10</v>
      </c>
      <c r="X105" s="46">
        <f t="shared" si="262"/>
        <v>25</v>
      </c>
      <c r="Y105" s="46">
        <v>11</v>
      </c>
      <c r="Z105" s="46">
        <v>15</v>
      </c>
      <c r="AA105" s="46">
        <v>2</v>
      </c>
      <c r="AB105" s="46">
        <f t="shared" si="263"/>
        <v>15</v>
      </c>
      <c r="AC105" s="46">
        <f t="shared" si="264"/>
        <v>60</v>
      </c>
      <c r="AD105" s="46">
        <v>2</v>
      </c>
      <c r="AE105" s="46">
        <f t="shared" si="272"/>
        <v>-9</v>
      </c>
      <c r="AF105" s="46" t="s">
        <v>397</v>
      </c>
      <c r="AG105" s="46">
        <f>AD105*3</f>
        <v>6</v>
      </c>
      <c r="AH105" s="46">
        <f t="shared" si="265"/>
        <v>54</v>
      </c>
      <c r="AI105" s="46">
        <v>7</v>
      </c>
      <c r="AJ105" s="46">
        <v>8</v>
      </c>
      <c r="AK105" s="46">
        <v>2</v>
      </c>
      <c r="AL105" s="46">
        <f t="shared" si="266"/>
        <v>8</v>
      </c>
      <c r="AM105" s="46">
        <f t="shared" si="267"/>
        <v>64</v>
      </c>
      <c r="AN105" s="46">
        <v>20</v>
      </c>
      <c r="AO105" s="46">
        <f t="shared" si="273"/>
        <v>13</v>
      </c>
      <c r="AP105" s="46" t="s">
        <v>399</v>
      </c>
      <c r="AQ105" s="46">
        <f>AN105*8</f>
        <v>160</v>
      </c>
      <c r="AR105" s="46">
        <f t="shared" si="268"/>
        <v>-96</v>
      </c>
      <c r="AS105" s="46">
        <v>10</v>
      </c>
      <c r="AT105" s="46">
        <v>15</v>
      </c>
      <c r="AU105" s="46">
        <v>2</v>
      </c>
      <c r="AV105" s="46">
        <f t="shared" si="256"/>
        <v>15</v>
      </c>
      <c r="AW105" s="46">
        <f t="shared" si="257"/>
        <v>60</v>
      </c>
      <c r="AX105" s="46">
        <v>9</v>
      </c>
      <c r="AY105" s="46">
        <f t="shared" si="274"/>
        <v>-1</v>
      </c>
      <c r="AZ105" s="46" t="s">
        <v>397</v>
      </c>
      <c r="BA105" s="46">
        <f>AX105*2</f>
        <v>18</v>
      </c>
      <c r="BB105" s="46">
        <f t="shared" si="235"/>
        <v>42</v>
      </c>
      <c r="BC105" s="46">
        <f t="shared" si="269"/>
        <v>264</v>
      </c>
      <c r="BD105" s="46">
        <f t="shared" si="275"/>
        <v>194</v>
      </c>
      <c r="BE105" s="46">
        <f t="shared" si="276"/>
        <v>70</v>
      </c>
      <c r="BF105" s="46"/>
    </row>
    <row r="106" s="26" customFormat="1" spans="1:58">
      <c r="A106" s="14"/>
      <c r="B106" s="40"/>
      <c r="C106" s="14" t="s">
        <v>102</v>
      </c>
      <c r="D106" s="40"/>
      <c r="E106" s="14">
        <f>SUM(E96:E105)</f>
        <v>80</v>
      </c>
      <c r="F106" s="14">
        <f>SUM(F96:F105)</f>
        <v>100</v>
      </c>
      <c r="G106" s="14">
        <f>SUM(G96:G105)</f>
        <v>20</v>
      </c>
      <c r="H106" s="14">
        <f>SUM(H96:H105)</f>
        <v>100</v>
      </c>
      <c r="I106" s="14">
        <f t="shared" ref="I106:P106" si="277">SUM(I96:I105)</f>
        <v>500</v>
      </c>
      <c r="J106" s="14">
        <f t="shared" si="277"/>
        <v>47</v>
      </c>
      <c r="K106" s="14">
        <f t="shared" si="277"/>
        <v>-33</v>
      </c>
      <c r="L106" s="14">
        <f t="shared" si="277"/>
        <v>0</v>
      </c>
      <c r="M106" s="14">
        <f t="shared" si="277"/>
        <v>105</v>
      </c>
      <c r="N106" s="14">
        <f t="shared" si="277"/>
        <v>395</v>
      </c>
      <c r="O106" s="14">
        <f t="shared" si="277"/>
        <v>55</v>
      </c>
      <c r="P106" s="14">
        <f t="shared" si="277"/>
        <v>84</v>
      </c>
      <c r="Q106" s="14">
        <f t="shared" ref="O106:S106" si="278">SUM(Q96:Q105)</f>
        <v>20</v>
      </c>
      <c r="R106" s="14">
        <f t="shared" si="278"/>
        <v>84</v>
      </c>
      <c r="S106" s="14">
        <f t="shared" ref="S106:BF106" si="279">SUM(S96:S105)</f>
        <v>588</v>
      </c>
      <c r="T106" s="14">
        <f t="shared" si="279"/>
        <v>59</v>
      </c>
      <c r="U106" s="14">
        <f t="shared" si="279"/>
        <v>4</v>
      </c>
      <c r="V106" s="14">
        <f t="shared" si="279"/>
        <v>0</v>
      </c>
      <c r="W106" s="14">
        <f t="shared" si="279"/>
        <v>379</v>
      </c>
      <c r="X106" s="14">
        <f t="shared" si="279"/>
        <v>209</v>
      </c>
      <c r="Y106" s="14">
        <f t="shared" si="279"/>
        <v>145</v>
      </c>
      <c r="Z106" s="14">
        <f t="shared" si="279"/>
        <v>192</v>
      </c>
      <c r="AA106" s="14">
        <f t="shared" si="279"/>
        <v>20</v>
      </c>
      <c r="AB106" s="14">
        <f t="shared" si="279"/>
        <v>192</v>
      </c>
      <c r="AC106" s="14">
        <f t="shared" si="279"/>
        <v>768</v>
      </c>
      <c r="AD106" s="14">
        <f t="shared" si="279"/>
        <v>115</v>
      </c>
      <c r="AE106" s="14">
        <f t="shared" si="279"/>
        <v>-30</v>
      </c>
      <c r="AF106" s="14">
        <f t="shared" si="279"/>
        <v>0</v>
      </c>
      <c r="AG106" s="14">
        <f t="shared" si="279"/>
        <v>394</v>
      </c>
      <c r="AH106" s="14">
        <f t="shared" si="279"/>
        <v>374</v>
      </c>
      <c r="AI106" s="14">
        <f t="shared" si="279"/>
        <v>165</v>
      </c>
      <c r="AJ106" s="14">
        <f t="shared" si="279"/>
        <v>188</v>
      </c>
      <c r="AK106" s="14">
        <f t="shared" si="279"/>
        <v>20</v>
      </c>
      <c r="AL106" s="14">
        <f t="shared" si="279"/>
        <v>188</v>
      </c>
      <c r="AM106" s="14">
        <f t="shared" si="279"/>
        <v>1504</v>
      </c>
      <c r="AN106" s="14">
        <f t="shared" si="279"/>
        <v>252</v>
      </c>
      <c r="AO106" s="14">
        <f t="shared" si="279"/>
        <v>87</v>
      </c>
      <c r="AP106" s="14">
        <f t="shared" si="279"/>
        <v>0</v>
      </c>
      <c r="AQ106" s="14">
        <f t="shared" si="279"/>
        <v>1943</v>
      </c>
      <c r="AR106" s="14">
        <f t="shared" si="279"/>
        <v>-439</v>
      </c>
      <c r="AS106" s="14">
        <f t="shared" si="279"/>
        <v>135</v>
      </c>
      <c r="AT106" s="14">
        <f t="shared" si="279"/>
        <v>189</v>
      </c>
      <c r="AU106" s="14">
        <f t="shared" si="279"/>
        <v>20</v>
      </c>
      <c r="AV106" s="14">
        <f t="shared" si="279"/>
        <v>189</v>
      </c>
      <c r="AW106" s="14">
        <f t="shared" si="279"/>
        <v>756</v>
      </c>
      <c r="AX106" s="14">
        <f t="shared" si="279"/>
        <v>109</v>
      </c>
      <c r="AY106" s="14">
        <f t="shared" si="279"/>
        <v>-26</v>
      </c>
      <c r="AZ106" s="14">
        <f t="shared" si="279"/>
        <v>0</v>
      </c>
      <c r="BA106" s="14">
        <f t="shared" si="279"/>
        <v>300</v>
      </c>
      <c r="BB106" s="14">
        <f t="shared" si="279"/>
        <v>456</v>
      </c>
      <c r="BC106" s="14">
        <f t="shared" si="279"/>
        <v>4116</v>
      </c>
      <c r="BD106" s="14">
        <f t="shared" si="279"/>
        <v>3121</v>
      </c>
      <c r="BE106" s="14">
        <f t="shared" si="279"/>
        <v>1266</v>
      </c>
      <c r="BF106" s="14">
        <f t="shared" si="279"/>
        <v>271</v>
      </c>
    </row>
    <row r="107" s="25" customFormat="1" spans="1:58">
      <c r="A107" s="36">
        <v>98</v>
      </c>
      <c r="B107" s="36">
        <v>754</v>
      </c>
      <c r="C107" s="36" t="s">
        <v>113</v>
      </c>
      <c r="D107" s="36" t="s">
        <v>114</v>
      </c>
      <c r="E107" s="36">
        <v>10</v>
      </c>
      <c r="F107" s="36">
        <v>12</v>
      </c>
      <c r="G107" s="36">
        <v>2</v>
      </c>
      <c r="H107" s="36">
        <f t="shared" ref="H107:H112" si="280">F107</f>
        <v>12</v>
      </c>
      <c r="I107" s="36">
        <f t="shared" ref="I107:I112" si="281">F107*5</f>
        <v>60</v>
      </c>
      <c r="J107" s="36">
        <v>6</v>
      </c>
      <c r="K107" s="36">
        <f t="shared" si="270"/>
        <v>-4</v>
      </c>
      <c r="L107" s="36" t="s">
        <v>397</v>
      </c>
      <c r="M107" s="36">
        <f>J107*2</f>
        <v>12</v>
      </c>
      <c r="N107" s="36">
        <f t="shared" ref="N107:N122" si="282">I107-M107</f>
        <v>48</v>
      </c>
      <c r="O107" s="46">
        <v>10</v>
      </c>
      <c r="P107" s="46">
        <v>15</v>
      </c>
      <c r="Q107" s="46">
        <v>2</v>
      </c>
      <c r="R107" s="46">
        <f t="shared" ref="R107:R112" si="283">P107</f>
        <v>15</v>
      </c>
      <c r="S107" s="46">
        <f t="shared" ref="S107:S112" si="284">P107*7</f>
        <v>105</v>
      </c>
      <c r="T107" s="46">
        <v>14</v>
      </c>
      <c r="U107" s="46">
        <f t="shared" si="271"/>
        <v>4</v>
      </c>
      <c r="V107" s="46" t="s">
        <v>398</v>
      </c>
      <c r="W107" s="46">
        <f>T107*5</f>
        <v>70</v>
      </c>
      <c r="X107" s="46">
        <f t="shared" ref="X107:X122" si="285">S107-W107</f>
        <v>35</v>
      </c>
      <c r="Y107" s="46">
        <v>21</v>
      </c>
      <c r="Z107" s="46">
        <v>27</v>
      </c>
      <c r="AA107" s="46">
        <v>2</v>
      </c>
      <c r="AB107" s="46">
        <f t="shared" ref="AB107:AB112" si="286">Z107</f>
        <v>27</v>
      </c>
      <c r="AC107" s="46">
        <f t="shared" ref="AC107:AC112" si="287">Z107*4</f>
        <v>108</v>
      </c>
      <c r="AD107" s="46">
        <v>71</v>
      </c>
      <c r="AE107" s="46">
        <f t="shared" si="272"/>
        <v>50</v>
      </c>
      <c r="AF107" s="46" t="s">
        <v>399</v>
      </c>
      <c r="AG107" s="46">
        <f>AD107*4</f>
        <v>284</v>
      </c>
      <c r="AH107" s="46">
        <f t="shared" ref="AH107:AH122" si="288">AC107-AG107</f>
        <v>-176</v>
      </c>
      <c r="AI107" s="46">
        <v>15</v>
      </c>
      <c r="AJ107" s="46">
        <v>17</v>
      </c>
      <c r="AK107" s="46">
        <v>2</v>
      </c>
      <c r="AL107" s="46">
        <f t="shared" ref="AL107:AL111" si="289">AJ107</f>
        <v>17</v>
      </c>
      <c r="AM107" s="46">
        <f t="shared" ref="AM107:AM111" si="290">AJ107*8</f>
        <v>136</v>
      </c>
      <c r="AN107" s="46">
        <v>8</v>
      </c>
      <c r="AO107" s="46">
        <f t="shared" si="273"/>
        <v>-7</v>
      </c>
      <c r="AP107" s="46" t="s">
        <v>397</v>
      </c>
      <c r="AQ107" s="46">
        <f>AN107*7</f>
        <v>56</v>
      </c>
      <c r="AR107" s="46">
        <f t="shared" ref="AR107:AR122" si="291">AM107-AQ107</f>
        <v>80</v>
      </c>
      <c r="AS107" s="46">
        <v>15</v>
      </c>
      <c r="AT107" s="46">
        <v>20</v>
      </c>
      <c r="AU107" s="46">
        <v>2</v>
      </c>
      <c r="AV107" s="46">
        <f t="shared" ref="AV107:AV112" si="292">AT107</f>
        <v>20</v>
      </c>
      <c r="AW107" s="46">
        <f t="shared" ref="AW107:AW112" si="293">AT107*4</f>
        <v>80</v>
      </c>
      <c r="AX107" s="46">
        <v>26</v>
      </c>
      <c r="AY107" s="46">
        <f t="shared" si="274"/>
        <v>11</v>
      </c>
      <c r="AZ107" s="46" t="s">
        <v>399</v>
      </c>
      <c r="BA107" s="46">
        <f>AX107*4</f>
        <v>104</v>
      </c>
      <c r="BB107" s="46">
        <f t="shared" si="235"/>
        <v>-24</v>
      </c>
      <c r="BC107" s="46">
        <f t="shared" ref="BC107:BC122" si="294">I107+S107+AC107+AM107+AW107</f>
        <v>489</v>
      </c>
      <c r="BD107" s="46">
        <f t="shared" si="275"/>
        <v>526</v>
      </c>
      <c r="BE107" s="46"/>
      <c r="BF107" s="46">
        <f>BD107-BC107</f>
        <v>37</v>
      </c>
    </row>
    <row r="108" s="25" customFormat="1" spans="1:58">
      <c r="A108" s="36">
        <v>99</v>
      </c>
      <c r="B108" s="36">
        <v>101453</v>
      </c>
      <c r="C108" s="36" t="s">
        <v>113</v>
      </c>
      <c r="D108" s="36" t="s">
        <v>115</v>
      </c>
      <c r="E108" s="36">
        <v>10</v>
      </c>
      <c r="F108" s="36">
        <v>12</v>
      </c>
      <c r="G108" s="36">
        <v>1</v>
      </c>
      <c r="H108" s="37">
        <f>E108</f>
        <v>10</v>
      </c>
      <c r="I108" s="37">
        <f>E108*3</f>
        <v>30</v>
      </c>
      <c r="J108" s="36">
        <v>4</v>
      </c>
      <c r="K108" s="36">
        <f t="shared" si="270"/>
        <v>-6</v>
      </c>
      <c r="L108" s="36" t="s">
        <v>397</v>
      </c>
      <c r="M108" s="36">
        <f>J108*2</f>
        <v>8</v>
      </c>
      <c r="N108" s="36">
        <f t="shared" si="282"/>
        <v>22</v>
      </c>
      <c r="O108" s="46">
        <v>6</v>
      </c>
      <c r="P108" s="46">
        <v>9</v>
      </c>
      <c r="Q108" s="46">
        <v>1</v>
      </c>
      <c r="R108" s="46">
        <f>O108</f>
        <v>6</v>
      </c>
      <c r="S108" s="46">
        <f>O108*5</f>
        <v>30</v>
      </c>
      <c r="T108" s="46">
        <v>3</v>
      </c>
      <c r="U108" s="46">
        <f t="shared" si="271"/>
        <v>-3</v>
      </c>
      <c r="V108" s="46" t="s">
        <v>397</v>
      </c>
      <c r="W108" s="46">
        <f>T108*5</f>
        <v>15</v>
      </c>
      <c r="X108" s="46">
        <f t="shared" si="285"/>
        <v>15</v>
      </c>
      <c r="Y108" s="46">
        <v>21</v>
      </c>
      <c r="Z108" s="46">
        <v>27</v>
      </c>
      <c r="AA108" s="46">
        <v>1</v>
      </c>
      <c r="AB108" s="46">
        <f>Y108</f>
        <v>21</v>
      </c>
      <c r="AC108" s="46">
        <f>Y108*3</f>
        <v>63</v>
      </c>
      <c r="AD108" s="46">
        <v>25</v>
      </c>
      <c r="AE108" s="46">
        <f t="shared" si="272"/>
        <v>4</v>
      </c>
      <c r="AF108" s="46" t="s">
        <v>398</v>
      </c>
      <c r="AG108" s="46">
        <f>AD108*3</f>
        <v>75</v>
      </c>
      <c r="AH108" s="46">
        <f t="shared" si="288"/>
        <v>-12</v>
      </c>
      <c r="AI108" s="46">
        <v>14</v>
      </c>
      <c r="AJ108" s="46">
        <v>16</v>
      </c>
      <c r="AK108" s="46">
        <v>1</v>
      </c>
      <c r="AL108" s="46">
        <f t="shared" ref="AL108:AL113" si="295">AI108</f>
        <v>14</v>
      </c>
      <c r="AM108" s="46">
        <f t="shared" ref="AM108:AM113" si="296">AI108*7</f>
        <v>98</v>
      </c>
      <c r="AN108" s="46">
        <v>12</v>
      </c>
      <c r="AO108" s="46">
        <f t="shared" si="273"/>
        <v>-2</v>
      </c>
      <c r="AP108" s="46" t="s">
        <v>397</v>
      </c>
      <c r="AQ108" s="46">
        <f>AN108*7</f>
        <v>84</v>
      </c>
      <c r="AR108" s="46">
        <f t="shared" si="291"/>
        <v>14</v>
      </c>
      <c r="AS108" s="46">
        <v>15</v>
      </c>
      <c r="AT108" s="46">
        <v>20</v>
      </c>
      <c r="AU108" s="46">
        <v>1</v>
      </c>
      <c r="AV108" s="46">
        <f>AS108</f>
        <v>15</v>
      </c>
      <c r="AW108" s="46">
        <f>AS108*2</f>
        <v>30</v>
      </c>
      <c r="AX108" s="46">
        <v>24</v>
      </c>
      <c r="AY108" s="46">
        <f t="shared" si="274"/>
        <v>9</v>
      </c>
      <c r="AZ108" s="46" t="s">
        <v>399</v>
      </c>
      <c r="BA108" s="46">
        <f>AX108*4</f>
        <v>96</v>
      </c>
      <c r="BB108" s="46">
        <f t="shared" si="235"/>
        <v>-66</v>
      </c>
      <c r="BC108" s="46">
        <f t="shared" si="294"/>
        <v>251</v>
      </c>
      <c r="BD108" s="46">
        <f t="shared" si="275"/>
        <v>278</v>
      </c>
      <c r="BE108" s="46"/>
      <c r="BF108" s="46">
        <f>BD108-BC108</f>
        <v>27</v>
      </c>
    </row>
    <row r="109" s="25" customFormat="1" spans="1:58">
      <c r="A109" s="36">
        <v>100</v>
      </c>
      <c r="B109" s="36">
        <v>52</v>
      </c>
      <c r="C109" s="36" t="s">
        <v>113</v>
      </c>
      <c r="D109" s="36" t="s">
        <v>116</v>
      </c>
      <c r="E109" s="36">
        <v>9</v>
      </c>
      <c r="F109" s="36">
        <v>11</v>
      </c>
      <c r="G109" s="36">
        <v>2</v>
      </c>
      <c r="H109" s="36">
        <f t="shared" si="280"/>
        <v>11</v>
      </c>
      <c r="I109" s="36">
        <f t="shared" si="281"/>
        <v>55</v>
      </c>
      <c r="J109" s="36">
        <v>0</v>
      </c>
      <c r="K109" s="36">
        <f t="shared" si="270"/>
        <v>-9</v>
      </c>
      <c r="L109" s="36" t="s">
        <v>397</v>
      </c>
      <c r="M109" s="36">
        <v>0</v>
      </c>
      <c r="N109" s="36">
        <f t="shared" si="282"/>
        <v>55</v>
      </c>
      <c r="O109" s="46">
        <v>6</v>
      </c>
      <c r="P109" s="46">
        <v>9</v>
      </c>
      <c r="Q109" s="46">
        <v>2</v>
      </c>
      <c r="R109" s="46">
        <f t="shared" si="283"/>
        <v>9</v>
      </c>
      <c r="S109" s="46">
        <f t="shared" si="284"/>
        <v>63</v>
      </c>
      <c r="T109" s="46">
        <v>1</v>
      </c>
      <c r="U109" s="46">
        <f t="shared" si="271"/>
        <v>-5</v>
      </c>
      <c r="V109" s="46" t="s">
        <v>397</v>
      </c>
      <c r="W109" s="46">
        <f>T109*5</f>
        <v>5</v>
      </c>
      <c r="X109" s="46">
        <f t="shared" si="285"/>
        <v>58</v>
      </c>
      <c r="Y109" s="46">
        <v>16</v>
      </c>
      <c r="Z109" s="46">
        <v>21</v>
      </c>
      <c r="AA109" s="46">
        <v>2</v>
      </c>
      <c r="AB109" s="46">
        <f t="shared" si="286"/>
        <v>21</v>
      </c>
      <c r="AC109" s="46">
        <f t="shared" si="287"/>
        <v>84</v>
      </c>
      <c r="AD109" s="46">
        <v>5</v>
      </c>
      <c r="AE109" s="46">
        <f t="shared" si="272"/>
        <v>-11</v>
      </c>
      <c r="AF109" s="46" t="s">
        <v>397</v>
      </c>
      <c r="AG109" s="46">
        <f>AD109*3</f>
        <v>15</v>
      </c>
      <c r="AH109" s="46">
        <f t="shared" si="288"/>
        <v>69</v>
      </c>
      <c r="AI109" s="46">
        <v>13</v>
      </c>
      <c r="AJ109" s="46">
        <v>15</v>
      </c>
      <c r="AK109" s="46">
        <v>2</v>
      </c>
      <c r="AL109" s="46">
        <f t="shared" si="289"/>
        <v>15</v>
      </c>
      <c r="AM109" s="46">
        <f t="shared" si="290"/>
        <v>120</v>
      </c>
      <c r="AN109" s="46">
        <v>3</v>
      </c>
      <c r="AO109" s="46">
        <f t="shared" si="273"/>
        <v>-10</v>
      </c>
      <c r="AP109" s="46" t="s">
        <v>397</v>
      </c>
      <c r="AQ109" s="46">
        <f>AN109*7</f>
        <v>21</v>
      </c>
      <c r="AR109" s="46">
        <f t="shared" si="291"/>
        <v>99</v>
      </c>
      <c r="AS109" s="46">
        <v>10</v>
      </c>
      <c r="AT109" s="46">
        <v>15</v>
      </c>
      <c r="AU109" s="46">
        <v>2</v>
      </c>
      <c r="AV109" s="46">
        <f t="shared" si="292"/>
        <v>15</v>
      </c>
      <c r="AW109" s="46">
        <f t="shared" si="293"/>
        <v>60</v>
      </c>
      <c r="AX109" s="46">
        <v>8</v>
      </c>
      <c r="AY109" s="46">
        <f t="shared" si="274"/>
        <v>-2</v>
      </c>
      <c r="AZ109" s="46" t="s">
        <v>397</v>
      </c>
      <c r="BA109" s="46">
        <f>AX109*2</f>
        <v>16</v>
      </c>
      <c r="BB109" s="46">
        <f t="shared" si="235"/>
        <v>44</v>
      </c>
      <c r="BC109" s="46">
        <f t="shared" si="294"/>
        <v>382</v>
      </c>
      <c r="BD109" s="46">
        <f t="shared" si="275"/>
        <v>57</v>
      </c>
      <c r="BE109" s="46">
        <f t="shared" si="276"/>
        <v>325</v>
      </c>
      <c r="BF109" s="46"/>
    </row>
    <row r="110" s="25" customFormat="1" spans="1:58">
      <c r="A110" s="36">
        <v>101</v>
      </c>
      <c r="B110" s="36">
        <v>54</v>
      </c>
      <c r="C110" s="36" t="s">
        <v>113</v>
      </c>
      <c r="D110" s="36" t="s">
        <v>117</v>
      </c>
      <c r="E110" s="36">
        <v>9</v>
      </c>
      <c r="F110" s="36">
        <v>11</v>
      </c>
      <c r="G110" s="36">
        <v>2</v>
      </c>
      <c r="H110" s="36">
        <f t="shared" si="280"/>
        <v>11</v>
      </c>
      <c r="I110" s="36">
        <f t="shared" si="281"/>
        <v>55</v>
      </c>
      <c r="J110" s="36">
        <v>5</v>
      </c>
      <c r="K110" s="36">
        <f t="shared" si="270"/>
        <v>-4</v>
      </c>
      <c r="L110" s="36" t="s">
        <v>397</v>
      </c>
      <c r="M110" s="36">
        <f>J110*2</f>
        <v>10</v>
      </c>
      <c r="N110" s="36">
        <f t="shared" si="282"/>
        <v>45</v>
      </c>
      <c r="O110" s="46">
        <v>6</v>
      </c>
      <c r="P110" s="46">
        <v>9</v>
      </c>
      <c r="Q110" s="46">
        <v>2</v>
      </c>
      <c r="R110" s="46">
        <f t="shared" si="283"/>
        <v>9</v>
      </c>
      <c r="S110" s="46">
        <f t="shared" si="284"/>
        <v>63</v>
      </c>
      <c r="T110" s="46">
        <v>3</v>
      </c>
      <c r="U110" s="46">
        <f t="shared" si="271"/>
        <v>-3</v>
      </c>
      <c r="V110" s="46" t="s">
        <v>397</v>
      </c>
      <c r="W110" s="46">
        <f>T110*5</f>
        <v>15</v>
      </c>
      <c r="X110" s="46">
        <f t="shared" si="285"/>
        <v>48</v>
      </c>
      <c r="Y110" s="46">
        <v>16</v>
      </c>
      <c r="Z110" s="46">
        <v>21</v>
      </c>
      <c r="AA110" s="46">
        <v>2</v>
      </c>
      <c r="AB110" s="46">
        <f t="shared" si="286"/>
        <v>21</v>
      </c>
      <c r="AC110" s="46">
        <f t="shared" si="287"/>
        <v>84</v>
      </c>
      <c r="AD110" s="46">
        <v>37</v>
      </c>
      <c r="AE110" s="46">
        <f t="shared" si="272"/>
        <v>21</v>
      </c>
      <c r="AF110" s="46" t="s">
        <v>399</v>
      </c>
      <c r="AG110" s="46">
        <f>AD110*4</f>
        <v>148</v>
      </c>
      <c r="AH110" s="46">
        <f t="shared" si="288"/>
        <v>-64</v>
      </c>
      <c r="AI110" s="46">
        <v>30</v>
      </c>
      <c r="AJ110" s="46">
        <v>35</v>
      </c>
      <c r="AK110" s="46">
        <v>2</v>
      </c>
      <c r="AL110" s="46">
        <f t="shared" si="289"/>
        <v>35</v>
      </c>
      <c r="AM110" s="46">
        <f t="shared" si="290"/>
        <v>280</v>
      </c>
      <c r="AN110" s="46">
        <v>121</v>
      </c>
      <c r="AO110" s="46">
        <f t="shared" si="273"/>
        <v>91</v>
      </c>
      <c r="AP110" s="46" t="s">
        <v>399</v>
      </c>
      <c r="AQ110" s="46">
        <f>AN110*8</f>
        <v>968</v>
      </c>
      <c r="AR110" s="46">
        <f t="shared" si="291"/>
        <v>-688</v>
      </c>
      <c r="AS110" s="46">
        <v>35</v>
      </c>
      <c r="AT110" s="46">
        <v>45</v>
      </c>
      <c r="AU110" s="46">
        <v>2</v>
      </c>
      <c r="AV110" s="46">
        <f t="shared" si="292"/>
        <v>45</v>
      </c>
      <c r="AW110" s="46">
        <f t="shared" si="293"/>
        <v>180</v>
      </c>
      <c r="AX110" s="46">
        <v>32</v>
      </c>
      <c r="AY110" s="46">
        <f t="shared" si="274"/>
        <v>-3</v>
      </c>
      <c r="AZ110" s="46" t="s">
        <v>397</v>
      </c>
      <c r="BA110" s="46">
        <f>AX110*2</f>
        <v>64</v>
      </c>
      <c r="BB110" s="46">
        <f t="shared" si="235"/>
        <v>116</v>
      </c>
      <c r="BC110" s="46">
        <f t="shared" si="294"/>
        <v>662</v>
      </c>
      <c r="BD110" s="46">
        <f t="shared" si="275"/>
        <v>1205</v>
      </c>
      <c r="BE110" s="46"/>
      <c r="BF110" s="46">
        <f>BD110-BC110</f>
        <v>543</v>
      </c>
    </row>
    <row r="111" s="25" customFormat="1" spans="1:58">
      <c r="A111" s="36">
        <v>102</v>
      </c>
      <c r="B111" s="36">
        <v>351</v>
      </c>
      <c r="C111" s="36" t="s">
        <v>113</v>
      </c>
      <c r="D111" s="36" t="s">
        <v>118</v>
      </c>
      <c r="E111" s="36">
        <v>9</v>
      </c>
      <c r="F111" s="36">
        <v>11</v>
      </c>
      <c r="G111" s="36">
        <v>2</v>
      </c>
      <c r="H111" s="36">
        <f t="shared" si="280"/>
        <v>11</v>
      </c>
      <c r="I111" s="36">
        <f t="shared" si="281"/>
        <v>55</v>
      </c>
      <c r="J111" s="36">
        <v>2</v>
      </c>
      <c r="K111" s="36">
        <f t="shared" si="270"/>
        <v>-7</v>
      </c>
      <c r="L111" s="36" t="s">
        <v>397</v>
      </c>
      <c r="M111" s="36">
        <v>0</v>
      </c>
      <c r="N111" s="36">
        <f t="shared" si="282"/>
        <v>55</v>
      </c>
      <c r="O111" s="46">
        <v>6</v>
      </c>
      <c r="P111" s="46">
        <v>9</v>
      </c>
      <c r="Q111" s="46">
        <v>2</v>
      </c>
      <c r="R111" s="46">
        <f t="shared" si="283"/>
        <v>9</v>
      </c>
      <c r="S111" s="46">
        <f t="shared" si="284"/>
        <v>63</v>
      </c>
      <c r="T111" s="46">
        <v>2</v>
      </c>
      <c r="U111" s="46">
        <f t="shared" si="271"/>
        <v>-4</v>
      </c>
      <c r="V111" s="46" t="s">
        <v>397</v>
      </c>
      <c r="W111" s="46">
        <f>T111*5</f>
        <v>10</v>
      </c>
      <c r="X111" s="46">
        <f t="shared" si="285"/>
        <v>53</v>
      </c>
      <c r="Y111" s="46">
        <v>16</v>
      </c>
      <c r="Z111" s="46">
        <v>21</v>
      </c>
      <c r="AA111" s="46">
        <v>2</v>
      </c>
      <c r="AB111" s="46">
        <f t="shared" si="286"/>
        <v>21</v>
      </c>
      <c r="AC111" s="46">
        <f t="shared" si="287"/>
        <v>84</v>
      </c>
      <c r="AD111" s="46">
        <v>13</v>
      </c>
      <c r="AE111" s="46">
        <f t="shared" si="272"/>
        <v>-3</v>
      </c>
      <c r="AF111" s="46" t="s">
        <v>397</v>
      </c>
      <c r="AG111" s="46">
        <f>AD111*3</f>
        <v>39</v>
      </c>
      <c r="AH111" s="46">
        <f t="shared" si="288"/>
        <v>45</v>
      </c>
      <c r="AI111" s="46">
        <v>17</v>
      </c>
      <c r="AJ111" s="46">
        <v>20</v>
      </c>
      <c r="AK111" s="46">
        <v>2</v>
      </c>
      <c r="AL111" s="46">
        <f t="shared" si="289"/>
        <v>20</v>
      </c>
      <c r="AM111" s="46">
        <f t="shared" si="290"/>
        <v>160</v>
      </c>
      <c r="AN111" s="46">
        <v>9</v>
      </c>
      <c r="AO111" s="46">
        <f t="shared" si="273"/>
        <v>-8</v>
      </c>
      <c r="AP111" s="46" t="s">
        <v>397</v>
      </c>
      <c r="AQ111" s="46">
        <f>AN111*7</f>
        <v>63</v>
      </c>
      <c r="AR111" s="46">
        <f t="shared" si="291"/>
        <v>97</v>
      </c>
      <c r="AS111" s="46">
        <v>10</v>
      </c>
      <c r="AT111" s="46">
        <v>15</v>
      </c>
      <c r="AU111" s="46">
        <v>2</v>
      </c>
      <c r="AV111" s="46">
        <f t="shared" si="292"/>
        <v>15</v>
      </c>
      <c r="AW111" s="46">
        <f t="shared" si="293"/>
        <v>60</v>
      </c>
      <c r="AX111" s="46">
        <v>21</v>
      </c>
      <c r="AY111" s="46">
        <f t="shared" si="274"/>
        <v>11</v>
      </c>
      <c r="AZ111" s="46" t="s">
        <v>399</v>
      </c>
      <c r="BA111" s="46">
        <f>AX111*4</f>
        <v>84</v>
      </c>
      <c r="BB111" s="46">
        <f t="shared" si="235"/>
        <v>-24</v>
      </c>
      <c r="BC111" s="46">
        <f t="shared" si="294"/>
        <v>422</v>
      </c>
      <c r="BD111" s="46">
        <f t="shared" si="275"/>
        <v>196</v>
      </c>
      <c r="BE111" s="46">
        <f t="shared" si="276"/>
        <v>226</v>
      </c>
      <c r="BF111" s="46"/>
    </row>
    <row r="112" s="25" customFormat="1" spans="1:58">
      <c r="A112" s="36">
        <v>103</v>
      </c>
      <c r="B112" s="36">
        <v>367</v>
      </c>
      <c r="C112" s="36" t="s">
        <v>113</v>
      </c>
      <c r="D112" s="36" t="s">
        <v>119</v>
      </c>
      <c r="E112" s="36">
        <v>9</v>
      </c>
      <c r="F112" s="36">
        <v>11</v>
      </c>
      <c r="G112" s="36">
        <v>2</v>
      </c>
      <c r="H112" s="36">
        <f t="shared" si="280"/>
        <v>11</v>
      </c>
      <c r="I112" s="36">
        <f t="shared" si="281"/>
        <v>55</v>
      </c>
      <c r="J112" s="36">
        <v>21</v>
      </c>
      <c r="K112" s="36">
        <f t="shared" si="270"/>
        <v>12</v>
      </c>
      <c r="L112" s="36" t="s">
        <v>399</v>
      </c>
      <c r="M112" s="36">
        <f>J112*5</f>
        <v>105</v>
      </c>
      <c r="N112" s="36">
        <f t="shared" si="282"/>
        <v>-50</v>
      </c>
      <c r="O112" s="46">
        <v>6</v>
      </c>
      <c r="P112" s="46">
        <v>9</v>
      </c>
      <c r="Q112" s="46">
        <v>2</v>
      </c>
      <c r="R112" s="46">
        <f t="shared" si="283"/>
        <v>9</v>
      </c>
      <c r="S112" s="46">
        <f t="shared" si="284"/>
        <v>63</v>
      </c>
      <c r="T112" s="46">
        <v>7</v>
      </c>
      <c r="U112" s="46">
        <f t="shared" si="271"/>
        <v>1</v>
      </c>
      <c r="V112" s="46" t="s">
        <v>398</v>
      </c>
      <c r="W112" s="46">
        <f>T112*5</f>
        <v>35</v>
      </c>
      <c r="X112" s="46">
        <f t="shared" si="285"/>
        <v>28</v>
      </c>
      <c r="Y112" s="46">
        <v>16</v>
      </c>
      <c r="Z112" s="46">
        <v>21</v>
      </c>
      <c r="AA112" s="46">
        <v>2</v>
      </c>
      <c r="AB112" s="46">
        <f t="shared" si="286"/>
        <v>21</v>
      </c>
      <c r="AC112" s="46">
        <f t="shared" si="287"/>
        <v>84</v>
      </c>
      <c r="AD112" s="46">
        <v>19</v>
      </c>
      <c r="AE112" s="46">
        <f t="shared" si="272"/>
        <v>3</v>
      </c>
      <c r="AF112" s="46" t="s">
        <v>398</v>
      </c>
      <c r="AG112" s="46">
        <f>AD112*3</f>
        <v>57</v>
      </c>
      <c r="AH112" s="46">
        <f t="shared" si="288"/>
        <v>27</v>
      </c>
      <c r="AI112" s="46">
        <v>17</v>
      </c>
      <c r="AJ112" s="46">
        <v>20</v>
      </c>
      <c r="AK112" s="46">
        <v>1</v>
      </c>
      <c r="AL112" s="46">
        <f t="shared" si="295"/>
        <v>17</v>
      </c>
      <c r="AM112" s="46">
        <f t="shared" si="296"/>
        <v>119</v>
      </c>
      <c r="AN112" s="46">
        <v>8</v>
      </c>
      <c r="AO112" s="46">
        <f t="shared" si="273"/>
        <v>-9</v>
      </c>
      <c r="AP112" s="46" t="s">
        <v>397</v>
      </c>
      <c r="AQ112" s="46">
        <f>AN112*7</f>
        <v>56</v>
      </c>
      <c r="AR112" s="46">
        <f t="shared" si="291"/>
        <v>63</v>
      </c>
      <c r="AS112" s="46">
        <v>10</v>
      </c>
      <c r="AT112" s="46">
        <v>15</v>
      </c>
      <c r="AU112" s="46">
        <v>2</v>
      </c>
      <c r="AV112" s="46">
        <f t="shared" si="292"/>
        <v>15</v>
      </c>
      <c r="AW112" s="46">
        <f t="shared" si="293"/>
        <v>60</v>
      </c>
      <c r="AX112" s="46">
        <v>50</v>
      </c>
      <c r="AY112" s="46">
        <f t="shared" si="274"/>
        <v>40</v>
      </c>
      <c r="AZ112" s="46" t="s">
        <v>399</v>
      </c>
      <c r="BA112" s="46">
        <f>AX112*4</f>
        <v>200</v>
      </c>
      <c r="BB112" s="46">
        <f t="shared" si="235"/>
        <v>-140</v>
      </c>
      <c r="BC112" s="46">
        <f t="shared" si="294"/>
        <v>381</v>
      </c>
      <c r="BD112" s="46">
        <f t="shared" si="275"/>
        <v>453</v>
      </c>
      <c r="BE112" s="46"/>
      <c r="BF112" s="46">
        <f>BD112-BC112</f>
        <v>72</v>
      </c>
    </row>
    <row r="113" s="25" customFormat="1" spans="1:58">
      <c r="A113" s="36">
        <v>104</v>
      </c>
      <c r="B113" s="36">
        <v>587</v>
      </c>
      <c r="C113" s="36" t="s">
        <v>113</v>
      </c>
      <c r="D113" s="36" t="s">
        <v>120</v>
      </c>
      <c r="E113" s="36">
        <v>9</v>
      </c>
      <c r="F113" s="36">
        <v>11</v>
      </c>
      <c r="G113" s="36">
        <v>1</v>
      </c>
      <c r="H113" s="37">
        <f>E113</f>
        <v>9</v>
      </c>
      <c r="I113" s="37">
        <f>E113*3</f>
        <v>27</v>
      </c>
      <c r="J113" s="36">
        <v>0</v>
      </c>
      <c r="K113" s="36">
        <f t="shared" si="270"/>
        <v>-9</v>
      </c>
      <c r="L113" s="36" t="s">
        <v>397</v>
      </c>
      <c r="M113" s="36">
        <v>0</v>
      </c>
      <c r="N113" s="36">
        <f t="shared" si="282"/>
        <v>27</v>
      </c>
      <c r="O113" s="46">
        <v>6</v>
      </c>
      <c r="P113" s="46">
        <v>9</v>
      </c>
      <c r="Q113" s="46">
        <v>1</v>
      </c>
      <c r="R113" s="46">
        <f>O113</f>
        <v>6</v>
      </c>
      <c r="S113" s="46">
        <f>O113*5</f>
        <v>30</v>
      </c>
      <c r="T113" s="46">
        <v>0</v>
      </c>
      <c r="U113" s="46">
        <f t="shared" si="271"/>
        <v>-6</v>
      </c>
      <c r="V113" s="46" t="s">
        <v>397</v>
      </c>
      <c r="W113" s="46">
        <f>T113*5</f>
        <v>0</v>
      </c>
      <c r="X113" s="46">
        <f t="shared" si="285"/>
        <v>30</v>
      </c>
      <c r="Y113" s="46">
        <v>16</v>
      </c>
      <c r="Z113" s="46">
        <v>21</v>
      </c>
      <c r="AA113" s="46">
        <v>1</v>
      </c>
      <c r="AB113" s="46">
        <f>Y113</f>
        <v>16</v>
      </c>
      <c r="AC113" s="46">
        <f>Y113*3</f>
        <v>48</v>
      </c>
      <c r="AD113" s="46">
        <v>1</v>
      </c>
      <c r="AE113" s="46">
        <f t="shared" si="272"/>
        <v>-15</v>
      </c>
      <c r="AF113" s="46" t="s">
        <v>397</v>
      </c>
      <c r="AG113" s="46">
        <f>AD113*3</f>
        <v>3</v>
      </c>
      <c r="AH113" s="46">
        <f t="shared" si="288"/>
        <v>45</v>
      </c>
      <c r="AI113" s="46">
        <v>17</v>
      </c>
      <c r="AJ113" s="46">
        <v>20</v>
      </c>
      <c r="AK113" s="46">
        <v>1</v>
      </c>
      <c r="AL113" s="46">
        <f t="shared" si="295"/>
        <v>17</v>
      </c>
      <c r="AM113" s="46">
        <f t="shared" si="296"/>
        <v>119</v>
      </c>
      <c r="AN113" s="46">
        <v>27</v>
      </c>
      <c r="AO113" s="46">
        <f t="shared" si="273"/>
        <v>10</v>
      </c>
      <c r="AP113" s="46" t="s">
        <v>399</v>
      </c>
      <c r="AQ113" s="46">
        <f>AN113*8</f>
        <v>216</v>
      </c>
      <c r="AR113" s="46">
        <f t="shared" si="291"/>
        <v>-97</v>
      </c>
      <c r="AS113" s="46">
        <v>10</v>
      </c>
      <c r="AT113" s="46">
        <v>15</v>
      </c>
      <c r="AU113" s="46">
        <v>1</v>
      </c>
      <c r="AV113" s="46">
        <f>AS113</f>
        <v>10</v>
      </c>
      <c r="AW113" s="46">
        <f>AS113*2</f>
        <v>20</v>
      </c>
      <c r="AX113" s="46">
        <v>1</v>
      </c>
      <c r="AY113" s="46">
        <f t="shared" si="274"/>
        <v>-9</v>
      </c>
      <c r="AZ113" s="46" t="s">
        <v>397</v>
      </c>
      <c r="BA113" s="46">
        <f>AX113*2</f>
        <v>2</v>
      </c>
      <c r="BB113" s="46">
        <f t="shared" si="235"/>
        <v>18</v>
      </c>
      <c r="BC113" s="46">
        <f t="shared" si="294"/>
        <v>244</v>
      </c>
      <c r="BD113" s="46">
        <f t="shared" si="275"/>
        <v>221</v>
      </c>
      <c r="BE113" s="46">
        <f t="shared" si="276"/>
        <v>23</v>
      </c>
      <c r="BF113" s="46"/>
    </row>
    <row r="114" s="25" customFormat="1" spans="1:58">
      <c r="A114" s="36">
        <v>105</v>
      </c>
      <c r="B114" s="36">
        <v>104428</v>
      </c>
      <c r="C114" s="36" t="s">
        <v>113</v>
      </c>
      <c r="D114" s="36" t="s">
        <v>121</v>
      </c>
      <c r="E114" s="36">
        <v>9</v>
      </c>
      <c r="F114" s="36">
        <v>11</v>
      </c>
      <c r="G114" s="36">
        <v>2</v>
      </c>
      <c r="H114" s="36">
        <f t="shared" ref="H114:H118" si="297">F114</f>
        <v>11</v>
      </c>
      <c r="I114" s="36">
        <f t="shared" ref="I114:I118" si="298">F114*5</f>
        <v>55</v>
      </c>
      <c r="J114" s="36">
        <v>15</v>
      </c>
      <c r="K114" s="36">
        <f t="shared" si="270"/>
        <v>6</v>
      </c>
      <c r="L114" s="36" t="s">
        <v>399</v>
      </c>
      <c r="M114" s="36">
        <f>J114*5</f>
        <v>75</v>
      </c>
      <c r="N114" s="36">
        <f t="shared" si="282"/>
        <v>-20</v>
      </c>
      <c r="O114" s="46">
        <v>6</v>
      </c>
      <c r="P114" s="46">
        <v>9</v>
      </c>
      <c r="Q114" s="46">
        <v>2</v>
      </c>
      <c r="R114" s="46">
        <f t="shared" ref="R114:R122" si="299">P114</f>
        <v>9</v>
      </c>
      <c r="S114" s="46">
        <f t="shared" ref="S114:S122" si="300">P114*7</f>
        <v>63</v>
      </c>
      <c r="T114" s="46">
        <v>22</v>
      </c>
      <c r="U114" s="46">
        <f t="shared" si="271"/>
        <v>16</v>
      </c>
      <c r="V114" s="46" t="s">
        <v>399</v>
      </c>
      <c r="W114" s="46">
        <f>T114*7</f>
        <v>154</v>
      </c>
      <c r="X114" s="46">
        <f t="shared" si="285"/>
        <v>-91</v>
      </c>
      <c r="Y114" s="46">
        <v>16</v>
      </c>
      <c r="Z114" s="46">
        <v>21</v>
      </c>
      <c r="AA114" s="46">
        <v>2</v>
      </c>
      <c r="AB114" s="46">
        <f t="shared" ref="AB114:AB118" si="301">Z114</f>
        <v>21</v>
      </c>
      <c r="AC114" s="46">
        <f t="shared" ref="AC114:AC118" si="302">Z114*4</f>
        <v>84</v>
      </c>
      <c r="AD114" s="46">
        <v>48</v>
      </c>
      <c r="AE114" s="46">
        <f t="shared" si="272"/>
        <v>32</v>
      </c>
      <c r="AF114" s="46" t="s">
        <v>399</v>
      </c>
      <c r="AG114" s="46">
        <f>AD114*4</f>
        <v>192</v>
      </c>
      <c r="AH114" s="46">
        <f t="shared" si="288"/>
        <v>-108</v>
      </c>
      <c r="AI114" s="46">
        <v>19</v>
      </c>
      <c r="AJ114" s="46">
        <v>22</v>
      </c>
      <c r="AK114" s="46">
        <v>2</v>
      </c>
      <c r="AL114" s="46">
        <f t="shared" ref="AL114:AL118" si="303">AJ114</f>
        <v>22</v>
      </c>
      <c r="AM114" s="46">
        <f t="shared" ref="AM114:AM118" si="304">AJ114*8</f>
        <v>176</v>
      </c>
      <c r="AN114" s="46">
        <v>73</v>
      </c>
      <c r="AO114" s="46">
        <f t="shared" si="273"/>
        <v>54</v>
      </c>
      <c r="AP114" s="46" t="s">
        <v>399</v>
      </c>
      <c r="AQ114" s="46">
        <f>AN114*8</f>
        <v>584</v>
      </c>
      <c r="AR114" s="46">
        <f t="shared" si="291"/>
        <v>-408</v>
      </c>
      <c r="AS114" s="46">
        <v>15</v>
      </c>
      <c r="AT114" s="46">
        <v>20</v>
      </c>
      <c r="AU114" s="46">
        <v>2</v>
      </c>
      <c r="AV114" s="46">
        <f t="shared" ref="AV114:AV118" si="305">AT114</f>
        <v>20</v>
      </c>
      <c r="AW114" s="46">
        <f t="shared" ref="AW114:AW118" si="306">AT114*4</f>
        <v>80</v>
      </c>
      <c r="AX114" s="46">
        <v>34</v>
      </c>
      <c r="AY114" s="46">
        <f t="shared" si="274"/>
        <v>19</v>
      </c>
      <c r="AZ114" s="46" t="s">
        <v>399</v>
      </c>
      <c r="BA114" s="46">
        <f>AX114*4</f>
        <v>136</v>
      </c>
      <c r="BB114" s="46">
        <f t="shared" si="235"/>
        <v>-56</v>
      </c>
      <c r="BC114" s="46">
        <f t="shared" si="294"/>
        <v>458</v>
      </c>
      <c r="BD114" s="46">
        <f t="shared" si="275"/>
        <v>1141</v>
      </c>
      <c r="BE114" s="46"/>
      <c r="BF114" s="46">
        <f>BD114-BC114</f>
        <v>683</v>
      </c>
    </row>
    <row r="115" s="25" customFormat="1" spans="1:58">
      <c r="A115" s="36">
        <v>106</v>
      </c>
      <c r="B115" s="36">
        <v>329</v>
      </c>
      <c r="C115" s="36" t="s">
        <v>113</v>
      </c>
      <c r="D115" s="36" t="s">
        <v>122</v>
      </c>
      <c r="E115" s="36">
        <v>8</v>
      </c>
      <c r="F115" s="36">
        <v>10</v>
      </c>
      <c r="G115" s="36">
        <v>2</v>
      </c>
      <c r="H115" s="36">
        <f t="shared" si="297"/>
        <v>10</v>
      </c>
      <c r="I115" s="36">
        <f t="shared" si="298"/>
        <v>50</v>
      </c>
      <c r="J115" s="36">
        <v>1</v>
      </c>
      <c r="K115" s="36">
        <f t="shared" si="270"/>
        <v>-7</v>
      </c>
      <c r="L115" s="36" t="s">
        <v>397</v>
      </c>
      <c r="M115" s="36">
        <v>0</v>
      </c>
      <c r="N115" s="36">
        <f t="shared" si="282"/>
        <v>50</v>
      </c>
      <c r="O115" s="46">
        <v>6</v>
      </c>
      <c r="P115" s="46">
        <v>9</v>
      </c>
      <c r="Q115" s="46">
        <v>2</v>
      </c>
      <c r="R115" s="46">
        <f t="shared" si="299"/>
        <v>9</v>
      </c>
      <c r="S115" s="46">
        <f t="shared" si="300"/>
        <v>63</v>
      </c>
      <c r="T115" s="46">
        <v>3</v>
      </c>
      <c r="U115" s="46">
        <f t="shared" si="271"/>
        <v>-3</v>
      </c>
      <c r="V115" s="46" t="s">
        <v>397</v>
      </c>
      <c r="W115" s="46">
        <f>T115*5</f>
        <v>15</v>
      </c>
      <c r="X115" s="46">
        <f t="shared" si="285"/>
        <v>48</v>
      </c>
      <c r="Y115" s="46">
        <v>16</v>
      </c>
      <c r="Z115" s="46">
        <v>21</v>
      </c>
      <c r="AA115" s="46">
        <v>2</v>
      </c>
      <c r="AB115" s="46">
        <f t="shared" si="301"/>
        <v>21</v>
      </c>
      <c r="AC115" s="46">
        <f t="shared" si="302"/>
        <v>84</v>
      </c>
      <c r="AD115" s="46">
        <v>7</v>
      </c>
      <c r="AE115" s="46">
        <f t="shared" si="272"/>
        <v>-9</v>
      </c>
      <c r="AF115" s="46" t="s">
        <v>397</v>
      </c>
      <c r="AG115" s="46">
        <f>AD115*3</f>
        <v>21</v>
      </c>
      <c r="AH115" s="46">
        <f t="shared" si="288"/>
        <v>63</v>
      </c>
      <c r="AI115" s="46">
        <v>22</v>
      </c>
      <c r="AJ115" s="46">
        <v>28</v>
      </c>
      <c r="AK115" s="46">
        <v>2</v>
      </c>
      <c r="AL115" s="46">
        <f t="shared" si="303"/>
        <v>28</v>
      </c>
      <c r="AM115" s="46">
        <f t="shared" si="304"/>
        <v>224</v>
      </c>
      <c r="AN115" s="46">
        <v>7</v>
      </c>
      <c r="AO115" s="46">
        <f t="shared" si="273"/>
        <v>-15</v>
      </c>
      <c r="AP115" s="46" t="s">
        <v>397</v>
      </c>
      <c r="AQ115" s="46">
        <f>AN115*7</f>
        <v>49</v>
      </c>
      <c r="AR115" s="46">
        <f t="shared" si="291"/>
        <v>175</v>
      </c>
      <c r="AS115" s="46">
        <v>35</v>
      </c>
      <c r="AT115" s="46">
        <v>45</v>
      </c>
      <c r="AU115" s="46">
        <v>2</v>
      </c>
      <c r="AV115" s="46">
        <f t="shared" si="305"/>
        <v>45</v>
      </c>
      <c r="AW115" s="46">
        <f t="shared" si="306"/>
        <v>180</v>
      </c>
      <c r="AX115" s="46">
        <v>16</v>
      </c>
      <c r="AY115" s="46">
        <f t="shared" si="274"/>
        <v>-19</v>
      </c>
      <c r="AZ115" s="46" t="s">
        <v>397</v>
      </c>
      <c r="BA115" s="46">
        <f>AX115*2</f>
        <v>32</v>
      </c>
      <c r="BB115" s="46">
        <f t="shared" si="235"/>
        <v>148</v>
      </c>
      <c r="BC115" s="46">
        <f t="shared" si="294"/>
        <v>601</v>
      </c>
      <c r="BD115" s="46">
        <f t="shared" si="275"/>
        <v>117</v>
      </c>
      <c r="BE115" s="46">
        <f t="shared" si="276"/>
        <v>484</v>
      </c>
      <c r="BF115" s="46"/>
    </row>
    <row r="116" s="25" customFormat="1" spans="1:58">
      <c r="A116" s="36">
        <v>107</v>
      </c>
      <c r="B116" s="36">
        <v>704</v>
      </c>
      <c r="C116" s="36" t="s">
        <v>113</v>
      </c>
      <c r="D116" s="36" t="s">
        <v>123</v>
      </c>
      <c r="E116" s="36">
        <v>8</v>
      </c>
      <c r="F116" s="36">
        <v>10</v>
      </c>
      <c r="G116" s="36">
        <v>1</v>
      </c>
      <c r="H116" s="37">
        <f>E116</f>
        <v>8</v>
      </c>
      <c r="I116" s="37">
        <f>E116*3</f>
        <v>24</v>
      </c>
      <c r="J116" s="36">
        <v>0</v>
      </c>
      <c r="K116" s="36">
        <f t="shared" si="270"/>
        <v>-8</v>
      </c>
      <c r="L116" s="36" t="s">
        <v>397</v>
      </c>
      <c r="M116" s="36">
        <v>0</v>
      </c>
      <c r="N116" s="36">
        <f t="shared" si="282"/>
        <v>24</v>
      </c>
      <c r="O116" s="46">
        <v>6</v>
      </c>
      <c r="P116" s="46">
        <v>9</v>
      </c>
      <c r="Q116" s="46">
        <v>1</v>
      </c>
      <c r="R116" s="46">
        <f>O116</f>
        <v>6</v>
      </c>
      <c r="S116" s="46">
        <f>O116*5</f>
        <v>30</v>
      </c>
      <c r="T116" s="46">
        <v>3</v>
      </c>
      <c r="U116" s="46">
        <f t="shared" si="271"/>
        <v>-3</v>
      </c>
      <c r="V116" s="46" t="s">
        <v>397</v>
      </c>
      <c r="W116" s="46">
        <f>T116*5</f>
        <v>15</v>
      </c>
      <c r="X116" s="46">
        <f t="shared" si="285"/>
        <v>15</v>
      </c>
      <c r="Y116" s="46">
        <v>16</v>
      </c>
      <c r="Z116" s="46">
        <v>21</v>
      </c>
      <c r="AA116" s="46">
        <v>1</v>
      </c>
      <c r="AB116" s="46">
        <f>Y116</f>
        <v>16</v>
      </c>
      <c r="AC116" s="46">
        <f>Y116*3</f>
        <v>48</v>
      </c>
      <c r="AD116" s="46">
        <v>5</v>
      </c>
      <c r="AE116" s="46">
        <f t="shared" si="272"/>
        <v>-11</v>
      </c>
      <c r="AF116" s="46" t="s">
        <v>397</v>
      </c>
      <c r="AG116" s="46">
        <f>AD116*3</f>
        <v>15</v>
      </c>
      <c r="AH116" s="46">
        <f t="shared" si="288"/>
        <v>33</v>
      </c>
      <c r="AI116" s="46">
        <v>13</v>
      </c>
      <c r="AJ116" s="46">
        <v>15</v>
      </c>
      <c r="AK116" s="46">
        <v>1</v>
      </c>
      <c r="AL116" s="46">
        <f>AI116</f>
        <v>13</v>
      </c>
      <c r="AM116" s="46">
        <f>AI116*7</f>
        <v>91</v>
      </c>
      <c r="AN116" s="46">
        <v>6</v>
      </c>
      <c r="AO116" s="46">
        <f t="shared" si="273"/>
        <v>-7</v>
      </c>
      <c r="AP116" s="46" t="s">
        <v>397</v>
      </c>
      <c r="AQ116" s="46">
        <f>AN116*7</f>
        <v>42</v>
      </c>
      <c r="AR116" s="46">
        <f t="shared" si="291"/>
        <v>49</v>
      </c>
      <c r="AS116" s="46">
        <v>10</v>
      </c>
      <c r="AT116" s="46">
        <v>15</v>
      </c>
      <c r="AU116" s="46">
        <v>1</v>
      </c>
      <c r="AV116" s="46">
        <f>AS116</f>
        <v>10</v>
      </c>
      <c r="AW116" s="46">
        <f>AS116*2</f>
        <v>20</v>
      </c>
      <c r="AX116" s="46">
        <v>7</v>
      </c>
      <c r="AY116" s="46">
        <f t="shared" si="274"/>
        <v>-3</v>
      </c>
      <c r="AZ116" s="46" t="s">
        <v>397</v>
      </c>
      <c r="BA116" s="46">
        <f>AX116*2</f>
        <v>14</v>
      </c>
      <c r="BB116" s="46">
        <f t="shared" si="235"/>
        <v>6</v>
      </c>
      <c r="BC116" s="46">
        <f t="shared" si="294"/>
        <v>213</v>
      </c>
      <c r="BD116" s="46">
        <f t="shared" si="275"/>
        <v>86</v>
      </c>
      <c r="BE116" s="46">
        <f t="shared" si="276"/>
        <v>127</v>
      </c>
      <c r="BF116" s="46"/>
    </row>
    <row r="117" s="25" customFormat="1" spans="1:58">
      <c r="A117" s="36">
        <v>108</v>
      </c>
      <c r="B117" s="36">
        <v>56</v>
      </c>
      <c r="C117" s="36" t="s">
        <v>113</v>
      </c>
      <c r="D117" s="36" t="s">
        <v>124</v>
      </c>
      <c r="E117" s="36">
        <v>7</v>
      </c>
      <c r="F117" s="36">
        <v>9</v>
      </c>
      <c r="G117" s="36">
        <v>2</v>
      </c>
      <c r="H117" s="36">
        <f t="shared" si="297"/>
        <v>9</v>
      </c>
      <c r="I117" s="36">
        <f t="shared" si="298"/>
        <v>45</v>
      </c>
      <c r="J117" s="36">
        <v>9</v>
      </c>
      <c r="K117" s="36">
        <f t="shared" si="270"/>
        <v>2</v>
      </c>
      <c r="L117" s="36" t="s">
        <v>399</v>
      </c>
      <c r="M117" s="36">
        <f>J117*5</f>
        <v>45</v>
      </c>
      <c r="N117" s="36">
        <f t="shared" si="282"/>
        <v>0</v>
      </c>
      <c r="O117" s="46">
        <v>3</v>
      </c>
      <c r="P117" s="46">
        <v>5</v>
      </c>
      <c r="Q117" s="46">
        <v>2</v>
      </c>
      <c r="R117" s="46">
        <f t="shared" si="299"/>
        <v>5</v>
      </c>
      <c r="S117" s="46">
        <f t="shared" si="300"/>
        <v>35</v>
      </c>
      <c r="T117" s="46">
        <v>12</v>
      </c>
      <c r="U117" s="46">
        <f t="shared" si="271"/>
        <v>9</v>
      </c>
      <c r="V117" s="46" t="s">
        <v>399</v>
      </c>
      <c r="W117" s="46">
        <f>T117*7</f>
        <v>84</v>
      </c>
      <c r="X117" s="46">
        <f t="shared" si="285"/>
        <v>-49</v>
      </c>
      <c r="Y117" s="46">
        <v>11</v>
      </c>
      <c r="Z117" s="46">
        <v>15</v>
      </c>
      <c r="AA117" s="46">
        <v>2</v>
      </c>
      <c r="AB117" s="46">
        <f t="shared" si="301"/>
        <v>15</v>
      </c>
      <c r="AC117" s="46">
        <f t="shared" si="302"/>
        <v>60</v>
      </c>
      <c r="AD117" s="46">
        <v>17</v>
      </c>
      <c r="AE117" s="46">
        <f t="shared" si="272"/>
        <v>6</v>
      </c>
      <c r="AF117" s="46" t="s">
        <v>399</v>
      </c>
      <c r="AG117" s="46">
        <f>AD117*4</f>
        <v>68</v>
      </c>
      <c r="AH117" s="46">
        <f t="shared" si="288"/>
        <v>-8</v>
      </c>
      <c r="AI117" s="46">
        <v>25</v>
      </c>
      <c r="AJ117" s="46">
        <v>29</v>
      </c>
      <c r="AK117" s="46">
        <v>2</v>
      </c>
      <c r="AL117" s="46">
        <f t="shared" si="303"/>
        <v>29</v>
      </c>
      <c r="AM117" s="46">
        <f t="shared" si="304"/>
        <v>232</v>
      </c>
      <c r="AN117" s="46">
        <v>73</v>
      </c>
      <c r="AO117" s="46">
        <f t="shared" si="273"/>
        <v>48</v>
      </c>
      <c r="AP117" s="46" t="s">
        <v>399</v>
      </c>
      <c r="AQ117" s="46">
        <f>AN117*8</f>
        <v>584</v>
      </c>
      <c r="AR117" s="46">
        <f t="shared" si="291"/>
        <v>-352</v>
      </c>
      <c r="AS117" s="46">
        <v>20</v>
      </c>
      <c r="AT117" s="46">
        <v>26</v>
      </c>
      <c r="AU117" s="46">
        <v>2</v>
      </c>
      <c r="AV117" s="46">
        <f t="shared" si="305"/>
        <v>26</v>
      </c>
      <c r="AW117" s="46">
        <f t="shared" si="306"/>
        <v>104</v>
      </c>
      <c r="AX117" s="46">
        <v>102</v>
      </c>
      <c r="AY117" s="46">
        <f t="shared" si="274"/>
        <v>82</v>
      </c>
      <c r="AZ117" s="46" t="s">
        <v>399</v>
      </c>
      <c r="BA117" s="46">
        <f>AX117*4</f>
        <v>408</v>
      </c>
      <c r="BB117" s="46">
        <f t="shared" si="235"/>
        <v>-304</v>
      </c>
      <c r="BC117" s="46">
        <f t="shared" si="294"/>
        <v>476</v>
      </c>
      <c r="BD117" s="46">
        <f t="shared" si="275"/>
        <v>1189</v>
      </c>
      <c r="BE117" s="46"/>
      <c r="BF117" s="46">
        <f>BD117-BC117</f>
        <v>713</v>
      </c>
    </row>
    <row r="118" s="25" customFormat="1" spans="1:58">
      <c r="A118" s="36">
        <v>109</v>
      </c>
      <c r="B118" s="36">
        <v>706</v>
      </c>
      <c r="C118" s="36" t="s">
        <v>113</v>
      </c>
      <c r="D118" s="36" t="s">
        <v>125</v>
      </c>
      <c r="E118" s="36">
        <v>7</v>
      </c>
      <c r="F118" s="36">
        <v>9</v>
      </c>
      <c r="G118" s="36">
        <v>2</v>
      </c>
      <c r="H118" s="36">
        <f t="shared" si="297"/>
        <v>9</v>
      </c>
      <c r="I118" s="36">
        <f t="shared" si="298"/>
        <v>45</v>
      </c>
      <c r="J118" s="36">
        <v>2</v>
      </c>
      <c r="K118" s="36">
        <f t="shared" si="270"/>
        <v>-5</v>
      </c>
      <c r="L118" s="36" t="s">
        <v>397</v>
      </c>
      <c r="M118" s="36">
        <v>0</v>
      </c>
      <c r="N118" s="36">
        <f t="shared" si="282"/>
        <v>45</v>
      </c>
      <c r="O118" s="46">
        <v>3</v>
      </c>
      <c r="P118" s="46">
        <v>5</v>
      </c>
      <c r="Q118" s="46">
        <v>2</v>
      </c>
      <c r="R118" s="46">
        <f t="shared" si="299"/>
        <v>5</v>
      </c>
      <c r="S118" s="46">
        <f t="shared" si="300"/>
        <v>35</v>
      </c>
      <c r="T118" s="46">
        <v>1</v>
      </c>
      <c r="U118" s="46">
        <f t="shared" si="271"/>
        <v>-2</v>
      </c>
      <c r="V118" s="46" t="s">
        <v>397</v>
      </c>
      <c r="W118" s="46">
        <f>T118*5</f>
        <v>5</v>
      </c>
      <c r="X118" s="46">
        <f t="shared" si="285"/>
        <v>30</v>
      </c>
      <c r="Y118" s="46">
        <v>11</v>
      </c>
      <c r="Z118" s="46">
        <v>15</v>
      </c>
      <c r="AA118" s="46">
        <v>2</v>
      </c>
      <c r="AB118" s="46">
        <f t="shared" si="301"/>
        <v>15</v>
      </c>
      <c r="AC118" s="46">
        <f t="shared" si="302"/>
        <v>60</v>
      </c>
      <c r="AD118" s="46">
        <v>8</v>
      </c>
      <c r="AE118" s="46">
        <f t="shared" si="272"/>
        <v>-3</v>
      </c>
      <c r="AF118" s="46" t="s">
        <v>397</v>
      </c>
      <c r="AG118" s="46">
        <f>AD118*3</f>
        <v>24</v>
      </c>
      <c r="AH118" s="46">
        <f t="shared" si="288"/>
        <v>36</v>
      </c>
      <c r="AI118" s="46">
        <v>22</v>
      </c>
      <c r="AJ118" s="46">
        <v>28</v>
      </c>
      <c r="AK118" s="46">
        <v>2</v>
      </c>
      <c r="AL118" s="46">
        <f t="shared" si="303"/>
        <v>28</v>
      </c>
      <c r="AM118" s="46">
        <f t="shared" si="304"/>
        <v>224</v>
      </c>
      <c r="AN118" s="46">
        <v>12</v>
      </c>
      <c r="AO118" s="46">
        <f t="shared" si="273"/>
        <v>-10</v>
      </c>
      <c r="AP118" s="46" t="s">
        <v>397</v>
      </c>
      <c r="AQ118" s="46">
        <f>AN118*7</f>
        <v>84</v>
      </c>
      <c r="AR118" s="46">
        <f t="shared" si="291"/>
        <v>140</v>
      </c>
      <c r="AS118" s="46">
        <v>10</v>
      </c>
      <c r="AT118" s="46">
        <v>15</v>
      </c>
      <c r="AU118" s="46">
        <v>2</v>
      </c>
      <c r="AV118" s="46">
        <f t="shared" si="305"/>
        <v>15</v>
      </c>
      <c r="AW118" s="46">
        <f t="shared" si="306"/>
        <v>60</v>
      </c>
      <c r="AX118" s="46">
        <v>1</v>
      </c>
      <c r="AY118" s="46">
        <f t="shared" si="274"/>
        <v>-9</v>
      </c>
      <c r="AZ118" s="46" t="s">
        <v>397</v>
      </c>
      <c r="BA118" s="46">
        <f>AX118*2</f>
        <v>2</v>
      </c>
      <c r="BB118" s="46">
        <f t="shared" si="235"/>
        <v>58</v>
      </c>
      <c r="BC118" s="46">
        <f t="shared" si="294"/>
        <v>424</v>
      </c>
      <c r="BD118" s="46">
        <f t="shared" si="275"/>
        <v>115</v>
      </c>
      <c r="BE118" s="46">
        <f t="shared" si="276"/>
        <v>309</v>
      </c>
      <c r="BF118" s="46"/>
    </row>
    <row r="119" s="25" customFormat="1" spans="1:58">
      <c r="A119" s="36">
        <v>110</v>
      </c>
      <c r="B119" s="36">
        <v>710</v>
      </c>
      <c r="C119" s="36" t="s">
        <v>113</v>
      </c>
      <c r="D119" s="36" t="s">
        <v>126</v>
      </c>
      <c r="E119" s="36">
        <v>7</v>
      </c>
      <c r="F119" s="36">
        <v>9</v>
      </c>
      <c r="G119" s="36">
        <v>1</v>
      </c>
      <c r="H119" s="37">
        <f>E119</f>
        <v>7</v>
      </c>
      <c r="I119" s="37">
        <f>E119*3</f>
        <v>21</v>
      </c>
      <c r="J119" s="36">
        <v>0</v>
      </c>
      <c r="K119" s="36">
        <f t="shared" si="270"/>
        <v>-7</v>
      </c>
      <c r="L119" s="36" t="s">
        <v>397</v>
      </c>
      <c r="M119" s="36">
        <v>0</v>
      </c>
      <c r="N119" s="36">
        <f t="shared" si="282"/>
        <v>21</v>
      </c>
      <c r="O119" s="46">
        <v>3</v>
      </c>
      <c r="P119" s="46">
        <v>5</v>
      </c>
      <c r="Q119" s="46">
        <v>2</v>
      </c>
      <c r="R119" s="46">
        <f t="shared" si="299"/>
        <v>5</v>
      </c>
      <c r="S119" s="46">
        <f t="shared" si="300"/>
        <v>35</v>
      </c>
      <c r="T119" s="46">
        <v>3</v>
      </c>
      <c r="U119" s="46">
        <f t="shared" si="271"/>
        <v>0</v>
      </c>
      <c r="V119" s="46" t="s">
        <v>398</v>
      </c>
      <c r="W119" s="46">
        <f>T119*5</f>
        <v>15</v>
      </c>
      <c r="X119" s="46">
        <f t="shared" si="285"/>
        <v>20</v>
      </c>
      <c r="Y119" s="46">
        <v>11</v>
      </c>
      <c r="Z119" s="46">
        <v>15</v>
      </c>
      <c r="AA119" s="46">
        <v>1</v>
      </c>
      <c r="AB119" s="46">
        <f>Y119</f>
        <v>11</v>
      </c>
      <c r="AC119" s="46">
        <f>Y119*3</f>
        <v>33</v>
      </c>
      <c r="AD119" s="46">
        <v>15</v>
      </c>
      <c r="AE119" s="46">
        <f t="shared" si="272"/>
        <v>4</v>
      </c>
      <c r="AF119" s="46" t="s">
        <v>399</v>
      </c>
      <c r="AG119" s="46">
        <f>AD119*4</f>
        <v>60</v>
      </c>
      <c r="AH119" s="46">
        <f t="shared" si="288"/>
        <v>-27</v>
      </c>
      <c r="AI119" s="46">
        <v>22</v>
      </c>
      <c r="AJ119" s="46">
        <v>28</v>
      </c>
      <c r="AK119" s="46">
        <v>1</v>
      </c>
      <c r="AL119" s="46">
        <f>AI119</f>
        <v>22</v>
      </c>
      <c r="AM119" s="46">
        <f>AI119*7</f>
        <v>154</v>
      </c>
      <c r="AN119" s="46">
        <v>21</v>
      </c>
      <c r="AO119" s="46">
        <f t="shared" si="273"/>
        <v>-1</v>
      </c>
      <c r="AP119" s="46" t="s">
        <v>397</v>
      </c>
      <c r="AQ119" s="46">
        <f>AN119*7</f>
        <v>147</v>
      </c>
      <c r="AR119" s="46">
        <f t="shared" si="291"/>
        <v>7</v>
      </c>
      <c r="AS119" s="46">
        <v>10</v>
      </c>
      <c r="AT119" s="46">
        <v>15</v>
      </c>
      <c r="AU119" s="46">
        <v>1</v>
      </c>
      <c r="AV119" s="46">
        <f>AS119</f>
        <v>10</v>
      </c>
      <c r="AW119" s="46">
        <f>AS119*2</f>
        <v>20</v>
      </c>
      <c r="AX119" s="46">
        <v>3</v>
      </c>
      <c r="AY119" s="46">
        <f t="shared" si="274"/>
        <v>-7</v>
      </c>
      <c r="AZ119" s="46" t="s">
        <v>397</v>
      </c>
      <c r="BA119" s="46">
        <f>AX119*2</f>
        <v>6</v>
      </c>
      <c r="BB119" s="46">
        <f t="shared" si="235"/>
        <v>14</v>
      </c>
      <c r="BC119" s="46">
        <f t="shared" si="294"/>
        <v>263</v>
      </c>
      <c r="BD119" s="46">
        <f t="shared" si="275"/>
        <v>228</v>
      </c>
      <c r="BE119" s="46">
        <f t="shared" si="276"/>
        <v>35</v>
      </c>
      <c r="BF119" s="46"/>
    </row>
    <row r="120" s="25" customFormat="1" spans="1:58">
      <c r="A120" s="36">
        <v>111</v>
      </c>
      <c r="B120" s="36">
        <v>713</v>
      </c>
      <c r="C120" s="36" t="s">
        <v>113</v>
      </c>
      <c r="D120" s="36" t="s">
        <v>127</v>
      </c>
      <c r="E120" s="36">
        <v>7</v>
      </c>
      <c r="F120" s="36">
        <v>9</v>
      </c>
      <c r="G120" s="36">
        <v>2</v>
      </c>
      <c r="H120" s="36">
        <f t="shared" ref="H120:H122" si="307">F120</f>
        <v>9</v>
      </c>
      <c r="I120" s="36">
        <f t="shared" ref="I120:I122" si="308">F120*5</f>
        <v>45</v>
      </c>
      <c r="J120" s="36">
        <v>3</v>
      </c>
      <c r="K120" s="36">
        <f t="shared" si="270"/>
        <v>-4</v>
      </c>
      <c r="L120" s="36" t="s">
        <v>397</v>
      </c>
      <c r="M120" s="36">
        <v>0</v>
      </c>
      <c r="N120" s="36">
        <f t="shared" si="282"/>
        <v>45</v>
      </c>
      <c r="O120" s="46">
        <v>3</v>
      </c>
      <c r="P120" s="46">
        <v>5</v>
      </c>
      <c r="Q120" s="46">
        <v>2</v>
      </c>
      <c r="R120" s="46">
        <f t="shared" si="299"/>
        <v>5</v>
      </c>
      <c r="S120" s="46">
        <f t="shared" si="300"/>
        <v>35</v>
      </c>
      <c r="T120" s="46">
        <v>2</v>
      </c>
      <c r="U120" s="46">
        <f t="shared" si="271"/>
        <v>-1</v>
      </c>
      <c r="V120" s="46" t="s">
        <v>397</v>
      </c>
      <c r="W120" s="46">
        <f>T120*5</f>
        <v>10</v>
      </c>
      <c r="X120" s="46">
        <f t="shared" si="285"/>
        <v>25</v>
      </c>
      <c r="Y120" s="46">
        <v>11</v>
      </c>
      <c r="Z120" s="46">
        <v>15</v>
      </c>
      <c r="AA120" s="46">
        <v>2</v>
      </c>
      <c r="AB120" s="46">
        <f>Z120</f>
        <v>15</v>
      </c>
      <c r="AC120" s="46">
        <f>Z120*4</f>
        <v>60</v>
      </c>
      <c r="AD120" s="46">
        <v>12</v>
      </c>
      <c r="AE120" s="46">
        <f t="shared" si="272"/>
        <v>1</v>
      </c>
      <c r="AF120" s="46" t="s">
        <v>398</v>
      </c>
      <c r="AG120" s="46">
        <f>AD120*3</f>
        <v>36</v>
      </c>
      <c r="AH120" s="46">
        <f t="shared" si="288"/>
        <v>24</v>
      </c>
      <c r="AI120" s="46">
        <v>16</v>
      </c>
      <c r="AJ120" s="46">
        <v>18</v>
      </c>
      <c r="AK120" s="46">
        <v>2</v>
      </c>
      <c r="AL120" s="46">
        <f>AJ120</f>
        <v>18</v>
      </c>
      <c r="AM120" s="46">
        <f>AJ120*8</f>
        <v>144</v>
      </c>
      <c r="AN120" s="46">
        <v>21</v>
      </c>
      <c r="AO120" s="46">
        <f t="shared" si="273"/>
        <v>5</v>
      </c>
      <c r="AP120" s="46" t="s">
        <v>399</v>
      </c>
      <c r="AQ120" s="46">
        <f>AN120*8</f>
        <v>168</v>
      </c>
      <c r="AR120" s="46">
        <f t="shared" si="291"/>
        <v>-24</v>
      </c>
      <c r="AS120" s="46">
        <v>10</v>
      </c>
      <c r="AT120" s="46">
        <v>15</v>
      </c>
      <c r="AU120" s="46">
        <v>2</v>
      </c>
      <c r="AV120" s="46">
        <f>AT120</f>
        <v>15</v>
      </c>
      <c r="AW120" s="46">
        <f>AT120*4</f>
        <v>60</v>
      </c>
      <c r="AX120" s="46">
        <v>2</v>
      </c>
      <c r="AY120" s="46">
        <f t="shared" si="274"/>
        <v>-8</v>
      </c>
      <c r="AZ120" s="46" t="s">
        <v>397</v>
      </c>
      <c r="BA120" s="46">
        <f>AX120*2</f>
        <v>4</v>
      </c>
      <c r="BB120" s="46">
        <f t="shared" si="235"/>
        <v>56</v>
      </c>
      <c r="BC120" s="46">
        <f t="shared" si="294"/>
        <v>344</v>
      </c>
      <c r="BD120" s="46">
        <f t="shared" si="275"/>
        <v>218</v>
      </c>
      <c r="BE120" s="46">
        <f t="shared" si="276"/>
        <v>126</v>
      </c>
      <c r="BF120" s="46"/>
    </row>
    <row r="121" s="25" customFormat="1" spans="1:58">
      <c r="A121" s="36">
        <v>112</v>
      </c>
      <c r="B121" s="36">
        <v>738</v>
      </c>
      <c r="C121" s="36" t="s">
        <v>113</v>
      </c>
      <c r="D121" s="36" t="s">
        <v>128</v>
      </c>
      <c r="E121" s="36">
        <v>7</v>
      </c>
      <c r="F121" s="36">
        <v>9</v>
      </c>
      <c r="G121" s="36">
        <v>2</v>
      </c>
      <c r="H121" s="36">
        <f t="shared" si="307"/>
        <v>9</v>
      </c>
      <c r="I121" s="36">
        <f t="shared" si="308"/>
        <v>45</v>
      </c>
      <c r="J121" s="36">
        <v>2</v>
      </c>
      <c r="K121" s="36">
        <f t="shared" si="270"/>
        <v>-5</v>
      </c>
      <c r="L121" s="36" t="s">
        <v>397</v>
      </c>
      <c r="M121" s="36">
        <v>0</v>
      </c>
      <c r="N121" s="36">
        <f t="shared" si="282"/>
        <v>45</v>
      </c>
      <c r="O121" s="46">
        <v>3</v>
      </c>
      <c r="P121" s="46">
        <v>5</v>
      </c>
      <c r="Q121" s="46">
        <v>2</v>
      </c>
      <c r="R121" s="46">
        <f t="shared" si="299"/>
        <v>5</v>
      </c>
      <c r="S121" s="46">
        <f t="shared" si="300"/>
        <v>35</v>
      </c>
      <c r="T121" s="46">
        <v>5</v>
      </c>
      <c r="U121" s="46">
        <f t="shared" si="271"/>
        <v>2</v>
      </c>
      <c r="V121" s="46" t="s">
        <v>399</v>
      </c>
      <c r="W121" s="46">
        <f>T121*7</f>
        <v>35</v>
      </c>
      <c r="X121" s="46">
        <f t="shared" si="285"/>
        <v>0</v>
      </c>
      <c r="Y121" s="46">
        <v>11</v>
      </c>
      <c r="Z121" s="46">
        <v>15</v>
      </c>
      <c r="AA121" s="46">
        <v>2</v>
      </c>
      <c r="AB121" s="46">
        <f>Z121</f>
        <v>15</v>
      </c>
      <c r="AC121" s="46">
        <f>Z121*4</f>
        <v>60</v>
      </c>
      <c r="AD121" s="46">
        <v>4</v>
      </c>
      <c r="AE121" s="46">
        <f t="shared" si="272"/>
        <v>-7</v>
      </c>
      <c r="AF121" s="46" t="s">
        <v>397</v>
      </c>
      <c r="AG121" s="46">
        <f>AD121*3</f>
        <v>12</v>
      </c>
      <c r="AH121" s="46">
        <f t="shared" si="288"/>
        <v>48</v>
      </c>
      <c r="AI121" s="46">
        <v>13</v>
      </c>
      <c r="AJ121" s="46">
        <v>15</v>
      </c>
      <c r="AK121" s="46">
        <v>2</v>
      </c>
      <c r="AL121" s="46">
        <f>AJ121</f>
        <v>15</v>
      </c>
      <c r="AM121" s="46">
        <f>AJ121*8</f>
        <v>120</v>
      </c>
      <c r="AN121" s="46">
        <v>3</v>
      </c>
      <c r="AO121" s="46">
        <f t="shared" si="273"/>
        <v>-10</v>
      </c>
      <c r="AP121" s="46" t="s">
        <v>397</v>
      </c>
      <c r="AQ121" s="46">
        <f>AN121*7</f>
        <v>21</v>
      </c>
      <c r="AR121" s="46">
        <f t="shared" si="291"/>
        <v>99</v>
      </c>
      <c r="AS121" s="46">
        <v>10</v>
      </c>
      <c r="AT121" s="46">
        <v>15</v>
      </c>
      <c r="AU121" s="46">
        <v>2</v>
      </c>
      <c r="AV121" s="46">
        <f>AT121</f>
        <v>15</v>
      </c>
      <c r="AW121" s="46">
        <f>AT121*4</f>
        <v>60</v>
      </c>
      <c r="AX121" s="46">
        <v>16</v>
      </c>
      <c r="AY121" s="46">
        <f t="shared" si="274"/>
        <v>6</v>
      </c>
      <c r="AZ121" s="46" t="s">
        <v>399</v>
      </c>
      <c r="BA121" s="46">
        <f>AX121*4</f>
        <v>64</v>
      </c>
      <c r="BB121" s="46">
        <f t="shared" si="235"/>
        <v>-4</v>
      </c>
      <c r="BC121" s="46">
        <f t="shared" si="294"/>
        <v>320</v>
      </c>
      <c r="BD121" s="46">
        <f t="shared" si="275"/>
        <v>132</v>
      </c>
      <c r="BE121" s="46">
        <f t="shared" si="276"/>
        <v>188</v>
      </c>
      <c r="BF121" s="46"/>
    </row>
    <row r="122" s="25" customFormat="1" spans="1:58">
      <c r="A122" s="36">
        <v>113</v>
      </c>
      <c r="B122" s="36">
        <v>104838</v>
      </c>
      <c r="C122" s="36" t="s">
        <v>113</v>
      </c>
      <c r="D122" s="36" t="s">
        <v>129</v>
      </c>
      <c r="E122" s="36">
        <v>7</v>
      </c>
      <c r="F122" s="36">
        <v>9</v>
      </c>
      <c r="G122" s="36">
        <v>2</v>
      </c>
      <c r="H122" s="36">
        <f t="shared" si="307"/>
        <v>9</v>
      </c>
      <c r="I122" s="36">
        <f t="shared" si="308"/>
        <v>45</v>
      </c>
      <c r="J122" s="36">
        <v>1</v>
      </c>
      <c r="K122" s="36">
        <f t="shared" si="270"/>
        <v>-6</v>
      </c>
      <c r="L122" s="36" t="s">
        <v>397</v>
      </c>
      <c r="M122" s="36">
        <v>0</v>
      </c>
      <c r="N122" s="36">
        <f t="shared" si="282"/>
        <v>45</v>
      </c>
      <c r="O122" s="46">
        <v>3</v>
      </c>
      <c r="P122" s="46">
        <v>5</v>
      </c>
      <c r="Q122" s="46">
        <v>2</v>
      </c>
      <c r="R122" s="46">
        <f t="shared" si="299"/>
        <v>5</v>
      </c>
      <c r="S122" s="46">
        <f t="shared" si="300"/>
        <v>35</v>
      </c>
      <c r="T122" s="46">
        <v>7</v>
      </c>
      <c r="U122" s="46">
        <f t="shared" si="271"/>
        <v>4</v>
      </c>
      <c r="V122" s="46" t="s">
        <v>399</v>
      </c>
      <c r="W122" s="46">
        <f>T122*7</f>
        <v>49</v>
      </c>
      <c r="X122" s="46">
        <f t="shared" si="285"/>
        <v>-14</v>
      </c>
      <c r="Y122" s="46">
        <v>11</v>
      </c>
      <c r="Z122" s="46">
        <v>15</v>
      </c>
      <c r="AA122" s="46">
        <v>1</v>
      </c>
      <c r="AB122" s="46">
        <f>Y122</f>
        <v>11</v>
      </c>
      <c r="AC122" s="46">
        <f>Y122*3</f>
        <v>33</v>
      </c>
      <c r="AD122" s="46">
        <v>15</v>
      </c>
      <c r="AE122" s="46">
        <f t="shared" si="272"/>
        <v>4</v>
      </c>
      <c r="AF122" s="46" t="s">
        <v>399</v>
      </c>
      <c r="AG122" s="46">
        <f>AD122*4</f>
        <v>60</v>
      </c>
      <c r="AH122" s="46">
        <f t="shared" si="288"/>
        <v>-27</v>
      </c>
      <c r="AI122" s="46">
        <v>22</v>
      </c>
      <c r="AJ122" s="46">
        <v>29</v>
      </c>
      <c r="AK122" s="46">
        <v>1</v>
      </c>
      <c r="AL122" s="46">
        <f>AI122</f>
        <v>22</v>
      </c>
      <c r="AM122" s="46">
        <f>AI122*7</f>
        <v>154</v>
      </c>
      <c r="AN122" s="46">
        <v>14</v>
      </c>
      <c r="AO122" s="46">
        <f t="shared" si="273"/>
        <v>-8</v>
      </c>
      <c r="AP122" s="46" t="s">
        <v>397</v>
      </c>
      <c r="AQ122" s="46">
        <f>AN122*7</f>
        <v>98</v>
      </c>
      <c r="AR122" s="46">
        <f t="shared" si="291"/>
        <v>56</v>
      </c>
      <c r="AS122" s="46">
        <v>10</v>
      </c>
      <c r="AT122" s="46">
        <v>15</v>
      </c>
      <c r="AU122" s="46">
        <v>1</v>
      </c>
      <c r="AV122" s="46">
        <f>AS122</f>
        <v>10</v>
      </c>
      <c r="AW122" s="46">
        <f>AS122*2</f>
        <v>20</v>
      </c>
      <c r="AX122" s="46">
        <v>15</v>
      </c>
      <c r="AY122" s="46">
        <f t="shared" si="274"/>
        <v>5</v>
      </c>
      <c r="AZ122" s="46" t="s">
        <v>399</v>
      </c>
      <c r="BA122" s="46">
        <f>AX122*4</f>
        <v>60</v>
      </c>
      <c r="BB122" s="46">
        <f t="shared" si="235"/>
        <v>-40</v>
      </c>
      <c r="BC122" s="46">
        <f t="shared" si="294"/>
        <v>287</v>
      </c>
      <c r="BD122" s="46">
        <f t="shared" si="275"/>
        <v>267</v>
      </c>
      <c r="BE122" s="46">
        <f t="shared" si="276"/>
        <v>20</v>
      </c>
      <c r="BF122" s="46"/>
    </row>
    <row r="123" s="26" customFormat="1" spans="1:58">
      <c r="A123" s="14"/>
      <c r="B123" s="14"/>
      <c r="C123" s="14" t="s">
        <v>113</v>
      </c>
      <c r="D123" s="14"/>
      <c r="E123" s="14">
        <f>SUM(E107:E122)</f>
        <v>132</v>
      </c>
      <c r="F123" s="14">
        <f>SUM(F107:F122)</f>
        <v>164</v>
      </c>
      <c r="G123" s="14">
        <f>SUM(G107:G122)</f>
        <v>28</v>
      </c>
      <c r="H123" s="14">
        <f>SUM(H107:H122)</f>
        <v>156</v>
      </c>
      <c r="I123" s="14">
        <f t="shared" ref="I123:P123" si="309">SUM(I107:I122)</f>
        <v>712</v>
      </c>
      <c r="J123" s="14">
        <f t="shared" si="309"/>
        <v>71</v>
      </c>
      <c r="K123" s="14">
        <f t="shared" si="309"/>
        <v>-61</v>
      </c>
      <c r="L123" s="14">
        <f t="shared" si="309"/>
        <v>0</v>
      </c>
      <c r="M123" s="14">
        <f t="shared" si="309"/>
        <v>255</v>
      </c>
      <c r="N123" s="14">
        <f t="shared" si="309"/>
        <v>457</v>
      </c>
      <c r="O123" s="14">
        <f t="shared" si="309"/>
        <v>82</v>
      </c>
      <c r="P123" s="14">
        <f t="shared" si="309"/>
        <v>126</v>
      </c>
      <c r="Q123" s="14">
        <f t="shared" ref="O123:S123" si="310">SUM(Q107:Q122)</f>
        <v>29</v>
      </c>
      <c r="R123" s="14">
        <f t="shared" si="310"/>
        <v>117</v>
      </c>
      <c r="S123" s="14">
        <f t="shared" ref="S123:BF123" si="311">SUM(S107:S122)</f>
        <v>783</v>
      </c>
      <c r="T123" s="14">
        <f t="shared" si="311"/>
        <v>88</v>
      </c>
      <c r="U123" s="14">
        <f t="shared" si="311"/>
        <v>6</v>
      </c>
      <c r="V123" s="14">
        <f t="shared" si="311"/>
        <v>0</v>
      </c>
      <c r="W123" s="14">
        <f t="shared" si="311"/>
        <v>532</v>
      </c>
      <c r="X123" s="14">
        <f t="shared" si="311"/>
        <v>251</v>
      </c>
      <c r="Y123" s="14">
        <f t="shared" si="311"/>
        <v>236</v>
      </c>
      <c r="Z123" s="14">
        <f t="shared" si="311"/>
        <v>312</v>
      </c>
      <c r="AA123" s="14">
        <f t="shared" si="311"/>
        <v>27</v>
      </c>
      <c r="AB123" s="14">
        <f t="shared" si="311"/>
        <v>288</v>
      </c>
      <c r="AC123" s="14">
        <f t="shared" si="311"/>
        <v>1077</v>
      </c>
      <c r="AD123" s="14">
        <f t="shared" si="311"/>
        <v>302</v>
      </c>
      <c r="AE123" s="14">
        <f t="shared" si="311"/>
        <v>66</v>
      </c>
      <c r="AF123" s="14">
        <f t="shared" si="311"/>
        <v>0</v>
      </c>
      <c r="AG123" s="14">
        <f t="shared" si="311"/>
        <v>1109</v>
      </c>
      <c r="AH123" s="14">
        <f t="shared" si="311"/>
        <v>-32</v>
      </c>
      <c r="AI123" s="14">
        <f t="shared" si="311"/>
        <v>297</v>
      </c>
      <c r="AJ123" s="14">
        <f t="shared" si="311"/>
        <v>355</v>
      </c>
      <c r="AK123" s="14">
        <f t="shared" si="311"/>
        <v>26</v>
      </c>
      <c r="AL123" s="14">
        <f t="shared" si="311"/>
        <v>332</v>
      </c>
      <c r="AM123" s="14">
        <f t="shared" si="311"/>
        <v>2551</v>
      </c>
      <c r="AN123" s="14">
        <f t="shared" si="311"/>
        <v>418</v>
      </c>
      <c r="AO123" s="14">
        <f t="shared" si="311"/>
        <v>121</v>
      </c>
      <c r="AP123" s="14">
        <f t="shared" si="311"/>
        <v>0</v>
      </c>
      <c r="AQ123" s="14">
        <f t="shared" si="311"/>
        <v>3241</v>
      </c>
      <c r="AR123" s="14">
        <f t="shared" si="311"/>
        <v>-690</v>
      </c>
      <c r="AS123" s="14">
        <f t="shared" si="311"/>
        <v>235</v>
      </c>
      <c r="AT123" s="14">
        <f t="shared" si="311"/>
        <v>326</v>
      </c>
      <c r="AU123" s="14">
        <f t="shared" si="311"/>
        <v>27</v>
      </c>
      <c r="AV123" s="14">
        <f t="shared" si="311"/>
        <v>301</v>
      </c>
      <c r="AW123" s="14">
        <f t="shared" si="311"/>
        <v>1094</v>
      </c>
      <c r="AX123" s="14">
        <f t="shared" si="311"/>
        <v>358</v>
      </c>
      <c r="AY123" s="14">
        <f t="shared" si="311"/>
        <v>123</v>
      </c>
      <c r="AZ123" s="14">
        <f t="shared" si="311"/>
        <v>0</v>
      </c>
      <c r="BA123" s="14">
        <f t="shared" si="311"/>
        <v>1292</v>
      </c>
      <c r="BB123" s="14">
        <f t="shared" si="311"/>
        <v>-198</v>
      </c>
      <c r="BC123" s="14">
        <f t="shared" si="311"/>
        <v>6217</v>
      </c>
      <c r="BD123" s="14">
        <f t="shared" si="311"/>
        <v>6429</v>
      </c>
      <c r="BE123" s="14">
        <f t="shared" si="311"/>
        <v>1863</v>
      </c>
      <c r="BF123" s="14">
        <f t="shared" si="311"/>
        <v>2075</v>
      </c>
    </row>
    <row r="124" s="28" customFormat="1" spans="1:58">
      <c r="A124" s="15"/>
      <c r="B124" s="15"/>
      <c r="C124" s="15"/>
      <c r="D124" s="15" t="s">
        <v>130</v>
      </c>
      <c r="E124" s="15">
        <f>E123+E106+E95+E89+E83+E61+E36+E33</f>
        <v>1000</v>
      </c>
      <c r="F124" s="15">
        <f>F123+F106+F95+F89+F83+F61+F36+F33</f>
        <v>1224</v>
      </c>
      <c r="G124" s="15">
        <f>G123+G106+G95+G89+G83+G61+G36+G33</f>
        <v>188</v>
      </c>
      <c r="H124" s="15">
        <f>H123+H106+H95+H89+H83+H61+H36+H33</f>
        <v>1152</v>
      </c>
      <c r="I124" s="15">
        <f t="shared" ref="I124:R124" si="312">I123+I106+I95+I89+I83+I61+I36+I33</f>
        <v>5126</v>
      </c>
      <c r="J124" s="15">
        <f t="shared" si="312"/>
        <v>481</v>
      </c>
      <c r="K124" s="15">
        <f t="shared" si="312"/>
        <v>-519</v>
      </c>
      <c r="L124" s="15">
        <f t="shared" si="312"/>
        <v>0</v>
      </c>
      <c r="M124" s="15">
        <f t="shared" si="312"/>
        <v>1357</v>
      </c>
      <c r="N124" s="15">
        <f t="shared" si="312"/>
        <v>3769</v>
      </c>
      <c r="O124" s="15">
        <f t="shared" si="312"/>
        <v>727</v>
      </c>
      <c r="P124" s="15">
        <f t="shared" si="312"/>
        <v>1108</v>
      </c>
      <c r="Q124" s="15">
        <f t="shared" si="312"/>
        <v>191</v>
      </c>
      <c r="R124" s="15">
        <f t="shared" si="312"/>
        <v>993</v>
      </c>
      <c r="S124" s="15">
        <f t="shared" ref="S124:BF124" si="313">S123+S106+S95+S89+S83+S61+S36+S33</f>
        <v>6511</v>
      </c>
      <c r="T124" s="15">
        <f t="shared" si="313"/>
        <v>690</v>
      </c>
      <c r="U124" s="15">
        <f t="shared" si="313"/>
        <v>-37</v>
      </c>
      <c r="V124" s="15">
        <f t="shared" si="313"/>
        <v>0</v>
      </c>
      <c r="W124" s="15">
        <f t="shared" si="313"/>
        <v>4154</v>
      </c>
      <c r="X124" s="15">
        <f t="shared" si="313"/>
        <v>2357</v>
      </c>
      <c r="Y124" s="15">
        <f t="shared" si="313"/>
        <v>1807</v>
      </c>
      <c r="Z124" s="15">
        <f t="shared" si="313"/>
        <v>2373</v>
      </c>
      <c r="AA124" s="15">
        <f t="shared" si="313"/>
        <v>190</v>
      </c>
      <c r="AB124" s="15">
        <f t="shared" si="313"/>
        <v>2202</v>
      </c>
      <c r="AC124" s="15">
        <f t="shared" si="313"/>
        <v>8277</v>
      </c>
      <c r="AD124" s="15">
        <f t="shared" si="313"/>
        <v>2373</v>
      </c>
      <c r="AE124" s="15">
        <f t="shared" si="313"/>
        <v>566</v>
      </c>
      <c r="AF124" s="15">
        <f t="shared" si="313"/>
        <v>0</v>
      </c>
      <c r="AG124" s="15">
        <f t="shared" si="313"/>
        <v>8771</v>
      </c>
      <c r="AH124" s="15">
        <f t="shared" si="313"/>
        <v>-494</v>
      </c>
      <c r="AI124" s="15">
        <f t="shared" si="313"/>
        <v>2424</v>
      </c>
      <c r="AJ124" s="15">
        <f t="shared" si="313"/>
        <v>2807</v>
      </c>
      <c r="AK124" s="15">
        <f t="shared" si="313"/>
        <v>185</v>
      </c>
      <c r="AL124" s="15">
        <f t="shared" si="313"/>
        <v>2678</v>
      </c>
      <c r="AM124" s="15">
        <f t="shared" si="313"/>
        <v>20718</v>
      </c>
      <c r="AN124" s="15">
        <f t="shared" si="313"/>
        <v>2725</v>
      </c>
      <c r="AO124" s="15">
        <f t="shared" si="313"/>
        <v>301</v>
      </c>
      <c r="AP124" s="15">
        <f t="shared" si="313"/>
        <v>0</v>
      </c>
      <c r="AQ124" s="15">
        <f t="shared" si="313"/>
        <v>20889</v>
      </c>
      <c r="AR124" s="15">
        <f t="shared" si="313"/>
        <v>-171</v>
      </c>
      <c r="AS124" s="15">
        <f t="shared" si="313"/>
        <v>2480</v>
      </c>
      <c r="AT124" s="15">
        <f t="shared" si="313"/>
        <v>3311</v>
      </c>
      <c r="AU124" s="15">
        <f t="shared" si="313"/>
        <v>179</v>
      </c>
      <c r="AV124" s="15">
        <f t="shared" si="313"/>
        <v>2999</v>
      </c>
      <c r="AW124" s="15">
        <f t="shared" si="313"/>
        <v>10236</v>
      </c>
      <c r="AX124" s="15">
        <f t="shared" si="313"/>
        <v>1793</v>
      </c>
      <c r="AY124" s="15">
        <f t="shared" si="313"/>
        <v>-687</v>
      </c>
      <c r="AZ124" s="15">
        <f t="shared" si="313"/>
        <v>0</v>
      </c>
      <c r="BA124" s="15">
        <f t="shared" si="313"/>
        <v>4738</v>
      </c>
      <c r="BB124" s="15">
        <f t="shared" si="313"/>
        <v>5498</v>
      </c>
      <c r="BC124" s="15">
        <f t="shared" si="313"/>
        <v>50868</v>
      </c>
      <c r="BD124" s="15">
        <f t="shared" si="313"/>
        <v>39909</v>
      </c>
      <c r="BE124" s="15">
        <f t="shared" si="313"/>
        <v>16743</v>
      </c>
      <c r="BF124" s="15">
        <f t="shared" si="313"/>
        <v>5784</v>
      </c>
    </row>
    <row r="125" s="29" customFormat="1" spans="1:58">
      <c r="A125" s="63"/>
      <c r="B125" s="63"/>
      <c r="C125" s="63"/>
      <c r="D125" s="64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</row>
    <row r="126" s="29" customFormat="1" spans="1:58">
      <c r="A126" s="63"/>
      <c r="B126" s="63"/>
      <c r="C126" s="63"/>
      <c r="D126" s="64"/>
      <c r="E126" s="63"/>
      <c r="F126" s="63"/>
      <c r="G126" s="63"/>
      <c r="H126" s="63"/>
      <c r="I126" s="63"/>
      <c r="J126" s="63"/>
      <c r="K126" s="63" t="s">
        <v>400</v>
      </c>
      <c r="L126" s="63">
        <f>I124-M124</f>
        <v>3769</v>
      </c>
      <c r="M126" s="63"/>
      <c r="N126" s="63"/>
      <c r="O126" s="63"/>
      <c r="P126" s="63"/>
      <c r="Q126" s="63"/>
      <c r="R126" s="63"/>
      <c r="S126" s="63"/>
      <c r="T126" s="63"/>
      <c r="U126" s="63"/>
      <c r="V126" s="63" t="s">
        <v>400</v>
      </c>
      <c r="W126" s="63">
        <f>S124-W124</f>
        <v>2357</v>
      </c>
      <c r="X126" s="63"/>
      <c r="Y126" s="63"/>
      <c r="Z126" s="63"/>
      <c r="AA126" s="63"/>
      <c r="AB126" s="63"/>
      <c r="AC126" s="63"/>
      <c r="AD126" s="63"/>
      <c r="AE126" s="63"/>
      <c r="AF126" s="63" t="s">
        <v>400</v>
      </c>
      <c r="AG126" s="63">
        <f>AC124-AG124</f>
        <v>-494</v>
      </c>
      <c r="AH126" s="63"/>
      <c r="AI126" s="63"/>
      <c r="AJ126" s="63"/>
      <c r="AK126" s="63"/>
      <c r="AL126" s="63"/>
      <c r="AM126" s="63"/>
      <c r="AN126" s="63"/>
      <c r="AO126" s="63" t="s">
        <v>400</v>
      </c>
      <c r="AP126" s="63">
        <f>AM124-AQ124</f>
        <v>-171</v>
      </c>
      <c r="AQ126" s="63"/>
      <c r="AR126" s="63"/>
      <c r="AS126" s="63"/>
      <c r="AT126" s="63"/>
      <c r="AU126" s="63"/>
      <c r="AV126" s="63"/>
      <c r="AW126" s="63"/>
      <c r="AX126" s="63"/>
      <c r="AY126" s="63" t="s">
        <v>400</v>
      </c>
      <c r="AZ126" s="63">
        <f>AW124-BA124</f>
        <v>5498</v>
      </c>
      <c r="BA126" s="63"/>
      <c r="BB126" s="63"/>
      <c r="BC126" s="63"/>
      <c r="BD126" s="63"/>
      <c r="BE126" s="63"/>
      <c r="BF126" s="63"/>
    </row>
    <row r="127" s="25" customFormat="1" spans="1:14">
      <c r="A127" s="30"/>
      <c r="B127" s="30"/>
      <c r="C127" s="30"/>
      <c r="D127" s="31"/>
      <c r="E127" s="30"/>
      <c r="F127" s="30"/>
      <c r="G127" s="30"/>
      <c r="H127" s="30"/>
      <c r="I127" s="30"/>
      <c r="J127" s="30"/>
      <c r="K127" s="30"/>
      <c r="L127" s="30"/>
      <c r="M127" s="30"/>
      <c r="N127" s="30"/>
    </row>
    <row r="128" spans="57:58">
      <c r="BE128" s="25" t="s">
        <v>401</v>
      </c>
      <c r="BF128" s="25">
        <f>BC124-BD124</f>
        <v>10959</v>
      </c>
    </row>
  </sheetData>
  <mergeCells count="10">
    <mergeCell ref="E1:N1"/>
    <mergeCell ref="O1:X1"/>
    <mergeCell ref="Y1:AH1"/>
    <mergeCell ref="AI1:AR1"/>
    <mergeCell ref="AS1:BB1"/>
    <mergeCell ref="BC1:BF1"/>
    <mergeCell ref="A1:A2"/>
    <mergeCell ref="B1:B2"/>
    <mergeCell ref="C1:C2"/>
    <mergeCell ref="D1:D2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2"/>
  <sheetViews>
    <sheetView workbookViewId="0">
      <selection activeCell="Q12" sqref="Q12"/>
    </sheetView>
  </sheetViews>
  <sheetFormatPr defaultColWidth="9" defaultRowHeight="13.5"/>
  <cols>
    <col min="1" max="1" width="9" style="2"/>
    <col min="2" max="2" width="15.625" style="2" customWidth="1"/>
    <col min="3" max="5" width="9" style="2" hidden="1" customWidth="1"/>
    <col min="6" max="7" width="9" style="2"/>
    <col min="8" max="10" width="9" style="2" hidden="1" customWidth="1"/>
    <col min="11" max="12" width="9" style="2"/>
    <col min="13" max="15" width="9" style="2" hidden="1" customWidth="1"/>
    <col min="16" max="17" width="9" style="2"/>
    <col min="18" max="20" width="9" style="2" hidden="1" customWidth="1"/>
    <col min="21" max="22" width="9" style="2"/>
    <col min="23" max="25" width="9" style="2" hidden="1" customWidth="1"/>
    <col min="26" max="28" width="9" style="2"/>
  </cols>
  <sheetData>
    <row r="1" ht="45" customHeight="1" spans="1:28">
      <c r="A1" s="3" t="s">
        <v>402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23"/>
    </row>
    <row r="2" s="1" customFormat="1" ht="36" customHeight="1" spans="1:28">
      <c r="A2" s="5" t="s">
        <v>1</v>
      </c>
      <c r="B2" s="6" t="s">
        <v>3</v>
      </c>
      <c r="C2" s="7" t="s">
        <v>371</v>
      </c>
      <c r="D2" s="7"/>
      <c r="E2" s="7"/>
      <c r="F2" s="7"/>
      <c r="G2" s="7"/>
      <c r="H2" s="8" t="s">
        <v>372</v>
      </c>
      <c r="I2" s="8"/>
      <c r="J2" s="8"/>
      <c r="K2" s="8"/>
      <c r="L2" s="8"/>
      <c r="M2" s="16" t="s">
        <v>283</v>
      </c>
      <c r="N2" s="16"/>
      <c r="O2" s="16"/>
      <c r="P2" s="16"/>
      <c r="Q2" s="16"/>
      <c r="R2" s="19" t="s">
        <v>373</v>
      </c>
      <c r="S2" s="19"/>
      <c r="T2" s="19"/>
      <c r="U2" s="19"/>
      <c r="V2" s="19"/>
      <c r="W2" s="20" t="s">
        <v>374</v>
      </c>
      <c r="X2" s="20"/>
      <c r="Y2" s="20"/>
      <c r="Z2" s="20"/>
      <c r="AA2" s="20"/>
      <c r="AB2" s="24" t="s">
        <v>375</v>
      </c>
    </row>
    <row r="3" ht="36" spans="1:28">
      <c r="A3" s="9"/>
      <c r="B3" s="10"/>
      <c r="C3" s="7" t="s">
        <v>6</v>
      </c>
      <c r="D3" s="7" t="s">
        <v>376</v>
      </c>
      <c r="E3" s="11" t="s">
        <v>8</v>
      </c>
      <c r="F3" s="12" t="s">
        <v>377</v>
      </c>
      <c r="G3" s="11" t="s">
        <v>378</v>
      </c>
      <c r="H3" s="13" t="s">
        <v>136</v>
      </c>
      <c r="I3" s="13" t="s">
        <v>137</v>
      </c>
      <c r="J3" s="12" t="s">
        <v>8</v>
      </c>
      <c r="K3" s="12" t="s">
        <v>377</v>
      </c>
      <c r="L3" s="12" t="s">
        <v>378</v>
      </c>
      <c r="M3" s="17" t="s">
        <v>381</v>
      </c>
      <c r="N3" s="17" t="s">
        <v>382</v>
      </c>
      <c r="O3" s="18" t="s">
        <v>8</v>
      </c>
      <c r="P3" s="18" t="s">
        <v>377</v>
      </c>
      <c r="Q3" s="18" t="s">
        <v>378</v>
      </c>
      <c r="R3" s="21" t="s">
        <v>286</v>
      </c>
      <c r="S3" s="21" t="s">
        <v>287</v>
      </c>
      <c r="T3" s="22" t="s">
        <v>8</v>
      </c>
      <c r="U3" s="22" t="s">
        <v>377</v>
      </c>
      <c r="V3" s="22" t="s">
        <v>378</v>
      </c>
      <c r="W3" s="20" t="s">
        <v>368</v>
      </c>
      <c r="X3" s="20" t="s">
        <v>369</v>
      </c>
      <c r="Y3" s="18" t="s">
        <v>8</v>
      </c>
      <c r="Z3" s="18" t="s">
        <v>377</v>
      </c>
      <c r="AA3" s="18" t="s">
        <v>378</v>
      </c>
      <c r="AB3" s="24"/>
    </row>
    <row r="4" spans="1:28">
      <c r="A4" s="9">
        <v>1</v>
      </c>
      <c r="B4" s="14" t="s">
        <v>9</v>
      </c>
      <c r="C4" s="14">
        <v>272</v>
      </c>
      <c r="D4" s="14">
        <v>328</v>
      </c>
      <c r="E4" s="14">
        <v>46</v>
      </c>
      <c r="F4" s="14">
        <v>304</v>
      </c>
      <c r="G4" s="14">
        <v>1274</v>
      </c>
      <c r="H4" s="14">
        <v>211</v>
      </c>
      <c r="I4" s="14">
        <v>320</v>
      </c>
      <c r="J4" s="14">
        <v>49</v>
      </c>
      <c r="K4" s="14">
        <v>282</v>
      </c>
      <c r="L4" s="14">
        <v>1824</v>
      </c>
      <c r="M4" s="14">
        <v>510</v>
      </c>
      <c r="N4" s="14">
        <v>666</v>
      </c>
      <c r="O4" s="14">
        <v>48</v>
      </c>
      <c r="P4" s="14">
        <v>605</v>
      </c>
      <c r="Q4" s="14">
        <v>2223</v>
      </c>
      <c r="R4" s="14">
        <v>575</v>
      </c>
      <c r="S4" s="14">
        <v>677</v>
      </c>
      <c r="T4" s="14">
        <v>47</v>
      </c>
      <c r="U4" s="14">
        <v>640</v>
      </c>
      <c r="V4" s="14">
        <v>4885</v>
      </c>
      <c r="W4" s="14">
        <v>700</v>
      </c>
      <c r="X4" s="14">
        <v>936</v>
      </c>
      <c r="Y4" s="14">
        <v>47</v>
      </c>
      <c r="Z4" s="14">
        <v>836</v>
      </c>
      <c r="AA4" s="14">
        <v>2774</v>
      </c>
      <c r="AB4" s="14">
        <v>12980</v>
      </c>
    </row>
    <row r="5" spans="1:28">
      <c r="A5" s="9">
        <v>2</v>
      </c>
      <c r="B5" s="14" t="s">
        <v>40</v>
      </c>
      <c r="C5" s="14">
        <v>36</v>
      </c>
      <c r="D5" s="14">
        <v>42</v>
      </c>
      <c r="E5" s="14">
        <v>4</v>
      </c>
      <c r="F5" s="14">
        <v>42</v>
      </c>
      <c r="G5" s="14">
        <v>210</v>
      </c>
      <c r="H5" s="14">
        <v>26</v>
      </c>
      <c r="I5" s="14">
        <v>39</v>
      </c>
      <c r="J5" s="14">
        <v>4</v>
      </c>
      <c r="K5" s="14">
        <v>39</v>
      </c>
      <c r="L5" s="14">
        <v>273</v>
      </c>
      <c r="M5" s="14">
        <v>56</v>
      </c>
      <c r="N5" s="14">
        <v>72</v>
      </c>
      <c r="O5" s="14">
        <v>4</v>
      </c>
      <c r="P5" s="14">
        <v>72</v>
      </c>
      <c r="Q5" s="14">
        <v>288</v>
      </c>
      <c r="R5" s="14">
        <v>396</v>
      </c>
      <c r="S5" s="14">
        <v>418</v>
      </c>
      <c r="T5" s="14">
        <v>4</v>
      </c>
      <c r="U5" s="14">
        <v>418</v>
      </c>
      <c r="V5" s="14">
        <v>3344</v>
      </c>
      <c r="W5" s="14">
        <v>120</v>
      </c>
      <c r="X5" s="14">
        <v>156</v>
      </c>
      <c r="Y5" s="14">
        <v>4</v>
      </c>
      <c r="Z5" s="14">
        <v>156</v>
      </c>
      <c r="AA5" s="14">
        <v>624</v>
      </c>
      <c r="AB5" s="14">
        <v>4739</v>
      </c>
    </row>
    <row r="6" spans="1:28">
      <c r="A6" s="9">
        <v>3</v>
      </c>
      <c r="B6" s="14" t="s">
        <v>43</v>
      </c>
      <c r="C6" s="14">
        <v>207</v>
      </c>
      <c r="D6" s="14">
        <v>255</v>
      </c>
      <c r="E6" s="14">
        <v>40</v>
      </c>
      <c r="F6" s="14">
        <v>239</v>
      </c>
      <c r="G6" s="14">
        <v>1077</v>
      </c>
      <c r="H6" s="14">
        <v>146</v>
      </c>
      <c r="I6" s="14">
        <v>224</v>
      </c>
      <c r="J6" s="14">
        <v>43</v>
      </c>
      <c r="K6" s="14">
        <v>211</v>
      </c>
      <c r="L6" s="14">
        <v>1433</v>
      </c>
      <c r="M6" s="14">
        <v>374</v>
      </c>
      <c r="N6" s="14">
        <v>492</v>
      </c>
      <c r="O6" s="14">
        <v>40</v>
      </c>
      <c r="P6" s="14">
        <v>456</v>
      </c>
      <c r="Q6" s="14">
        <v>1716</v>
      </c>
      <c r="R6" s="14">
        <v>409</v>
      </c>
      <c r="S6" s="14">
        <v>476</v>
      </c>
      <c r="T6" s="14">
        <v>39</v>
      </c>
      <c r="U6" s="14">
        <v>453</v>
      </c>
      <c r="V6" s="14">
        <v>3483</v>
      </c>
      <c r="W6" s="14">
        <v>575</v>
      </c>
      <c r="X6" s="14">
        <v>758</v>
      </c>
      <c r="Y6" s="14">
        <v>36</v>
      </c>
      <c r="Z6" s="14">
        <v>686</v>
      </c>
      <c r="AA6" s="14">
        <v>2354</v>
      </c>
      <c r="AB6" s="14">
        <v>10063</v>
      </c>
    </row>
    <row r="7" spans="1:28">
      <c r="A7" s="9">
        <v>4</v>
      </c>
      <c r="B7" s="14" t="s">
        <v>68</v>
      </c>
      <c r="C7" s="14">
        <v>189</v>
      </c>
      <c r="D7" s="14">
        <v>231</v>
      </c>
      <c r="E7" s="14">
        <v>34</v>
      </c>
      <c r="F7" s="14">
        <v>215</v>
      </c>
      <c r="G7" s="14">
        <v>933</v>
      </c>
      <c r="H7" s="14">
        <v>150</v>
      </c>
      <c r="I7" s="14">
        <v>227</v>
      </c>
      <c r="J7" s="14">
        <v>30</v>
      </c>
      <c r="K7" s="14">
        <v>181</v>
      </c>
      <c r="L7" s="14">
        <v>1087</v>
      </c>
      <c r="M7" s="14">
        <v>341</v>
      </c>
      <c r="N7" s="14">
        <v>447</v>
      </c>
      <c r="O7" s="14">
        <v>35</v>
      </c>
      <c r="P7" s="14">
        <v>413</v>
      </c>
      <c r="Q7" s="14">
        <v>1545</v>
      </c>
      <c r="R7" s="14">
        <v>378</v>
      </c>
      <c r="S7" s="14">
        <v>449</v>
      </c>
      <c r="T7" s="14">
        <v>33</v>
      </c>
      <c r="U7" s="14">
        <v>415</v>
      </c>
      <c r="V7" s="14">
        <v>3162</v>
      </c>
      <c r="W7" s="14">
        <v>500</v>
      </c>
      <c r="X7" s="14">
        <v>660</v>
      </c>
      <c r="Y7" s="14">
        <v>29</v>
      </c>
      <c r="Z7" s="14">
        <v>566</v>
      </c>
      <c r="AA7" s="14">
        <v>1694</v>
      </c>
      <c r="AB7" s="14">
        <v>8421</v>
      </c>
    </row>
    <row r="8" spans="1:28">
      <c r="A8" s="9">
        <v>5</v>
      </c>
      <c r="B8" s="14" t="s">
        <v>90</v>
      </c>
      <c r="C8" s="14">
        <v>42</v>
      </c>
      <c r="D8" s="14">
        <v>52</v>
      </c>
      <c r="E8" s="14">
        <v>9</v>
      </c>
      <c r="F8" s="14">
        <v>50</v>
      </c>
      <c r="G8" s="14">
        <v>236</v>
      </c>
      <c r="H8" s="14">
        <v>29</v>
      </c>
      <c r="I8" s="14">
        <v>45</v>
      </c>
      <c r="J8" s="14">
        <v>9</v>
      </c>
      <c r="K8" s="14">
        <v>43</v>
      </c>
      <c r="L8" s="14">
        <v>295</v>
      </c>
      <c r="M8" s="14">
        <v>75</v>
      </c>
      <c r="N8" s="14">
        <v>99</v>
      </c>
      <c r="O8" s="14">
        <v>8</v>
      </c>
      <c r="P8" s="14">
        <v>91</v>
      </c>
      <c r="Q8" s="14">
        <v>342</v>
      </c>
      <c r="R8" s="14">
        <v>66</v>
      </c>
      <c r="S8" s="14">
        <v>76</v>
      </c>
      <c r="T8" s="14">
        <v>9</v>
      </c>
      <c r="U8" s="14">
        <v>74</v>
      </c>
      <c r="V8" s="14">
        <v>579</v>
      </c>
      <c r="W8" s="14">
        <v>105</v>
      </c>
      <c r="X8" s="14">
        <v>140</v>
      </c>
      <c r="Y8" s="14">
        <v>9</v>
      </c>
      <c r="Z8" s="14">
        <v>135</v>
      </c>
      <c r="AA8" s="14">
        <v>510</v>
      </c>
      <c r="AB8" s="14">
        <v>1962</v>
      </c>
    </row>
    <row r="9" spans="1:28">
      <c r="A9" s="9">
        <v>6</v>
      </c>
      <c r="B9" s="14" t="s">
        <v>96</v>
      </c>
      <c r="C9" s="14">
        <v>42</v>
      </c>
      <c r="D9" s="14">
        <v>52</v>
      </c>
      <c r="E9" s="14">
        <v>7</v>
      </c>
      <c r="F9" s="14">
        <v>46</v>
      </c>
      <c r="G9" s="14">
        <v>184</v>
      </c>
      <c r="H9" s="14">
        <v>28</v>
      </c>
      <c r="I9" s="14">
        <v>43</v>
      </c>
      <c r="J9" s="14">
        <v>7</v>
      </c>
      <c r="K9" s="14">
        <v>36</v>
      </c>
      <c r="L9" s="14">
        <v>228</v>
      </c>
      <c r="M9" s="14">
        <v>70</v>
      </c>
      <c r="N9" s="14">
        <v>93</v>
      </c>
      <c r="O9" s="14">
        <v>8</v>
      </c>
      <c r="P9" s="14">
        <v>85</v>
      </c>
      <c r="Q9" s="14">
        <v>318</v>
      </c>
      <c r="R9" s="14">
        <v>138</v>
      </c>
      <c r="S9" s="14">
        <v>168</v>
      </c>
      <c r="T9" s="14">
        <v>7</v>
      </c>
      <c r="U9" s="14">
        <v>158</v>
      </c>
      <c r="V9" s="14">
        <v>1210</v>
      </c>
      <c r="W9" s="14">
        <v>110</v>
      </c>
      <c r="X9" s="14">
        <v>146</v>
      </c>
      <c r="Y9" s="14">
        <v>7</v>
      </c>
      <c r="Z9" s="14">
        <v>130</v>
      </c>
      <c r="AA9" s="14">
        <v>430</v>
      </c>
      <c r="AB9" s="14">
        <v>2370</v>
      </c>
    </row>
    <row r="10" spans="1:28">
      <c r="A10" s="9">
        <v>7</v>
      </c>
      <c r="B10" s="14" t="s">
        <v>102</v>
      </c>
      <c r="C10" s="14">
        <v>80</v>
      </c>
      <c r="D10" s="14">
        <v>100</v>
      </c>
      <c r="E10" s="14">
        <v>20</v>
      </c>
      <c r="F10" s="14">
        <v>100</v>
      </c>
      <c r="G10" s="14">
        <v>500</v>
      </c>
      <c r="H10" s="14">
        <v>55</v>
      </c>
      <c r="I10" s="14">
        <v>84</v>
      </c>
      <c r="J10" s="14">
        <v>20</v>
      </c>
      <c r="K10" s="14">
        <v>84</v>
      </c>
      <c r="L10" s="14">
        <v>588</v>
      </c>
      <c r="M10" s="14">
        <v>145</v>
      </c>
      <c r="N10" s="14">
        <v>192</v>
      </c>
      <c r="O10" s="14">
        <v>20</v>
      </c>
      <c r="P10" s="14">
        <v>192</v>
      </c>
      <c r="Q10" s="14">
        <v>768</v>
      </c>
      <c r="R10" s="14">
        <v>165</v>
      </c>
      <c r="S10" s="14">
        <v>188</v>
      </c>
      <c r="T10" s="14">
        <v>20</v>
      </c>
      <c r="U10" s="14">
        <v>188</v>
      </c>
      <c r="V10" s="14">
        <v>1504</v>
      </c>
      <c r="W10" s="14">
        <v>135</v>
      </c>
      <c r="X10" s="14">
        <v>189</v>
      </c>
      <c r="Y10" s="14">
        <v>20</v>
      </c>
      <c r="Z10" s="14">
        <v>189</v>
      </c>
      <c r="AA10" s="14">
        <v>756</v>
      </c>
      <c r="AB10" s="14">
        <v>4116</v>
      </c>
    </row>
    <row r="11" spans="1:28">
      <c r="A11" s="9">
        <v>8</v>
      </c>
      <c r="B11" s="14" t="s">
        <v>113</v>
      </c>
      <c r="C11" s="14">
        <v>132</v>
      </c>
      <c r="D11" s="14">
        <v>164</v>
      </c>
      <c r="E11" s="14">
        <v>28</v>
      </c>
      <c r="F11" s="14">
        <v>156</v>
      </c>
      <c r="G11" s="14">
        <v>712</v>
      </c>
      <c r="H11" s="14">
        <v>82</v>
      </c>
      <c r="I11" s="14">
        <v>126</v>
      </c>
      <c r="J11" s="14">
        <v>29</v>
      </c>
      <c r="K11" s="14">
        <v>117</v>
      </c>
      <c r="L11" s="14">
        <v>783</v>
      </c>
      <c r="M11" s="14">
        <v>236</v>
      </c>
      <c r="N11" s="14">
        <v>312</v>
      </c>
      <c r="O11" s="14">
        <v>27</v>
      </c>
      <c r="P11" s="14">
        <v>288</v>
      </c>
      <c r="Q11" s="14">
        <v>1077</v>
      </c>
      <c r="R11" s="14">
        <v>297</v>
      </c>
      <c r="S11" s="14">
        <v>355</v>
      </c>
      <c r="T11" s="14">
        <v>26</v>
      </c>
      <c r="U11" s="14">
        <v>332</v>
      </c>
      <c r="V11" s="14">
        <v>2551</v>
      </c>
      <c r="W11" s="14">
        <v>235</v>
      </c>
      <c r="X11" s="14">
        <v>326</v>
      </c>
      <c r="Y11" s="14">
        <v>27</v>
      </c>
      <c r="Z11" s="14">
        <v>301</v>
      </c>
      <c r="AA11" s="14">
        <v>1094</v>
      </c>
      <c r="AB11" s="14">
        <v>6217</v>
      </c>
    </row>
    <row r="12" spans="1:28">
      <c r="A12" s="9"/>
      <c r="B12" s="15" t="s">
        <v>130</v>
      </c>
      <c r="C12" s="15">
        <v>1000</v>
      </c>
      <c r="D12" s="15">
        <v>1224</v>
      </c>
      <c r="E12" s="15">
        <v>188</v>
      </c>
      <c r="F12" s="15">
        <v>1152</v>
      </c>
      <c r="G12" s="15">
        <v>5126</v>
      </c>
      <c r="H12" s="15">
        <v>727</v>
      </c>
      <c r="I12" s="15">
        <v>1108</v>
      </c>
      <c r="J12" s="15">
        <v>191</v>
      </c>
      <c r="K12" s="15">
        <v>993</v>
      </c>
      <c r="L12" s="15">
        <v>6511</v>
      </c>
      <c r="M12" s="15">
        <v>1807</v>
      </c>
      <c r="N12" s="15">
        <v>2373</v>
      </c>
      <c r="O12" s="15">
        <v>190</v>
      </c>
      <c r="P12" s="15">
        <v>2202</v>
      </c>
      <c r="Q12" s="15">
        <v>8277</v>
      </c>
      <c r="R12" s="15">
        <v>2424</v>
      </c>
      <c r="S12" s="15">
        <v>2807</v>
      </c>
      <c r="T12" s="15">
        <v>185</v>
      </c>
      <c r="U12" s="15">
        <v>2678</v>
      </c>
      <c r="V12" s="15">
        <v>20718</v>
      </c>
      <c r="W12" s="15">
        <v>2480</v>
      </c>
      <c r="X12" s="15">
        <v>3311</v>
      </c>
      <c r="Y12" s="15">
        <v>179</v>
      </c>
      <c r="Z12" s="15">
        <v>2999</v>
      </c>
      <c r="AA12" s="15">
        <v>10236</v>
      </c>
      <c r="AB12" s="15">
        <v>50868</v>
      </c>
    </row>
  </sheetData>
  <mergeCells count="9">
    <mergeCell ref="A1:AB1"/>
    <mergeCell ref="C2:G2"/>
    <mergeCell ref="H2:L2"/>
    <mergeCell ref="M2:Q2"/>
    <mergeCell ref="R2:V2"/>
    <mergeCell ref="W2:AA2"/>
    <mergeCell ref="A2:A3"/>
    <mergeCell ref="B2:B3"/>
    <mergeCell ref="AB2:AB3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5 "   m a s t e r = " " / > < r a n g e L i s t   s h e e t S t i d = " 4 "   m a s t e r = " " / > < r a n g e L i s t   s h e e t S t i d = " 3 "   m a s t e r = " " / > < r a n g e L i s t   s h e e t S t i d = " 2 "   m a s t e r = " " / > < r a n g e L i s t   s h e e t S t i d = " 1 "   m a s t e r = " " / > < r a n g e L i s t   s h e e t S t i d = " 6 "   m a s t e r = " " / > < r a n g e L i s t   s h e e t S t i d = " 7 "   m a s t e r = " " / > < r a n g e L i s t   s h e e t S t i d = " 9 "   m a s t e r = " " / > < r a n g e L i s t   s h e e t S t i d = " 1 0 "   m a s t e r = " " / > < r a n g e L i s t   s h e e t S t i d = " 1 1 "   m a s t e r = " " / > < / a l l o w E d i t U s e r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5 " / > < p i x e l a t o r L i s t   s h e e t S t i d = " 4 " / > < p i x e l a t o r L i s t   s h e e t S t i d = " 3 " / > < p i x e l a t o r L i s t   s h e e t S t i d = " 2 " / > < p i x e l a t o r L i s t   s h e e t S t i d = " 1 " / > < p i x e l a t o r L i s t   s h e e t S t i d = " 6 " / > < p i x e l a t o r L i s t   s h e e t S t i d = " 7 " / > < p i x e l a t o r L i s t   s h e e t S t i d = " 9 " / > < p i x e l a t o r L i s t   s h e e t S t i d = " 1 0 " / > < p i x e l a t o r L i s t   s h e e t S t i d = " 1 1 " / > < / p i x e l a t o r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4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 0 < / i s F i l t e r S h a r e d > < / b o o k S e t t i n g s > < / s e t t i n g s > 
</file>

<file path=customXml/item5.xml>��< ? x m l   v e r s i o n = " 1 . 0 "   s t a n d a l o n e = " y e s " ? > < a u t o f i l t e r s   x m l n s = " h t t p s : / / w e b . w p s . c n / e t / 2 0 1 8 / m a i n " > < s h e e t I t e m   s h e e t S t i d = " 6 " / > < s h e e t I t e m   s h e e t S t i d = " 7 " / > < / a u t o f i l t e r s > 
</file>

<file path=customXml/item6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customXml/itemProps4.xml><?xml version="1.0" encoding="utf-8"?>
<ds:datastoreItem xmlns:ds="http://schemas.openxmlformats.org/officeDocument/2006/customXml" ds:itemID="{9F91F69C-6E8C-4246-BC25-297BFDC75D90}">
  <ds:schemaRefs/>
</ds:datastoreItem>
</file>

<file path=customXml/itemProps5.xml><?xml version="1.0" encoding="utf-8"?>
<ds:datastoreItem xmlns:ds="http://schemas.openxmlformats.org/officeDocument/2006/customXml" ds:itemID="{D5662047-3127-477A-AC3A-1D340467FB41}">
  <ds:schemaRefs/>
</ds:datastoreItem>
</file>

<file path=customXml/itemProps6.xml><?xml version="1.0" encoding="utf-8"?>
<ds:datastoreItem xmlns:ds="http://schemas.openxmlformats.org/officeDocument/2006/customXml" ds:itemID="{DC3875BF-13D6-4817-9B69-0B22B651B2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步长健胃消炎颗粒认购任务</vt:lpstr>
      <vt:lpstr>21金维他认购任务</vt:lpstr>
      <vt:lpstr>Sheet2</vt:lpstr>
      <vt:lpstr>川贝清肺糖浆认购任务</vt:lpstr>
      <vt:lpstr>补肾益寿胶囊认购任务</vt:lpstr>
      <vt:lpstr>中山中智丹参破壁认购表</vt:lpstr>
      <vt:lpstr>进度通报</vt:lpstr>
      <vt:lpstr>存档</vt:lpstr>
      <vt:lpstr>片区总额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玲小妹</cp:lastModifiedBy>
  <dcterms:created xsi:type="dcterms:W3CDTF">2019-09-22T03:55:00Z</dcterms:created>
  <cp:lastPrinted>2019-09-28T18:26:00Z</cp:lastPrinted>
  <dcterms:modified xsi:type="dcterms:W3CDTF">2020-01-16T01:40:49Z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eadingLayout">
    <vt:bool>false</vt:bool>
  </property>
</Properties>
</file>