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Sheet1!$A$2:$M$63</definedName>
  </definedNames>
  <calcPr calcId="144525"/>
</workbook>
</file>

<file path=xl/sharedStrings.xml><?xml version="1.0" encoding="utf-8"?>
<sst xmlns="http://schemas.openxmlformats.org/spreadsheetml/2006/main" count="201" uniqueCount="103">
  <si>
    <t>1月11日-1月13日（周年庆考核数据）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</si>
  <si>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</si>
  <si>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</si>
  <si>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t>天胶目标（3天）</t>
  </si>
  <si>
    <t>序号</t>
  </si>
  <si>
    <t>门店ID</t>
  </si>
  <si>
    <t>门店名称</t>
  </si>
  <si>
    <t>片区名称</t>
  </si>
  <si>
    <t>PK分组</t>
  </si>
  <si>
    <t>日均PK金</t>
  </si>
  <si>
    <t>3天PK金</t>
  </si>
  <si>
    <t>销售</t>
  </si>
  <si>
    <t>毛利</t>
  </si>
  <si>
    <t>毛利率</t>
  </si>
  <si>
    <t>大邑县沙渠镇方圆路药店</t>
  </si>
  <si>
    <t>城郊一片区</t>
  </si>
  <si>
    <t>19组</t>
  </si>
  <si>
    <t>枣子巷药店</t>
  </si>
  <si>
    <t>西北片区</t>
  </si>
  <si>
    <t>都江堰药店</t>
  </si>
  <si>
    <t>城郊二片区</t>
  </si>
  <si>
    <t>西林一街药店</t>
  </si>
  <si>
    <t>20组</t>
  </si>
  <si>
    <t>大邑县晋原镇子龙路店</t>
  </si>
  <si>
    <t>崇州中心店</t>
  </si>
  <si>
    <t>新津县五津镇五津西路二药房</t>
  </si>
  <si>
    <t>21组</t>
  </si>
  <si>
    <t>邛崃市临邛镇长安大道药店</t>
  </si>
  <si>
    <t>清江东路2药店</t>
  </si>
  <si>
    <t>大悦路药店</t>
  </si>
  <si>
    <t>22组</t>
  </si>
  <si>
    <t>邛崃市临邛镇洪川小区药店</t>
  </si>
  <si>
    <t>童子街药店</t>
  </si>
  <si>
    <t>城中片区</t>
  </si>
  <si>
    <t>都江堰奎光路中段药店</t>
  </si>
  <si>
    <t>23组</t>
  </si>
  <si>
    <t>梨花街药店</t>
  </si>
  <si>
    <t>旗舰片</t>
  </si>
  <si>
    <t>都江堰景中路店</t>
  </si>
  <si>
    <t>万宇路药店</t>
  </si>
  <si>
    <t>东南片区</t>
  </si>
  <si>
    <t>24组</t>
  </si>
  <si>
    <t>邛崃市临邛镇翠荫街药店</t>
  </si>
  <si>
    <t>新都区新都街道万和北路药店</t>
  </si>
  <si>
    <t>蜀汉路药店</t>
  </si>
  <si>
    <t>25组</t>
  </si>
  <si>
    <t>佳灵路药店</t>
  </si>
  <si>
    <t xml:space="preserve">崇州市崇阳镇永康东路药店 </t>
  </si>
  <si>
    <t>人民中路店</t>
  </si>
  <si>
    <t>26组</t>
  </si>
  <si>
    <t>劼人路药店</t>
  </si>
  <si>
    <t>邛崃市羊安镇永康大道药店</t>
  </si>
  <si>
    <t>华康路药店</t>
  </si>
  <si>
    <t>27组</t>
  </si>
  <si>
    <t>蜀辉路药店</t>
  </si>
  <si>
    <t>沙河源药店</t>
  </si>
  <si>
    <t>黄苑东街药店</t>
  </si>
  <si>
    <t>28组</t>
  </si>
  <si>
    <t>元华二巷药店</t>
  </si>
  <si>
    <t>三江店</t>
  </si>
  <si>
    <t>温江店</t>
  </si>
  <si>
    <t>29组</t>
  </si>
  <si>
    <t>金沙路药店</t>
  </si>
  <si>
    <t>双流县西航港街道锦华路一段药店</t>
  </si>
  <si>
    <t>大石西路药店</t>
  </si>
  <si>
    <t>30组</t>
  </si>
  <si>
    <t>大邑县新场镇文昌街药店</t>
  </si>
  <si>
    <t>大邑县晋原镇北街药店</t>
  </si>
  <si>
    <t>柳翠路药店</t>
  </si>
  <si>
    <t>31组</t>
  </si>
  <si>
    <t>紫薇东路药店</t>
  </si>
  <si>
    <t>都江堰幸福镇翔凤路药店</t>
  </si>
  <si>
    <t>都江堰市蒲阳镇堰问道西路药店</t>
  </si>
  <si>
    <t>32组</t>
  </si>
  <si>
    <t>中和大道药店</t>
  </si>
  <si>
    <t>双流区东升街道三强西路药店</t>
  </si>
  <si>
    <t>大华街药店</t>
  </si>
  <si>
    <t>33组</t>
  </si>
  <si>
    <t>大邑县晋原镇潘家街药店</t>
  </si>
  <si>
    <t>大邑县安仁镇千禧街药店</t>
  </si>
  <si>
    <t>崇州市崇阳镇蜀州中路药店</t>
  </si>
  <si>
    <t>34组</t>
  </si>
  <si>
    <t>大药房连锁有限公司聚萃街药店</t>
  </si>
  <si>
    <t>龙潭西路店</t>
  </si>
  <si>
    <t>航中街药店</t>
  </si>
  <si>
    <t>35组</t>
  </si>
  <si>
    <t>兴义镇万兴路药店</t>
  </si>
  <si>
    <t>银沙路药店</t>
  </si>
  <si>
    <t>合欢树街药店</t>
  </si>
  <si>
    <t>36组</t>
  </si>
  <si>
    <t>丝竹路药店</t>
  </si>
  <si>
    <t>中和公济桥路药店</t>
  </si>
  <si>
    <t>新津县五津镇武阳西路药店</t>
  </si>
  <si>
    <t>37组</t>
  </si>
  <si>
    <t>都江堰聚源镇药店</t>
  </si>
  <si>
    <t>静明路药店</t>
  </si>
  <si>
    <t>新怡路店</t>
  </si>
  <si>
    <t>38组</t>
  </si>
  <si>
    <t>解放路药店</t>
  </si>
  <si>
    <t>都江堰市永丰街道宝莲路药店</t>
  </si>
  <si>
    <t xml:space="preserve"> </t>
  </si>
  <si>
    <t>合计</t>
  </si>
  <si>
    <t/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</si>
</sst>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幼圆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5" fillId="0" borderId="0" xfId="0" applyNumberFormat="1" applyFont="1">
      <alignment vertical="center"/>
    </xf>
    <xf numFmtId="10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/>
    </xf>
    <xf numFmtId="176" fontId="3" fillId="5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CFE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abSelected="1" workbookViewId="0">
      <selection activeCell="H5" sqref="H5"/>
    </sheetView>
  </sheetViews>
  <sheetFormatPr defaultColWidth="8" defaultRowHeight="15" customHeight="1"/>
  <cols>
    <col min="1" max="1" width="4.375" style="2" customWidth="1"/>
    <col min="2" max="2" width="8" style="2"/>
    <col min="3" max="3" width="23.5" style="3" customWidth="1"/>
    <col min="4" max="4" width="9.5" style="3" customWidth="1"/>
    <col min="5" max="5" width="8.5" style="4" customWidth="1"/>
    <col min="6" max="6" width="8.5" style="5" customWidth="1"/>
    <col min="7" max="7" width="8.5" style="6" customWidth="1"/>
    <col min="8" max="8" width="12.625" style="7"/>
    <col min="9" max="9" width="11" style="7" customWidth="1"/>
    <col min="10" max="10" width="9" style="8" customWidth="1"/>
    <col min="11" max="11" width="12.625" style="7"/>
    <col min="12" max="12" width="10.625" style="7" customWidth="1"/>
    <col min="13" max="13" width="11.5" style="8"/>
    <col min="14" max="14" width="8" style="9"/>
    <col min="15" max="16384" width="8" style="10"/>
  </cols>
  <sheetData>
    <row r="1" customHeight="1" spans="1:14">
      <c r="A1" s="11" t="s">
        <v>0</v>
      </c>
      <c r="B1" s="11"/>
      <c r="C1" s="11"/>
      <c r="D1" s="11"/>
      <c r="E1" s="11"/>
      <c r="F1" s="11"/>
      <c r="G1" s="11"/>
      <c r="H1" s="12" t="s">
        <v>1</v>
      </c>
      <c r="I1" s="31"/>
      <c r="J1" s="32"/>
      <c r="K1" s="33" t="s">
        <v>2</v>
      </c>
      <c r="L1" s="34"/>
      <c r="M1" s="35"/>
      <c r="N1" s="36" t="s">
        <v>3</v>
      </c>
    </row>
    <row r="2" customHeight="1" spans="1:14">
      <c r="A2" s="13" t="s">
        <v>4</v>
      </c>
      <c r="B2" s="13" t="s">
        <v>5</v>
      </c>
      <c r="C2" s="14" t="s">
        <v>6</v>
      </c>
      <c r="D2" s="14" t="s">
        <v>7</v>
      </c>
      <c r="E2" s="13" t="s">
        <v>8</v>
      </c>
      <c r="F2" s="15" t="s">
        <v>9</v>
      </c>
      <c r="G2" s="13" t="s">
        <v>10</v>
      </c>
      <c r="H2" s="16" t="s">
        <v>11</v>
      </c>
      <c r="I2" s="16" t="s">
        <v>12</v>
      </c>
      <c r="J2" s="37" t="s">
        <v>13</v>
      </c>
      <c r="K2" s="38" t="s">
        <v>11</v>
      </c>
      <c r="L2" s="38" t="s">
        <v>12</v>
      </c>
      <c r="M2" s="39" t="s">
        <v>13</v>
      </c>
      <c r="N2" s="40"/>
    </row>
    <row r="3" customHeight="1" spans="1:14">
      <c r="A3" s="17">
        <v>53</v>
      </c>
      <c r="B3" s="17">
        <v>716</v>
      </c>
      <c r="C3" s="18" t="s">
        <v>14</v>
      </c>
      <c r="D3" s="18" t="s">
        <v>15</v>
      </c>
      <c r="E3" s="19" t="s">
        <v>16</v>
      </c>
      <c r="F3" s="20">
        <v>150</v>
      </c>
      <c r="G3" s="19">
        <f t="shared" ref="G3:G15" si="0">F3*3</f>
        <v>450</v>
      </c>
      <c r="H3" s="21">
        <v>10908.6134333333</v>
      </c>
      <c r="I3" s="21">
        <f t="shared" ref="I3:I14" si="1">H3*J3</f>
        <v>3013.45809935123</v>
      </c>
      <c r="J3" s="41">
        <v>0.27624575</v>
      </c>
      <c r="K3" s="42">
        <f t="shared" ref="K3:K14" si="2">H3*1.2</f>
        <v>13090.33612</v>
      </c>
      <c r="L3" s="42">
        <f t="shared" ref="L3:L14" si="3">K3*M3</f>
        <v>3363.01923887598</v>
      </c>
      <c r="M3" s="43">
        <f t="shared" ref="M3:M14" si="4">J3*0.93</f>
        <v>0.2569085475</v>
      </c>
      <c r="N3" s="44">
        <v>4</v>
      </c>
    </row>
    <row r="4" customHeight="1" spans="1:14">
      <c r="A4" s="17">
        <v>54</v>
      </c>
      <c r="B4" s="17">
        <v>359</v>
      </c>
      <c r="C4" s="18" t="s">
        <v>17</v>
      </c>
      <c r="D4" s="18" t="s">
        <v>18</v>
      </c>
      <c r="E4" s="19" t="s">
        <v>16</v>
      </c>
      <c r="F4" s="20">
        <v>150</v>
      </c>
      <c r="G4" s="19">
        <f t="shared" si="0"/>
        <v>450</v>
      </c>
      <c r="H4" s="21">
        <v>11000</v>
      </c>
      <c r="I4" s="21">
        <f t="shared" si="1"/>
        <v>2959.649</v>
      </c>
      <c r="J4" s="41">
        <v>0.269059</v>
      </c>
      <c r="K4" s="42">
        <f t="shared" si="2"/>
        <v>13200</v>
      </c>
      <c r="L4" s="42">
        <f t="shared" si="3"/>
        <v>3302.968284</v>
      </c>
      <c r="M4" s="43">
        <f t="shared" si="4"/>
        <v>0.25022487</v>
      </c>
      <c r="N4" s="44">
        <v>10</v>
      </c>
    </row>
    <row r="5" customHeight="1" spans="1:14">
      <c r="A5" s="17">
        <v>55</v>
      </c>
      <c r="B5" s="17">
        <v>351</v>
      </c>
      <c r="C5" s="18" t="s">
        <v>19</v>
      </c>
      <c r="D5" s="18" t="s">
        <v>20</v>
      </c>
      <c r="E5" s="19" t="s">
        <v>16</v>
      </c>
      <c r="F5" s="20">
        <v>150</v>
      </c>
      <c r="G5" s="19">
        <f t="shared" si="0"/>
        <v>450</v>
      </c>
      <c r="H5" s="21">
        <v>12000</v>
      </c>
      <c r="I5" s="21">
        <f t="shared" si="1"/>
        <v>3241.305</v>
      </c>
      <c r="J5" s="41">
        <v>0.27010875</v>
      </c>
      <c r="K5" s="42">
        <f t="shared" si="2"/>
        <v>14400</v>
      </c>
      <c r="L5" s="42">
        <f t="shared" si="3"/>
        <v>3617.29638</v>
      </c>
      <c r="M5" s="43">
        <f t="shared" si="4"/>
        <v>0.2512011375</v>
      </c>
      <c r="N5" s="44">
        <v>4</v>
      </c>
    </row>
    <row r="6" customHeight="1" spans="1:14">
      <c r="A6" s="22">
        <v>56</v>
      </c>
      <c r="B6" s="22">
        <v>103199</v>
      </c>
      <c r="C6" s="23" t="s">
        <v>21</v>
      </c>
      <c r="D6" s="23" t="s">
        <v>18</v>
      </c>
      <c r="E6" s="24" t="s">
        <v>22</v>
      </c>
      <c r="F6" s="25">
        <v>150</v>
      </c>
      <c r="G6" s="24">
        <f t="shared" si="0"/>
        <v>450</v>
      </c>
      <c r="H6" s="21">
        <v>10892.5629266667</v>
      </c>
      <c r="I6" s="21">
        <f t="shared" si="1"/>
        <v>2607.05868855719</v>
      </c>
      <c r="J6" s="41">
        <v>0.239343</v>
      </c>
      <c r="K6" s="42">
        <f t="shared" si="2"/>
        <v>13071.075512</v>
      </c>
      <c r="L6" s="42">
        <f t="shared" si="3"/>
        <v>2909.47749642982</v>
      </c>
      <c r="M6" s="43">
        <f t="shared" si="4"/>
        <v>0.22258899</v>
      </c>
      <c r="N6" s="44">
        <v>4</v>
      </c>
    </row>
    <row r="7" customHeight="1" spans="1:14">
      <c r="A7" s="22">
        <v>57</v>
      </c>
      <c r="B7" s="22">
        <v>539</v>
      </c>
      <c r="C7" s="23" t="s">
        <v>23</v>
      </c>
      <c r="D7" s="23" t="s">
        <v>15</v>
      </c>
      <c r="E7" s="24" t="s">
        <v>22</v>
      </c>
      <c r="F7" s="25">
        <v>150</v>
      </c>
      <c r="G7" s="24">
        <f t="shared" si="0"/>
        <v>450</v>
      </c>
      <c r="H7" s="21">
        <v>10006.681014</v>
      </c>
      <c r="I7" s="21">
        <f t="shared" si="1"/>
        <v>2244.73370844403</v>
      </c>
      <c r="J7" s="41">
        <v>0.2243235</v>
      </c>
      <c r="K7" s="42">
        <f t="shared" si="2"/>
        <v>12008.0172168</v>
      </c>
      <c r="L7" s="42">
        <f t="shared" si="3"/>
        <v>2505.12281862354</v>
      </c>
      <c r="M7" s="43">
        <f t="shared" si="4"/>
        <v>0.208620855</v>
      </c>
      <c r="N7" s="44">
        <v>4</v>
      </c>
    </row>
    <row r="8" customHeight="1" spans="1:14">
      <c r="A8" s="22">
        <v>58</v>
      </c>
      <c r="B8" s="22">
        <v>52</v>
      </c>
      <c r="C8" s="23" t="s">
        <v>24</v>
      </c>
      <c r="D8" s="23" t="s">
        <v>20</v>
      </c>
      <c r="E8" s="24" t="s">
        <v>22</v>
      </c>
      <c r="F8" s="25">
        <v>150</v>
      </c>
      <c r="G8" s="24">
        <f t="shared" si="0"/>
        <v>450</v>
      </c>
      <c r="H8" s="21">
        <v>10612.85355</v>
      </c>
      <c r="I8" s="21">
        <f t="shared" si="1"/>
        <v>2530.68534005186</v>
      </c>
      <c r="J8" s="41">
        <v>0.23845475</v>
      </c>
      <c r="K8" s="42">
        <f t="shared" si="2"/>
        <v>12735.42426</v>
      </c>
      <c r="L8" s="42">
        <f t="shared" si="3"/>
        <v>2824.24483949788</v>
      </c>
      <c r="M8" s="43">
        <f t="shared" si="4"/>
        <v>0.2217629175</v>
      </c>
      <c r="N8" s="44">
        <v>4</v>
      </c>
    </row>
    <row r="9" customHeight="1" spans="1:14">
      <c r="A9" s="17">
        <v>59</v>
      </c>
      <c r="B9" s="17">
        <v>108656</v>
      </c>
      <c r="C9" s="18" t="s">
        <v>25</v>
      </c>
      <c r="D9" s="18" t="s">
        <v>15</v>
      </c>
      <c r="E9" s="19" t="s">
        <v>26</v>
      </c>
      <c r="F9" s="20">
        <v>150</v>
      </c>
      <c r="G9" s="19">
        <f t="shared" si="0"/>
        <v>450</v>
      </c>
      <c r="H9" s="21">
        <v>9731.56028666667</v>
      </c>
      <c r="I9" s="21">
        <f t="shared" si="1"/>
        <v>1717.02433252911</v>
      </c>
      <c r="J9" s="41">
        <v>0.17643875</v>
      </c>
      <c r="K9" s="42">
        <f t="shared" si="2"/>
        <v>11677.872344</v>
      </c>
      <c r="L9" s="42">
        <f t="shared" si="3"/>
        <v>1916.19915510249</v>
      </c>
      <c r="M9" s="43">
        <f t="shared" si="4"/>
        <v>0.1640880375</v>
      </c>
      <c r="N9" s="44">
        <v>4</v>
      </c>
    </row>
    <row r="10" customHeight="1" spans="1:14">
      <c r="A10" s="17">
        <v>60</v>
      </c>
      <c r="B10" s="17">
        <v>591</v>
      </c>
      <c r="C10" s="18" t="s">
        <v>27</v>
      </c>
      <c r="D10" s="18" t="s">
        <v>15</v>
      </c>
      <c r="E10" s="19" t="s">
        <v>26</v>
      </c>
      <c r="F10" s="20">
        <v>150</v>
      </c>
      <c r="G10" s="19">
        <f t="shared" si="0"/>
        <v>450</v>
      </c>
      <c r="H10" s="21">
        <v>10440.38599</v>
      </c>
      <c r="I10" s="21">
        <f t="shared" si="1"/>
        <v>2651.42737553791</v>
      </c>
      <c r="J10" s="41">
        <v>0.25395875</v>
      </c>
      <c r="K10" s="42">
        <f t="shared" si="2"/>
        <v>12528.463188</v>
      </c>
      <c r="L10" s="42">
        <f t="shared" si="3"/>
        <v>2958.99295110031</v>
      </c>
      <c r="M10" s="43">
        <f t="shared" si="4"/>
        <v>0.2361816375</v>
      </c>
      <c r="N10" s="44">
        <v>4</v>
      </c>
    </row>
    <row r="11" customHeight="1" spans="1:14">
      <c r="A11" s="17">
        <v>61</v>
      </c>
      <c r="B11" s="17">
        <v>347</v>
      </c>
      <c r="C11" s="18" t="s">
        <v>28</v>
      </c>
      <c r="D11" s="18" t="s">
        <v>18</v>
      </c>
      <c r="E11" s="19" t="s">
        <v>26</v>
      </c>
      <c r="F11" s="20">
        <v>150</v>
      </c>
      <c r="G11" s="19">
        <f t="shared" si="0"/>
        <v>450</v>
      </c>
      <c r="H11" s="21">
        <v>9519.06754666667</v>
      </c>
      <c r="I11" s="21">
        <f t="shared" si="1"/>
        <v>2355.95731896557</v>
      </c>
      <c r="J11" s="41">
        <v>0.24749875</v>
      </c>
      <c r="K11" s="42">
        <f t="shared" si="2"/>
        <v>11422.881056</v>
      </c>
      <c r="L11" s="42">
        <f t="shared" si="3"/>
        <v>2629.24836796557</v>
      </c>
      <c r="M11" s="43">
        <f t="shared" si="4"/>
        <v>0.2301738375</v>
      </c>
      <c r="N11" s="44">
        <v>4</v>
      </c>
    </row>
    <row r="12" customHeight="1" spans="1:14">
      <c r="A12" s="22">
        <v>62</v>
      </c>
      <c r="B12" s="22">
        <v>106569</v>
      </c>
      <c r="C12" s="23" t="s">
        <v>29</v>
      </c>
      <c r="D12" s="23" t="s">
        <v>18</v>
      </c>
      <c r="E12" s="24" t="s">
        <v>30</v>
      </c>
      <c r="F12" s="25">
        <v>150</v>
      </c>
      <c r="G12" s="24">
        <f t="shared" si="0"/>
        <v>450</v>
      </c>
      <c r="H12" s="21">
        <v>9624.005958</v>
      </c>
      <c r="I12" s="21">
        <f t="shared" si="1"/>
        <v>2165.88494684939</v>
      </c>
      <c r="J12" s="41">
        <v>0.22505025</v>
      </c>
      <c r="K12" s="42">
        <f t="shared" si="2"/>
        <v>11548.8071496</v>
      </c>
      <c r="L12" s="42">
        <f t="shared" si="3"/>
        <v>2417.12760068392</v>
      </c>
      <c r="M12" s="43">
        <f t="shared" si="4"/>
        <v>0.2092967325</v>
      </c>
      <c r="N12" s="44">
        <v>4</v>
      </c>
    </row>
    <row r="13" customHeight="1" spans="1:14">
      <c r="A13" s="22">
        <v>63</v>
      </c>
      <c r="B13" s="22">
        <v>721</v>
      </c>
      <c r="C13" s="23" t="s">
        <v>31</v>
      </c>
      <c r="D13" s="23" t="s">
        <v>15</v>
      </c>
      <c r="E13" s="24" t="s">
        <v>30</v>
      </c>
      <c r="F13" s="25">
        <v>150</v>
      </c>
      <c r="G13" s="24">
        <f t="shared" si="0"/>
        <v>450</v>
      </c>
      <c r="H13" s="21">
        <v>9501.32598</v>
      </c>
      <c r="I13" s="21">
        <f t="shared" si="1"/>
        <v>2666.13145327537</v>
      </c>
      <c r="J13" s="41">
        <v>0.28060625</v>
      </c>
      <c r="K13" s="42">
        <f t="shared" si="2"/>
        <v>11401.591176</v>
      </c>
      <c r="L13" s="42">
        <f t="shared" si="3"/>
        <v>2975.40270185532</v>
      </c>
      <c r="M13" s="43">
        <f t="shared" si="4"/>
        <v>0.2609638125</v>
      </c>
      <c r="N13" s="44">
        <v>4</v>
      </c>
    </row>
    <row r="14" customHeight="1" spans="1:14">
      <c r="A14" s="22">
        <v>64</v>
      </c>
      <c r="B14" s="22">
        <v>102935</v>
      </c>
      <c r="C14" s="23" t="s">
        <v>32</v>
      </c>
      <c r="D14" s="23" t="s">
        <v>33</v>
      </c>
      <c r="E14" s="24" t="s">
        <v>30</v>
      </c>
      <c r="F14" s="25">
        <v>150</v>
      </c>
      <c r="G14" s="24">
        <f t="shared" si="0"/>
        <v>450</v>
      </c>
      <c r="H14" s="21">
        <v>9497.88903333333</v>
      </c>
      <c r="I14" s="21">
        <f t="shared" si="1"/>
        <v>2580.03507068177</v>
      </c>
      <c r="J14" s="41">
        <v>0.271643</v>
      </c>
      <c r="K14" s="42">
        <f t="shared" si="2"/>
        <v>11397.46684</v>
      </c>
      <c r="L14" s="42">
        <f t="shared" si="3"/>
        <v>2879.31913888085</v>
      </c>
      <c r="M14" s="43">
        <f t="shared" si="4"/>
        <v>0.25262799</v>
      </c>
      <c r="N14" s="44">
        <v>4</v>
      </c>
    </row>
    <row r="15" s="1" customFormat="1" customHeight="1" spans="1:14">
      <c r="A15" s="26">
        <v>65</v>
      </c>
      <c r="B15" s="26">
        <v>704</v>
      </c>
      <c r="C15" s="27" t="s">
        <v>34</v>
      </c>
      <c r="D15" s="27" t="s">
        <v>20</v>
      </c>
      <c r="E15" s="20" t="s">
        <v>35</v>
      </c>
      <c r="F15" s="20">
        <v>150</v>
      </c>
      <c r="G15" s="20">
        <f t="shared" si="0"/>
        <v>450</v>
      </c>
      <c r="H15" s="28">
        <v>10212.78936</v>
      </c>
      <c r="I15" s="28">
        <f t="shared" ref="I15:I62" si="5">H15*J15</f>
        <v>2362.7160524493</v>
      </c>
      <c r="J15" s="45">
        <v>0.23134875</v>
      </c>
      <c r="K15" s="46">
        <f t="shared" ref="K15:K62" si="6">H15*1.2</f>
        <v>12255.347232</v>
      </c>
      <c r="L15" s="46">
        <f t="shared" ref="L15:L62" si="7">K15*M15</f>
        <v>2636.79111453342</v>
      </c>
      <c r="M15" s="47">
        <f t="shared" ref="M15:M63" si="8">J15*0.93</f>
        <v>0.2151543375</v>
      </c>
      <c r="N15" s="44">
        <v>4</v>
      </c>
    </row>
    <row r="16" s="1" customFormat="1" customHeight="1" spans="1:14">
      <c r="A16" s="26">
        <v>66</v>
      </c>
      <c r="B16" s="26">
        <v>106066</v>
      </c>
      <c r="C16" s="27" t="s">
        <v>36</v>
      </c>
      <c r="D16" s="27" t="s">
        <v>37</v>
      </c>
      <c r="E16" s="20" t="s">
        <v>35</v>
      </c>
      <c r="F16" s="20">
        <v>150</v>
      </c>
      <c r="G16" s="20">
        <f t="shared" ref="G16:G47" si="9">F16*3</f>
        <v>450</v>
      </c>
      <c r="H16" s="28">
        <v>10000</v>
      </c>
      <c r="I16" s="28">
        <f t="shared" si="5"/>
        <v>2847.245</v>
      </c>
      <c r="J16" s="45">
        <v>0.2847245</v>
      </c>
      <c r="K16" s="46">
        <f t="shared" si="6"/>
        <v>12000</v>
      </c>
      <c r="L16" s="46">
        <f t="shared" si="7"/>
        <v>3177.52542</v>
      </c>
      <c r="M16" s="47">
        <f t="shared" si="8"/>
        <v>0.264793785</v>
      </c>
      <c r="N16" s="44">
        <v>7</v>
      </c>
    </row>
    <row r="17" s="1" customFormat="1" customHeight="1" spans="1:14">
      <c r="A17" s="26">
        <v>67</v>
      </c>
      <c r="B17" s="26">
        <v>587</v>
      </c>
      <c r="C17" s="27" t="s">
        <v>38</v>
      </c>
      <c r="D17" s="27" t="s">
        <v>20</v>
      </c>
      <c r="E17" s="20" t="s">
        <v>35</v>
      </c>
      <c r="F17" s="20">
        <v>150</v>
      </c>
      <c r="G17" s="20">
        <f t="shared" si="9"/>
        <v>450</v>
      </c>
      <c r="H17" s="28">
        <v>10561.6677166667</v>
      </c>
      <c r="I17" s="28">
        <f t="shared" si="5"/>
        <v>2502.27559626653</v>
      </c>
      <c r="J17" s="45">
        <v>0.2369205</v>
      </c>
      <c r="K17" s="46">
        <f t="shared" si="6"/>
        <v>12674.00126</v>
      </c>
      <c r="L17" s="46">
        <f t="shared" si="7"/>
        <v>2792.53956543344</v>
      </c>
      <c r="M17" s="47">
        <f t="shared" si="8"/>
        <v>0.220336065</v>
      </c>
      <c r="N17" s="44">
        <v>4</v>
      </c>
    </row>
    <row r="18" customHeight="1" spans="1:14">
      <c r="A18" s="22">
        <v>68</v>
      </c>
      <c r="B18" s="22">
        <v>743</v>
      </c>
      <c r="C18" s="23" t="s">
        <v>39</v>
      </c>
      <c r="D18" s="23" t="s">
        <v>40</v>
      </c>
      <c r="E18" s="24" t="s">
        <v>41</v>
      </c>
      <c r="F18" s="25">
        <v>100</v>
      </c>
      <c r="G18" s="24">
        <f t="shared" si="9"/>
        <v>300</v>
      </c>
      <c r="H18" s="21">
        <v>9877.76416</v>
      </c>
      <c r="I18" s="21">
        <f t="shared" si="5"/>
        <v>2278.02972610752</v>
      </c>
      <c r="J18" s="41">
        <v>0.230622</v>
      </c>
      <c r="K18" s="42">
        <f t="shared" si="6"/>
        <v>11853.316992</v>
      </c>
      <c r="L18" s="42">
        <f t="shared" si="7"/>
        <v>2542.28117433599</v>
      </c>
      <c r="M18" s="43">
        <f t="shared" si="8"/>
        <v>0.21447846</v>
      </c>
      <c r="N18" s="44">
        <v>4</v>
      </c>
    </row>
    <row r="19" customHeight="1" spans="1:14">
      <c r="A19" s="22">
        <v>69</v>
      </c>
      <c r="B19" s="22">
        <v>102564</v>
      </c>
      <c r="C19" s="23" t="s">
        <v>42</v>
      </c>
      <c r="D19" s="23" t="s">
        <v>15</v>
      </c>
      <c r="E19" s="24" t="s">
        <v>41</v>
      </c>
      <c r="F19" s="25">
        <v>100</v>
      </c>
      <c r="G19" s="24">
        <f t="shared" si="9"/>
        <v>300</v>
      </c>
      <c r="H19" s="21">
        <v>10408.030975</v>
      </c>
      <c r="I19" s="21">
        <f t="shared" si="5"/>
        <v>2718.85090148309</v>
      </c>
      <c r="J19" s="41">
        <v>0.26122625</v>
      </c>
      <c r="K19" s="42">
        <f t="shared" si="6"/>
        <v>12489.63717</v>
      </c>
      <c r="L19" s="42">
        <f t="shared" si="7"/>
        <v>3034.23760605513</v>
      </c>
      <c r="M19" s="43">
        <f t="shared" si="8"/>
        <v>0.2429404125</v>
      </c>
      <c r="N19" s="44">
        <v>4</v>
      </c>
    </row>
    <row r="20" customHeight="1" spans="1:14">
      <c r="A20" s="22">
        <v>70</v>
      </c>
      <c r="B20" s="22">
        <v>107658</v>
      </c>
      <c r="C20" s="23" t="s">
        <v>43</v>
      </c>
      <c r="D20" s="23" t="s">
        <v>18</v>
      </c>
      <c r="E20" s="24" t="s">
        <v>41</v>
      </c>
      <c r="F20" s="25">
        <v>100</v>
      </c>
      <c r="G20" s="24">
        <f t="shared" si="9"/>
        <v>300</v>
      </c>
      <c r="H20" s="21">
        <v>9247.76292666667</v>
      </c>
      <c r="I20" s="21">
        <f t="shared" si="5"/>
        <v>1957.99647729289</v>
      </c>
      <c r="J20" s="41">
        <v>0.2117265</v>
      </c>
      <c r="K20" s="42">
        <f t="shared" si="6"/>
        <v>11097.315512</v>
      </c>
      <c r="L20" s="42">
        <f t="shared" si="7"/>
        <v>2185.12406865886</v>
      </c>
      <c r="M20" s="43">
        <f t="shared" si="8"/>
        <v>0.196905645</v>
      </c>
      <c r="N20" s="44">
        <v>4</v>
      </c>
    </row>
    <row r="21" customHeight="1" spans="1:14">
      <c r="A21" s="17">
        <v>71</v>
      </c>
      <c r="B21" s="17">
        <v>105267</v>
      </c>
      <c r="C21" s="18" t="s">
        <v>44</v>
      </c>
      <c r="D21" s="18" t="s">
        <v>18</v>
      </c>
      <c r="E21" s="19" t="s">
        <v>45</v>
      </c>
      <c r="F21" s="20">
        <v>100</v>
      </c>
      <c r="G21" s="19">
        <f t="shared" si="9"/>
        <v>300</v>
      </c>
      <c r="H21" s="21">
        <v>9221.40500666667</v>
      </c>
      <c r="I21" s="21">
        <f t="shared" si="5"/>
        <v>2214.5250230535</v>
      </c>
      <c r="J21" s="41">
        <v>0.2401505</v>
      </c>
      <c r="K21" s="42">
        <f t="shared" si="6"/>
        <v>11065.686008</v>
      </c>
      <c r="L21" s="42">
        <f t="shared" si="7"/>
        <v>2471.40992572771</v>
      </c>
      <c r="M21" s="43">
        <f t="shared" si="8"/>
        <v>0.223339965</v>
      </c>
      <c r="N21" s="44">
        <v>4</v>
      </c>
    </row>
    <row r="22" customHeight="1" spans="1:14">
      <c r="A22" s="17">
        <v>72</v>
      </c>
      <c r="B22" s="17">
        <v>102565</v>
      </c>
      <c r="C22" s="18" t="s">
        <v>46</v>
      </c>
      <c r="D22" s="18" t="s">
        <v>18</v>
      </c>
      <c r="E22" s="19" t="s">
        <v>45</v>
      </c>
      <c r="F22" s="20">
        <v>100</v>
      </c>
      <c r="G22" s="19">
        <f t="shared" si="9"/>
        <v>300</v>
      </c>
      <c r="H22" s="21">
        <v>9761.51106666667</v>
      </c>
      <c r="I22" s="21">
        <f t="shared" si="5"/>
        <v>2359.9966037882</v>
      </c>
      <c r="J22" s="41">
        <v>0.2417655</v>
      </c>
      <c r="K22" s="42">
        <f t="shared" si="6"/>
        <v>11713.81328</v>
      </c>
      <c r="L22" s="42">
        <f t="shared" si="7"/>
        <v>2633.75620982763</v>
      </c>
      <c r="M22" s="43">
        <f t="shared" si="8"/>
        <v>0.224841915</v>
      </c>
      <c r="N22" s="44">
        <v>4</v>
      </c>
    </row>
    <row r="23" customHeight="1" spans="1:14">
      <c r="A23" s="17">
        <v>73</v>
      </c>
      <c r="B23" s="17">
        <v>104428</v>
      </c>
      <c r="C23" s="18" t="s">
        <v>47</v>
      </c>
      <c r="D23" s="18" t="s">
        <v>20</v>
      </c>
      <c r="E23" s="19" t="s">
        <v>45</v>
      </c>
      <c r="F23" s="20">
        <v>100</v>
      </c>
      <c r="G23" s="19">
        <f t="shared" si="9"/>
        <v>300</v>
      </c>
      <c r="H23" s="21">
        <v>11249.9608333333</v>
      </c>
      <c r="I23" s="21">
        <f t="shared" si="5"/>
        <v>2618.10776007458</v>
      </c>
      <c r="J23" s="41">
        <v>0.2327215</v>
      </c>
      <c r="K23" s="42">
        <f t="shared" si="6"/>
        <v>13499.953</v>
      </c>
      <c r="L23" s="42">
        <f t="shared" si="7"/>
        <v>2921.80826024324</v>
      </c>
      <c r="M23" s="43">
        <f t="shared" si="8"/>
        <v>0.216430995</v>
      </c>
      <c r="N23" s="44">
        <v>4</v>
      </c>
    </row>
    <row r="24" customHeight="1" spans="1:14">
      <c r="A24" s="22">
        <v>74</v>
      </c>
      <c r="B24" s="22">
        <v>349</v>
      </c>
      <c r="C24" s="23" t="s">
        <v>48</v>
      </c>
      <c r="D24" s="23" t="s">
        <v>33</v>
      </c>
      <c r="E24" s="24" t="s">
        <v>49</v>
      </c>
      <c r="F24" s="25">
        <v>100</v>
      </c>
      <c r="G24" s="24">
        <f t="shared" si="9"/>
        <v>300</v>
      </c>
      <c r="H24" s="21">
        <v>9725.999492</v>
      </c>
      <c r="I24" s="21">
        <f t="shared" si="5"/>
        <v>2637.28743325148</v>
      </c>
      <c r="J24" s="41">
        <v>0.2711585</v>
      </c>
      <c r="K24" s="42">
        <f t="shared" si="6"/>
        <v>11671.1993904</v>
      </c>
      <c r="L24" s="42">
        <f t="shared" si="7"/>
        <v>2943.21277550865</v>
      </c>
      <c r="M24" s="43">
        <f t="shared" si="8"/>
        <v>0.252177405</v>
      </c>
      <c r="N24" s="44">
        <v>4</v>
      </c>
    </row>
    <row r="25" customHeight="1" spans="1:14">
      <c r="A25" s="22">
        <v>75</v>
      </c>
      <c r="B25" s="22">
        <v>102479</v>
      </c>
      <c r="C25" s="23" t="s">
        <v>50</v>
      </c>
      <c r="D25" s="23" t="s">
        <v>33</v>
      </c>
      <c r="E25" s="24" t="s">
        <v>49</v>
      </c>
      <c r="F25" s="25">
        <v>100</v>
      </c>
      <c r="G25" s="24">
        <f t="shared" si="9"/>
        <v>300</v>
      </c>
      <c r="H25" s="21">
        <v>9527.85009333333</v>
      </c>
      <c r="I25" s="21">
        <f t="shared" si="5"/>
        <v>2463.53521190741</v>
      </c>
      <c r="J25" s="41">
        <v>0.2585615</v>
      </c>
      <c r="K25" s="42">
        <f t="shared" si="6"/>
        <v>11433.420112</v>
      </c>
      <c r="L25" s="42">
        <f t="shared" si="7"/>
        <v>2749.30529648867</v>
      </c>
      <c r="M25" s="43">
        <f t="shared" si="8"/>
        <v>0.240462195</v>
      </c>
      <c r="N25" s="44">
        <v>4</v>
      </c>
    </row>
    <row r="26" customHeight="1" spans="1:14">
      <c r="A26" s="22">
        <v>76</v>
      </c>
      <c r="B26" s="22">
        <v>732</v>
      </c>
      <c r="C26" s="23" t="s">
        <v>51</v>
      </c>
      <c r="D26" s="23" t="s">
        <v>15</v>
      </c>
      <c r="E26" s="24" t="s">
        <v>49</v>
      </c>
      <c r="F26" s="25">
        <v>100</v>
      </c>
      <c r="G26" s="24">
        <f t="shared" si="9"/>
        <v>300</v>
      </c>
      <c r="H26" s="21">
        <v>9372.56384</v>
      </c>
      <c r="I26" s="21">
        <f t="shared" si="5"/>
        <v>2166.06042508896</v>
      </c>
      <c r="J26" s="41">
        <v>0.2311065</v>
      </c>
      <c r="K26" s="42">
        <f t="shared" si="6"/>
        <v>11247.076608</v>
      </c>
      <c r="L26" s="42">
        <f t="shared" si="7"/>
        <v>2417.32343439928</v>
      </c>
      <c r="M26" s="43">
        <f t="shared" si="8"/>
        <v>0.214929045</v>
      </c>
      <c r="N26" s="44">
        <v>4</v>
      </c>
    </row>
    <row r="27" customHeight="1" spans="1:14">
      <c r="A27" s="17">
        <v>77</v>
      </c>
      <c r="B27" s="17">
        <v>740</v>
      </c>
      <c r="C27" s="18" t="s">
        <v>52</v>
      </c>
      <c r="D27" s="18" t="s">
        <v>40</v>
      </c>
      <c r="E27" s="19" t="s">
        <v>53</v>
      </c>
      <c r="F27" s="20">
        <v>100</v>
      </c>
      <c r="G27" s="19">
        <f t="shared" si="9"/>
        <v>300</v>
      </c>
      <c r="H27" s="21">
        <v>7779.23408666667</v>
      </c>
      <c r="I27" s="21">
        <f t="shared" si="5"/>
        <v>2163.42833720426</v>
      </c>
      <c r="J27" s="41">
        <v>0.278103</v>
      </c>
      <c r="K27" s="42">
        <f t="shared" si="6"/>
        <v>9335.080904</v>
      </c>
      <c r="L27" s="42">
        <f t="shared" si="7"/>
        <v>2414.38602431995</v>
      </c>
      <c r="M27" s="43">
        <f t="shared" si="8"/>
        <v>0.25863579</v>
      </c>
      <c r="N27" s="44">
        <v>4</v>
      </c>
    </row>
    <row r="28" customHeight="1" spans="1:14">
      <c r="A28" s="17">
        <v>78</v>
      </c>
      <c r="B28" s="17">
        <v>106399</v>
      </c>
      <c r="C28" s="18" t="s">
        <v>54</v>
      </c>
      <c r="D28" s="18" t="s">
        <v>18</v>
      </c>
      <c r="E28" s="19" t="s">
        <v>53</v>
      </c>
      <c r="F28" s="20">
        <v>100</v>
      </c>
      <c r="G28" s="19">
        <f t="shared" si="9"/>
        <v>300</v>
      </c>
      <c r="H28" s="21">
        <v>8550.49965333333</v>
      </c>
      <c r="I28" s="21">
        <f t="shared" si="5"/>
        <v>1990.57555792022</v>
      </c>
      <c r="J28" s="41">
        <v>0.23280225</v>
      </c>
      <c r="K28" s="42">
        <f t="shared" si="6"/>
        <v>10260.599584</v>
      </c>
      <c r="L28" s="42">
        <f t="shared" si="7"/>
        <v>2221.48232263897</v>
      </c>
      <c r="M28" s="43">
        <f t="shared" si="8"/>
        <v>0.2165060925</v>
      </c>
      <c r="N28" s="44">
        <v>4</v>
      </c>
    </row>
    <row r="29" customHeight="1" spans="1:14">
      <c r="A29" s="17">
        <v>79</v>
      </c>
      <c r="B29" s="17">
        <v>339</v>
      </c>
      <c r="C29" s="18" t="s">
        <v>55</v>
      </c>
      <c r="D29" s="18" t="s">
        <v>18</v>
      </c>
      <c r="E29" s="19" t="s">
        <v>53</v>
      </c>
      <c r="F29" s="20">
        <v>100</v>
      </c>
      <c r="G29" s="19">
        <f t="shared" si="9"/>
        <v>300</v>
      </c>
      <c r="H29" s="21">
        <v>8516.88062666667</v>
      </c>
      <c r="I29" s="21">
        <f t="shared" si="5"/>
        <v>2037.08028360707</v>
      </c>
      <c r="J29" s="41">
        <v>0.2391815</v>
      </c>
      <c r="K29" s="42">
        <f t="shared" si="6"/>
        <v>10220.256752</v>
      </c>
      <c r="L29" s="42">
        <f t="shared" si="7"/>
        <v>2273.38159650549</v>
      </c>
      <c r="M29" s="43">
        <f t="shared" si="8"/>
        <v>0.222438795</v>
      </c>
      <c r="N29" s="44">
        <v>4</v>
      </c>
    </row>
    <row r="30" customHeight="1" spans="1:14">
      <c r="A30" s="22">
        <v>80</v>
      </c>
      <c r="B30" s="22">
        <v>727</v>
      </c>
      <c r="C30" s="23" t="s">
        <v>56</v>
      </c>
      <c r="D30" s="23" t="s">
        <v>18</v>
      </c>
      <c r="E30" s="24" t="s">
        <v>57</v>
      </c>
      <c r="F30" s="25">
        <v>100</v>
      </c>
      <c r="G30" s="24">
        <f t="shared" si="9"/>
        <v>300</v>
      </c>
      <c r="H30" s="21">
        <v>7568.56776</v>
      </c>
      <c r="I30" s="21">
        <f t="shared" si="5"/>
        <v>1920.27052208004</v>
      </c>
      <c r="J30" s="41">
        <v>0.2537165</v>
      </c>
      <c r="K30" s="42">
        <f t="shared" si="6"/>
        <v>9082.281312</v>
      </c>
      <c r="L30" s="42">
        <f t="shared" si="7"/>
        <v>2143.02190264132</v>
      </c>
      <c r="M30" s="43">
        <f t="shared" si="8"/>
        <v>0.235956345</v>
      </c>
      <c r="N30" s="44">
        <v>4</v>
      </c>
    </row>
    <row r="31" customHeight="1" spans="1:14">
      <c r="A31" s="22">
        <v>81</v>
      </c>
      <c r="B31" s="22">
        <v>106485</v>
      </c>
      <c r="C31" s="23" t="s">
        <v>58</v>
      </c>
      <c r="D31" s="23" t="s">
        <v>40</v>
      </c>
      <c r="E31" s="24" t="s">
        <v>57</v>
      </c>
      <c r="F31" s="25">
        <v>100</v>
      </c>
      <c r="G31" s="24">
        <f t="shared" si="9"/>
        <v>300</v>
      </c>
      <c r="H31" s="21">
        <v>7402.52691333333</v>
      </c>
      <c r="I31" s="21">
        <f t="shared" si="5"/>
        <v>1265.83210218</v>
      </c>
      <c r="J31" s="41">
        <v>0.171</v>
      </c>
      <c r="K31" s="42">
        <f t="shared" si="6"/>
        <v>8883.032296</v>
      </c>
      <c r="L31" s="42">
        <f t="shared" si="7"/>
        <v>1412.66862603288</v>
      </c>
      <c r="M31" s="43">
        <f t="shared" si="8"/>
        <v>0.15903</v>
      </c>
      <c r="N31" s="44">
        <v>4</v>
      </c>
    </row>
    <row r="32" customHeight="1" spans="1:14">
      <c r="A32" s="22">
        <v>82</v>
      </c>
      <c r="B32" s="22">
        <v>56</v>
      </c>
      <c r="C32" s="23" t="s">
        <v>59</v>
      </c>
      <c r="D32" s="23" t="s">
        <v>20</v>
      </c>
      <c r="E32" s="24" t="s">
        <v>57</v>
      </c>
      <c r="F32" s="25">
        <v>100</v>
      </c>
      <c r="G32" s="24">
        <f t="shared" si="9"/>
        <v>300</v>
      </c>
      <c r="H32" s="21">
        <v>9124.30612333333</v>
      </c>
      <c r="I32" s="21">
        <f t="shared" si="5"/>
        <v>2478.55388826064</v>
      </c>
      <c r="J32" s="41">
        <v>0.271643</v>
      </c>
      <c r="K32" s="42">
        <f t="shared" si="6"/>
        <v>10949.167348</v>
      </c>
      <c r="L32" s="42">
        <f t="shared" si="7"/>
        <v>2766.06613929887</v>
      </c>
      <c r="M32" s="43">
        <f t="shared" si="8"/>
        <v>0.25262799</v>
      </c>
      <c r="N32" s="44">
        <v>4</v>
      </c>
    </row>
    <row r="33" customHeight="1" spans="1:14">
      <c r="A33" s="17">
        <v>83</v>
      </c>
      <c r="B33" s="17">
        <v>329</v>
      </c>
      <c r="C33" s="18" t="s">
        <v>60</v>
      </c>
      <c r="D33" s="18" t="s">
        <v>20</v>
      </c>
      <c r="E33" s="19" t="s">
        <v>61</v>
      </c>
      <c r="F33" s="20">
        <v>100</v>
      </c>
      <c r="G33" s="19">
        <f t="shared" si="9"/>
        <v>300</v>
      </c>
      <c r="H33" s="21">
        <v>8392.97373066667</v>
      </c>
      <c r="I33" s="21">
        <f t="shared" si="5"/>
        <v>1813.61251453857</v>
      </c>
      <c r="J33" s="41">
        <v>0.216087</v>
      </c>
      <c r="K33" s="42">
        <f t="shared" si="6"/>
        <v>10071.5684768</v>
      </c>
      <c r="L33" s="42">
        <f t="shared" si="7"/>
        <v>2023.99156622504</v>
      </c>
      <c r="M33" s="43">
        <f t="shared" si="8"/>
        <v>0.20096091</v>
      </c>
      <c r="N33" s="44">
        <v>4</v>
      </c>
    </row>
    <row r="34" customHeight="1" spans="1:14">
      <c r="A34" s="17">
        <v>84</v>
      </c>
      <c r="B34" s="17">
        <v>745</v>
      </c>
      <c r="C34" s="18" t="s">
        <v>62</v>
      </c>
      <c r="D34" s="18" t="s">
        <v>18</v>
      </c>
      <c r="E34" s="19" t="s">
        <v>61</v>
      </c>
      <c r="F34" s="20">
        <v>100</v>
      </c>
      <c r="G34" s="19">
        <f t="shared" si="9"/>
        <v>300</v>
      </c>
      <c r="H34" s="21">
        <v>9049.711445</v>
      </c>
      <c r="I34" s="21">
        <f t="shared" si="5"/>
        <v>1925.56366484918</v>
      </c>
      <c r="J34" s="41">
        <v>0.21277625</v>
      </c>
      <c r="K34" s="42">
        <f t="shared" si="6"/>
        <v>10859.653734</v>
      </c>
      <c r="L34" s="42">
        <f t="shared" si="7"/>
        <v>2148.92904997169</v>
      </c>
      <c r="M34" s="43">
        <f t="shared" si="8"/>
        <v>0.1978819125</v>
      </c>
      <c r="N34" s="44">
        <v>4</v>
      </c>
    </row>
    <row r="35" customHeight="1" spans="1:14">
      <c r="A35" s="17">
        <v>85</v>
      </c>
      <c r="B35" s="17">
        <v>573</v>
      </c>
      <c r="C35" s="18" t="s">
        <v>63</v>
      </c>
      <c r="D35" s="18" t="s">
        <v>40</v>
      </c>
      <c r="E35" s="19" t="s">
        <v>61</v>
      </c>
      <c r="F35" s="20">
        <v>100</v>
      </c>
      <c r="G35" s="19">
        <f t="shared" si="9"/>
        <v>300</v>
      </c>
      <c r="H35" s="21">
        <v>8355.440851</v>
      </c>
      <c r="I35" s="21">
        <f t="shared" si="5"/>
        <v>1945.84013170343</v>
      </c>
      <c r="J35" s="41">
        <v>0.232883</v>
      </c>
      <c r="K35" s="42">
        <f t="shared" si="6"/>
        <v>10026.5290212</v>
      </c>
      <c r="L35" s="42">
        <f t="shared" si="7"/>
        <v>2171.55758698103</v>
      </c>
      <c r="M35" s="43">
        <f t="shared" si="8"/>
        <v>0.21658119</v>
      </c>
      <c r="N35" s="44">
        <v>4</v>
      </c>
    </row>
    <row r="36" customHeight="1" spans="1:14">
      <c r="A36" s="22">
        <v>86</v>
      </c>
      <c r="B36" s="22">
        <v>570</v>
      </c>
      <c r="C36" s="23" t="s">
        <v>64</v>
      </c>
      <c r="D36" s="23" t="s">
        <v>18</v>
      </c>
      <c r="E36" s="24" t="s">
        <v>65</v>
      </c>
      <c r="F36" s="25">
        <v>100</v>
      </c>
      <c r="G36" s="24">
        <f t="shared" si="9"/>
        <v>300</v>
      </c>
      <c r="H36" s="21">
        <v>8317.93949666667</v>
      </c>
      <c r="I36" s="21">
        <f t="shared" si="5"/>
        <v>1706.72265407817</v>
      </c>
      <c r="J36" s="41">
        <v>0.20518575</v>
      </c>
      <c r="K36" s="42">
        <f t="shared" si="6"/>
        <v>9981.527396</v>
      </c>
      <c r="L36" s="42">
        <f t="shared" si="7"/>
        <v>1904.70248195124</v>
      </c>
      <c r="M36" s="43">
        <f t="shared" si="8"/>
        <v>0.1908227475</v>
      </c>
      <c r="N36" s="44">
        <v>3</v>
      </c>
    </row>
    <row r="37" customHeight="1" spans="1:14">
      <c r="A37" s="22">
        <v>87</v>
      </c>
      <c r="B37" s="22">
        <v>720</v>
      </c>
      <c r="C37" s="23" t="s">
        <v>66</v>
      </c>
      <c r="D37" s="23" t="s">
        <v>15</v>
      </c>
      <c r="E37" s="24" t="s">
        <v>65</v>
      </c>
      <c r="F37" s="25">
        <v>100</v>
      </c>
      <c r="G37" s="24">
        <f t="shared" si="9"/>
        <v>300</v>
      </c>
      <c r="H37" s="21">
        <v>8003.30878866667</v>
      </c>
      <c r="I37" s="21">
        <f t="shared" si="5"/>
        <v>2034.44909738786</v>
      </c>
      <c r="J37" s="41">
        <v>0.254201</v>
      </c>
      <c r="K37" s="42">
        <f t="shared" si="6"/>
        <v>9603.9705464</v>
      </c>
      <c r="L37" s="42">
        <f t="shared" si="7"/>
        <v>2270.44519268485</v>
      </c>
      <c r="M37" s="43">
        <f t="shared" si="8"/>
        <v>0.23640693</v>
      </c>
      <c r="N37" s="44">
        <v>4</v>
      </c>
    </row>
    <row r="38" customHeight="1" spans="1:14">
      <c r="A38" s="22">
        <v>88</v>
      </c>
      <c r="B38" s="22">
        <v>107728</v>
      </c>
      <c r="C38" s="23" t="s">
        <v>67</v>
      </c>
      <c r="D38" s="23" t="s">
        <v>15</v>
      </c>
      <c r="E38" s="24" t="s">
        <v>65</v>
      </c>
      <c r="F38" s="25">
        <v>100</v>
      </c>
      <c r="G38" s="24">
        <f t="shared" si="9"/>
        <v>300</v>
      </c>
      <c r="H38" s="21">
        <v>8773.998761</v>
      </c>
      <c r="I38" s="21">
        <f t="shared" si="5"/>
        <v>1650.80593188525</v>
      </c>
      <c r="J38" s="41">
        <v>0.1881475</v>
      </c>
      <c r="K38" s="42">
        <f t="shared" si="6"/>
        <v>10528.7985132</v>
      </c>
      <c r="L38" s="42">
        <f t="shared" si="7"/>
        <v>1842.29941998394</v>
      </c>
      <c r="M38" s="43">
        <f t="shared" si="8"/>
        <v>0.174977175</v>
      </c>
      <c r="N38" s="44">
        <v>4</v>
      </c>
    </row>
    <row r="39" customHeight="1" spans="1:14">
      <c r="A39" s="17">
        <v>89</v>
      </c>
      <c r="B39" s="17">
        <v>723</v>
      </c>
      <c r="C39" s="18" t="s">
        <v>68</v>
      </c>
      <c r="D39" s="18" t="s">
        <v>33</v>
      </c>
      <c r="E39" s="19" t="s">
        <v>69</v>
      </c>
      <c r="F39" s="20">
        <v>100</v>
      </c>
      <c r="G39" s="19">
        <f t="shared" si="9"/>
        <v>300</v>
      </c>
      <c r="H39" s="21">
        <v>7689.27509166667</v>
      </c>
      <c r="I39" s="21">
        <f t="shared" si="5"/>
        <v>1683.2842004608</v>
      </c>
      <c r="J39" s="41">
        <v>0.21891325</v>
      </c>
      <c r="K39" s="42">
        <f t="shared" si="6"/>
        <v>9227.13011</v>
      </c>
      <c r="L39" s="42">
        <f t="shared" si="7"/>
        <v>1878.54516771425</v>
      </c>
      <c r="M39" s="43">
        <f t="shared" si="8"/>
        <v>0.2035893225</v>
      </c>
      <c r="N39" s="44">
        <v>4</v>
      </c>
    </row>
    <row r="40" customHeight="1" spans="1:14">
      <c r="A40" s="17">
        <v>90</v>
      </c>
      <c r="B40" s="17">
        <v>105910</v>
      </c>
      <c r="C40" s="18" t="s">
        <v>70</v>
      </c>
      <c r="D40" s="18" t="s">
        <v>40</v>
      </c>
      <c r="E40" s="19" t="s">
        <v>69</v>
      </c>
      <c r="F40" s="20">
        <v>100</v>
      </c>
      <c r="G40" s="19">
        <f t="shared" si="9"/>
        <v>300</v>
      </c>
      <c r="H40" s="21">
        <v>7493.37864066667</v>
      </c>
      <c r="I40" s="21">
        <f t="shared" si="5"/>
        <v>1751.13140122671</v>
      </c>
      <c r="J40" s="41">
        <v>0.2336905</v>
      </c>
      <c r="K40" s="42">
        <f t="shared" si="6"/>
        <v>8992.0543688</v>
      </c>
      <c r="L40" s="42">
        <f t="shared" si="7"/>
        <v>1954.26264376901</v>
      </c>
      <c r="M40" s="43">
        <f t="shared" si="8"/>
        <v>0.217332165</v>
      </c>
      <c r="N40" s="44">
        <v>3</v>
      </c>
    </row>
    <row r="41" customHeight="1" spans="1:14">
      <c r="A41" s="17">
        <v>91</v>
      </c>
      <c r="B41" s="17">
        <v>706</v>
      </c>
      <c r="C41" s="18" t="s">
        <v>71</v>
      </c>
      <c r="D41" s="18" t="s">
        <v>20</v>
      </c>
      <c r="E41" s="19" t="s">
        <v>69</v>
      </c>
      <c r="F41" s="20">
        <v>100</v>
      </c>
      <c r="G41" s="19">
        <f t="shared" si="9"/>
        <v>300</v>
      </c>
      <c r="H41" s="21">
        <v>7435.40355266667</v>
      </c>
      <c r="I41" s="21">
        <f t="shared" si="5"/>
        <v>1884.08293012264</v>
      </c>
      <c r="J41" s="41">
        <v>0.2533935</v>
      </c>
      <c r="K41" s="42">
        <f t="shared" si="6"/>
        <v>8922.4842632</v>
      </c>
      <c r="L41" s="42">
        <f t="shared" si="7"/>
        <v>2102.63655001687</v>
      </c>
      <c r="M41" s="43">
        <f t="shared" si="8"/>
        <v>0.235655955</v>
      </c>
      <c r="N41" s="44">
        <v>4</v>
      </c>
    </row>
    <row r="42" customHeight="1" spans="1:14">
      <c r="A42" s="22">
        <v>92</v>
      </c>
      <c r="B42" s="22">
        <v>710</v>
      </c>
      <c r="C42" s="23" t="s">
        <v>72</v>
      </c>
      <c r="D42" s="23" t="s">
        <v>20</v>
      </c>
      <c r="E42" s="24" t="s">
        <v>73</v>
      </c>
      <c r="F42" s="25">
        <v>100</v>
      </c>
      <c r="G42" s="24">
        <f t="shared" si="9"/>
        <v>300</v>
      </c>
      <c r="H42" s="21">
        <v>7413.67865733333</v>
      </c>
      <c r="I42" s="21">
        <f t="shared" si="5"/>
        <v>1987.53311124449</v>
      </c>
      <c r="J42" s="41">
        <v>0.26809</v>
      </c>
      <c r="K42" s="42">
        <f t="shared" si="6"/>
        <v>8896.4143888</v>
      </c>
      <c r="L42" s="42">
        <f t="shared" si="7"/>
        <v>2218.08695214885</v>
      </c>
      <c r="M42" s="43">
        <f t="shared" si="8"/>
        <v>0.2493237</v>
      </c>
      <c r="N42" s="44">
        <v>4</v>
      </c>
    </row>
    <row r="43" customHeight="1" spans="1:14">
      <c r="A43" s="22">
        <v>93</v>
      </c>
      <c r="B43" s="22">
        <v>104430</v>
      </c>
      <c r="C43" s="23" t="s">
        <v>74</v>
      </c>
      <c r="D43" s="23" t="s">
        <v>40</v>
      </c>
      <c r="E43" s="24" t="s">
        <v>73</v>
      </c>
      <c r="F43" s="25">
        <v>100</v>
      </c>
      <c r="G43" s="24">
        <f t="shared" si="9"/>
        <v>300</v>
      </c>
      <c r="H43" s="21">
        <v>7404.94219933333</v>
      </c>
      <c r="I43" s="21">
        <f t="shared" si="5"/>
        <v>1721.49540879436</v>
      </c>
      <c r="J43" s="41">
        <v>0.23247925</v>
      </c>
      <c r="K43" s="42">
        <f t="shared" si="6"/>
        <v>8885.9306392</v>
      </c>
      <c r="L43" s="42">
        <f t="shared" si="7"/>
        <v>1921.18887621451</v>
      </c>
      <c r="M43" s="43">
        <f t="shared" si="8"/>
        <v>0.2162057025</v>
      </c>
      <c r="N43" s="44">
        <v>4</v>
      </c>
    </row>
    <row r="44" customHeight="1" spans="1:14">
      <c r="A44" s="22">
        <v>94</v>
      </c>
      <c r="B44" s="22">
        <v>733</v>
      </c>
      <c r="C44" s="23" t="s">
        <v>75</v>
      </c>
      <c r="D44" s="23" t="s">
        <v>40</v>
      </c>
      <c r="E44" s="24" t="s">
        <v>73</v>
      </c>
      <c r="F44" s="25">
        <v>100</v>
      </c>
      <c r="G44" s="24">
        <f t="shared" si="9"/>
        <v>300</v>
      </c>
      <c r="H44" s="21">
        <v>7393.73494333333</v>
      </c>
      <c r="I44" s="21">
        <f t="shared" si="5"/>
        <v>2010.24747350192</v>
      </c>
      <c r="J44" s="41">
        <v>0.27188525</v>
      </c>
      <c r="K44" s="42">
        <f t="shared" si="6"/>
        <v>8872.481932</v>
      </c>
      <c r="L44" s="42">
        <f t="shared" si="7"/>
        <v>2243.43618042814</v>
      </c>
      <c r="M44" s="43">
        <f t="shared" si="8"/>
        <v>0.2528532825</v>
      </c>
      <c r="N44" s="44">
        <v>4</v>
      </c>
    </row>
    <row r="45" customHeight="1" spans="1:14">
      <c r="A45" s="17">
        <v>95</v>
      </c>
      <c r="B45" s="17">
        <v>104429</v>
      </c>
      <c r="C45" s="18" t="s">
        <v>76</v>
      </c>
      <c r="D45" s="18" t="s">
        <v>18</v>
      </c>
      <c r="E45" s="19" t="s">
        <v>77</v>
      </c>
      <c r="F45" s="20">
        <v>100</v>
      </c>
      <c r="G45" s="19">
        <f t="shared" si="9"/>
        <v>300</v>
      </c>
      <c r="H45" s="21">
        <v>8149.519344</v>
      </c>
      <c r="I45" s="21">
        <f t="shared" si="5"/>
        <v>1393.567807824</v>
      </c>
      <c r="J45" s="41">
        <v>0.171</v>
      </c>
      <c r="K45" s="42">
        <f t="shared" si="6"/>
        <v>9779.4232128</v>
      </c>
      <c r="L45" s="42">
        <f t="shared" si="7"/>
        <v>1555.22167353158</v>
      </c>
      <c r="M45" s="43">
        <f t="shared" si="8"/>
        <v>0.15903</v>
      </c>
      <c r="N45" s="44">
        <v>4</v>
      </c>
    </row>
    <row r="46" customHeight="1" spans="1:14">
      <c r="A46" s="17">
        <v>96</v>
      </c>
      <c r="B46" s="17">
        <v>104533</v>
      </c>
      <c r="C46" s="18" t="s">
        <v>78</v>
      </c>
      <c r="D46" s="18" t="s">
        <v>15</v>
      </c>
      <c r="E46" s="19" t="s">
        <v>77</v>
      </c>
      <c r="F46" s="20">
        <v>100</v>
      </c>
      <c r="G46" s="19">
        <f t="shared" si="9"/>
        <v>300</v>
      </c>
      <c r="H46" s="21">
        <v>8051.42826933333</v>
      </c>
      <c r="I46" s="21">
        <f t="shared" si="5"/>
        <v>1921.20162077231</v>
      </c>
      <c r="J46" s="41">
        <v>0.23861625</v>
      </c>
      <c r="K46" s="42">
        <f t="shared" si="6"/>
        <v>9661.7139232</v>
      </c>
      <c r="L46" s="42">
        <f t="shared" si="7"/>
        <v>2144.0610087819</v>
      </c>
      <c r="M46" s="43">
        <f t="shared" si="8"/>
        <v>0.2219131125</v>
      </c>
      <c r="N46" s="44">
        <v>4</v>
      </c>
    </row>
    <row r="47" customHeight="1" spans="1:14">
      <c r="A47" s="17">
        <v>97</v>
      </c>
      <c r="B47" s="17">
        <v>594</v>
      </c>
      <c r="C47" s="18" t="s">
        <v>79</v>
      </c>
      <c r="D47" s="18" t="s">
        <v>15</v>
      </c>
      <c r="E47" s="19" t="s">
        <v>77</v>
      </c>
      <c r="F47" s="20">
        <v>100</v>
      </c>
      <c r="G47" s="19">
        <f t="shared" si="9"/>
        <v>300</v>
      </c>
      <c r="H47" s="21">
        <v>7814.31415833333</v>
      </c>
      <c r="I47" s="21">
        <f t="shared" si="5"/>
        <v>1957.38020342136</v>
      </c>
      <c r="J47" s="41">
        <v>0.2504865</v>
      </c>
      <c r="K47" s="42">
        <f t="shared" si="6"/>
        <v>9377.17699</v>
      </c>
      <c r="L47" s="42">
        <f t="shared" si="7"/>
        <v>2184.43630701824</v>
      </c>
      <c r="M47" s="43">
        <f t="shared" si="8"/>
        <v>0.232952445</v>
      </c>
      <c r="N47" s="44">
        <v>4</v>
      </c>
    </row>
    <row r="48" customHeight="1" spans="1:14">
      <c r="A48" s="22">
        <v>98</v>
      </c>
      <c r="B48" s="22">
        <v>104838</v>
      </c>
      <c r="C48" s="23" t="s">
        <v>80</v>
      </c>
      <c r="D48" s="23" t="s">
        <v>20</v>
      </c>
      <c r="E48" s="24" t="s">
        <v>81</v>
      </c>
      <c r="F48" s="25">
        <v>100</v>
      </c>
      <c r="G48" s="24">
        <f t="shared" ref="G48:G63" si="10">F48*3</f>
        <v>300</v>
      </c>
      <c r="H48" s="21">
        <v>7775.95048333333</v>
      </c>
      <c r="I48" s="21">
        <f t="shared" si="5"/>
        <v>1751.23541626485</v>
      </c>
      <c r="J48" s="41">
        <v>0.22521175</v>
      </c>
      <c r="K48" s="42">
        <f t="shared" si="6"/>
        <v>9331.14058</v>
      </c>
      <c r="L48" s="42">
        <f t="shared" si="7"/>
        <v>1954.37872455157</v>
      </c>
      <c r="M48" s="43">
        <f t="shared" si="8"/>
        <v>0.2094469275</v>
      </c>
      <c r="N48" s="44">
        <v>4</v>
      </c>
    </row>
    <row r="49" customHeight="1" spans="1:14">
      <c r="A49" s="22">
        <v>99</v>
      </c>
      <c r="B49" s="22">
        <v>752</v>
      </c>
      <c r="C49" s="23" t="s">
        <v>82</v>
      </c>
      <c r="D49" s="23" t="s">
        <v>18</v>
      </c>
      <c r="E49" s="24" t="s">
        <v>81</v>
      </c>
      <c r="F49" s="25">
        <v>100</v>
      </c>
      <c r="G49" s="24">
        <f t="shared" si="10"/>
        <v>300</v>
      </c>
      <c r="H49" s="21">
        <v>7091.87199533333</v>
      </c>
      <c r="I49" s="21">
        <f t="shared" si="5"/>
        <v>1329.73663693299</v>
      </c>
      <c r="J49" s="41">
        <v>0.1875015</v>
      </c>
      <c r="K49" s="42">
        <f t="shared" si="6"/>
        <v>8510.2463944</v>
      </c>
      <c r="L49" s="42">
        <f t="shared" si="7"/>
        <v>1483.98608681722</v>
      </c>
      <c r="M49" s="43">
        <f t="shared" si="8"/>
        <v>0.174376395</v>
      </c>
      <c r="N49" s="44">
        <v>4</v>
      </c>
    </row>
    <row r="50" customHeight="1" spans="1:14">
      <c r="A50" s="22">
        <v>100</v>
      </c>
      <c r="B50" s="22">
        <v>545</v>
      </c>
      <c r="C50" s="23" t="s">
        <v>83</v>
      </c>
      <c r="D50" s="23" t="s">
        <v>40</v>
      </c>
      <c r="E50" s="24" t="s">
        <v>81</v>
      </c>
      <c r="F50" s="25">
        <v>100</v>
      </c>
      <c r="G50" s="24">
        <f t="shared" si="10"/>
        <v>300</v>
      </c>
      <c r="H50" s="21">
        <v>6649.2839</v>
      </c>
      <c r="I50" s="21">
        <f t="shared" si="5"/>
        <v>1660.1865548681</v>
      </c>
      <c r="J50" s="41">
        <v>0.249679</v>
      </c>
      <c r="K50" s="42">
        <f t="shared" si="6"/>
        <v>7979.14068</v>
      </c>
      <c r="L50" s="42">
        <f t="shared" si="7"/>
        <v>1852.7681952328</v>
      </c>
      <c r="M50" s="43">
        <f t="shared" si="8"/>
        <v>0.23220147</v>
      </c>
      <c r="N50" s="44">
        <v>3</v>
      </c>
    </row>
    <row r="51" customHeight="1" spans="1:14">
      <c r="A51" s="17">
        <v>101</v>
      </c>
      <c r="B51" s="17">
        <v>105396</v>
      </c>
      <c r="C51" s="18" t="s">
        <v>84</v>
      </c>
      <c r="D51" s="18" t="s">
        <v>40</v>
      </c>
      <c r="E51" s="19" t="s">
        <v>85</v>
      </c>
      <c r="F51" s="20">
        <v>100</v>
      </c>
      <c r="G51" s="19">
        <f t="shared" si="10"/>
        <v>300</v>
      </c>
      <c r="H51" s="21">
        <v>6811.60193033333</v>
      </c>
      <c r="I51" s="21">
        <f t="shared" si="5"/>
        <v>1898.17718962261</v>
      </c>
      <c r="J51" s="41">
        <v>0.27866825</v>
      </c>
      <c r="K51" s="42">
        <f t="shared" si="6"/>
        <v>8173.9223164</v>
      </c>
      <c r="L51" s="42">
        <f t="shared" si="7"/>
        <v>2118.36574361883</v>
      </c>
      <c r="M51" s="43">
        <f t="shared" si="8"/>
        <v>0.2591614725</v>
      </c>
      <c r="N51" s="44">
        <v>4</v>
      </c>
    </row>
    <row r="52" customHeight="1" spans="1:14">
      <c r="A52" s="17">
        <v>102</v>
      </c>
      <c r="B52" s="17">
        <v>371</v>
      </c>
      <c r="C52" s="18" t="s">
        <v>86</v>
      </c>
      <c r="D52" s="18" t="s">
        <v>15</v>
      </c>
      <c r="E52" s="19" t="s">
        <v>85</v>
      </c>
      <c r="F52" s="20">
        <v>100</v>
      </c>
      <c r="G52" s="19">
        <f t="shared" si="10"/>
        <v>300</v>
      </c>
      <c r="H52" s="21">
        <v>6657.71495633333</v>
      </c>
      <c r="I52" s="21">
        <f t="shared" si="5"/>
        <v>1781.10352926434</v>
      </c>
      <c r="J52" s="41">
        <v>0.26752475</v>
      </c>
      <c r="K52" s="42">
        <f t="shared" si="6"/>
        <v>7989.2579476</v>
      </c>
      <c r="L52" s="42">
        <f t="shared" si="7"/>
        <v>1987.711538659</v>
      </c>
      <c r="M52" s="43">
        <f t="shared" si="8"/>
        <v>0.2487980175</v>
      </c>
      <c r="N52" s="44">
        <v>3</v>
      </c>
    </row>
    <row r="53" customHeight="1" spans="1:14">
      <c r="A53" s="17">
        <v>103</v>
      </c>
      <c r="B53" s="17">
        <v>108277</v>
      </c>
      <c r="C53" s="18" t="s">
        <v>87</v>
      </c>
      <c r="D53" s="18" t="s">
        <v>18</v>
      </c>
      <c r="E53" s="19" t="s">
        <v>85</v>
      </c>
      <c r="F53" s="20">
        <v>100</v>
      </c>
      <c r="G53" s="19">
        <f t="shared" si="10"/>
        <v>300</v>
      </c>
      <c r="H53" s="21">
        <v>6181.611491</v>
      </c>
      <c r="I53" s="21">
        <f t="shared" si="5"/>
        <v>1241.92283821085</v>
      </c>
      <c r="J53" s="41">
        <v>0.200906</v>
      </c>
      <c r="K53" s="42">
        <f t="shared" si="6"/>
        <v>7417.9337892</v>
      </c>
      <c r="L53" s="42">
        <f t="shared" si="7"/>
        <v>1385.9858874433</v>
      </c>
      <c r="M53" s="43">
        <f t="shared" si="8"/>
        <v>0.18684258</v>
      </c>
      <c r="N53" s="44">
        <v>4</v>
      </c>
    </row>
    <row r="54" customHeight="1" spans="1:14">
      <c r="A54" s="22">
        <v>104</v>
      </c>
      <c r="B54" s="22">
        <v>753</v>
      </c>
      <c r="C54" s="23" t="s">
        <v>88</v>
      </c>
      <c r="D54" s="23" t="s">
        <v>40</v>
      </c>
      <c r="E54" s="24" t="s">
        <v>89</v>
      </c>
      <c r="F54" s="25">
        <v>100</v>
      </c>
      <c r="G54" s="24">
        <f t="shared" si="10"/>
        <v>300</v>
      </c>
      <c r="H54" s="21">
        <v>6096.665795</v>
      </c>
      <c r="I54" s="21">
        <f t="shared" si="5"/>
        <v>1372.54846709415</v>
      </c>
      <c r="J54" s="41">
        <v>0.225131</v>
      </c>
      <c r="K54" s="42">
        <f t="shared" si="6"/>
        <v>7315.998954</v>
      </c>
      <c r="L54" s="42">
        <f t="shared" si="7"/>
        <v>1531.76408927707</v>
      </c>
      <c r="M54" s="43">
        <f t="shared" si="8"/>
        <v>0.20937183</v>
      </c>
      <c r="N54" s="44">
        <v>3</v>
      </c>
    </row>
    <row r="55" customHeight="1" spans="1:14">
      <c r="A55" s="22">
        <v>105</v>
      </c>
      <c r="B55" s="22">
        <v>106865</v>
      </c>
      <c r="C55" s="23" t="s">
        <v>90</v>
      </c>
      <c r="D55" s="23" t="s">
        <v>33</v>
      </c>
      <c r="E55" s="24" t="s">
        <v>89</v>
      </c>
      <c r="F55" s="25">
        <v>100</v>
      </c>
      <c r="G55" s="24">
        <f t="shared" si="10"/>
        <v>300</v>
      </c>
      <c r="H55" s="21">
        <v>5910.710361</v>
      </c>
      <c r="I55" s="21">
        <f t="shared" si="5"/>
        <v>1084.4025656705</v>
      </c>
      <c r="J55" s="41">
        <v>0.183464</v>
      </c>
      <c r="K55" s="42">
        <f t="shared" si="6"/>
        <v>7092.8524332</v>
      </c>
      <c r="L55" s="42">
        <f t="shared" si="7"/>
        <v>1210.19326328828</v>
      </c>
      <c r="M55" s="43">
        <f t="shared" si="8"/>
        <v>0.17062152</v>
      </c>
      <c r="N55" s="44">
        <v>3</v>
      </c>
    </row>
    <row r="56" customHeight="1" spans="1:14">
      <c r="A56" s="22">
        <v>106</v>
      </c>
      <c r="B56" s="22">
        <v>106568</v>
      </c>
      <c r="C56" s="23" t="s">
        <v>91</v>
      </c>
      <c r="D56" s="23" t="s">
        <v>40</v>
      </c>
      <c r="E56" s="24" t="s">
        <v>89</v>
      </c>
      <c r="F56" s="25">
        <v>100</v>
      </c>
      <c r="G56" s="24">
        <f t="shared" si="10"/>
        <v>300</v>
      </c>
      <c r="H56" s="21">
        <v>5758.89026666667</v>
      </c>
      <c r="I56" s="21">
        <f t="shared" si="5"/>
        <v>1329.98691263533</v>
      </c>
      <c r="J56" s="41">
        <v>0.230945</v>
      </c>
      <c r="K56" s="42">
        <f t="shared" si="6"/>
        <v>6910.66832</v>
      </c>
      <c r="L56" s="42">
        <f t="shared" si="7"/>
        <v>1484.26539450103</v>
      </c>
      <c r="M56" s="43">
        <f t="shared" si="8"/>
        <v>0.21477885</v>
      </c>
      <c r="N56" s="44">
        <v>3</v>
      </c>
    </row>
    <row r="57" customHeight="1" spans="1:14">
      <c r="A57" s="17">
        <v>107</v>
      </c>
      <c r="B57" s="17">
        <v>102567</v>
      </c>
      <c r="C57" s="18" t="s">
        <v>92</v>
      </c>
      <c r="D57" s="18" t="s">
        <v>15</v>
      </c>
      <c r="E57" s="19" t="s">
        <v>93</v>
      </c>
      <c r="F57" s="20">
        <v>100</v>
      </c>
      <c r="G57" s="19">
        <f t="shared" si="10"/>
        <v>300</v>
      </c>
      <c r="H57" s="21">
        <v>5598.92481433333</v>
      </c>
      <c r="I57" s="21">
        <f t="shared" si="5"/>
        <v>1180.01539655686</v>
      </c>
      <c r="J57" s="41">
        <v>0.2107575</v>
      </c>
      <c r="K57" s="42">
        <f t="shared" si="6"/>
        <v>6718.7097772</v>
      </c>
      <c r="L57" s="42">
        <f t="shared" si="7"/>
        <v>1316.89718255745</v>
      </c>
      <c r="M57" s="43">
        <f t="shared" si="8"/>
        <v>0.196004475</v>
      </c>
      <c r="N57" s="44">
        <v>3</v>
      </c>
    </row>
    <row r="58" customHeight="1" spans="1:14">
      <c r="A58" s="17">
        <v>108</v>
      </c>
      <c r="B58" s="17">
        <v>713</v>
      </c>
      <c r="C58" s="27" t="s">
        <v>94</v>
      </c>
      <c r="D58" s="18" t="s">
        <v>20</v>
      </c>
      <c r="E58" s="19" t="s">
        <v>93</v>
      </c>
      <c r="F58" s="20">
        <v>100</v>
      </c>
      <c r="G58" s="19">
        <f t="shared" si="10"/>
        <v>300</v>
      </c>
      <c r="H58" s="21">
        <v>5654</v>
      </c>
      <c r="I58" s="21">
        <f t="shared" si="5"/>
        <v>1396.538</v>
      </c>
      <c r="J58" s="41">
        <v>0.247</v>
      </c>
      <c r="K58" s="42">
        <f t="shared" si="6"/>
        <v>6784.8</v>
      </c>
      <c r="L58" s="42">
        <f t="shared" si="7"/>
        <v>1558.536408</v>
      </c>
      <c r="M58" s="43">
        <f t="shared" si="8"/>
        <v>0.22971</v>
      </c>
      <c r="N58" s="44">
        <v>3</v>
      </c>
    </row>
    <row r="59" customHeight="1" spans="1:14">
      <c r="A59" s="17">
        <v>109</v>
      </c>
      <c r="B59" s="17">
        <v>102478</v>
      </c>
      <c r="C59" s="18" t="s">
        <v>95</v>
      </c>
      <c r="D59" s="18" t="s">
        <v>33</v>
      </c>
      <c r="E59" s="19" t="s">
        <v>93</v>
      </c>
      <c r="F59" s="20">
        <v>100</v>
      </c>
      <c r="G59" s="19">
        <f t="shared" si="10"/>
        <v>300</v>
      </c>
      <c r="H59" s="21">
        <v>4569.87291333333</v>
      </c>
      <c r="I59" s="21">
        <f t="shared" si="5"/>
        <v>1197.09191926641</v>
      </c>
      <c r="J59" s="41">
        <v>0.261953</v>
      </c>
      <c r="K59" s="42">
        <f t="shared" si="6"/>
        <v>5483.847496</v>
      </c>
      <c r="L59" s="42">
        <f t="shared" si="7"/>
        <v>1335.95458190131</v>
      </c>
      <c r="M59" s="43">
        <f t="shared" si="8"/>
        <v>0.24361629</v>
      </c>
      <c r="N59" s="44">
        <v>3</v>
      </c>
    </row>
    <row r="60" customHeight="1" spans="1:14">
      <c r="A60" s="22">
        <v>110</v>
      </c>
      <c r="B60" s="22">
        <v>741</v>
      </c>
      <c r="C60" s="23" t="s">
        <v>96</v>
      </c>
      <c r="D60" s="23" t="s">
        <v>18</v>
      </c>
      <c r="E60" s="24" t="s">
        <v>97</v>
      </c>
      <c r="F60" s="25">
        <v>100</v>
      </c>
      <c r="G60" s="24">
        <f t="shared" si="10"/>
        <v>300</v>
      </c>
      <c r="H60" s="21">
        <v>4981.96830133333</v>
      </c>
      <c r="I60" s="21">
        <f t="shared" si="5"/>
        <v>1030.27478119196</v>
      </c>
      <c r="J60" s="41">
        <v>0.20680075</v>
      </c>
      <c r="K60" s="42">
        <f t="shared" si="6"/>
        <v>5978.3619616</v>
      </c>
      <c r="L60" s="42">
        <f t="shared" si="7"/>
        <v>1149.78665581023</v>
      </c>
      <c r="M60" s="43">
        <f t="shared" si="8"/>
        <v>0.1923246975</v>
      </c>
      <c r="N60" s="44">
        <v>3</v>
      </c>
    </row>
    <row r="61" customHeight="1" spans="1:14">
      <c r="A61" s="22">
        <v>111</v>
      </c>
      <c r="B61" s="22">
        <v>107829</v>
      </c>
      <c r="C61" s="23" t="s">
        <v>98</v>
      </c>
      <c r="D61" s="23" t="s">
        <v>33</v>
      </c>
      <c r="E61" s="24" t="s">
        <v>97</v>
      </c>
      <c r="F61" s="25">
        <v>100</v>
      </c>
      <c r="G61" s="24">
        <f t="shared" si="10"/>
        <v>300</v>
      </c>
      <c r="H61" s="21">
        <v>4687.92937566667</v>
      </c>
      <c r="I61" s="21">
        <f t="shared" si="5"/>
        <v>1003.91538786964</v>
      </c>
      <c r="J61" s="41">
        <v>0.214149</v>
      </c>
      <c r="K61" s="42">
        <f t="shared" si="6"/>
        <v>5625.5152508</v>
      </c>
      <c r="L61" s="42">
        <f t="shared" si="7"/>
        <v>1120.36957286252</v>
      </c>
      <c r="M61" s="43">
        <f t="shared" si="8"/>
        <v>0.19915857</v>
      </c>
      <c r="N61" s="44">
        <v>3</v>
      </c>
    </row>
    <row r="62" customHeight="1" spans="1:14">
      <c r="A62" s="22">
        <v>112</v>
      </c>
      <c r="B62" s="22">
        <v>110378</v>
      </c>
      <c r="C62" s="23" t="s">
        <v>99</v>
      </c>
      <c r="D62" s="23" t="s">
        <v>20</v>
      </c>
      <c r="E62" s="24" t="s">
        <v>97</v>
      </c>
      <c r="F62" s="25">
        <v>100</v>
      </c>
      <c r="G62" s="24">
        <f t="shared" si="10"/>
        <v>300</v>
      </c>
      <c r="H62" s="21">
        <v>2500</v>
      </c>
      <c r="I62" s="21">
        <f t="shared" si="5"/>
        <v>622.17875</v>
      </c>
      <c r="J62" s="41">
        <v>0.2488715</v>
      </c>
      <c r="K62" s="42">
        <f t="shared" si="6"/>
        <v>3000</v>
      </c>
      <c r="L62" s="42">
        <f t="shared" si="7"/>
        <v>694.351485</v>
      </c>
      <c r="M62" s="43">
        <f t="shared" si="8"/>
        <v>0.231450495</v>
      </c>
      <c r="N62" s="44">
        <v>2</v>
      </c>
    </row>
    <row r="63" customHeight="1" spans="1:14">
      <c r="A63" s="29" t="s">
        <v>100</v>
      </c>
      <c r="B63" s="14" t="s">
        <v>101</v>
      </c>
      <c r="C63" s="14" t="s">
        <v>102</v>
      </c>
      <c r="D63" s="30" t="s">
        <v>102</v>
      </c>
      <c r="E63" s="13"/>
      <c r="F63" s="15">
        <f>SUM(F3:F62)</f>
        <v>6750</v>
      </c>
      <c r="G63" s="13">
        <f>SUM(G3:G62)</f>
        <v>20250</v>
      </c>
      <c r="H63" s="21">
        <f>SUM(H3:H62)</f>
        <v>498510.310865666</v>
      </c>
      <c r="I63" s="21">
        <f>SUM(I3:I62)</f>
        <v>118981.949733519</v>
      </c>
      <c r="J63" s="41">
        <v>0.23021825</v>
      </c>
      <c r="K63" s="42">
        <f>SUM(K3:K62)</f>
        <v>598212.3730388</v>
      </c>
      <c r="L63" s="42">
        <f>SUM(L3:L62)</f>
        <v>132783.855902607</v>
      </c>
      <c r="M63" s="43">
        <f t="shared" si="8"/>
        <v>0.2141029725</v>
      </c>
      <c r="N63" s="44">
        <f>SUM(N3:N62)</f>
        <v>235</v>
      </c>
    </row>
  </sheetData>
  <mergeCells count="4">
    <mergeCell ref="A1:G1"/>
    <mergeCell ref="H1:J1"/>
    <mergeCell ref="K1:M1"/>
    <mergeCell ref="N1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晏祥春</cp:lastModifiedBy>
  <dcterms:created xsi:type="dcterms:W3CDTF">2020-01-07T07:14:00Z</dcterms:created>
  <dcterms:modified xsi:type="dcterms:W3CDTF">2020-01-11T02:53:37Z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