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2" sheetId="2" r:id="rId1"/>
  </sheets>
  <definedNames>
    <definedName name="_xlnm._FilterDatabase" localSheetId="0" hidden="1">Sheet2!$A$1:$Q$16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<sst xmlns="http://schemas.openxmlformats.org/spreadsheetml/2006/main" count="66">
  <si>
    <t>价格调整申请表</t>
  </si>
  <si>
    <t>申请部门：商品部                                                      申请人： 黄华</t>
  </si>
  <si>
    <t>申报日期：2019年2月22日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</si>
  <si>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</si>
  <si>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</si>
  <si>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</si>
  <si>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</si>
  <si>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</si>
  <si>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</si>
  <si>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</si>
  <si>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</si>
  <si>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</si>
  <si>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</si>
  <si>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</si>
  <si>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</si>
  <si>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</si>
  <si>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</si>
  <si>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</si>
  <si>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</si>
  <si>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</si>
  <si>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川贝清肺糖浆</t>
  </si>
  <si>
    <t>180ml</t>
  </si>
  <si>
    <t>太极集团四川天诚制药有限公司</t>
  </si>
  <si>
    <t>瓶</t>
  </si>
  <si>
    <t>供货价上涨，厂家维价</t>
  </si>
  <si>
    <t>↓</t>
  </si>
  <si>
    <t>所有门店</t>
  </si>
  <si>
    <r>
      <rPr>
        <sz val="10"/>
        <rFont val="微软雅黑"/>
        <charset val="0"/>
      </rPr>
      <t>川贝止咳露</t>
    </r>
    <r>
      <rPr>
        <sz val="10"/>
        <rFont val="Arial"/>
        <charset val="0"/>
      </rPr>
      <t>(</t>
    </r>
    <r>
      <rPr>
        <sz val="10"/>
        <rFont val="微软雅黑"/>
        <charset val="0"/>
      </rPr>
      <t>川贝枇杷露</t>
    </r>
    <r>
      <rPr>
        <sz val="10"/>
        <rFont val="Arial"/>
        <charset val="0"/>
      </rPr>
      <t>)</t>
    </r>
  </si>
  <si>
    <t>复方鱼腥草片</t>
  </si>
  <si>
    <r>
      <rPr>
        <sz val="10"/>
        <rFont val="Arial"/>
        <charset val="0"/>
      </rPr>
      <t>12</t>
    </r>
    <r>
      <rPr>
        <sz val="10"/>
        <rFont val="微软雅黑"/>
        <charset val="0"/>
      </rPr>
      <t>片</t>
    </r>
    <r>
      <rPr>
        <sz val="10"/>
        <rFont val="Arial"/>
        <charset val="0"/>
      </rPr>
      <t>x3</t>
    </r>
    <r>
      <rPr>
        <sz val="10"/>
        <rFont val="微软雅黑"/>
        <charset val="0"/>
      </rPr>
      <t>板</t>
    </r>
  </si>
  <si>
    <t>太极集团重庆桐君阁药厂有限公司</t>
  </si>
  <si>
    <t>盒</t>
  </si>
  <si>
    <t>↑</t>
  </si>
  <si>
    <t>120ml</t>
  </si>
  <si>
    <t>连花清瘟胶囊</t>
  </si>
  <si>
    <r>
      <rPr>
        <sz val="10"/>
        <rFont val="Arial"/>
        <charset val="0"/>
      </rPr>
      <t>0.35gx36</t>
    </r>
    <r>
      <rPr>
        <sz val="10"/>
        <rFont val="微软雅黑"/>
        <charset val="0"/>
      </rPr>
      <t>粒</t>
    </r>
  </si>
  <si>
    <t>石家庄以岭药业股份有限公司</t>
  </si>
  <si>
    <t>取消会员价</t>
  </si>
  <si>
    <t>偏瘫复原丸</t>
  </si>
  <si>
    <r>
      <rPr>
        <sz val="10"/>
        <rFont val="Arial"/>
        <charset val="0"/>
      </rPr>
      <t>9gx10</t>
    </r>
    <r>
      <rPr>
        <sz val="10"/>
        <rFont val="宋体"/>
        <charset val="0"/>
      </rPr>
      <t>丸</t>
    </r>
  </si>
  <si>
    <t>北京同仁堂股份有限公司同仁堂制药厂</t>
  </si>
  <si>
    <r>
      <rPr>
        <sz val="10"/>
        <rFont val="宋体"/>
        <charset val="0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0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</si>
  <si>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0"/>
      </rPr>
      <t>片</t>
    </r>
  </si>
  <si>
    <t>德国拜耳药业有限公司</t>
  </si>
  <si>
    <t>市场反馈</t>
  </si>
  <si>
    <t>头孢克肟干混悬剂</t>
  </si>
  <si>
    <r>
      <rPr>
        <sz val="10"/>
        <rFont val="Arial"/>
        <charset val="0"/>
      </rPr>
      <t>1g:50mgx6</t>
    </r>
    <r>
      <rPr>
        <sz val="10"/>
        <rFont val="宋体"/>
        <charset val="0"/>
      </rPr>
      <t>袋</t>
    </r>
  </si>
  <si>
    <t>哈尔滨凯程制药有限公司</t>
  </si>
  <si>
    <t>厂家维价</t>
  </si>
  <si>
    <t>全蝎</t>
  </si>
  <si>
    <t>净制</t>
  </si>
  <si>
    <t>成都吉安康药业有限公司</t>
  </si>
  <si>
    <t>10g</t>
  </si>
  <si>
    <t>海马</t>
  </si>
  <si>
    <t>2-4g</t>
  </si>
  <si>
    <t>其他生产厂家</t>
  </si>
  <si>
    <t>供货价上涨，毛利不足</t>
  </si>
  <si>
    <t>阿胶珠</t>
  </si>
  <si>
    <t>烫制</t>
  </si>
  <si>
    <t>四川省中药饮片有限责任公司</t>
  </si>
  <si>
    <t>毛利不足</t>
  </si>
  <si>
    <t>备注：以上品种调价至2019.2.23日起执行。</t>
  </si>
  <si>
    <t>董事长：</t>
  </si>
  <si>
    <t>总经理：</t>
  </si>
  <si>
    <t>商品部：</t>
  </si>
  <si>
    <t>制表时间：2019.2.22</t>
  </si>
</sst>
</file>

<file path=xl/styles.xml><?xml version="1.0" encoding="utf-8"?>
<styleSheet xmlns="http://schemas.openxmlformats.org/spreadsheetml/2006/main">
  <numFmts count="7">
    <numFmt numFmtId="176" formatCode="0_ "/>
    <numFmt numFmtId="177" formatCode="[$-F800]dddd\,\ mmmm\ dd\,\ yyyy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微软雅黑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b/>
      <sz val="10"/>
      <name val="微软雅黑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0" fontId="8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pane ySplit="3" topLeftCell="A13" activePane="bottomLeft" state="frozen"/>
      <selection/>
      <selection pane="bottomLeft" activeCell="D14" sqref="D14"/>
    </sheetView>
  </sheetViews>
  <sheetFormatPr defaultColWidth="9" defaultRowHeight="12.75"/>
  <cols>
    <col min="1" max="1" width="5.125" style="4" customWidth="1"/>
    <col min="2" max="2" width="7.825" style="5" customWidth="1"/>
    <col min="3" max="3" width="15.5" style="3" customWidth="1"/>
    <col min="4" max="4" width="11" style="3" customWidth="1"/>
    <col min="5" max="5" width="16.875" style="3" customWidth="1"/>
    <col min="6" max="6" width="5" style="6" customWidth="1"/>
    <col min="7" max="7" width="7.25" style="6" hidden="1" customWidth="1"/>
    <col min="8" max="8" width="7.5" style="6" hidden="1" customWidth="1"/>
    <col min="9" max="9" width="8" style="6" customWidth="1"/>
    <col min="10" max="10" width="8" style="7" customWidth="1"/>
    <col min="11" max="11" width="8.56666666666667" style="8" customWidth="1"/>
    <col min="12" max="12" width="7.5" style="9" customWidth="1"/>
    <col min="13" max="13" width="5.625" style="10" customWidth="1"/>
    <col min="14" max="14" width="10.5" style="10" customWidth="1"/>
    <col min="15" max="15" width="6.75" style="11" customWidth="1"/>
    <col min="16" max="16" width="8.25" style="6" customWidth="1"/>
    <col min="17" max="17" width="6.625" style="6" customWidth="1"/>
    <col min="18" max="16384" width="9" style="2"/>
  </cols>
  <sheetData>
    <row r="1" s="1" customFormat="1" spans="1:17">
      <c r="A1" s="12"/>
      <c r="B1" s="13" t="s">
        <v>0</v>
      </c>
      <c r="C1" s="14"/>
      <c r="D1" s="15"/>
      <c r="E1" s="14"/>
      <c r="F1" s="15"/>
      <c r="G1" s="15"/>
      <c r="H1" s="15"/>
      <c r="I1" s="41"/>
      <c r="J1" s="42"/>
      <c r="K1" s="43"/>
      <c r="L1" s="44"/>
      <c r="M1" s="45"/>
      <c r="N1" s="45"/>
      <c r="O1" s="15"/>
      <c r="P1" s="15"/>
      <c r="Q1" s="15"/>
    </row>
    <row r="2" s="2" customFormat="1" ht="13" customHeight="1" spans="1:17">
      <c r="A2" s="16" t="s">
        <v>1</v>
      </c>
      <c r="B2" s="17"/>
      <c r="C2" s="17"/>
      <c r="D2" s="16"/>
      <c r="E2" s="17"/>
      <c r="F2" s="16"/>
      <c r="G2" s="16"/>
      <c r="H2" s="16"/>
      <c r="I2" s="16"/>
      <c r="J2" s="46" t="s">
        <v>2</v>
      </c>
      <c r="K2" s="47"/>
      <c r="L2" s="48"/>
      <c r="M2" s="49"/>
      <c r="N2" s="49"/>
      <c r="O2" s="15"/>
      <c r="P2" s="27"/>
      <c r="Q2" s="27"/>
    </row>
    <row r="3" s="2" customFormat="1" ht="30" customHeight="1" spans="1:17">
      <c r="A3" s="18" t="s">
        <v>3</v>
      </c>
      <c r="B3" s="13" t="s">
        <v>4</v>
      </c>
      <c r="C3" s="19" t="s">
        <v>5</v>
      </c>
      <c r="D3" s="20" t="s">
        <v>6</v>
      </c>
      <c r="E3" s="19" t="s">
        <v>7</v>
      </c>
      <c r="F3" s="20" t="s">
        <v>8</v>
      </c>
      <c r="G3" s="20" t="s">
        <v>9</v>
      </c>
      <c r="H3" s="21" t="s">
        <v>10</v>
      </c>
      <c r="I3" s="50" t="s">
        <v>11</v>
      </c>
      <c r="J3" s="51" t="s">
        <v>12</v>
      </c>
      <c r="K3" s="52" t="s">
        <v>13</v>
      </c>
      <c r="L3" s="53" t="s">
        <v>14</v>
      </c>
      <c r="M3" s="54" t="s">
        <v>15</v>
      </c>
      <c r="N3" s="55" t="s">
        <v>16</v>
      </c>
      <c r="O3" s="56" t="s">
        <v>17</v>
      </c>
      <c r="P3" s="21" t="s">
        <v>18</v>
      </c>
      <c r="Q3" s="20" t="s">
        <v>19</v>
      </c>
    </row>
    <row r="4" s="2" customFormat="1" ht="29" customHeight="1" spans="1:17">
      <c r="A4" s="16">
        <v>1</v>
      </c>
      <c r="B4" s="22">
        <v>66292</v>
      </c>
      <c r="C4" s="23" t="s">
        <v>20</v>
      </c>
      <c r="D4" s="24" t="s">
        <v>21</v>
      </c>
      <c r="E4" s="25" t="s">
        <v>22</v>
      </c>
      <c r="F4" s="26" t="s">
        <v>23</v>
      </c>
      <c r="G4" s="27">
        <v>15.8</v>
      </c>
      <c r="H4" s="22">
        <v>18</v>
      </c>
      <c r="I4" s="57">
        <v>29</v>
      </c>
      <c r="J4" s="58">
        <v>33</v>
      </c>
      <c r="K4" s="47">
        <f t="shared" ref="K4:K9" si="0">(I4-G4)/I4</f>
        <v>0.455172413793103</v>
      </c>
      <c r="L4" s="59">
        <f t="shared" ref="L4:L9" si="1">(J4-H4)/J4</f>
        <v>0.454545454545455</v>
      </c>
      <c r="M4" s="60">
        <f t="shared" ref="M4:M9" si="2">J4-I4</f>
        <v>4</v>
      </c>
      <c r="N4" s="61" t="s">
        <v>24</v>
      </c>
      <c r="O4" s="62" t="s">
        <v>25</v>
      </c>
      <c r="P4" s="63" t="s">
        <v>26</v>
      </c>
      <c r="Q4" s="15">
        <v>31</v>
      </c>
    </row>
    <row r="5" s="2" customFormat="1" ht="29" customHeight="1" spans="1:17">
      <c r="A5" s="16">
        <v>2</v>
      </c>
      <c r="B5" s="22">
        <v>66290</v>
      </c>
      <c r="C5" s="28" t="s">
        <v>27</v>
      </c>
      <c r="D5" s="24" t="s">
        <v>21</v>
      </c>
      <c r="E5" s="25" t="s">
        <v>22</v>
      </c>
      <c r="F5" s="26" t="s">
        <v>23</v>
      </c>
      <c r="G5" s="27">
        <v>8.8</v>
      </c>
      <c r="H5" s="22">
        <v>15.2</v>
      </c>
      <c r="I5" s="57">
        <v>25</v>
      </c>
      <c r="J5" s="58">
        <v>29</v>
      </c>
      <c r="K5" s="47">
        <f t="shared" si="0"/>
        <v>0.648</v>
      </c>
      <c r="L5" s="59">
        <f t="shared" si="1"/>
        <v>0.475862068965517</v>
      </c>
      <c r="M5" s="60">
        <f t="shared" si="2"/>
        <v>4</v>
      </c>
      <c r="N5" s="61" t="s">
        <v>24</v>
      </c>
      <c r="O5" s="62" t="s">
        <v>25</v>
      </c>
      <c r="P5" s="63" t="s">
        <v>26</v>
      </c>
      <c r="Q5" s="15">
        <v>27</v>
      </c>
    </row>
    <row r="6" s="2" customFormat="1" ht="29" customHeight="1" spans="1:17">
      <c r="A6" s="16">
        <v>3</v>
      </c>
      <c r="B6" s="22">
        <v>134566</v>
      </c>
      <c r="C6" s="23" t="s">
        <v>28</v>
      </c>
      <c r="D6" s="24" t="s">
        <v>29</v>
      </c>
      <c r="E6" s="25" t="s">
        <v>30</v>
      </c>
      <c r="F6" s="26" t="s">
        <v>31</v>
      </c>
      <c r="G6" s="27">
        <v>10.1</v>
      </c>
      <c r="H6" s="22">
        <v>13.2</v>
      </c>
      <c r="I6" s="57">
        <v>19.8</v>
      </c>
      <c r="J6" s="58">
        <v>29.8</v>
      </c>
      <c r="K6" s="47">
        <f t="shared" si="0"/>
        <v>0.48989898989899</v>
      </c>
      <c r="L6" s="59">
        <f t="shared" si="1"/>
        <v>0.557046979865772</v>
      </c>
      <c r="M6" s="60">
        <f t="shared" si="2"/>
        <v>10</v>
      </c>
      <c r="N6" s="61" t="s">
        <v>24</v>
      </c>
      <c r="O6" s="62" t="s">
        <v>32</v>
      </c>
      <c r="P6" s="63" t="s">
        <v>26</v>
      </c>
      <c r="Q6" s="15">
        <v>28</v>
      </c>
    </row>
    <row r="7" s="2" customFormat="1" ht="29" customHeight="1" spans="1:17">
      <c r="A7" s="16">
        <v>4</v>
      </c>
      <c r="B7" s="22">
        <v>47918</v>
      </c>
      <c r="C7" s="28" t="s">
        <v>27</v>
      </c>
      <c r="D7" s="22" t="s">
        <v>33</v>
      </c>
      <c r="E7" s="28" t="s">
        <v>22</v>
      </c>
      <c r="F7" s="29" t="s">
        <v>23</v>
      </c>
      <c r="G7" s="27">
        <v>4.93</v>
      </c>
      <c r="H7" s="22">
        <v>10.8</v>
      </c>
      <c r="I7" s="57">
        <v>17.5</v>
      </c>
      <c r="J7" s="64">
        <v>22</v>
      </c>
      <c r="K7" s="47">
        <f t="shared" si="0"/>
        <v>0.718285714285714</v>
      </c>
      <c r="L7" s="59">
        <f t="shared" si="1"/>
        <v>0.509090909090909</v>
      </c>
      <c r="M7" s="60">
        <f t="shared" si="2"/>
        <v>4.5</v>
      </c>
      <c r="N7" s="61" t="s">
        <v>24</v>
      </c>
      <c r="O7" s="62" t="s">
        <v>25</v>
      </c>
      <c r="P7" s="63" t="s">
        <v>26</v>
      </c>
      <c r="Q7" s="15">
        <v>21</v>
      </c>
    </row>
    <row r="8" s="2" customFormat="1" ht="29" customHeight="1" spans="1:17">
      <c r="A8" s="16">
        <v>5</v>
      </c>
      <c r="B8" s="22">
        <v>118954</v>
      </c>
      <c r="C8" s="23" t="s">
        <v>34</v>
      </c>
      <c r="D8" s="22" t="s">
        <v>35</v>
      </c>
      <c r="E8" s="28" t="s">
        <v>36</v>
      </c>
      <c r="F8" s="29" t="s">
        <v>31</v>
      </c>
      <c r="G8" s="27">
        <v>9.3</v>
      </c>
      <c r="H8" s="22">
        <v>13.4</v>
      </c>
      <c r="I8" s="57">
        <v>21.9</v>
      </c>
      <c r="J8" s="58">
        <v>26.8</v>
      </c>
      <c r="K8" s="47">
        <f t="shared" si="0"/>
        <v>0.575342465753425</v>
      </c>
      <c r="L8" s="59">
        <f t="shared" si="1"/>
        <v>0.5</v>
      </c>
      <c r="M8" s="60">
        <f t="shared" si="2"/>
        <v>4.9</v>
      </c>
      <c r="N8" s="61" t="s">
        <v>24</v>
      </c>
      <c r="O8" s="62" t="s">
        <v>25</v>
      </c>
      <c r="P8" s="63" t="s">
        <v>26</v>
      </c>
      <c r="Q8" s="63" t="s">
        <v>37</v>
      </c>
    </row>
    <row r="9" s="2" customFormat="1" ht="29" customHeight="1" spans="1:17">
      <c r="A9" s="16">
        <v>6</v>
      </c>
      <c r="B9" s="22">
        <v>2383</v>
      </c>
      <c r="C9" s="30" t="s">
        <v>38</v>
      </c>
      <c r="D9" s="22" t="s">
        <v>39</v>
      </c>
      <c r="E9" s="31" t="s">
        <v>40</v>
      </c>
      <c r="F9" s="32" t="s">
        <v>31</v>
      </c>
      <c r="G9" s="27">
        <v>13.92</v>
      </c>
      <c r="H9" s="22">
        <v>14.8</v>
      </c>
      <c r="I9" s="22">
        <v>15</v>
      </c>
      <c r="J9" s="65">
        <v>18.5</v>
      </c>
      <c r="K9" s="47">
        <f t="shared" si="0"/>
        <v>0.072</v>
      </c>
      <c r="L9" s="59">
        <f t="shared" si="1"/>
        <v>0.2</v>
      </c>
      <c r="M9" s="60">
        <f t="shared" si="2"/>
        <v>3.5</v>
      </c>
      <c r="N9" s="61" t="s">
        <v>24</v>
      </c>
      <c r="O9" s="62" t="s">
        <v>32</v>
      </c>
      <c r="P9" s="63" t="s">
        <v>26</v>
      </c>
      <c r="Q9" s="74"/>
    </row>
    <row r="10" s="2" customFormat="1" ht="29" customHeight="1" spans="1:17">
      <c r="A10" s="16">
        <v>7</v>
      </c>
      <c r="B10" s="22">
        <v>38801</v>
      </c>
      <c r="C10" s="31" t="s">
        <v>41</v>
      </c>
      <c r="D10" s="22" t="s">
        <v>42</v>
      </c>
      <c r="E10" s="31" t="s">
        <v>43</v>
      </c>
      <c r="F10" s="32" t="s">
        <v>31</v>
      </c>
      <c r="G10" s="27">
        <v>74</v>
      </c>
      <c r="H10" s="22">
        <v>72.01</v>
      </c>
      <c r="I10" s="22">
        <v>125</v>
      </c>
      <c r="J10" s="66">
        <v>85</v>
      </c>
      <c r="K10" s="47">
        <f t="shared" ref="K10:K16" si="3">(I10-G10)/I10</f>
        <v>0.408</v>
      </c>
      <c r="L10" s="59">
        <f t="shared" ref="L10:L16" si="4">(J10-H10)/J10</f>
        <v>0.152823529411765</v>
      </c>
      <c r="M10" s="60">
        <f t="shared" ref="M10:M16" si="5">J10-I10</f>
        <v>-40</v>
      </c>
      <c r="N10" s="61" t="s">
        <v>44</v>
      </c>
      <c r="O10" s="62" t="s">
        <v>25</v>
      </c>
      <c r="P10" s="63" t="s">
        <v>26</v>
      </c>
      <c r="Q10" s="74">
        <v>82</v>
      </c>
    </row>
    <row r="11" s="2" customFormat="1" ht="29" customHeight="1" spans="1:17">
      <c r="A11" s="16">
        <v>8</v>
      </c>
      <c r="B11" s="22">
        <v>38015</v>
      </c>
      <c r="C11" s="30" t="s">
        <v>45</v>
      </c>
      <c r="D11" s="22" t="s">
        <v>46</v>
      </c>
      <c r="E11" s="31" t="s">
        <v>47</v>
      </c>
      <c r="F11" s="32" t="s">
        <v>31</v>
      </c>
      <c r="G11" s="27">
        <v>7.02</v>
      </c>
      <c r="H11" s="22">
        <v>7.02</v>
      </c>
      <c r="I11" s="22">
        <v>16.4</v>
      </c>
      <c r="J11" s="58">
        <v>18</v>
      </c>
      <c r="K11" s="47">
        <f t="shared" si="3"/>
        <v>0.571951219512195</v>
      </c>
      <c r="L11" s="59">
        <f t="shared" si="4"/>
        <v>0.61</v>
      </c>
      <c r="M11" s="60">
        <f t="shared" si="5"/>
        <v>1.6</v>
      </c>
      <c r="N11" s="61" t="s">
        <v>48</v>
      </c>
      <c r="O11" s="62" t="s">
        <v>32</v>
      </c>
      <c r="P11" s="63" t="s">
        <v>26</v>
      </c>
      <c r="Q11" s="74"/>
    </row>
    <row r="12" s="2" customFormat="1" ht="29" customHeight="1" spans="1:17">
      <c r="A12" s="16">
        <v>9</v>
      </c>
      <c r="B12" s="22">
        <v>25748</v>
      </c>
      <c r="C12" s="30" t="s">
        <v>49</v>
      </c>
      <c r="D12" s="32" t="s">
        <v>50</v>
      </c>
      <c r="E12" s="31" t="s">
        <v>51</v>
      </c>
      <c r="F12" s="22" t="s">
        <v>52</v>
      </c>
      <c r="G12" s="27">
        <v>26.4</v>
      </c>
      <c r="H12" s="22">
        <v>27.3</v>
      </c>
      <c r="I12" s="22">
        <v>47.5</v>
      </c>
      <c r="J12" s="58">
        <v>39</v>
      </c>
      <c r="K12" s="47">
        <f t="shared" si="3"/>
        <v>0.444210526315789</v>
      </c>
      <c r="L12" s="59">
        <f t="shared" si="4"/>
        <v>0.3</v>
      </c>
      <c r="M12" s="60">
        <f t="shared" si="5"/>
        <v>-8.5</v>
      </c>
      <c r="N12" s="61" t="s">
        <v>44</v>
      </c>
      <c r="O12" s="62" t="s">
        <v>25</v>
      </c>
      <c r="P12" s="63" t="s">
        <v>26</v>
      </c>
      <c r="Q12" s="74"/>
    </row>
    <row r="13" s="2" customFormat="1" ht="29" customHeight="1" spans="1:17">
      <c r="A13" s="16">
        <v>10</v>
      </c>
      <c r="B13" s="22">
        <v>54923</v>
      </c>
      <c r="C13" s="30" t="s">
        <v>53</v>
      </c>
      <c r="D13" s="22" t="s">
        <v>54</v>
      </c>
      <c r="E13" s="31" t="s">
        <v>55</v>
      </c>
      <c r="F13" s="22" t="s">
        <v>52</v>
      </c>
      <c r="G13" s="27">
        <v>80</v>
      </c>
      <c r="H13" s="22">
        <v>109</v>
      </c>
      <c r="I13" s="22">
        <v>120</v>
      </c>
      <c r="J13" s="65">
        <v>156</v>
      </c>
      <c r="K13" s="47">
        <f t="shared" si="3"/>
        <v>0.333333333333333</v>
      </c>
      <c r="L13" s="59">
        <f t="shared" si="4"/>
        <v>0.301282051282051</v>
      </c>
      <c r="M13" s="60">
        <f t="shared" si="5"/>
        <v>36</v>
      </c>
      <c r="N13" s="61" t="s">
        <v>56</v>
      </c>
      <c r="O13" s="62" t="s">
        <v>25</v>
      </c>
      <c r="P13" s="63" t="s">
        <v>26</v>
      </c>
      <c r="Q13" s="74"/>
    </row>
    <row r="14" s="2" customFormat="1" ht="29" customHeight="1" spans="1:17">
      <c r="A14" s="16">
        <v>11</v>
      </c>
      <c r="B14" s="22">
        <v>26689</v>
      </c>
      <c r="C14" s="30" t="s">
        <v>57</v>
      </c>
      <c r="D14" s="32" t="s">
        <v>58</v>
      </c>
      <c r="E14" s="31" t="s">
        <v>59</v>
      </c>
      <c r="F14" s="22" t="s">
        <v>52</v>
      </c>
      <c r="G14" s="27">
        <v>11.76</v>
      </c>
      <c r="H14" s="22">
        <v>11.76</v>
      </c>
      <c r="I14" s="22">
        <v>15.7</v>
      </c>
      <c r="J14" s="65">
        <v>18</v>
      </c>
      <c r="K14" s="47">
        <f t="shared" si="3"/>
        <v>0.250955414012739</v>
      </c>
      <c r="L14" s="59">
        <f t="shared" si="4"/>
        <v>0.346666666666667</v>
      </c>
      <c r="M14" s="60">
        <f t="shared" si="5"/>
        <v>2.3</v>
      </c>
      <c r="N14" s="61" t="s">
        <v>60</v>
      </c>
      <c r="O14" s="62" t="s">
        <v>32</v>
      </c>
      <c r="P14" s="63" t="s">
        <v>26</v>
      </c>
      <c r="Q14" s="74"/>
    </row>
    <row r="15" s="3" customFormat="1" ht="41" customHeight="1" spans="1:17">
      <c r="A15" s="33" t="s">
        <v>61</v>
      </c>
      <c r="B15" s="34"/>
      <c r="C15" s="34"/>
      <c r="D15" s="34"/>
      <c r="E15" s="34"/>
      <c r="F15" s="12"/>
      <c r="G15" s="22"/>
      <c r="H15" s="27"/>
      <c r="I15" s="22"/>
      <c r="J15" s="67"/>
      <c r="K15" s="47"/>
      <c r="L15" s="48"/>
      <c r="M15" s="49"/>
      <c r="N15" s="12"/>
      <c r="O15" s="12"/>
      <c r="P15" s="68"/>
      <c r="Q15" s="75"/>
    </row>
    <row r="16" s="1" customFormat="1" ht="41" customHeight="1" spans="1:17">
      <c r="A16" s="35"/>
      <c r="B16" s="36" t="s">
        <v>62</v>
      </c>
      <c r="C16" s="37"/>
      <c r="D16" s="38" t="s">
        <v>63</v>
      </c>
      <c r="E16" s="39"/>
      <c r="G16" s="40" t="s">
        <v>64</v>
      </c>
      <c r="I16" s="11"/>
      <c r="J16" s="69"/>
      <c r="K16" s="70"/>
      <c r="L16" s="71"/>
      <c r="M16" s="72"/>
      <c r="N16" s="72"/>
      <c r="O16" s="70" t="s">
        <v>65</v>
      </c>
      <c r="Q16" s="11"/>
    </row>
    <row r="17" s="2" customFormat="1" spans="1:17">
      <c r="A17" s="4"/>
      <c r="B17" s="5"/>
      <c r="C17" s="3"/>
      <c r="D17" s="3"/>
      <c r="E17" s="3"/>
      <c r="F17" s="6"/>
      <c r="G17" s="6"/>
      <c r="H17" s="6"/>
      <c r="I17" s="6"/>
      <c r="J17" s="7"/>
      <c r="K17" s="8"/>
      <c r="L17" s="9"/>
      <c r="M17" s="10"/>
      <c r="N17" s="10"/>
      <c r="O17" s="11"/>
      <c r="P17" s="6"/>
      <c r="Q17" s="6"/>
    </row>
    <row r="18" s="2" customFormat="1" spans="1:15">
      <c r="A18" s="4"/>
      <c r="B18" s="5"/>
      <c r="C18" s="3"/>
      <c r="D18" s="3"/>
      <c r="E18" s="5"/>
      <c r="F18" s="8"/>
      <c r="G18" s="8"/>
      <c r="H18" s="10"/>
      <c r="I18" s="10"/>
      <c r="J18" s="73"/>
      <c r="K18" s="8"/>
      <c r="L18" s="73"/>
      <c r="O18" s="1"/>
    </row>
    <row r="19" s="2" customFormat="1" spans="1:17">
      <c r="A19" s="4"/>
      <c r="B19" s="5"/>
      <c r="C19" s="3"/>
      <c r="D19" s="3"/>
      <c r="E19" s="3"/>
      <c r="F19" s="6"/>
      <c r="G19" s="6"/>
      <c r="H19" s="6"/>
      <c r="I19" s="6"/>
      <c r="J19" s="7"/>
      <c r="K19" s="8"/>
      <c r="L19" s="9"/>
      <c r="M19" s="10"/>
      <c r="N19" s="10"/>
      <c r="O19" s="11"/>
      <c r="P19" s="6"/>
      <c r="Q19" s="6"/>
    </row>
    <row r="20" s="2" customFormat="1" spans="1:17">
      <c r="A20" s="4"/>
      <c r="B20" s="5"/>
      <c r="C20" s="3"/>
      <c r="D20" s="3"/>
      <c r="E20" s="3"/>
      <c r="F20" s="6"/>
      <c r="G20" s="6"/>
      <c r="H20" s="6"/>
      <c r="I20" s="6"/>
      <c r="J20" s="7"/>
      <c r="K20" s="8"/>
      <c r="L20" s="9"/>
      <c r="M20" s="10"/>
      <c r="N20" s="10"/>
      <c r="O20" s="11"/>
      <c r="P20" s="6"/>
      <c r="Q20" s="6"/>
    </row>
  </sheetData>
  <autoFilter ref="A1:Q16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2019-02-22T07:12:50Z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