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90" windowHeight="7740"/>
  </bookViews>
  <sheets>
    <sheet name="10月认购" sheetId="1" r:id="rId1"/>
  </sheets>
  <definedNames>
    <definedName name="_xlnm._FilterDatabase" localSheetId="0" hidden="1">'10月认购'!$A$2:$BK$124</definedName>
  </definedNames>
  <calcPr calcId="144525" concurrentCalc="0"/>
</workbook>
</file>

<file path=xl/sharedStrings.xml><?xml version="1.0" encoding="utf-8"?>
<sst xmlns="http://schemas.openxmlformats.org/spreadsheetml/2006/main" count="367" uniqueCount="144">
  <si>
    <t>10月天胶认购档次选则表</t>
  </si>
  <si>
    <t>天胶</t>
  </si>
  <si>
    <t>实际完成情况</t>
  </si>
  <si>
    <t>序号</t>
  </si>
  <si>
    <t>门店ID</t>
  </si>
  <si>
    <t>门店</t>
  </si>
  <si>
    <t>片区</t>
  </si>
  <si>
    <t>一档
15元/盒</t>
  </si>
  <si>
    <t>二档
20元/盒</t>
  </si>
  <si>
    <t>门店认购档次</t>
  </si>
  <si>
    <t>认购盒数</t>
  </si>
  <si>
    <t>预发奖励</t>
  </si>
  <si>
    <t>实际销售</t>
  </si>
  <si>
    <t>完成情况</t>
  </si>
  <si>
    <t>完成档次</t>
  </si>
  <si>
    <t>实际应发奖励</t>
  </si>
  <si>
    <t>应退回</t>
  </si>
  <si>
    <t>应补发</t>
  </si>
  <si>
    <t>金牛区蓉北商贸大道药店</t>
  </si>
  <si>
    <t>西北片区</t>
  </si>
  <si>
    <t>1档</t>
  </si>
  <si>
    <t>青羊区光华药店</t>
  </si>
  <si>
    <t>2档</t>
  </si>
  <si>
    <t>金牛区沙河源药店</t>
  </si>
  <si>
    <t>未完成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</si>
  <si>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</si>
  <si>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</si>
  <si>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</si>
  <si>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</si>
  <si>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</si>
  <si>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</si>
  <si>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</si>
  <si>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</si>
  <si>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</si>
  <si>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</si>
  <si>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</si>
  <si>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</si>
  <si>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</si>
  <si>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</si>
  <si>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</si>
  <si>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</si>
  <si>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</si>
  <si>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</si>
  <si>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</si>
  <si>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</si>
  <si>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</si>
  <si>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</si>
  <si>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</si>
  <si>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</si>
  <si>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</si>
  <si>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</si>
  <si>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银沙路店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</si>
  <si>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</si>
  <si>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</si>
  <si>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</si>
  <si>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</si>
  <si>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</si>
  <si>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</si>
  <si>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</si>
  <si>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</si>
  <si>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</si>
  <si>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</si>
  <si>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</si>
  <si>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</si>
  <si>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</si>
  <si>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</si>
  <si>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</si>
  <si>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</si>
  <si>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</si>
  <si>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</si>
  <si>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</si>
  <si>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</si>
  <si>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</si>
  <si>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</si>
  <si>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</si>
  <si>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</si>
  <si>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</si>
  <si>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</si>
  <si>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</si>
  <si>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</si>
  <si>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</si>
  <si>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</si>
  <si>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</si>
  <si>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</si>
  <si>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</si>
  <si>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</si>
  <si>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</si>
  <si>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</si>
  <si>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</si>
  <si>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</si>
  <si>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</si>
  <si>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</si>
  <si>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</si>
  <si>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</si>
  <si>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四川太极金牛区解放路药店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</si>
  <si>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</si>
  <si>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</si>
  <si>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</si>
  <si>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</si>
  <si>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</si>
  <si>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</si>
  <si>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</si>
  <si>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五津西路2店</t>
  </si>
  <si>
    <t>城郊一片：新津</t>
  </si>
  <si>
    <t>新津武阳西路店</t>
  </si>
  <si>
    <t>新津县兴义镇万兴路药店</t>
  </si>
  <si>
    <t>新津县五津镇五津西路药店</t>
  </si>
  <si>
    <t>新津县邓双镇飞雪路药店</t>
  </si>
  <si>
    <t>城郊一片：大邑</t>
  </si>
  <si>
    <t>大邑县晋原镇子龙街药店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</si>
  <si>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</si>
  <si>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</si>
  <si>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</si>
  <si>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</si>
  <si>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</si>
  <si>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</si>
  <si>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大邑县晋原镇潘家街药店</t>
  </si>
  <si>
    <t>四川太极大邑县晋原镇北街药店</t>
  </si>
  <si>
    <t>大邑东街店</t>
  </si>
  <si>
    <t>邛崃市中心药店</t>
  </si>
  <si>
    <t>城郊一片：邛崃</t>
  </si>
  <si>
    <t>邛崃市羊安镇永康大道药店</t>
  </si>
  <si>
    <t>邛崃翠荫街店</t>
  </si>
  <si>
    <t>邛崃市临邛镇洪川小区药店</t>
  </si>
  <si>
    <t>邛崃市临邛镇长安大道药店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</si>
  <si>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</si>
  <si>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</si>
  <si>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</si>
  <si>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</si>
  <si>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</si>
  <si>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</si>
  <si>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</si>
  <si>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</si>
  <si>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</si>
  <si>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</si>
  <si>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</si>
  <si>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</si>
  <si>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</si>
  <si>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</si>
  <si>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</si>
  <si>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</si>
  <si>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</si>
  <si>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合计</t>
  </si>
  <si>
    <t>应退厂家：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</si>
</sst>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28"/>
  <sheetViews>
    <sheetView tabSelected="1" workbookViewId="0">
      <pane xSplit="4" ySplit="2" topLeftCell="E114" activePane="bottomRight" state="frozen"/>
      <selection/>
      <selection pane="topRight"/>
      <selection pane="bottomLeft"/>
      <selection pane="bottomRight" activeCell="O128" sqref="O128"/>
    </sheetView>
  </sheetViews>
  <sheetFormatPr defaultColWidth="9" defaultRowHeight="12"/>
  <cols>
    <col min="1" max="1" width="6.875" style="7" customWidth="1"/>
    <col min="2" max="2" width="6.75" style="7" customWidth="1"/>
    <col min="3" max="3" width="23.875" style="7" customWidth="1"/>
    <col min="4" max="4" width="10.125" style="7" customWidth="1"/>
    <col min="5" max="15" width="9.875" style="7" customWidth="1"/>
    <col min="16" max="257" width="9" style="7"/>
    <col min="258" max="258" width="5.625" style="7" customWidth="1"/>
    <col min="259" max="259" width="6.75" style="7" customWidth="1"/>
    <col min="260" max="260" width="25.5" style="7" customWidth="1"/>
    <col min="261" max="261" width="9" style="7"/>
    <col min="262" max="262" width="11.875" style="7" customWidth="1"/>
    <col min="263" max="263" width="14.125" style="7" customWidth="1"/>
    <col min="264" max="264" width="14.625" style="7" customWidth="1"/>
    <col min="265" max="513" width="9" style="7"/>
    <col min="514" max="514" width="5.625" style="7" customWidth="1"/>
    <col min="515" max="515" width="6.75" style="7" customWidth="1"/>
    <col min="516" max="516" width="25.5" style="7" customWidth="1"/>
    <col min="517" max="517" width="9" style="7"/>
    <col min="518" max="518" width="11.875" style="7" customWidth="1"/>
    <col min="519" max="519" width="14.125" style="7" customWidth="1"/>
    <col min="520" max="520" width="14.625" style="7" customWidth="1"/>
    <col min="521" max="769" width="9" style="7"/>
    <col min="770" max="770" width="5.625" style="7" customWidth="1"/>
    <col min="771" max="771" width="6.75" style="7" customWidth="1"/>
    <col min="772" max="772" width="25.5" style="7" customWidth="1"/>
    <col min="773" max="773" width="9" style="7"/>
    <col min="774" max="774" width="11.875" style="7" customWidth="1"/>
    <col min="775" max="775" width="14.125" style="7" customWidth="1"/>
    <col min="776" max="776" width="14.625" style="7" customWidth="1"/>
    <col min="777" max="1025" width="9" style="7"/>
    <col min="1026" max="1026" width="5.625" style="7" customWidth="1"/>
    <col min="1027" max="1027" width="6.75" style="7" customWidth="1"/>
    <col min="1028" max="1028" width="25.5" style="7" customWidth="1"/>
    <col min="1029" max="1029" width="9" style="7"/>
    <col min="1030" max="1030" width="11.875" style="7" customWidth="1"/>
    <col min="1031" max="1031" width="14.125" style="7" customWidth="1"/>
    <col min="1032" max="1032" width="14.625" style="7" customWidth="1"/>
    <col min="1033" max="1281" width="9" style="7"/>
    <col min="1282" max="1282" width="5.625" style="7" customWidth="1"/>
    <col min="1283" max="1283" width="6.75" style="7" customWidth="1"/>
    <col min="1284" max="1284" width="25.5" style="7" customWidth="1"/>
    <col min="1285" max="1285" width="9" style="7"/>
    <col min="1286" max="1286" width="11.875" style="7" customWidth="1"/>
    <col min="1287" max="1287" width="14.125" style="7" customWidth="1"/>
    <col min="1288" max="1288" width="14.625" style="7" customWidth="1"/>
    <col min="1289" max="1537" width="9" style="7"/>
    <col min="1538" max="1538" width="5.625" style="7" customWidth="1"/>
    <col min="1539" max="1539" width="6.75" style="7" customWidth="1"/>
    <col min="1540" max="1540" width="25.5" style="7" customWidth="1"/>
    <col min="1541" max="1541" width="9" style="7"/>
    <col min="1542" max="1542" width="11.875" style="7" customWidth="1"/>
    <col min="1543" max="1543" width="14.125" style="7" customWidth="1"/>
    <col min="1544" max="1544" width="14.625" style="7" customWidth="1"/>
    <col min="1545" max="1793" width="9" style="7"/>
    <col min="1794" max="1794" width="5.625" style="7" customWidth="1"/>
    <col min="1795" max="1795" width="6.75" style="7" customWidth="1"/>
    <col min="1796" max="1796" width="25.5" style="7" customWidth="1"/>
    <col min="1797" max="1797" width="9" style="7"/>
    <col min="1798" max="1798" width="11.875" style="7" customWidth="1"/>
    <col min="1799" max="1799" width="14.125" style="7" customWidth="1"/>
    <col min="1800" max="1800" width="14.625" style="7" customWidth="1"/>
    <col min="1801" max="2049" width="9" style="7"/>
    <col min="2050" max="2050" width="5.625" style="7" customWidth="1"/>
    <col min="2051" max="2051" width="6.75" style="7" customWidth="1"/>
    <col min="2052" max="2052" width="25.5" style="7" customWidth="1"/>
    <col min="2053" max="2053" width="9" style="7"/>
    <col min="2054" max="2054" width="11.875" style="7" customWidth="1"/>
    <col min="2055" max="2055" width="14.125" style="7" customWidth="1"/>
    <col min="2056" max="2056" width="14.625" style="7" customWidth="1"/>
    <col min="2057" max="2305" width="9" style="7"/>
    <col min="2306" max="2306" width="5.625" style="7" customWidth="1"/>
    <col min="2307" max="2307" width="6.75" style="7" customWidth="1"/>
    <col min="2308" max="2308" width="25.5" style="7" customWidth="1"/>
    <col min="2309" max="2309" width="9" style="7"/>
    <col min="2310" max="2310" width="11.875" style="7" customWidth="1"/>
    <col min="2311" max="2311" width="14.125" style="7" customWidth="1"/>
    <col min="2312" max="2312" width="14.625" style="7" customWidth="1"/>
    <col min="2313" max="2561" width="9" style="7"/>
    <col min="2562" max="2562" width="5.625" style="7" customWidth="1"/>
    <col min="2563" max="2563" width="6.75" style="7" customWidth="1"/>
    <col min="2564" max="2564" width="25.5" style="7" customWidth="1"/>
    <col min="2565" max="2565" width="9" style="7"/>
    <col min="2566" max="2566" width="11.875" style="7" customWidth="1"/>
    <col min="2567" max="2567" width="14.125" style="7" customWidth="1"/>
    <col min="2568" max="2568" width="14.625" style="7" customWidth="1"/>
    <col min="2569" max="2817" width="9" style="7"/>
    <col min="2818" max="2818" width="5.625" style="7" customWidth="1"/>
    <col min="2819" max="2819" width="6.75" style="7" customWidth="1"/>
    <col min="2820" max="2820" width="25.5" style="7" customWidth="1"/>
    <col min="2821" max="2821" width="9" style="7"/>
    <col min="2822" max="2822" width="11.875" style="7" customWidth="1"/>
    <col min="2823" max="2823" width="14.125" style="7" customWidth="1"/>
    <col min="2824" max="2824" width="14.625" style="7" customWidth="1"/>
    <col min="2825" max="3073" width="9" style="7"/>
    <col min="3074" max="3074" width="5.625" style="7" customWidth="1"/>
    <col min="3075" max="3075" width="6.75" style="7" customWidth="1"/>
    <col min="3076" max="3076" width="25.5" style="7" customWidth="1"/>
    <col min="3077" max="3077" width="9" style="7"/>
    <col min="3078" max="3078" width="11.875" style="7" customWidth="1"/>
    <col min="3079" max="3079" width="14.125" style="7" customWidth="1"/>
    <col min="3080" max="3080" width="14.625" style="7" customWidth="1"/>
    <col min="3081" max="3329" width="9" style="7"/>
    <col min="3330" max="3330" width="5.625" style="7" customWidth="1"/>
    <col min="3331" max="3331" width="6.75" style="7" customWidth="1"/>
    <col min="3332" max="3332" width="25.5" style="7" customWidth="1"/>
    <col min="3333" max="3333" width="9" style="7"/>
    <col min="3334" max="3334" width="11.875" style="7" customWidth="1"/>
    <col min="3335" max="3335" width="14.125" style="7" customWidth="1"/>
    <col min="3336" max="3336" width="14.625" style="7" customWidth="1"/>
    <col min="3337" max="3585" width="9" style="7"/>
    <col min="3586" max="3586" width="5.625" style="7" customWidth="1"/>
    <col min="3587" max="3587" width="6.75" style="7" customWidth="1"/>
    <col min="3588" max="3588" width="25.5" style="7" customWidth="1"/>
    <col min="3589" max="3589" width="9" style="7"/>
    <col min="3590" max="3590" width="11.875" style="7" customWidth="1"/>
    <col min="3591" max="3591" width="14.125" style="7" customWidth="1"/>
    <col min="3592" max="3592" width="14.625" style="7" customWidth="1"/>
    <col min="3593" max="3841" width="9" style="7"/>
    <col min="3842" max="3842" width="5.625" style="7" customWidth="1"/>
    <col min="3843" max="3843" width="6.75" style="7" customWidth="1"/>
    <col min="3844" max="3844" width="25.5" style="7" customWidth="1"/>
    <col min="3845" max="3845" width="9" style="7"/>
    <col min="3846" max="3846" width="11.875" style="7" customWidth="1"/>
    <col min="3847" max="3847" width="14.125" style="7" customWidth="1"/>
    <col min="3848" max="3848" width="14.625" style="7" customWidth="1"/>
    <col min="3849" max="4097" width="9" style="7"/>
    <col min="4098" max="4098" width="5.625" style="7" customWidth="1"/>
    <col min="4099" max="4099" width="6.75" style="7" customWidth="1"/>
    <col min="4100" max="4100" width="25.5" style="7" customWidth="1"/>
    <col min="4101" max="4101" width="9" style="7"/>
    <col min="4102" max="4102" width="11.875" style="7" customWidth="1"/>
    <col min="4103" max="4103" width="14.125" style="7" customWidth="1"/>
    <col min="4104" max="4104" width="14.625" style="7" customWidth="1"/>
    <col min="4105" max="4353" width="9" style="7"/>
    <col min="4354" max="4354" width="5.625" style="7" customWidth="1"/>
    <col min="4355" max="4355" width="6.75" style="7" customWidth="1"/>
    <col min="4356" max="4356" width="25.5" style="7" customWidth="1"/>
    <col min="4357" max="4357" width="9" style="7"/>
    <col min="4358" max="4358" width="11.875" style="7" customWidth="1"/>
    <col min="4359" max="4359" width="14.125" style="7" customWidth="1"/>
    <col min="4360" max="4360" width="14.625" style="7" customWidth="1"/>
    <col min="4361" max="4609" width="9" style="7"/>
    <col min="4610" max="4610" width="5.625" style="7" customWidth="1"/>
    <col min="4611" max="4611" width="6.75" style="7" customWidth="1"/>
    <col min="4612" max="4612" width="25.5" style="7" customWidth="1"/>
    <col min="4613" max="4613" width="9" style="7"/>
    <col min="4614" max="4614" width="11.875" style="7" customWidth="1"/>
    <col min="4615" max="4615" width="14.125" style="7" customWidth="1"/>
    <col min="4616" max="4616" width="14.625" style="7" customWidth="1"/>
    <col min="4617" max="4865" width="9" style="7"/>
    <col min="4866" max="4866" width="5.625" style="7" customWidth="1"/>
    <col min="4867" max="4867" width="6.75" style="7" customWidth="1"/>
    <col min="4868" max="4868" width="25.5" style="7" customWidth="1"/>
    <col min="4869" max="4869" width="9" style="7"/>
    <col min="4870" max="4870" width="11.875" style="7" customWidth="1"/>
    <col min="4871" max="4871" width="14.125" style="7" customWidth="1"/>
    <col min="4872" max="4872" width="14.625" style="7" customWidth="1"/>
    <col min="4873" max="5121" width="9" style="7"/>
    <col min="5122" max="5122" width="5.625" style="7" customWidth="1"/>
    <col min="5123" max="5123" width="6.75" style="7" customWidth="1"/>
    <col min="5124" max="5124" width="25.5" style="7" customWidth="1"/>
    <col min="5125" max="5125" width="9" style="7"/>
    <col min="5126" max="5126" width="11.875" style="7" customWidth="1"/>
    <col min="5127" max="5127" width="14.125" style="7" customWidth="1"/>
    <col min="5128" max="5128" width="14.625" style="7" customWidth="1"/>
    <col min="5129" max="5377" width="9" style="7"/>
    <col min="5378" max="5378" width="5.625" style="7" customWidth="1"/>
    <col min="5379" max="5379" width="6.75" style="7" customWidth="1"/>
    <col min="5380" max="5380" width="25.5" style="7" customWidth="1"/>
    <col min="5381" max="5381" width="9" style="7"/>
    <col min="5382" max="5382" width="11.875" style="7" customWidth="1"/>
    <col min="5383" max="5383" width="14.125" style="7" customWidth="1"/>
    <col min="5384" max="5384" width="14.625" style="7" customWidth="1"/>
    <col min="5385" max="5633" width="9" style="7"/>
    <col min="5634" max="5634" width="5.625" style="7" customWidth="1"/>
    <col min="5635" max="5635" width="6.75" style="7" customWidth="1"/>
    <col min="5636" max="5636" width="25.5" style="7" customWidth="1"/>
    <col min="5637" max="5637" width="9" style="7"/>
    <col min="5638" max="5638" width="11.875" style="7" customWidth="1"/>
    <col min="5639" max="5639" width="14.125" style="7" customWidth="1"/>
    <col min="5640" max="5640" width="14.625" style="7" customWidth="1"/>
    <col min="5641" max="5889" width="9" style="7"/>
    <col min="5890" max="5890" width="5.625" style="7" customWidth="1"/>
    <col min="5891" max="5891" width="6.75" style="7" customWidth="1"/>
    <col min="5892" max="5892" width="25.5" style="7" customWidth="1"/>
    <col min="5893" max="5893" width="9" style="7"/>
    <col min="5894" max="5894" width="11.875" style="7" customWidth="1"/>
    <col min="5895" max="5895" width="14.125" style="7" customWidth="1"/>
    <col min="5896" max="5896" width="14.625" style="7" customWidth="1"/>
    <col min="5897" max="6145" width="9" style="7"/>
    <col min="6146" max="6146" width="5.625" style="7" customWidth="1"/>
    <col min="6147" max="6147" width="6.75" style="7" customWidth="1"/>
    <col min="6148" max="6148" width="25.5" style="7" customWidth="1"/>
    <col min="6149" max="6149" width="9" style="7"/>
    <col min="6150" max="6150" width="11.875" style="7" customWidth="1"/>
    <col min="6151" max="6151" width="14.125" style="7" customWidth="1"/>
    <col min="6152" max="6152" width="14.625" style="7" customWidth="1"/>
    <col min="6153" max="6401" width="9" style="7"/>
    <col min="6402" max="6402" width="5.625" style="7" customWidth="1"/>
    <col min="6403" max="6403" width="6.75" style="7" customWidth="1"/>
    <col min="6404" max="6404" width="25.5" style="7" customWidth="1"/>
    <col min="6405" max="6405" width="9" style="7"/>
    <col min="6406" max="6406" width="11.875" style="7" customWidth="1"/>
    <col min="6407" max="6407" width="14.125" style="7" customWidth="1"/>
    <col min="6408" max="6408" width="14.625" style="7" customWidth="1"/>
    <col min="6409" max="6657" width="9" style="7"/>
    <col min="6658" max="6658" width="5.625" style="7" customWidth="1"/>
    <col min="6659" max="6659" width="6.75" style="7" customWidth="1"/>
    <col min="6660" max="6660" width="25.5" style="7" customWidth="1"/>
    <col min="6661" max="6661" width="9" style="7"/>
    <col min="6662" max="6662" width="11.875" style="7" customWidth="1"/>
    <col min="6663" max="6663" width="14.125" style="7" customWidth="1"/>
    <col min="6664" max="6664" width="14.625" style="7" customWidth="1"/>
    <col min="6665" max="6913" width="9" style="7"/>
    <col min="6914" max="6914" width="5.625" style="7" customWidth="1"/>
    <col min="6915" max="6915" width="6.75" style="7" customWidth="1"/>
    <col min="6916" max="6916" width="25.5" style="7" customWidth="1"/>
    <col min="6917" max="6917" width="9" style="7"/>
    <col min="6918" max="6918" width="11.875" style="7" customWidth="1"/>
    <col min="6919" max="6919" width="14.125" style="7" customWidth="1"/>
    <col min="6920" max="6920" width="14.625" style="7" customWidth="1"/>
    <col min="6921" max="7169" width="9" style="7"/>
    <col min="7170" max="7170" width="5.625" style="7" customWidth="1"/>
    <col min="7171" max="7171" width="6.75" style="7" customWidth="1"/>
    <col min="7172" max="7172" width="25.5" style="7" customWidth="1"/>
    <col min="7173" max="7173" width="9" style="7"/>
    <col min="7174" max="7174" width="11.875" style="7" customWidth="1"/>
    <col min="7175" max="7175" width="14.125" style="7" customWidth="1"/>
    <col min="7176" max="7176" width="14.625" style="7" customWidth="1"/>
    <col min="7177" max="7425" width="9" style="7"/>
    <col min="7426" max="7426" width="5.625" style="7" customWidth="1"/>
    <col min="7427" max="7427" width="6.75" style="7" customWidth="1"/>
    <col min="7428" max="7428" width="25.5" style="7" customWidth="1"/>
    <col min="7429" max="7429" width="9" style="7"/>
    <col min="7430" max="7430" width="11.875" style="7" customWidth="1"/>
    <col min="7431" max="7431" width="14.125" style="7" customWidth="1"/>
    <col min="7432" max="7432" width="14.625" style="7" customWidth="1"/>
    <col min="7433" max="7681" width="9" style="7"/>
    <col min="7682" max="7682" width="5.625" style="7" customWidth="1"/>
    <col min="7683" max="7683" width="6.75" style="7" customWidth="1"/>
    <col min="7684" max="7684" width="25.5" style="7" customWidth="1"/>
    <col min="7685" max="7685" width="9" style="7"/>
    <col min="7686" max="7686" width="11.875" style="7" customWidth="1"/>
    <col min="7687" max="7687" width="14.125" style="7" customWidth="1"/>
    <col min="7688" max="7688" width="14.625" style="7" customWidth="1"/>
    <col min="7689" max="7937" width="9" style="7"/>
    <col min="7938" max="7938" width="5.625" style="7" customWidth="1"/>
    <col min="7939" max="7939" width="6.75" style="7" customWidth="1"/>
    <col min="7940" max="7940" width="25.5" style="7" customWidth="1"/>
    <col min="7941" max="7941" width="9" style="7"/>
    <col min="7942" max="7942" width="11.875" style="7" customWidth="1"/>
    <col min="7943" max="7943" width="14.125" style="7" customWidth="1"/>
    <col min="7944" max="7944" width="14.625" style="7" customWidth="1"/>
    <col min="7945" max="8193" width="9" style="7"/>
    <col min="8194" max="8194" width="5.625" style="7" customWidth="1"/>
    <col min="8195" max="8195" width="6.75" style="7" customWidth="1"/>
    <col min="8196" max="8196" width="25.5" style="7" customWidth="1"/>
    <col min="8197" max="8197" width="9" style="7"/>
    <col min="8198" max="8198" width="11.875" style="7" customWidth="1"/>
    <col min="8199" max="8199" width="14.125" style="7" customWidth="1"/>
    <col min="8200" max="8200" width="14.625" style="7" customWidth="1"/>
    <col min="8201" max="8449" width="9" style="7"/>
    <col min="8450" max="8450" width="5.625" style="7" customWidth="1"/>
    <col min="8451" max="8451" width="6.75" style="7" customWidth="1"/>
    <col min="8452" max="8452" width="25.5" style="7" customWidth="1"/>
    <col min="8453" max="8453" width="9" style="7"/>
    <col min="8454" max="8454" width="11.875" style="7" customWidth="1"/>
    <col min="8455" max="8455" width="14.125" style="7" customWidth="1"/>
    <col min="8456" max="8456" width="14.625" style="7" customWidth="1"/>
    <col min="8457" max="8705" width="9" style="7"/>
    <col min="8706" max="8706" width="5.625" style="7" customWidth="1"/>
    <col min="8707" max="8707" width="6.75" style="7" customWidth="1"/>
    <col min="8708" max="8708" width="25.5" style="7" customWidth="1"/>
    <col min="8709" max="8709" width="9" style="7"/>
    <col min="8710" max="8710" width="11.875" style="7" customWidth="1"/>
    <col min="8711" max="8711" width="14.125" style="7" customWidth="1"/>
    <col min="8712" max="8712" width="14.625" style="7" customWidth="1"/>
    <col min="8713" max="8961" width="9" style="7"/>
    <col min="8962" max="8962" width="5.625" style="7" customWidth="1"/>
    <col min="8963" max="8963" width="6.75" style="7" customWidth="1"/>
    <col min="8964" max="8964" width="25.5" style="7" customWidth="1"/>
    <col min="8965" max="8965" width="9" style="7"/>
    <col min="8966" max="8966" width="11.875" style="7" customWidth="1"/>
    <col min="8967" max="8967" width="14.125" style="7" customWidth="1"/>
    <col min="8968" max="8968" width="14.625" style="7" customWidth="1"/>
    <col min="8969" max="9217" width="9" style="7"/>
    <col min="9218" max="9218" width="5.625" style="7" customWidth="1"/>
    <col min="9219" max="9219" width="6.75" style="7" customWidth="1"/>
    <col min="9220" max="9220" width="25.5" style="7" customWidth="1"/>
    <col min="9221" max="9221" width="9" style="7"/>
    <col min="9222" max="9222" width="11.875" style="7" customWidth="1"/>
    <col min="9223" max="9223" width="14.125" style="7" customWidth="1"/>
    <col min="9224" max="9224" width="14.625" style="7" customWidth="1"/>
    <col min="9225" max="9473" width="9" style="7"/>
    <col min="9474" max="9474" width="5.625" style="7" customWidth="1"/>
    <col min="9475" max="9475" width="6.75" style="7" customWidth="1"/>
    <col min="9476" max="9476" width="25.5" style="7" customWidth="1"/>
    <col min="9477" max="9477" width="9" style="7"/>
    <col min="9478" max="9478" width="11.875" style="7" customWidth="1"/>
    <col min="9479" max="9479" width="14.125" style="7" customWidth="1"/>
    <col min="9480" max="9480" width="14.625" style="7" customWidth="1"/>
    <col min="9481" max="9729" width="9" style="7"/>
    <col min="9730" max="9730" width="5.625" style="7" customWidth="1"/>
    <col min="9731" max="9731" width="6.75" style="7" customWidth="1"/>
    <col min="9732" max="9732" width="25.5" style="7" customWidth="1"/>
    <col min="9733" max="9733" width="9" style="7"/>
    <col min="9734" max="9734" width="11.875" style="7" customWidth="1"/>
    <col min="9735" max="9735" width="14.125" style="7" customWidth="1"/>
    <col min="9736" max="9736" width="14.625" style="7" customWidth="1"/>
    <col min="9737" max="9985" width="9" style="7"/>
    <col min="9986" max="9986" width="5.625" style="7" customWidth="1"/>
    <col min="9987" max="9987" width="6.75" style="7" customWidth="1"/>
    <col min="9988" max="9988" width="25.5" style="7" customWidth="1"/>
    <col min="9989" max="9989" width="9" style="7"/>
    <col min="9990" max="9990" width="11.875" style="7" customWidth="1"/>
    <col min="9991" max="9991" width="14.125" style="7" customWidth="1"/>
    <col min="9992" max="9992" width="14.625" style="7" customWidth="1"/>
    <col min="9993" max="10241" width="9" style="7"/>
    <col min="10242" max="10242" width="5.625" style="7" customWidth="1"/>
    <col min="10243" max="10243" width="6.75" style="7" customWidth="1"/>
    <col min="10244" max="10244" width="25.5" style="7" customWidth="1"/>
    <col min="10245" max="10245" width="9" style="7"/>
    <col min="10246" max="10246" width="11.875" style="7" customWidth="1"/>
    <col min="10247" max="10247" width="14.125" style="7" customWidth="1"/>
    <col min="10248" max="10248" width="14.625" style="7" customWidth="1"/>
    <col min="10249" max="10497" width="9" style="7"/>
    <col min="10498" max="10498" width="5.625" style="7" customWidth="1"/>
    <col min="10499" max="10499" width="6.75" style="7" customWidth="1"/>
    <col min="10500" max="10500" width="25.5" style="7" customWidth="1"/>
    <col min="10501" max="10501" width="9" style="7"/>
    <col min="10502" max="10502" width="11.875" style="7" customWidth="1"/>
    <col min="10503" max="10503" width="14.125" style="7" customWidth="1"/>
    <col min="10504" max="10504" width="14.625" style="7" customWidth="1"/>
    <col min="10505" max="10753" width="9" style="7"/>
    <col min="10754" max="10754" width="5.625" style="7" customWidth="1"/>
    <col min="10755" max="10755" width="6.75" style="7" customWidth="1"/>
    <col min="10756" max="10756" width="25.5" style="7" customWidth="1"/>
    <col min="10757" max="10757" width="9" style="7"/>
    <col min="10758" max="10758" width="11.875" style="7" customWidth="1"/>
    <col min="10759" max="10759" width="14.125" style="7" customWidth="1"/>
    <col min="10760" max="10760" width="14.625" style="7" customWidth="1"/>
    <col min="10761" max="11009" width="9" style="7"/>
    <col min="11010" max="11010" width="5.625" style="7" customWidth="1"/>
    <col min="11011" max="11011" width="6.75" style="7" customWidth="1"/>
    <col min="11012" max="11012" width="25.5" style="7" customWidth="1"/>
    <col min="11013" max="11013" width="9" style="7"/>
    <col min="11014" max="11014" width="11.875" style="7" customWidth="1"/>
    <col min="11015" max="11015" width="14.125" style="7" customWidth="1"/>
    <col min="11016" max="11016" width="14.625" style="7" customWidth="1"/>
    <col min="11017" max="11265" width="9" style="7"/>
    <col min="11266" max="11266" width="5.625" style="7" customWidth="1"/>
    <col min="11267" max="11267" width="6.75" style="7" customWidth="1"/>
    <col min="11268" max="11268" width="25.5" style="7" customWidth="1"/>
    <col min="11269" max="11269" width="9" style="7"/>
    <col min="11270" max="11270" width="11.875" style="7" customWidth="1"/>
    <col min="11271" max="11271" width="14.125" style="7" customWidth="1"/>
    <col min="11272" max="11272" width="14.625" style="7" customWidth="1"/>
    <col min="11273" max="11521" width="9" style="7"/>
    <col min="11522" max="11522" width="5.625" style="7" customWidth="1"/>
    <col min="11523" max="11523" width="6.75" style="7" customWidth="1"/>
    <col min="11524" max="11524" width="25.5" style="7" customWidth="1"/>
    <col min="11525" max="11525" width="9" style="7"/>
    <col min="11526" max="11526" width="11.875" style="7" customWidth="1"/>
    <col min="11527" max="11527" width="14.125" style="7" customWidth="1"/>
    <col min="11528" max="11528" width="14.625" style="7" customWidth="1"/>
    <col min="11529" max="11777" width="9" style="7"/>
    <col min="11778" max="11778" width="5.625" style="7" customWidth="1"/>
    <col min="11779" max="11779" width="6.75" style="7" customWidth="1"/>
    <col min="11780" max="11780" width="25.5" style="7" customWidth="1"/>
    <col min="11781" max="11781" width="9" style="7"/>
    <col min="11782" max="11782" width="11.875" style="7" customWidth="1"/>
    <col min="11783" max="11783" width="14.125" style="7" customWidth="1"/>
    <col min="11784" max="11784" width="14.625" style="7" customWidth="1"/>
    <col min="11785" max="12033" width="9" style="7"/>
    <col min="12034" max="12034" width="5.625" style="7" customWidth="1"/>
    <col min="12035" max="12035" width="6.75" style="7" customWidth="1"/>
    <col min="12036" max="12036" width="25.5" style="7" customWidth="1"/>
    <col min="12037" max="12037" width="9" style="7"/>
    <col min="12038" max="12038" width="11.875" style="7" customWidth="1"/>
    <col min="12039" max="12039" width="14.125" style="7" customWidth="1"/>
    <col min="12040" max="12040" width="14.625" style="7" customWidth="1"/>
    <col min="12041" max="12289" width="9" style="7"/>
    <col min="12290" max="12290" width="5.625" style="7" customWidth="1"/>
    <col min="12291" max="12291" width="6.75" style="7" customWidth="1"/>
    <col min="12292" max="12292" width="25.5" style="7" customWidth="1"/>
    <col min="12293" max="12293" width="9" style="7"/>
    <col min="12294" max="12294" width="11.875" style="7" customWidth="1"/>
    <col min="12295" max="12295" width="14.125" style="7" customWidth="1"/>
    <col min="12296" max="12296" width="14.625" style="7" customWidth="1"/>
    <col min="12297" max="12545" width="9" style="7"/>
    <col min="12546" max="12546" width="5.625" style="7" customWidth="1"/>
    <col min="12547" max="12547" width="6.75" style="7" customWidth="1"/>
    <col min="12548" max="12548" width="25.5" style="7" customWidth="1"/>
    <col min="12549" max="12549" width="9" style="7"/>
    <col min="12550" max="12550" width="11.875" style="7" customWidth="1"/>
    <col min="12551" max="12551" width="14.125" style="7" customWidth="1"/>
    <col min="12552" max="12552" width="14.625" style="7" customWidth="1"/>
    <col min="12553" max="12801" width="9" style="7"/>
    <col min="12802" max="12802" width="5.625" style="7" customWidth="1"/>
    <col min="12803" max="12803" width="6.75" style="7" customWidth="1"/>
    <col min="12804" max="12804" width="25.5" style="7" customWidth="1"/>
    <col min="12805" max="12805" width="9" style="7"/>
    <col min="12806" max="12806" width="11.875" style="7" customWidth="1"/>
    <col min="12807" max="12807" width="14.125" style="7" customWidth="1"/>
    <col min="12808" max="12808" width="14.625" style="7" customWidth="1"/>
    <col min="12809" max="13057" width="9" style="7"/>
    <col min="13058" max="13058" width="5.625" style="7" customWidth="1"/>
    <col min="13059" max="13059" width="6.75" style="7" customWidth="1"/>
    <col min="13060" max="13060" width="25.5" style="7" customWidth="1"/>
    <col min="13061" max="13061" width="9" style="7"/>
    <col min="13062" max="13062" width="11.875" style="7" customWidth="1"/>
    <col min="13063" max="13063" width="14.125" style="7" customWidth="1"/>
    <col min="13064" max="13064" width="14.625" style="7" customWidth="1"/>
    <col min="13065" max="13313" width="9" style="7"/>
    <col min="13314" max="13314" width="5.625" style="7" customWidth="1"/>
    <col min="13315" max="13315" width="6.75" style="7" customWidth="1"/>
    <col min="13316" max="13316" width="25.5" style="7" customWidth="1"/>
    <col min="13317" max="13317" width="9" style="7"/>
    <col min="13318" max="13318" width="11.875" style="7" customWidth="1"/>
    <col min="13319" max="13319" width="14.125" style="7" customWidth="1"/>
    <col min="13320" max="13320" width="14.625" style="7" customWidth="1"/>
    <col min="13321" max="13569" width="9" style="7"/>
    <col min="13570" max="13570" width="5.625" style="7" customWidth="1"/>
    <col min="13571" max="13571" width="6.75" style="7" customWidth="1"/>
    <col min="13572" max="13572" width="25.5" style="7" customWidth="1"/>
    <col min="13573" max="13573" width="9" style="7"/>
    <col min="13574" max="13574" width="11.875" style="7" customWidth="1"/>
    <col min="13575" max="13575" width="14.125" style="7" customWidth="1"/>
    <col min="13576" max="13576" width="14.625" style="7" customWidth="1"/>
    <col min="13577" max="13825" width="9" style="7"/>
    <col min="13826" max="13826" width="5.625" style="7" customWidth="1"/>
    <col min="13827" max="13827" width="6.75" style="7" customWidth="1"/>
    <col min="13828" max="13828" width="25.5" style="7" customWidth="1"/>
    <col min="13829" max="13829" width="9" style="7"/>
    <col min="13830" max="13830" width="11.875" style="7" customWidth="1"/>
    <col min="13831" max="13831" width="14.125" style="7" customWidth="1"/>
    <col min="13832" max="13832" width="14.625" style="7" customWidth="1"/>
    <col min="13833" max="14081" width="9" style="7"/>
    <col min="14082" max="14082" width="5.625" style="7" customWidth="1"/>
    <col min="14083" max="14083" width="6.75" style="7" customWidth="1"/>
    <col min="14084" max="14084" width="25.5" style="7" customWidth="1"/>
    <col min="14085" max="14085" width="9" style="7"/>
    <col min="14086" max="14086" width="11.875" style="7" customWidth="1"/>
    <col min="14087" max="14087" width="14.125" style="7" customWidth="1"/>
    <col min="14088" max="14088" width="14.625" style="7" customWidth="1"/>
    <col min="14089" max="14337" width="9" style="7"/>
    <col min="14338" max="14338" width="5.625" style="7" customWidth="1"/>
    <col min="14339" max="14339" width="6.75" style="7" customWidth="1"/>
    <col min="14340" max="14340" width="25.5" style="7" customWidth="1"/>
    <col min="14341" max="14341" width="9" style="7"/>
    <col min="14342" max="14342" width="11.875" style="7" customWidth="1"/>
    <col min="14343" max="14343" width="14.125" style="7" customWidth="1"/>
    <col min="14344" max="14344" width="14.625" style="7" customWidth="1"/>
    <col min="14345" max="14593" width="9" style="7"/>
    <col min="14594" max="14594" width="5.625" style="7" customWidth="1"/>
    <col min="14595" max="14595" width="6.75" style="7" customWidth="1"/>
    <col min="14596" max="14596" width="25.5" style="7" customWidth="1"/>
    <col min="14597" max="14597" width="9" style="7"/>
    <col min="14598" max="14598" width="11.875" style="7" customWidth="1"/>
    <col min="14599" max="14599" width="14.125" style="7" customWidth="1"/>
    <col min="14600" max="14600" width="14.625" style="7" customWidth="1"/>
    <col min="14601" max="14849" width="9" style="7"/>
    <col min="14850" max="14850" width="5.625" style="7" customWidth="1"/>
    <col min="14851" max="14851" width="6.75" style="7" customWidth="1"/>
    <col min="14852" max="14852" width="25.5" style="7" customWidth="1"/>
    <col min="14853" max="14853" width="9" style="7"/>
    <col min="14854" max="14854" width="11.875" style="7" customWidth="1"/>
    <col min="14855" max="14855" width="14.125" style="7" customWidth="1"/>
    <col min="14856" max="14856" width="14.625" style="7" customWidth="1"/>
    <col min="14857" max="15105" width="9" style="7"/>
    <col min="15106" max="15106" width="5.625" style="7" customWidth="1"/>
    <col min="15107" max="15107" width="6.75" style="7" customWidth="1"/>
    <col min="15108" max="15108" width="25.5" style="7" customWidth="1"/>
    <col min="15109" max="15109" width="9" style="7"/>
    <col min="15110" max="15110" width="11.875" style="7" customWidth="1"/>
    <col min="15111" max="15111" width="14.125" style="7" customWidth="1"/>
    <col min="15112" max="15112" width="14.625" style="7" customWidth="1"/>
    <col min="15113" max="15361" width="9" style="7"/>
    <col min="15362" max="15362" width="5.625" style="7" customWidth="1"/>
    <col min="15363" max="15363" width="6.75" style="7" customWidth="1"/>
    <col min="15364" max="15364" width="25.5" style="7" customWidth="1"/>
    <col min="15365" max="15365" width="9" style="7"/>
    <col min="15366" max="15366" width="11.875" style="7" customWidth="1"/>
    <col min="15367" max="15367" width="14.125" style="7" customWidth="1"/>
    <col min="15368" max="15368" width="14.625" style="7" customWidth="1"/>
    <col min="15369" max="15617" width="9" style="7"/>
    <col min="15618" max="15618" width="5.625" style="7" customWidth="1"/>
    <col min="15619" max="15619" width="6.75" style="7" customWidth="1"/>
    <col min="15620" max="15620" width="25.5" style="7" customWidth="1"/>
    <col min="15621" max="15621" width="9" style="7"/>
    <col min="15622" max="15622" width="11.875" style="7" customWidth="1"/>
    <col min="15623" max="15623" width="14.125" style="7" customWidth="1"/>
    <col min="15624" max="15624" width="14.625" style="7" customWidth="1"/>
    <col min="15625" max="15873" width="9" style="7"/>
    <col min="15874" max="15874" width="5.625" style="7" customWidth="1"/>
    <col min="15875" max="15875" width="6.75" style="7" customWidth="1"/>
    <col min="15876" max="15876" width="25.5" style="7" customWidth="1"/>
    <col min="15877" max="15877" width="9" style="7"/>
    <col min="15878" max="15878" width="11.875" style="7" customWidth="1"/>
    <col min="15879" max="15879" width="14.125" style="7" customWidth="1"/>
    <col min="15880" max="15880" width="14.625" style="7" customWidth="1"/>
    <col min="15881" max="16129" width="9" style="7"/>
    <col min="16130" max="16130" width="5.625" style="7" customWidth="1"/>
    <col min="16131" max="16131" width="6.75" style="7" customWidth="1"/>
    <col min="16132" max="16132" width="25.5" style="7" customWidth="1"/>
    <col min="16133" max="16133" width="9" style="7"/>
    <col min="16134" max="16134" width="11.875" style="7" customWidth="1"/>
    <col min="16135" max="16135" width="14.125" style="7" customWidth="1"/>
    <col min="16136" max="16136" width="14.625" style="7" customWidth="1"/>
    <col min="16137" max="16384" width="9" style="7"/>
  </cols>
  <sheetData>
    <row r="1" s="1" customFormat="1" ht="36" customHeight="1" spans="1:63">
      <c r="A1" s="8" t="s">
        <v>0</v>
      </c>
      <c r="B1" s="8"/>
      <c r="C1" s="8"/>
      <c r="D1" s="8"/>
      <c r="E1" s="9" t="s">
        <v>1</v>
      </c>
      <c r="F1" s="10"/>
      <c r="G1" s="10"/>
      <c r="H1" s="10"/>
      <c r="I1" s="15"/>
      <c r="J1" s="16" t="s">
        <v>2</v>
      </c>
      <c r="K1" s="17"/>
      <c r="L1" s="17"/>
      <c r="M1" s="17"/>
      <c r="N1" s="17"/>
      <c r="O1" s="18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</row>
    <row r="2" s="2" customFormat="1" ht="25.5" customHeight="1" spans="1:63">
      <c r="A2" s="11" t="s">
        <v>3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2" t="s">
        <v>9</v>
      </c>
      <c r="H2" s="12" t="s">
        <v>10</v>
      </c>
      <c r="I2" s="20" t="s">
        <v>11</v>
      </c>
      <c r="J2" s="21" t="s">
        <v>12</v>
      </c>
      <c r="K2" s="21" t="s">
        <v>13</v>
      </c>
      <c r="L2" s="21" t="s">
        <v>14</v>
      </c>
      <c r="M2" s="22" t="s">
        <v>15</v>
      </c>
      <c r="N2" s="21" t="s">
        <v>16</v>
      </c>
      <c r="O2" s="21" t="s">
        <v>17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</row>
    <row r="3" s="3" customFormat="1" ht="20.1" customHeight="1" spans="1:63">
      <c r="A3" s="13">
        <v>1</v>
      </c>
      <c r="B3" s="13">
        <v>311</v>
      </c>
      <c r="C3" s="13" t="s">
        <v>18</v>
      </c>
      <c r="D3" s="13" t="s">
        <v>19</v>
      </c>
      <c r="E3" s="13">
        <v>8</v>
      </c>
      <c r="F3" s="13">
        <v>11</v>
      </c>
      <c r="G3" s="13">
        <v>2</v>
      </c>
      <c r="H3" s="13">
        <v>11</v>
      </c>
      <c r="I3" s="13">
        <f>F3*20</f>
        <v>220</v>
      </c>
      <c r="J3" s="24">
        <v>8</v>
      </c>
      <c r="K3" s="24">
        <f>J3-E3</f>
        <v>0</v>
      </c>
      <c r="L3" s="24" t="s">
        <v>20</v>
      </c>
      <c r="M3" s="24">
        <f>J3*15</f>
        <v>120</v>
      </c>
      <c r="N3" s="24">
        <f>I3-M3</f>
        <v>100</v>
      </c>
      <c r="O3" s="24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="3" customFormat="1" ht="20.1" customHeight="1" spans="1:63">
      <c r="A4" s="13">
        <v>2</v>
      </c>
      <c r="B4" s="13">
        <v>343</v>
      </c>
      <c r="C4" s="13" t="s">
        <v>21</v>
      </c>
      <c r="D4" s="13" t="s">
        <v>19</v>
      </c>
      <c r="E4" s="13">
        <v>8</v>
      </c>
      <c r="F4" s="13">
        <v>11</v>
      </c>
      <c r="G4" s="13">
        <v>2</v>
      </c>
      <c r="H4" s="13">
        <v>11</v>
      </c>
      <c r="I4" s="13">
        <f>F4*20</f>
        <v>220</v>
      </c>
      <c r="J4" s="24">
        <v>28.12</v>
      </c>
      <c r="K4" s="24">
        <f t="shared" ref="K4:K35" si="0">J4-E4</f>
        <v>20.12</v>
      </c>
      <c r="L4" s="24" t="s">
        <v>22</v>
      </c>
      <c r="M4" s="24">
        <f>J4*20</f>
        <v>562.4</v>
      </c>
      <c r="N4" s="24"/>
      <c r="O4" s="24">
        <f>M4-I4</f>
        <v>342.4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="4" customFormat="1" ht="20.1" customHeight="1" spans="1:63">
      <c r="A5" s="13">
        <v>3</v>
      </c>
      <c r="B5" s="13">
        <v>339</v>
      </c>
      <c r="C5" s="13" t="s">
        <v>23</v>
      </c>
      <c r="D5" s="13" t="s">
        <v>19</v>
      </c>
      <c r="E5" s="13">
        <v>6</v>
      </c>
      <c r="F5" s="13">
        <v>8</v>
      </c>
      <c r="G5" s="13">
        <v>2</v>
      </c>
      <c r="H5" s="13">
        <v>8</v>
      </c>
      <c r="I5" s="13">
        <f>F5*20</f>
        <v>160</v>
      </c>
      <c r="J5" s="24">
        <v>0</v>
      </c>
      <c r="K5" s="24">
        <f t="shared" si="0"/>
        <v>-6</v>
      </c>
      <c r="L5" s="24" t="s">
        <v>24</v>
      </c>
      <c r="M5" s="24">
        <f>J5*15</f>
        <v>0</v>
      </c>
      <c r="N5" s="24">
        <f t="shared" ref="N4:N35" si="1">I5-M5</f>
        <v>160</v>
      </c>
      <c r="O5" s="24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</row>
    <row r="6" s="3" customFormat="1" ht="20.1" customHeight="1" spans="1:63">
      <c r="A6" s="13">
        <v>4</v>
      </c>
      <c r="B6" s="13">
        <v>357</v>
      </c>
      <c r="C6" s="13" t="s">
        <v>25</v>
      </c>
      <c r="D6" s="13" t="s">
        <v>19</v>
      </c>
      <c r="E6" s="13">
        <v>4</v>
      </c>
      <c r="F6" s="13">
        <v>6</v>
      </c>
      <c r="G6" s="13">
        <v>1</v>
      </c>
      <c r="H6" s="13">
        <v>4</v>
      </c>
      <c r="I6" s="13">
        <f>E6*15</f>
        <v>60</v>
      </c>
      <c r="J6" s="24">
        <v>4</v>
      </c>
      <c r="K6" s="24">
        <f t="shared" si="0"/>
        <v>0</v>
      </c>
      <c r="L6" s="24" t="s">
        <v>20</v>
      </c>
      <c r="M6" s="24">
        <f>J6*15</f>
        <v>60</v>
      </c>
      <c r="N6" s="24"/>
      <c r="O6" s="24">
        <f>M6-I6</f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</row>
    <row r="7" s="4" customFormat="1" ht="20.1" customHeight="1" spans="1:63">
      <c r="A7" s="13">
        <v>5</v>
      </c>
      <c r="B7" s="13">
        <v>359</v>
      </c>
      <c r="C7" s="13" t="s">
        <v>26</v>
      </c>
      <c r="D7" s="13" t="s">
        <v>19</v>
      </c>
      <c r="E7" s="13">
        <v>6</v>
      </c>
      <c r="F7" s="13">
        <v>8</v>
      </c>
      <c r="G7" s="13">
        <v>1</v>
      </c>
      <c r="H7" s="13">
        <v>6</v>
      </c>
      <c r="I7" s="13">
        <f>E7*15</f>
        <v>90</v>
      </c>
      <c r="J7" s="24">
        <v>11</v>
      </c>
      <c r="K7" s="24">
        <f t="shared" si="0"/>
        <v>5</v>
      </c>
      <c r="L7" s="24" t="s">
        <v>22</v>
      </c>
      <c r="M7" s="24">
        <f>J7*20</f>
        <v>220</v>
      </c>
      <c r="N7" s="24"/>
      <c r="O7" s="24">
        <f>M7-I7</f>
        <v>130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</row>
    <row r="8" s="3" customFormat="1" ht="20.1" customHeight="1" spans="1:63">
      <c r="A8" s="13">
        <v>6</v>
      </c>
      <c r="B8" s="13">
        <v>365</v>
      </c>
      <c r="C8" s="13" t="s">
        <v>27</v>
      </c>
      <c r="D8" s="13" t="s">
        <v>19</v>
      </c>
      <c r="E8" s="13">
        <v>10</v>
      </c>
      <c r="F8" s="13">
        <v>12</v>
      </c>
      <c r="G8" s="13">
        <v>2</v>
      </c>
      <c r="H8" s="13">
        <v>12</v>
      </c>
      <c r="I8" s="13">
        <f>F8*20</f>
        <v>240</v>
      </c>
      <c r="J8" s="24">
        <v>15</v>
      </c>
      <c r="K8" s="24">
        <f t="shared" si="0"/>
        <v>5</v>
      </c>
      <c r="L8" s="24" t="s">
        <v>22</v>
      </c>
      <c r="M8" s="24">
        <f>J8*20</f>
        <v>300</v>
      </c>
      <c r="N8" s="24"/>
      <c r="O8" s="24">
        <f>M8-I8</f>
        <v>60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="4" customFormat="1" ht="20.1" customHeight="1" spans="1:63">
      <c r="A9" s="13">
        <v>7</v>
      </c>
      <c r="B9" s="13">
        <v>379</v>
      </c>
      <c r="C9" s="13" t="s">
        <v>28</v>
      </c>
      <c r="D9" s="13" t="s">
        <v>19</v>
      </c>
      <c r="E9" s="13">
        <v>16</v>
      </c>
      <c r="F9" s="13">
        <v>19</v>
      </c>
      <c r="G9" s="13">
        <v>2</v>
      </c>
      <c r="H9" s="13">
        <v>19</v>
      </c>
      <c r="I9" s="13">
        <f>F9*20</f>
        <v>380</v>
      </c>
      <c r="J9" s="24">
        <v>20</v>
      </c>
      <c r="K9" s="24">
        <f t="shared" si="0"/>
        <v>4</v>
      </c>
      <c r="L9" s="24" t="s">
        <v>22</v>
      </c>
      <c r="M9" s="24">
        <f>J9*20</f>
        <v>400</v>
      </c>
      <c r="N9" s="24"/>
      <c r="O9" s="24">
        <f>M9-I9</f>
        <v>20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</row>
    <row r="10" s="3" customFormat="1" ht="20.1" customHeight="1" spans="1:63">
      <c r="A10" s="13">
        <v>8</v>
      </c>
      <c r="B10" s="13">
        <v>513</v>
      </c>
      <c r="C10" s="13" t="s">
        <v>29</v>
      </c>
      <c r="D10" s="13" t="s">
        <v>19</v>
      </c>
      <c r="E10" s="13">
        <v>6</v>
      </c>
      <c r="F10" s="13">
        <v>8</v>
      </c>
      <c r="G10" s="13">
        <v>2</v>
      </c>
      <c r="H10" s="13">
        <v>8</v>
      </c>
      <c r="I10" s="13">
        <f>F10*20</f>
        <v>160</v>
      </c>
      <c r="J10" s="24">
        <v>20</v>
      </c>
      <c r="K10" s="24">
        <f t="shared" si="0"/>
        <v>14</v>
      </c>
      <c r="L10" s="24" t="s">
        <v>22</v>
      </c>
      <c r="M10" s="24">
        <f>J10*20</f>
        <v>400</v>
      </c>
      <c r="N10" s="24"/>
      <c r="O10" s="24">
        <f>M10-I10</f>
        <v>240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</row>
    <row r="11" s="4" customFormat="1" ht="20.1" customHeight="1" spans="1:63">
      <c r="A11" s="13">
        <v>9</v>
      </c>
      <c r="B11" s="13">
        <v>570</v>
      </c>
      <c r="C11" s="13" t="s">
        <v>30</v>
      </c>
      <c r="D11" s="13" t="s">
        <v>19</v>
      </c>
      <c r="E11" s="13">
        <v>6</v>
      </c>
      <c r="F11" s="13">
        <v>8</v>
      </c>
      <c r="G11" s="13">
        <v>1</v>
      </c>
      <c r="H11" s="13">
        <v>6</v>
      </c>
      <c r="I11" s="13">
        <f>E11*15</f>
        <v>90</v>
      </c>
      <c r="J11" s="24">
        <v>1</v>
      </c>
      <c r="K11" s="24">
        <f t="shared" si="0"/>
        <v>-5</v>
      </c>
      <c r="L11" s="24" t="s">
        <v>24</v>
      </c>
      <c r="M11" s="24">
        <f>J11*15</f>
        <v>15</v>
      </c>
      <c r="N11" s="24">
        <f t="shared" si="1"/>
        <v>75</v>
      </c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</row>
    <row r="12" s="3" customFormat="1" ht="20.1" customHeight="1" spans="1:63">
      <c r="A12" s="13">
        <v>10</v>
      </c>
      <c r="B12" s="13">
        <v>582</v>
      </c>
      <c r="C12" s="13" t="s">
        <v>31</v>
      </c>
      <c r="D12" s="13" t="s">
        <v>19</v>
      </c>
      <c r="E12" s="13">
        <v>16</v>
      </c>
      <c r="F12" s="13">
        <v>19</v>
      </c>
      <c r="G12" s="13">
        <v>1</v>
      </c>
      <c r="H12" s="13">
        <v>16</v>
      </c>
      <c r="I12" s="13">
        <f>E12*15</f>
        <v>240</v>
      </c>
      <c r="J12" s="24">
        <v>14</v>
      </c>
      <c r="K12" s="24">
        <f t="shared" si="0"/>
        <v>-2</v>
      </c>
      <c r="L12" s="24" t="s">
        <v>24</v>
      </c>
      <c r="M12" s="24">
        <f>J12*15</f>
        <v>210</v>
      </c>
      <c r="N12" s="24">
        <f t="shared" si="1"/>
        <v>30</v>
      </c>
      <c r="O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</row>
    <row r="13" s="4" customFormat="1" ht="20.1" customHeight="1" spans="1:63">
      <c r="A13" s="13">
        <v>11</v>
      </c>
      <c r="B13" s="13">
        <v>581</v>
      </c>
      <c r="C13" s="13" t="s">
        <v>32</v>
      </c>
      <c r="D13" s="13" t="s">
        <v>19</v>
      </c>
      <c r="E13" s="13">
        <v>6</v>
      </c>
      <c r="F13" s="13">
        <v>8</v>
      </c>
      <c r="G13" s="13">
        <v>2</v>
      </c>
      <c r="H13" s="13">
        <v>8</v>
      </c>
      <c r="I13" s="13">
        <f>F13*20</f>
        <v>160</v>
      </c>
      <c r="J13" s="24">
        <v>9</v>
      </c>
      <c r="K13" s="24">
        <f t="shared" si="0"/>
        <v>3</v>
      </c>
      <c r="L13" s="24" t="s">
        <v>22</v>
      </c>
      <c r="M13" s="24">
        <f>J13*20</f>
        <v>180</v>
      </c>
      <c r="N13" s="24"/>
      <c r="O13" s="24">
        <f>M13-I13</f>
        <v>20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</row>
    <row r="14" s="3" customFormat="1" ht="20.1" customHeight="1" spans="1:63">
      <c r="A14" s="13">
        <v>12</v>
      </c>
      <c r="B14" s="13">
        <v>585</v>
      </c>
      <c r="C14" s="13" t="s">
        <v>33</v>
      </c>
      <c r="D14" s="13" t="s">
        <v>19</v>
      </c>
      <c r="E14" s="13">
        <v>26</v>
      </c>
      <c r="F14" s="13">
        <v>30</v>
      </c>
      <c r="G14" s="13">
        <v>1</v>
      </c>
      <c r="H14" s="13">
        <v>26</v>
      </c>
      <c r="I14" s="13">
        <f>E14*15</f>
        <v>390</v>
      </c>
      <c r="J14" s="24">
        <v>6</v>
      </c>
      <c r="K14" s="24">
        <f t="shared" si="0"/>
        <v>-20</v>
      </c>
      <c r="L14" s="24" t="s">
        <v>24</v>
      </c>
      <c r="M14" s="24">
        <f>J14*15</f>
        <v>90</v>
      </c>
      <c r="N14" s="24">
        <f t="shared" si="1"/>
        <v>300</v>
      </c>
      <c r="O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</row>
    <row r="15" s="4" customFormat="1" ht="20.1" customHeight="1" spans="1:63">
      <c r="A15" s="13">
        <v>13</v>
      </c>
      <c r="B15" s="13">
        <v>709</v>
      </c>
      <c r="C15" s="13" t="s">
        <v>34</v>
      </c>
      <c r="D15" s="13" t="s">
        <v>19</v>
      </c>
      <c r="E15" s="13">
        <v>18</v>
      </c>
      <c r="F15" s="13">
        <v>21</v>
      </c>
      <c r="G15" s="13">
        <v>1</v>
      </c>
      <c r="H15" s="13">
        <v>18</v>
      </c>
      <c r="I15" s="13">
        <f>E15*15</f>
        <v>270</v>
      </c>
      <c r="J15" s="24">
        <v>7</v>
      </c>
      <c r="K15" s="24">
        <f t="shared" si="0"/>
        <v>-11</v>
      </c>
      <c r="L15" s="24" t="s">
        <v>24</v>
      </c>
      <c r="M15" s="24">
        <f>J15*15</f>
        <v>105</v>
      </c>
      <c r="N15" s="24">
        <f t="shared" si="1"/>
        <v>165</v>
      </c>
      <c r="O15" s="24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</row>
    <row r="16" s="3" customFormat="1" ht="20.1" customHeight="1" spans="1:63">
      <c r="A16" s="13">
        <v>14</v>
      </c>
      <c r="B16" s="13">
        <v>726</v>
      </c>
      <c r="C16" s="13" t="s">
        <v>35</v>
      </c>
      <c r="D16" s="13" t="s">
        <v>19</v>
      </c>
      <c r="E16" s="13">
        <v>12</v>
      </c>
      <c r="F16" s="13">
        <v>14</v>
      </c>
      <c r="G16" s="13">
        <v>2</v>
      </c>
      <c r="H16" s="13">
        <v>14</v>
      </c>
      <c r="I16" s="13">
        <f>F16*20</f>
        <v>280</v>
      </c>
      <c r="J16" s="24">
        <v>26.04</v>
      </c>
      <c r="K16" s="24">
        <f t="shared" si="0"/>
        <v>14.04</v>
      </c>
      <c r="L16" s="24" t="s">
        <v>22</v>
      </c>
      <c r="M16" s="24">
        <f>J16*20</f>
        <v>520.8</v>
      </c>
      <c r="N16" s="24"/>
      <c r="O16" s="24">
        <f>M16-I16</f>
        <v>240.8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</row>
    <row r="17" s="4" customFormat="1" ht="20.1" customHeight="1" spans="1:63">
      <c r="A17" s="13">
        <v>15</v>
      </c>
      <c r="B17" s="13">
        <v>727</v>
      </c>
      <c r="C17" s="13" t="s">
        <v>36</v>
      </c>
      <c r="D17" s="13" t="s">
        <v>19</v>
      </c>
      <c r="E17" s="13">
        <v>8</v>
      </c>
      <c r="F17" s="13">
        <v>11</v>
      </c>
      <c r="G17" s="13">
        <v>1</v>
      </c>
      <c r="H17" s="13">
        <v>8</v>
      </c>
      <c r="I17" s="13">
        <f>E17*15</f>
        <v>120</v>
      </c>
      <c r="J17" s="24">
        <v>2</v>
      </c>
      <c r="K17" s="24">
        <f t="shared" si="0"/>
        <v>-6</v>
      </c>
      <c r="L17" s="24" t="s">
        <v>24</v>
      </c>
      <c r="M17" s="24">
        <f>J17*15</f>
        <v>30</v>
      </c>
      <c r="N17" s="24">
        <f t="shared" si="1"/>
        <v>90</v>
      </c>
      <c r="O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</row>
    <row r="18" s="3" customFormat="1" ht="20.1" customHeight="1" spans="1:63">
      <c r="A18" s="13">
        <v>16</v>
      </c>
      <c r="B18" s="13">
        <v>730</v>
      </c>
      <c r="C18" s="13" t="s">
        <v>37</v>
      </c>
      <c r="D18" s="13" t="s">
        <v>19</v>
      </c>
      <c r="E18" s="13">
        <v>6</v>
      </c>
      <c r="F18" s="13">
        <v>8</v>
      </c>
      <c r="G18" s="13">
        <v>2</v>
      </c>
      <c r="H18" s="13">
        <v>8</v>
      </c>
      <c r="I18" s="13">
        <f>F18*20</f>
        <v>160</v>
      </c>
      <c r="J18" s="24">
        <v>12</v>
      </c>
      <c r="K18" s="24">
        <f t="shared" si="0"/>
        <v>6</v>
      </c>
      <c r="L18" s="24" t="s">
        <v>22</v>
      </c>
      <c r="M18" s="24">
        <f>J18*20</f>
        <v>240</v>
      </c>
      <c r="N18" s="24"/>
      <c r="O18" s="24">
        <f>M18-I18</f>
        <v>80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</row>
    <row r="19" s="4" customFormat="1" ht="20.1" customHeight="1" spans="1:63">
      <c r="A19" s="13">
        <v>17</v>
      </c>
      <c r="B19" s="13">
        <v>741</v>
      </c>
      <c r="C19" s="13" t="s">
        <v>38</v>
      </c>
      <c r="D19" s="13" t="s">
        <v>19</v>
      </c>
      <c r="E19" s="13">
        <v>4</v>
      </c>
      <c r="F19" s="13">
        <v>6</v>
      </c>
      <c r="G19" s="13">
        <v>2</v>
      </c>
      <c r="H19" s="13">
        <v>6</v>
      </c>
      <c r="I19" s="13">
        <f>F19*20</f>
        <v>120</v>
      </c>
      <c r="J19" s="24">
        <v>0</v>
      </c>
      <c r="K19" s="24">
        <f t="shared" si="0"/>
        <v>-4</v>
      </c>
      <c r="L19" s="24" t="s">
        <v>24</v>
      </c>
      <c r="M19" s="24">
        <f>J19*15</f>
        <v>0</v>
      </c>
      <c r="N19" s="24">
        <f t="shared" si="1"/>
        <v>120</v>
      </c>
      <c r="O19" s="24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</row>
    <row r="20" s="3" customFormat="1" ht="20.1" customHeight="1" spans="1:63">
      <c r="A20" s="13">
        <v>18</v>
      </c>
      <c r="B20" s="13">
        <v>347</v>
      </c>
      <c r="C20" s="13" t="s">
        <v>39</v>
      </c>
      <c r="D20" s="13" t="s">
        <v>19</v>
      </c>
      <c r="E20" s="13">
        <v>4</v>
      </c>
      <c r="F20" s="13">
        <v>6</v>
      </c>
      <c r="G20" s="13">
        <v>1</v>
      </c>
      <c r="H20" s="13">
        <v>4</v>
      </c>
      <c r="I20" s="13">
        <f>E20*15</f>
        <v>60</v>
      </c>
      <c r="J20" s="24">
        <v>0</v>
      </c>
      <c r="K20" s="24">
        <f t="shared" si="0"/>
        <v>-4</v>
      </c>
      <c r="L20" s="24" t="s">
        <v>24</v>
      </c>
      <c r="M20" s="24">
        <f>J20*15</f>
        <v>0</v>
      </c>
      <c r="N20" s="24">
        <f t="shared" si="1"/>
        <v>60</v>
      </c>
      <c r="O20" s="2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</row>
    <row r="21" s="4" customFormat="1" ht="20.1" customHeight="1" spans="1:63">
      <c r="A21" s="13">
        <v>19</v>
      </c>
      <c r="B21" s="13">
        <v>745</v>
      </c>
      <c r="C21" s="13" t="s">
        <v>40</v>
      </c>
      <c r="D21" s="13" t="s">
        <v>19</v>
      </c>
      <c r="E21" s="13">
        <v>8</v>
      </c>
      <c r="F21" s="13">
        <v>11</v>
      </c>
      <c r="G21" s="13">
        <v>1</v>
      </c>
      <c r="H21" s="13">
        <v>8</v>
      </c>
      <c r="I21" s="13">
        <f>E21*15</f>
        <v>120</v>
      </c>
      <c r="J21" s="24">
        <v>4</v>
      </c>
      <c r="K21" s="24">
        <f t="shared" si="0"/>
        <v>-4</v>
      </c>
      <c r="L21" s="24" t="s">
        <v>24</v>
      </c>
      <c r="M21" s="24">
        <f>J21*15</f>
        <v>60</v>
      </c>
      <c r="N21" s="24">
        <f t="shared" si="1"/>
        <v>60</v>
      </c>
      <c r="O21" s="2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</row>
    <row r="22" s="3" customFormat="1" ht="20.1" customHeight="1" spans="1:63">
      <c r="A22" s="13">
        <v>20</v>
      </c>
      <c r="B22" s="13">
        <v>752</v>
      </c>
      <c r="C22" s="13" t="s">
        <v>41</v>
      </c>
      <c r="D22" s="13" t="s">
        <v>19</v>
      </c>
      <c r="E22" s="13">
        <v>4</v>
      </c>
      <c r="F22" s="13">
        <v>6</v>
      </c>
      <c r="G22" s="13">
        <v>2</v>
      </c>
      <c r="H22" s="13">
        <v>6</v>
      </c>
      <c r="I22" s="13">
        <f>F22*20</f>
        <v>120</v>
      </c>
      <c r="J22" s="24">
        <v>7</v>
      </c>
      <c r="K22" s="24">
        <f t="shared" si="0"/>
        <v>3</v>
      </c>
      <c r="L22" s="24" t="s">
        <v>22</v>
      </c>
      <c r="M22" s="24">
        <f>J22*20</f>
        <v>140</v>
      </c>
      <c r="N22" s="24"/>
      <c r="O22" s="24">
        <f>M22-I22</f>
        <v>20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</row>
    <row r="23" s="4" customFormat="1" ht="20.1" customHeight="1" spans="1:63">
      <c r="A23" s="13">
        <v>21</v>
      </c>
      <c r="B23" s="13">
        <v>102565</v>
      </c>
      <c r="C23" s="13" t="s">
        <v>42</v>
      </c>
      <c r="D23" s="13" t="s">
        <v>19</v>
      </c>
      <c r="E23" s="13">
        <v>4</v>
      </c>
      <c r="F23" s="13">
        <v>6</v>
      </c>
      <c r="G23" s="13">
        <v>1</v>
      </c>
      <c r="H23" s="13">
        <v>4</v>
      </c>
      <c r="I23" s="13">
        <f>E23*15</f>
        <v>60</v>
      </c>
      <c r="J23" s="24">
        <v>2</v>
      </c>
      <c r="K23" s="24">
        <f t="shared" si="0"/>
        <v>-2</v>
      </c>
      <c r="L23" s="24" t="s">
        <v>24</v>
      </c>
      <c r="M23" s="24">
        <f>J23*15</f>
        <v>30</v>
      </c>
      <c r="N23" s="24">
        <f t="shared" si="1"/>
        <v>30</v>
      </c>
      <c r="O23" s="2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</row>
    <row r="24" s="3" customFormat="1" ht="20.1" customHeight="1" spans="1:63">
      <c r="A24" s="13">
        <v>22</v>
      </c>
      <c r="B24" s="13">
        <v>102934</v>
      </c>
      <c r="C24" s="13" t="s">
        <v>43</v>
      </c>
      <c r="D24" s="13" t="s">
        <v>19</v>
      </c>
      <c r="E24" s="13">
        <v>16</v>
      </c>
      <c r="F24" s="13">
        <v>19</v>
      </c>
      <c r="G24" s="13">
        <v>1</v>
      </c>
      <c r="H24" s="13">
        <v>16</v>
      </c>
      <c r="I24" s="13">
        <f>E24*15</f>
        <v>240</v>
      </c>
      <c r="J24" s="24">
        <v>4</v>
      </c>
      <c r="K24" s="24">
        <f t="shared" si="0"/>
        <v>-12</v>
      </c>
      <c r="L24" s="24" t="s">
        <v>24</v>
      </c>
      <c r="M24" s="24">
        <f>J24*15</f>
        <v>60</v>
      </c>
      <c r="N24" s="24">
        <f t="shared" si="1"/>
        <v>180</v>
      </c>
      <c r="O24" s="24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</row>
    <row r="25" s="4" customFormat="1" ht="20.1" customHeight="1" spans="1:63">
      <c r="A25" s="13">
        <v>23</v>
      </c>
      <c r="B25" s="13">
        <v>103198</v>
      </c>
      <c r="C25" s="13" t="s">
        <v>44</v>
      </c>
      <c r="D25" s="13" t="s">
        <v>19</v>
      </c>
      <c r="E25" s="13">
        <v>4</v>
      </c>
      <c r="F25" s="13">
        <v>6</v>
      </c>
      <c r="G25" s="13">
        <v>2</v>
      </c>
      <c r="H25" s="13">
        <v>6</v>
      </c>
      <c r="I25" s="13">
        <f>F25*20</f>
        <v>120</v>
      </c>
      <c r="J25" s="24">
        <v>13</v>
      </c>
      <c r="K25" s="24">
        <f t="shared" si="0"/>
        <v>9</v>
      </c>
      <c r="L25" s="24" t="s">
        <v>22</v>
      </c>
      <c r="M25" s="24">
        <f>J25*20</f>
        <v>260</v>
      </c>
      <c r="N25" s="24"/>
      <c r="O25" s="24">
        <f>M25-I25</f>
        <v>140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</row>
    <row r="26" s="3" customFormat="1" ht="20.1" customHeight="1" spans="1:63">
      <c r="A26" s="13">
        <v>24</v>
      </c>
      <c r="B26" s="13">
        <v>103199</v>
      </c>
      <c r="C26" s="13" t="s">
        <v>45</v>
      </c>
      <c r="D26" s="13" t="s">
        <v>19</v>
      </c>
      <c r="E26" s="13">
        <v>4</v>
      </c>
      <c r="F26" s="13">
        <v>6</v>
      </c>
      <c r="G26" s="13">
        <v>1</v>
      </c>
      <c r="H26" s="13">
        <v>4</v>
      </c>
      <c r="I26" s="13">
        <f>E26*15</f>
        <v>60</v>
      </c>
      <c r="J26" s="24">
        <v>2</v>
      </c>
      <c r="K26" s="24">
        <f t="shared" si="0"/>
        <v>-2</v>
      </c>
      <c r="L26" s="24" t="s">
        <v>24</v>
      </c>
      <c r="M26" s="24">
        <f>J26*15</f>
        <v>30</v>
      </c>
      <c r="N26" s="24">
        <f t="shared" si="1"/>
        <v>30</v>
      </c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</row>
    <row r="27" s="4" customFormat="1" ht="20.1" customHeight="1" spans="1:63">
      <c r="A27" s="13">
        <v>25</v>
      </c>
      <c r="B27" s="13">
        <v>104429</v>
      </c>
      <c r="C27" s="13" t="s">
        <v>46</v>
      </c>
      <c r="D27" s="13" t="s">
        <v>19</v>
      </c>
      <c r="E27" s="13">
        <v>4</v>
      </c>
      <c r="F27" s="13">
        <v>6</v>
      </c>
      <c r="G27" s="13">
        <v>1</v>
      </c>
      <c r="H27" s="13">
        <v>4</v>
      </c>
      <c r="I27" s="13">
        <f>E27*15</f>
        <v>60</v>
      </c>
      <c r="J27" s="24">
        <v>0</v>
      </c>
      <c r="K27" s="24">
        <f t="shared" si="0"/>
        <v>-4</v>
      </c>
      <c r="L27" s="24" t="s">
        <v>24</v>
      </c>
      <c r="M27" s="24">
        <f>J27*15</f>
        <v>0</v>
      </c>
      <c r="N27" s="24">
        <f t="shared" si="1"/>
        <v>60</v>
      </c>
      <c r="O27" s="24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</row>
    <row r="28" s="3" customFormat="1" ht="20.1" customHeight="1" spans="1:63">
      <c r="A28" s="13">
        <v>26</v>
      </c>
      <c r="B28" s="13">
        <v>105267</v>
      </c>
      <c r="C28" s="13" t="s">
        <v>47</v>
      </c>
      <c r="D28" s="13" t="s">
        <v>19</v>
      </c>
      <c r="E28" s="13">
        <v>4</v>
      </c>
      <c r="F28" s="13">
        <v>6</v>
      </c>
      <c r="G28" s="13">
        <v>2</v>
      </c>
      <c r="H28" s="13">
        <v>6</v>
      </c>
      <c r="I28" s="13">
        <f>F28*20</f>
        <v>120</v>
      </c>
      <c r="J28" s="24">
        <v>0</v>
      </c>
      <c r="K28" s="24">
        <f t="shared" si="0"/>
        <v>-4</v>
      </c>
      <c r="L28" s="24" t="s">
        <v>24</v>
      </c>
      <c r="M28" s="24">
        <f>J28*15</f>
        <v>0</v>
      </c>
      <c r="N28" s="24">
        <f t="shared" si="1"/>
        <v>120</v>
      </c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</row>
    <row r="29" s="4" customFormat="1" ht="20.1" customHeight="1" spans="1:63">
      <c r="A29" s="13">
        <v>27</v>
      </c>
      <c r="B29" s="13">
        <v>106569</v>
      </c>
      <c r="C29" s="13" t="s">
        <v>48</v>
      </c>
      <c r="D29" s="13" t="s">
        <v>19</v>
      </c>
      <c r="E29" s="13">
        <v>4</v>
      </c>
      <c r="F29" s="13">
        <v>6</v>
      </c>
      <c r="G29" s="13">
        <v>2</v>
      </c>
      <c r="H29" s="13">
        <v>6</v>
      </c>
      <c r="I29" s="13">
        <f>F29*20</f>
        <v>120</v>
      </c>
      <c r="J29" s="24">
        <v>0</v>
      </c>
      <c r="K29" s="24">
        <f t="shared" si="0"/>
        <v>-4</v>
      </c>
      <c r="L29" s="24" t="s">
        <v>24</v>
      </c>
      <c r="M29" s="24">
        <f>J29*15</f>
        <v>0</v>
      </c>
      <c r="N29" s="24">
        <f t="shared" si="1"/>
        <v>120</v>
      </c>
      <c r="O29" s="2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</row>
    <row r="30" s="3" customFormat="1" ht="20.1" customHeight="1" spans="1:63">
      <c r="A30" s="13">
        <v>28</v>
      </c>
      <c r="B30" s="13">
        <v>106399</v>
      </c>
      <c r="C30" s="13" t="s">
        <v>49</v>
      </c>
      <c r="D30" s="13" t="s">
        <v>19</v>
      </c>
      <c r="E30" s="13">
        <v>4</v>
      </c>
      <c r="F30" s="13">
        <v>6</v>
      </c>
      <c r="G30" s="13">
        <v>1</v>
      </c>
      <c r="H30" s="13">
        <v>4</v>
      </c>
      <c r="I30" s="13">
        <f>E30*15</f>
        <v>60</v>
      </c>
      <c r="J30" s="24">
        <v>2</v>
      </c>
      <c r="K30" s="24">
        <f t="shared" si="0"/>
        <v>-2</v>
      </c>
      <c r="L30" s="24" t="s">
        <v>24</v>
      </c>
      <c r="M30" s="24">
        <f>J30*15</f>
        <v>30</v>
      </c>
      <c r="N30" s="24">
        <f t="shared" si="1"/>
        <v>30</v>
      </c>
      <c r="O30" s="2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</row>
    <row r="31" s="4" customFormat="1" ht="20.1" customHeight="1" spans="1:63">
      <c r="A31" s="13">
        <v>29</v>
      </c>
      <c r="B31" s="13">
        <v>107658</v>
      </c>
      <c r="C31" s="13" t="s">
        <v>50</v>
      </c>
      <c r="D31" s="13" t="s">
        <v>19</v>
      </c>
      <c r="E31" s="13">
        <v>2</v>
      </c>
      <c r="F31" s="13">
        <v>4</v>
      </c>
      <c r="G31" s="13">
        <v>2</v>
      </c>
      <c r="H31" s="13">
        <v>4</v>
      </c>
      <c r="I31" s="13">
        <f>F31*20</f>
        <v>80</v>
      </c>
      <c r="J31" s="24">
        <v>4</v>
      </c>
      <c r="K31" s="24">
        <f t="shared" si="0"/>
        <v>2</v>
      </c>
      <c r="L31" s="24" t="s">
        <v>22</v>
      </c>
      <c r="M31" s="24">
        <f>J31*20</f>
        <v>80</v>
      </c>
      <c r="N31" s="24"/>
      <c r="O31" s="24">
        <f>M31-I31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  <row r="32" s="4" customFormat="1" ht="20.1" customHeight="1" spans="1:63">
      <c r="A32" s="13">
        <v>30</v>
      </c>
      <c r="B32" s="13">
        <v>108277</v>
      </c>
      <c r="C32" s="13" t="s">
        <v>51</v>
      </c>
      <c r="D32" s="13" t="s">
        <v>19</v>
      </c>
      <c r="E32" s="13">
        <v>4</v>
      </c>
      <c r="F32" s="13">
        <v>6</v>
      </c>
      <c r="G32" s="13">
        <v>1</v>
      </c>
      <c r="H32" s="13">
        <v>4</v>
      </c>
      <c r="I32" s="13">
        <f>E32*15</f>
        <v>60</v>
      </c>
      <c r="J32" s="24">
        <v>0</v>
      </c>
      <c r="K32" s="24">
        <f t="shared" si="0"/>
        <v>-4</v>
      </c>
      <c r="L32" s="24" t="s">
        <v>24</v>
      </c>
      <c r="M32" s="24">
        <f>J32*15</f>
        <v>0</v>
      </c>
      <c r="N32" s="24">
        <f t="shared" si="1"/>
        <v>60</v>
      </c>
      <c r="O32" s="2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</row>
    <row r="33" s="5" customFormat="1" ht="20.1" customHeight="1" spans="1:63">
      <c r="A33" s="14"/>
      <c r="B33" s="14"/>
      <c r="C33" s="14"/>
      <c r="D33" s="14" t="s">
        <v>19</v>
      </c>
      <c r="E33" s="14">
        <f>SUM(E3:E32)</f>
        <v>232</v>
      </c>
      <c r="F33" s="14">
        <f t="shared" ref="F33:O33" si="2">SUM(F3:F32)</f>
        <v>302</v>
      </c>
      <c r="G33" s="14">
        <f t="shared" si="2"/>
        <v>45</v>
      </c>
      <c r="H33" s="14">
        <f t="shared" si="2"/>
        <v>265</v>
      </c>
      <c r="I33" s="14">
        <f t="shared" si="2"/>
        <v>4640</v>
      </c>
      <c r="J33" s="14">
        <f t="shared" si="2"/>
        <v>221.16</v>
      </c>
      <c r="K33" s="14">
        <f t="shared" si="2"/>
        <v>-10.84</v>
      </c>
      <c r="L33" s="14">
        <f t="shared" si="2"/>
        <v>0</v>
      </c>
      <c r="M33" s="14">
        <f t="shared" si="2"/>
        <v>4143.2</v>
      </c>
      <c r="N33" s="14">
        <f t="shared" si="2"/>
        <v>1790</v>
      </c>
      <c r="O33" s="14">
        <f t="shared" si="2"/>
        <v>1293.2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</row>
    <row r="34" s="3" customFormat="1" ht="20.1" customHeight="1" spans="1:63">
      <c r="A34" s="13">
        <v>32</v>
      </c>
      <c r="B34" s="13">
        <v>307</v>
      </c>
      <c r="C34" s="13" t="s">
        <v>52</v>
      </c>
      <c r="D34" s="13" t="s">
        <v>53</v>
      </c>
      <c r="E34" s="13">
        <v>133</v>
      </c>
      <c r="F34" s="13">
        <v>141</v>
      </c>
      <c r="G34" s="13">
        <v>2</v>
      </c>
      <c r="H34" s="13">
        <v>141</v>
      </c>
      <c r="I34" s="13">
        <f>F34*20</f>
        <v>2820</v>
      </c>
      <c r="J34" s="24">
        <v>146.38</v>
      </c>
      <c r="K34" s="24">
        <f t="shared" si="0"/>
        <v>13.38</v>
      </c>
      <c r="L34" s="24" t="s">
        <v>22</v>
      </c>
      <c r="M34" s="24">
        <f>J34*20</f>
        <v>2927.6</v>
      </c>
      <c r="N34" s="24"/>
      <c r="O34" s="24">
        <f>M34-I34</f>
        <v>107.6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</row>
    <row r="35" s="4" customFormat="1" ht="20.1" customHeight="1" spans="1:63">
      <c r="A35" s="13">
        <v>33</v>
      </c>
      <c r="B35" s="13">
        <v>106066</v>
      </c>
      <c r="C35" s="13" t="s">
        <v>54</v>
      </c>
      <c r="D35" s="13" t="s">
        <v>53</v>
      </c>
      <c r="E35" s="13">
        <v>4</v>
      </c>
      <c r="F35" s="13">
        <v>6</v>
      </c>
      <c r="G35" s="13">
        <v>2</v>
      </c>
      <c r="H35" s="13">
        <v>6</v>
      </c>
      <c r="I35" s="13">
        <f>F35*20</f>
        <v>120</v>
      </c>
      <c r="J35" s="24">
        <v>0</v>
      </c>
      <c r="K35" s="24">
        <f t="shared" si="0"/>
        <v>-4</v>
      </c>
      <c r="L35" s="24" t="s">
        <v>24</v>
      </c>
      <c r="M35" s="24">
        <f>J35*15</f>
        <v>0</v>
      </c>
      <c r="N35" s="24">
        <f t="shared" si="1"/>
        <v>120</v>
      </c>
      <c r="O35" s="24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</row>
    <row r="36" s="5" customFormat="1" ht="20.1" customHeight="1" spans="1:63">
      <c r="A36" s="14"/>
      <c r="B36" s="14"/>
      <c r="C36" s="14"/>
      <c r="D36" s="14" t="s">
        <v>53</v>
      </c>
      <c r="E36" s="14">
        <f>SUM(E34:E35)</f>
        <v>137</v>
      </c>
      <c r="F36" s="14">
        <f t="shared" ref="F36:O36" si="3">SUM(F34:F35)</f>
        <v>147</v>
      </c>
      <c r="G36" s="14">
        <f t="shared" si="3"/>
        <v>4</v>
      </c>
      <c r="H36" s="14">
        <f t="shared" si="3"/>
        <v>147</v>
      </c>
      <c r="I36" s="14">
        <f t="shared" si="3"/>
        <v>2940</v>
      </c>
      <c r="J36" s="14">
        <f t="shared" si="3"/>
        <v>146.38</v>
      </c>
      <c r="K36" s="14">
        <f t="shared" si="3"/>
        <v>9.38</v>
      </c>
      <c r="L36" s="14">
        <f t="shared" si="3"/>
        <v>0</v>
      </c>
      <c r="M36" s="14">
        <f t="shared" si="3"/>
        <v>2927.6</v>
      </c>
      <c r="N36" s="14">
        <f t="shared" si="3"/>
        <v>120</v>
      </c>
      <c r="O36" s="14">
        <f t="shared" si="3"/>
        <v>107.6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</row>
    <row r="37" s="3" customFormat="1" ht="20.1" customHeight="1" spans="1:63">
      <c r="A37" s="13">
        <v>34</v>
      </c>
      <c r="B37" s="13">
        <v>387</v>
      </c>
      <c r="C37" s="13" t="s">
        <v>55</v>
      </c>
      <c r="D37" s="13" t="s">
        <v>56</v>
      </c>
      <c r="E37" s="13">
        <v>12</v>
      </c>
      <c r="F37" s="13">
        <v>14</v>
      </c>
      <c r="G37" s="13">
        <v>1</v>
      </c>
      <c r="H37" s="13">
        <v>12</v>
      </c>
      <c r="I37" s="13">
        <f>E37*15</f>
        <v>180</v>
      </c>
      <c r="J37" s="24">
        <v>16</v>
      </c>
      <c r="K37" s="24">
        <f t="shared" ref="K36:K67" si="4">J37-E37</f>
        <v>4</v>
      </c>
      <c r="L37" s="24" t="s">
        <v>22</v>
      </c>
      <c r="M37" s="24">
        <f>J37*20</f>
        <v>320</v>
      </c>
      <c r="N37" s="24"/>
      <c r="O37" s="24">
        <f>M37-I37</f>
        <v>140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</row>
    <row r="38" s="4" customFormat="1" ht="20.1" customHeight="1" spans="1:63">
      <c r="A38" s="13">
        <v>35</v>
      </c>
      <c r="B38" s="13">
        <v>377</v>
      </c>
      <c r="C38" s="13" t="s">
        <v>57</v>
      </c>
      <c r="D38" s="13" t="s">
        <v>56</v>
      </c>
      <c r="E38" s="13">
        <v>10</v>
      </c>
      <c r="F38" s="13">
        <v>12</v>
      </c>
      <c r="G38" s="13">
        <v>2</v>
      </c>
      <c r="H38" s="13">
        <v>12</v>
      </c>
      <c r="I38" s="13">
        <f>F38*20</f>
        <v>240</v>
      </c>
      <c r="J38" s="24">
        <v>6</v>
      </c>
      <c r="K38" s="24">
        <f t="shared" si="4"/>
        <v>-4</v>
      </c>
      <c r="L38" s="24" t="s">
        <v>24</v>
      </c>
      <c r="M38" s="24">
        <f>J38*15</f>
        <v>90</v>
      </c>
      <c r="N38" s="24">
        <f t="shared" ref="N36:N67" si="5">I38-M38</f>
        <v>150</v>
      </c>
      <c r="O38" s="24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</row>
    <row r="39" s="3" customFormat="1" ht="20.1" customHeight="1" spans="1:63">
      <c r="A39" s="13">
        <v>36</v>
      </c>
      <c r="B39" s="13">
        <v>399</v>
      </c>
      <c r="C39" s="13" t="s">
        <v>58</v>
      </c>
      <c r="D39" s="13" t="s">
        <v>56</v>
      </c>
      <c r="E39" s="13">
        <v>6</v>
      </c>
      <c r="F39" s="13">
        <v>8</v>
      </c>
      <c r="G39" s="13">
        <v>2</v>
      </c>
      <c r="H39" s="13">
        <v>8</v>
      </c>
      <c r="I39" s="13">
        <f>F39*20</f>
        <v>160</v>
      </c>
      <c r="J39" s="24">
        <v>16</v>
      </c>
      <c r="K39" s="24">
        <f t="shared" si="4"/>
        <v>10</v>
      </c>
      <c r="L39" s="24" t="s">
        <v>22</v>
      </c>
      <c r="M39" s="24">
        <f>J39*20</f>
        <v>320</v>
      </c>
      <c r="N39" s="24"/>
      <c r="O39" s="24">
        <f>M39-I39</f>
        <v>160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</row>
    <row r="40" s="4" customFormat="1" ht="20.1" customHeight="1" spans="1:63">
      <c r="A40" s="13">
        <v>37</v>
      </c>
      <c r="B40" s="13">
        <v>545</v>
      </c>
      <c r="C40" s="13" t="s">
        <v>59</v>
      </c>
      <c r="D40" s="13" t="s">
        <v>56</v>
      </c>
      <c r="E40" s="13">
        <v>4</v>
      </c>
      <c r="F40" s="13">
        <v>6</v>
      </c>
      <c r="G40" s="13">
        <v>2</v>
      </c>
      <c r="H40" s="13">
        <v>6</v>
      </c>
      <c r="I40" s="13">
        <f>F40*20</f>
        <v>120</v>
      </c>
      <c r="J40" s="24">
        <v>6</v>
      </c>
      <c r="K40" s="24">
        <f t="shared" si="4"/>
        <v>2</v>
      </c>
      <c r="L40" s="24" t="s">
        <v>22</v>
      </c>
      <c r="M40" s="24">
        <f>J40*20</f>
        <v>120</v>
      </c>
      <c r="N40" s="24"/>
      <c r="O40" s="24">
        <f>M40-I40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</row>
    <row r="41" s="3" customFormat="1" ht="20.1" customHeight="1" spans="1:63">
      <c r="A41" s="13">
        <v>38</v>
      </c>
      <c r="B41" s="13">
        <v>546</v>
      </c>
      <c r="C41" s="13" t="s">
        <v>60</v>
      </c>
      <c r="D41" s="13" t="s">
        <v>56</v>
      </c>
      <c r="E41" s="13">
        <v>8</v>
      </c>
      <c r="F41" s="13">
        <v>11</v>
      </c>
      <c r="G41" s="13">
        <v>2</v>
      </c>
      <c r="H41" s="13">
        <v>11</v>
      </c>
      <c r="I41" s="13">
        <f>F41*20</f>
        <v>220</v>
      </c>
      <c r="J41" s="24">
        <v>9</v>
      </c>
      <c r="K41" s="24">
        <f t="shared" si="4"/>
        <v>1</v>
      </c>
      <c r="L41" s="24" t="s">
        <v>20</v>
      </c>
      <c r="M41" s="24">
        <f>J41*15</f>
        <v>135</v>
      </c>
      <c r="N41" s="24">
        <f t="shared" si="5"/>
        <v>85</v>
      </c>
      <c r="O41" s="24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</row>
    <row r="42" s="4" customFormat="1" ht="20.1" customHeight="1" spans="1:63">
      <c r="A42" s="13">
        <v>39</v>
      </c>
      <c r="B42" s="13">
        <v>571</v>
      </c>
      <c r="C42" s="13" t="s">
        <v>61</v>
      </c>
      <c r="D42" s="13" t="s">
        <v>56</v>
      </c>
      <c r="E42" s="13">
        <v>10</v>
      </c>
      <c r="F42" s="13">
        <v>12</v>
      </c>
      <c r="G42" s="13">
        <v>2</v>
      </c>
      <c r="H42" s="13">
        <v>12</v>
      </c>
      <c r="I42" s="13">
        <f>F42*20</f>
        <v>240</v>
      </c>
      <c r="J42" s="24">
        <v>72</v>
      </c>
      <c r="K42" s="24">
        <f t="shared" si="4"/>
        <v>62</v>
      </c>
      <c r="L42" s="24" t="s">
        <v>22</v>
      </c>
      <c r="M42" s="24">
        <f>J42*20</f>
        <v>1440</v>
      </c>
      <c r="N42" s="24"/>
      <c r="O42" s="24">
        <f>M42-I42</f>
        <v>1200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</row>
    <row r="43" s="3" customFormat="1" ht="20.1" customHeight="1" spans="1:63">
      <c r="A43" s="13">
        <v>40</v>
      </c>
      <c r="B43" s="13">
        <v>573</v>
      </c>
      <c r="C43" s="13" t="s">
        <v>62</v>
      </c>
      <c r="D43" s="13" t="s">
        <v>56</v>
      </c>
      <c r="E43" s="13">
        <v>10</v>
      </c>
      <c r="F43" s="13">
        <v>12</v>
      </c>
      <c r="G43" s="13">
        <v>1</v>
      </c>
      <c r="H43" s="13">
        <v>10</v>
      </c>
      <c r="I43" s="13">
        <f>E43*15</f>
        <v>150</v>
      </c>
      <c r="J43" s="24">
        <v>0</v>
      </c>
      <c r="K43" s="24">
        <f t="shared" si="4"/>
        <v>-10</v>
      </c>
      <c r="L43" s="24" t="s">
        <v>24</v>
      </c>
      <c r="M43" s="24">
        <f>J43*15</f>
        <v>0</v>
      </c>
      <c r="N43" s="24">
        <f t="shared" si="5"/>
        <v>150</v>
      </c>
      <c r="O43" s="24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</row>
    <row r="44" s="4" customFormat="1" ht="20.1" customHeight="1" spans="1:63">
      <c r="A44" s="13">
        <v>41</v>
      </c>
      <c r="B44" s="13">
        <v>707</v>
      </c>
      <c r="C44" s="13" t="s">
        <v>63</v>
      </c>
      <c r="D44" s="13" t="s">
        <v>56</v>
      </c>
      <c r="E44" s="13">
        <v>6</v>
      </c>
      <c r="F44" s="13">
        <v>8</v>
      </c>
      <c r="G44" s="13">
        <v>2</v>
      </c>
      <c r="H44" s="13">
        <v>8</v>
      </c>
      <c r="I44" s="13">
        <f>F44*20</f>
        <v>160</v>
      </c>
      <c r="J44" s="24">
        <v>4</v>
      </c>
      <c r="K44" s="24">
        <f t="shared" si="4"/>
        <v>-2</v>
      </c>
      <c r="L44" s="24" t="s">
        <v>24</v>
      </c>
      <c r="M44" s="24">
        <f>J44*15</f>
        <v>60</v>
      </c>
      <c r="N44" s="24">
        <f t="shared" si="5"/>
        <v>100</v>
      </c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</row>
    <row r="45" s="3" customFormat="1" ht="20.1" customHeight="1" spans="1:63">
      <c r="A45" s="13">
        <v>42</v>
      </c>
      <c r="B45" s="13">
        <v>598</v>
      </c>
      <c r="C45" s="13" t="s">
        <v>64</v>
      </c>
      <c r="D45" s="13" t="s">
        <v>56</v>
      </c>
      <c r="E45" s="13">
        <v>4</v>
      </c>
      <c r="F45" s="13">
        <v>6</v>
      </c>
      <c r="G45" s="13">
        <v>2</v>
      </c>
      <c r="H45" s="13">
        <v>6</v>
      </c>
      <c r="I45" s="13">
        <f>F45*20</f>
        <v>120</v>
      </c>
      <c r="J45" s="24">
        <v>4</v>
      </c>
      <c r="K45" s="24">
        <f t="shared" si="4"/>
        <v>0</v>
      </c>
      <c r="L45" s="24" t="s">
        <v>20</v>
      </c>
      <c r="M45" s="24">
        <f>J45*15</f>
        <v>60</v>
      </c>
      <c r="N45" s="24">
        <f t="shared" si="5"/>
        <v>60</v>
      </c>
      <c r="O45" s="24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</row>
    <row r="46" s="4" customFormat="1" ht="20.1" customHeight="1" spans="1:63">
      <c r="A46" s="13">
        <v>43</v>
      </c>
      <c r="B46" s="13">
        <v>712</v>
      </c>
      <c r="C46" s="13" t="s">
        <v>65</v>
      </c>
      <c r="D46" s="13" t="s">
        <v>56</v>
      </c>
      <c r="E46" s="13">
        <v>6</v>
      </c>
      <c r="F46" s="13">
        <v>8</v>
      </c>
      <c r="G46" s="13">
        <v>2</v>
      </c>
      <c r="H46" s="13">
        <v>8</v>
      </c>
      <c r="I46" s="13">
        <f>F46*20</f>
        <v>160</v>
      </c>
      <c r="J46" s="24">
        <v>4</v>
      </c>
      <c r="K46" s="24">
        <f t="shared" si="4"/>
        <v>-2</v>
      </c>
      <c r="L46" s="24" t="s">
        <v>24</v>
      </c>
      <c r="M46" s="24">
        <f>J46*15</f>
        <v>60</v>
      </c>
      <c r="N46" s="24">
        <f t="shared" si="5"/>
        <v>100</v>
      </c>
      <c r="O46" s="2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</row>
    <row r="47" s="3" customFormat="1" ht="20.1" customHeight="1" spans="1:63">
      <c r="A47" s="13">
        <v>44</v>
      </c>
      <c r="B47" s="13">
        <v>724</v>
      </c>
      <c r="C47" s="13" t="s">
        <v>66</v>
      </c>
      <c r="D47" s="13" t="s">
        <v>56</v>
      </c>
      <c r="E47" s="13">
        <v>12</v>
      </c>
      <c r="F47" s="13">
        <v>14</v>
      </c>
      <c r="G47" s="13">
        <v>2</v>
      </c>
      <c r="H47" s="13">
        <v>14</v>
      </c>
      <c r="I47" s="13">
        <f>F47*20</f>
        <v>280</v>
      </c>
      <c r="J47" s="24">
        <v>10</v>
      </c>
      <c r="K47" s="24">
        <f t="shared" si="4"/>
        <v>-2</v>
      </c>
      <c r="L47" s="24" t="s">
        <v>24</v>
      </c>
      <c r="M47" s="24">
        <f>J47*15</f>
        <v>150</v>
      </c>
      <c r="N47" s="24">
        <f t="shared" si="5"/>
        <v>130</v>
      </c>
      <c r="O47" s="24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</row>
    <row r="48" s="4" customFormat="1" ht="20.1" customHeight="1" spans="1:63">
      <c r="A48" s="13">
        <v>45</v>
      </c>
      <c r="B48" s="13">
        <v>737</v>
      </c>
      <c r="C48" s="13" t="s">
        <v>67</v>
      </c>
      <c r="D48" s="13" t="s">
        <v>56</v>
      </c>
      <c r="E48" s="13">
        <v>6</v>
      </c>
      <c r="F48" s="13">
        <v>8</v>
      </c>
      <c r="G48" s="13">
        <v>1</v>
      </c>
      <c r="H48" s="13">
        <v>6</v>
      </c>
      <c r="I48" s="13">
        <f>E48*15</f>
        <v>90</v>
      </c>
      <c r="J48" s="24">
        <v>11</v>
      </c>
      <c r="K48" s="24">
        <f t="shared" si="4"/>
        <v>5</v>
      </c>
      <c r="L48" s="24" t="s">
        <v>22</v>
      </c>
      <c r="M48" s="24">
        <f>J48*20</f>
        <v>220</v>
      </c>
      <c r="N48" s="24"/>
      <c r="O48" s="24">
        <f>M48-I48</f>
        <v>130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</row>
    <row r="49" s="3" customFormat="1" ht="20.1" customHeight="1" spans="1:63">
      <c r="A49" s="13">
        <v>46</v>
      </c>
      <c r="B49" s="13">
        <v>740</v>
      </c>
      <c r="C49" s="13" t="s">
        <v>68</v>
      </c>
      <c r="D49" s="13" t="s">
        <v>56</v>
      </c>
      <c r="E49" s="13">
        <v>4</v>
      </c>
      <c r="F49" s="13">
        <v>6</v>
      </c>
      <c r="G49" s="13">
        <v>1</v>
      </c>
      <c r="H49" s="13">
        <v>4</v>
      </c>
      <c r="I49" s="13">
        <f>E49*15</f>
        <v>60</v>
      </c>
      <c r="J49" s="24">
        <v>4</v>
      </c>
      <c r="K49" s="24">
        <f t="shared" si="4"/>
        <v>0</v>
      </c>
      <c r="L49" s="24" t="s">
        <v>20</v>
      </c>
      <c r="M49" s="24">
        <f>J49*15</f>
        <v>60</v>
      </c>
      <c r="N49" s="24"/>
      <c r="O49" s="24">
        <f>M49-I49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</row>
    <row r="50" s="4" customFormat="1" ht="20.1" customHeight="1" spans="1:63">
      <c r="A50" s="13">
        <v>47</v>
      </c>
      <c r="B50" s="13">
        <v>743</v>
      </c>
      <c r="C50" s="13" t="s">
        <v>69</v>
      </c>
      <c r="D50" s="13" t="s">
        <v>56</v>
      </c>
      <c r="E50" s="13">
        <v>2</v>
      </c>
      <c r="F50" s="13">
        <v>4</v>
      </c>
      <c r="G50" s="13">
        <v>2</v>
      </c>
      <c r="H50" s="13">
        <v>4</v>
      </c>
      <c r="I50" s="13">
        <f>F50*20</f>
        <v>80</v>
      </c>
      <c r="J50" s="24">
        <v>0</v>
      </c>
      <c r="K50" s="24">
        <f t="shared" si="4"/>
        <v>-2</v>
      </c>
      <c r="L50" s="24" t="s">
        <v>24</v>
      </c>
      <c r="M50" s="24">
        <f>J50*15</f>
        <v>0</v>
      </c>
      <c r="N50" s="24">
        <f t="shared" si="5"/>
        <v>80</v>
      </c>
      <c r="O50" s="24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</row>
    <row r="51" s="3" customFormat="1" ht="20.1" customHeight="1" spans="1:63">
      <c r="A51" s="13">
        <v>48</v>
      </c>
      <c r="B51" s="13">
        <v>733</v>
      </c>
      <c r="C51" s="13" t="s">
        <v>70</v>
      </c>
      <c r="D51" s="13" t="s">
        <v>56</v>
      </c>
      <c r="E51" s="13">
        <v>6</v>
      </c>
      <c r="F51" s="13">
        <v>8</v>
      </c>
      <c r="G51" s="13">
        <v>2</v>
      </c>
      <c r="H51" s="13">
        <v>8</v>
      </c>
      <c r="I51" s="13">
        <f>F51*20</f>
        <v>160</v>
      </c>
      <c r="J51" s="24">
        <v>0</v>
      </c>
      <c r="K51" s="24">
        <f t="shared" si="4"/>
        <v>-6</v>
      </c>
      <c r="L51" s="24" t="s">
        <v>24</v>
      </c>
      <c r="M51" s="24">
        <f>J51*15</f>
        <v>0</v>
      </c>
      <c r="N51" s="24">
        <f t="shared" si="5"/>
        <v>160</v>
      </c>
      <c r="O51" s="24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</row>
    <row r="52" s="4" customFormat="1" ht="20.1" customHeight="1" spans="1:63">
      <c r="A52" s="13">
        <v>49</v>
      </c>
      <c r="B52" s="13">
        <v>750</v>
      </c>
      <c r="C52" s="13" t="s">
        <v>71</v>
      </c>
      <c r="D52" s="13" t="s">
        <v>56</v>
      </c>
      <c r="E52" s="13">
        <v>8</v>
      </c>
      <c r="F52" s="13">
        <v>11</v>
      </c>
      <c r="G52" s="13">
        <v>1</v>
      </c>
      <c r="H52" s="13">
        <v>8</v>
      </c>
      <c r="I52" s="13">
        <f>E52*15</f>
        <v>120</v>
      </c>
      <c r="J52" s="24">
        <v>31</v>
      </c>
      <c r="K52" s="24">
        <f t="shared" si="4"/>
        <v>23</v>
      </c>
      <c r="L52" s="24" t="s">
        <v>22</v>
      </c>
      <c r="M52" s="24">
        <f>J52*20</f>
        <v>620</v>
      </c>
      <c r="N52" s="24"/>
      <c r="O52" s="24">
        <f>M52-I52</f>
        <v>500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</row>
    <row r="53" s="3" customFormat="1" ht="20.1" customHeight="1" spans="1:63">
      <c r="A53" s="13">
        <v>50</v>
      </c>
      <c r="B53" s="13">
        <v>753</v>
      </c>
      <c r="C53" s="13" t="s">
        <v>72</v>
      </c>
      <c r="D53" s="13" t="s">
        <v>56</v>
      </c>
      <c r="E53" s="13">
        <v>2</v>
      </c>
      <c r="F53" s="13">
        <v>4</v>
      </c>
      <c r="G53" s="13">
        <v>1</v>
      </c>
      <c r="H53" s="13">
        <v>2</v>
      </c>
      <c r="I53" s="13">
        <f>E53*15</f>
        <v>30</v>
      </c>
      <c r="J53" s="24">
        <v>0</v>
      </c>
      <c r="K53" s="24">
        <f t="shared" si="4"/>
        <v>-2</v>
      </c>
      <c r="L53" s="24" t="s">
        <v>24</v>
      </c>
      <c r="M53" s="24">
        <f>J53*15</f>
        <v>0</v>
      </c>
      <c r="N53" s="24">
        <f t="shared" si="5"/>
        <v>30</v>
      </c>
      <c r="O53" s="24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</row>
    <row r="54" s="4" customFormat="1" ht="20.1" customHeight="1" spans="1:63">
      <c r="A54" s="13">
        <v>51</v>
      </c>
      <c r="B54" s="13">
        <v>103639</v>
      </c>
      <c r="C54" s="13" t="s">
        <v>73</v>
      </c>
      <c r="D54" s="13" t="s">
        <v>56</v>
      </c>
      <c r="E54" s="13">
        <v>6</v>
      </c>
      <c r="F54" s="13">
        <v>8</v>
      </c>
      <c r="G54" s="13">
        <v>2</v>
      </c>
      <c r="H54" s="13">
        <v>8</v>
      </c>
      <c r="I54" s="13">
        <f>F54*20</f>
        <v>160</v>
      </c>
      <c r="J54" s="24">
        <v>10</v>
      </c>
      <c r="K54" s="24">
        <f t="shared" si="4"/>
        <v>4</v>
      </c>
      <c r="L54" s="24" t="s">
        <v>22</v>
      </c>
      <c r="M54" s="24">
        <f>J54*20</f>
        <v>200</v>
      </c>
      <c r="N54" s="24"/>
      <c r="O54" s="24">
        <f>M54-I54</f>
        <v>40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</row>
    <row r="55" s="3" customFormat="1" ht="20.1" customHeight="1" spans="1:63">
      <c r="A55" s="13">
        <v>52</v>
      </c>
      <c r="B55" s="13">
        <v>104430</v>
      </c>
      <c r="C55" s="13" t="s">
        <v>74</v>
      </c>
      <c r="D55" s="13" t="s">
        <v>56</v>
      </c>
      <c r="E55" s="13">
        <v>4</v>
      </c>
      <c r="F55" s="13">
        <v>6</v>
      </c>
      <c r="G55" s="13">
        <v>2</v>
      </c>
      <c r="H55" s="13">
        <v>6</v>
      </c>
      <c r="I55" s="13">
        <f>F55*20</f>
        <v>120</v>
      </c>
      <c r="J55" s="24">
        <v>2</v>
      </c>
      <c r="K55" s="24">
        <f t="shared" si="4"/>
        <v>-2</v>
      </c>
      <c r="L55" s="24" t="s">
        <v>24</v>
      </c>
      <c r="M55" s="24">
        <f>J55*15</f>
        <v>30</v>
      </c>
      <c r="N55" s="24">
        <f t="shared" si="5"/>
        <v>90</v>
      </c>
      <c r="O55" s="24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</row>
    <row r="56" s="4" customFormat="1" ht="20.1" customHeight="1" spans="1:63">
      <c r="A56" s="13">
        <v>53</v>
      </c>
      <c r="B56" s="13">
        <v>105396</v>
      </c>
      <c r="C56" s="13" t="s">
        <v>75</v>
      </c>
      <c r="D56" s="13" t="s">
        <v>56</v>
      </c>
      <c r="E56" s="13">
        <v>2</v>
      </c>
      <c r="F56" s="13">
        <v>4</v>
      </c>
      <c r="G56" s="13">
        <v>1</v>
      </c>
      <c r="H56" s="13">
        <v>2</v>
      </c>
      <c r="I56" s="13">
        <f>E56*15</f>
        <v>30</v>
      </c>
      <c r="J56" s="24">
        <v>2</v>
      </c>
      <c r="K56" s="24">
        <f t="shared" si="4"/>
        <v>0</v>
      </c>
      <c r="L56" s="24" t="s">
        <v>20</v>
      </c>
      <c r="M56" s="24">
        <f>J56*15</f>
        <v>30</v>
      </c>
      <c r="N56" s="24"/>
      <c r="O56" s="24">
        <f>M56-I56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</row>
    <row r="57" s="3" customFormat="1" ht="20.1" customHeight="1" spans="1:63">
      <c r="A57" s="13">
        <v>54</v>
      </c>
      <c r="B57" s="13">
        <v>105751</v>
      </c>
      <c r="C57" s="13" t="s">
        <v>76</v>
      </c>
      <c r="D57" s="13" t="s">
        <v>56</v>
      </c>
      <c r="E57" s="13">
        <v>4</v>
      </c>
      <c r="F57" s="13">
        <v>6</v>
      </c>
      <c r="G57" s="13">
        <v>1</v>
      </c>
      <c r="H57" s="13">
        <v>4</v>
      </c>
      <c r="I57" s="13">
        <f>E57*15</f>
        <v>60</v>
      </c>
      <c r="J57" s="24">
        <v>0</v>
      </c>
      <c r="K57" s="24">
        <f t="shared" si="4"/>
        <v>-4</v>
      </c>
      <c r="L57" s="24" t="s">
        <v>24</v>
      </c>
      <c r="M57" s="24">
        <f>J57*15</f>
        <v>0</v>
      </c>
      <c r="N57" s="24">
        <f t="shared" si="5"/>
        <v>60</v>
      </c>
      <c r="O57" s="24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</row>
    <row r="58" s="4" customFormat="1" ht="20.1" customHeight="1" spans="1:63">
      <c r="A58" s="13">
        <v>55</v>
      </c>
      <c r="B58" s="13">
        <v>105910</v>
      </c>
      <c r="C58" s="13" t="s">
        <v>77</v>
      </c>
      <c r="D58" s="13" t="s">
        <v>56</v>
      </c>
      <c r="E58" s="13">
        <v>4</v>
      </c>
      <c r="F58" s="13">
        <v>6</v>
      </c>
      <c r="G58" s="13">
        <v>1</v>
      </c>
      <c r="H58" s="13">
        <v>4</v>
      </c>
      <c r="I58" s="13">
        <f>E58*15</f>
        <v>60</v>
      </c>
      <c r="J58" s="24">
        <v>0</v>
      </c>
      <c r="K58" s="24">
        <f t="shared" si="4"/>
        <v>-4</v>
      </c>
      <c r="L58" s="24" t="s">
        <v>24</v>
      </c>
      <c r="M58" s="24">
        <f>J58*15</f>
        <v>0</v>
      </c>
      <c r="N58" s="24">
        <f t="shared" si="5"/>
        <v>60</v>
      </c>
      <c r="O58" s="24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</row>
    <row r="59" s="3" customFormat="1" ht="20.1" customHeight="1" spans="1:63">
      <c r="A59" s="13">
        <v>56</v>
      </c>
      <c r="B59" s="13">
        <v>106485</v>
      </c>
      <c r="C59" s="13" t="s">
        <v>78</v>
      </c>
      <c r="D59" s="13" t="s">
        <v>56</v>
      </c>
      <c r="E59" s="13">
        <v>2</v>
      </c>
      <c r="F59" s="13">
        <v>4</v>
      </c>
      <c r="G59" s="13">
        <v>2</v>
      </c>
      <c r="H59" s="13">
        <v>4</v>
      </c>
      <c r="I59" s="13">
        <f>F59*20</f>
        <v>80</v>
      </c>
      <c r="J59" s="24">
        <v>6</v>
      </c>
      <c r="K59" s="24">
        <f t="shared" si="4"/>
        <v>4</v>
      </c>
      <c r="L59" s="24" t="s">
        <v>22</v>
      </c>
      <c r="M59" s="24">
        <f>J59*20</f>
        <v>120</v>
      </c>
      <c r="N59" s="24"/>
      <c r="O59" s="24">
        <f>M59-I59</f>
        <v>40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</row>
    <row r="60" s="4" customFormat="1" ht="20.1" customHeight="1" spans="1:63">
      <c r="A60" s="13">
        <v>57</v>
      </c>
      <c r="B60" s="13">
        <v>106568</v>
      </c>
      <c r="C60" s="13" t="s">
        <v>79</v>
      </c>
      <c r="D60" s="13" t="s">
        <v>56</v>
      </c>
      <c r="E60" s="13">
        <v>4</v>
      </c>
      <c r="F60" s="13">
        <v>6</v>
      </c>
      <c r="G60" s="13">
        <v>1</v>
      </c>
      <c r="H60" s="13">
        <v>4</v>
      </c>
      <c r="I60" s="13">
        <f>E60*15</f>
        <v>60</v>
      </c>
      <c r="J60" s="24">
        <v>0</v>
      </c>
      <c r="K60" s="24">
        <f t="shared" si="4"/>
        <v>-4</v>
      </c>
      <c r="L60" s="24" t="s">
        <v>24</v>
      </c>
      <c r="M60" s="24">
        <f>J60*15</f>
        <v>0</v>
      </c>
      <c r="N60" s="24">
        <f t="shared" si="5"/>
        <v>60</v>
      </c>
      <c r="O60" s="24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</row>
    <row r="61" s="5" customFormat="1" ht="20.1" customHeight="1" spans="1:63">
      <c r="A61" s="14"/>
      <c r="B61" s="14"/>
      <c r="C61" s="14"/>
      <c r="D61" s="14" t="s">
        <v>56</v>
      </c>
      <c r="E61" s="14">
        <f>SUM(E37:E60)</f>
        <v>142</v>
      </c>
      <c r="F61" s="14">
        <f t="shared" ref="F61:O61" si="6">SUM(F37:F60)</f>
        <v>192</v>
      </c>
      <c r="G61" s="14">
        <f t="shared" si="6"/>
        <v>38</v>
      </c>
      <c r="H61" s="14">
        <f t="shared" si="6"/>
        <v>171</v>
      </c>
      <c r="I61" s="14">
        <f t="shared" si="6"/>
        <v>3140</v>
      </c>
      <c r="J61" s="14">
        <f t="shared" si="6"/>
        <v>213</v>
      </c>
      <c r="K61" s="14">
        <f t="shared" si="6"/>
        <v>71</v>
      </c>
      <c r="L61" s="14">
        <f t="shared" si="6"/>
        <v>0</v>
      </c>
      <c r="M61" s="14">
        <f t="shared" si="6"/>
        <v>4035</v>
      </c>
      <c r="N61" s="14">
        <f t="shared" si="6"/>
        <v>1315</v>
      </c>
      <c r="O61" s="14">
        <f t="shared" si="6"/>
        <v>2210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</row>
    <row r="62" s="3" customFormat="1" ht="20.1" customHeight="1" spans="1:63">
      <c r="A62" s="13">
        <v>58</v>
      </c>
      <c r="B62" s="13">
        <v>308</v>
      </c>
      <c r="C62" s="13" t="s">
        <v>80</v>
      </c>
      <c r="D62" s="13" t="s">
        <v>81</v>
      </c>
      <c r="E62" s="13">
        <v>6</v>
      </c>
      <c r="F62" s="13">
        <v>8</v>
      </c>
      <c r="G62" s="13">
        <v>1</v>
      </c>
      <c r="H62" s="13">
        <v>6</v>
      </c>
      <c r="I62" s="13">
        <f>E62*15</f>
        <v>90</v>
      </c>
      <c r="J62" s="24">
        <v>14</v>
      </c>
      <c r="K62" s="24">
        <f t="shared" si="4"/>
        <v>8</v>
      </c>
      <c r="L62" s="24" t="s">
        <v>22</v>
      </c>
      <c r="M62" s="24">
        <f>J62*20</f>
        <v>280</v>
      </c>
      <c r="N62" s="24"/>
      <c r="O62" s="24">
        <f>M62-I62</f>
        <v>190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</row>
    <row r="63" s="4" customFormat="1" ht="20.1" customHeight="1" spans="1:63">
      <c r="A63" s="13">
        <v>59</v>
      </c>
      <c r="B63" s="13">
        <v>337</v>
      </c>
      <c r="C63" s="13" t="s">
        <v>82</v>
      </c>
      <c r="D63" s="13" t="s">
        <v>81</v>
      </c>
      <c r="E63" s="13">
        <v>11</v>
      </c>
      <c r="F63" s="13">
        <v>13</v>
      </c>
      <c r="G63" s="13">
        <v>2</v>
      </c>
      <c r="H63" s="13">
        <v>13</v>
      </c>
      <c r="I63" s="13">
        <f>F63*20</f>
        <v>260</v>
      </c>
      <c r="J63" s="24">
        <v>19</v>
      </c>
      <c r="K63" s="24">
        <f t="shared" si="4"/>
        <v>8</v>
      </c>
      <c r="L63" s="24" t="s">
        <v>22</v>
      </c>
      <c r="M63" s="24">
        <f>J63*20</f>
        <v>380</v>
      </c>
      <c r="N63" s="24"/>
      <c r="O63" s="24">
        <f>M63-I63</f>
        <v>120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</row>
    <row r="64" s="3" customFormat="1" ht="20.1" customHeight="1" spans="1:63">
      <c r="A64" s="13">
        <v>60</v>
      </c>
      <c r="B64" s="13">
        <v>349</v>
      </c>
      <c r="C64" s="13" t="s">
        <v>83</v>
      </c>
      <c r="D64" s="13" t="s">
        <v>81</v>
      </c>
      <c r="E64" s="13">
        <v>11</v>
      </c>
      <c r="F64" s="13">
        <v>13</v>
      </c>
      <c r="G64" s="13">
        <v>1</v>
      </c>
      <c r="H64" s="13">
        <v>11</v>
      </c>
      <c r="I64" s="13">
        <f t="shared" ref="I64:I70" si="7">E64*15</f>
        <v>165</v>
      </c>
      <c r="J64" s="24">
        <v>0</v>
      </c>
      <c r="K64" s="24">
        <f t="shared" si="4"/>
        <v>-11</v>
      </c>
      <c r="L64" s="24" t="s">
        <v>24</v>
      </c>
      <c r="M64" s="24">
        <f t="shared" ref="M64:M70" si="8">J64*15</f>
        <v>0</v>
      </c>
      <c r="N64" s="24">
        <f t="shared" si="5"/>
        <v>165</v>
      </c>
      <c r="O64" s="24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</row>
    <row r="65" s="4" customFormat="1" ht="20.1" customHeight="1" spans="1:63">
      <c r="A65" s="13">
        <v>61</v>
      </c>
      <c r="B65" s="13">
        <v>355</v>
      </c>
      <c r="C65" s="13" t="s">
        <v>84</v>
      </c>
      <c r="D65" s="13" t="s">
        <v>81</v>
      </c>
      <c r="E65" s="13">
        <v>22</v>
      </c>
      <c r="F65" s="13">
        <v>25</v>
      </c>
      <c r="G65" s="13">
        <v>1</v>
      </c>
      <c r="H65" s="13">
        <v>22</v>
      </c>
      <c r="I65" s="13">
        <f t="shared" si="7"/>
        <v>330</v>
      </c>
      <c r="J65" s="24">
        <v>4</v>
      </c>
      <c r="K65" s="24">
        <f t="shared" si="4"/>
        <v>-18</v>
      </c>
      <c r="L65" s="24" t="s">
        <v>24</v>
      </c>
      <c r="M65" s="24">
        <f t="shared" si="8"/>
        <v>60</v>
      </c>
      <c r="N65" s="24">
        <f t="shared" si="5"/>
        <v>270</v>
      </c>
      <c r="O65" s="24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</row>
    <row r="66" s="3" customFormat="1" ht="20.1" customHeight="1" spans="1:63">
      <c r="A66" s="13">
        <v>62</v>
      </c>
      <c r="B66" s="13">
        <v>373</v>
      </c>
      <c r="C66" s="13" t="s">
        <v>85</v>
      </c>
      <c r="D66" s="13" t="s">
        <v>81</v>
      </c>
      <c r="E66" s="13">
        <v>6</v>
      </c>
      <c r="F66" s="13">
        <v>8</v>
      </c>
      <c r="G66" s="13">
        <v>1</v>
      </c>
      <c r="H66" s="13">
        <v>6</v>
      </c>
      <c r="I66" s="13">
        <f t="shared" si="7"/>
        <v>90</v>
      </c>
      <c r="J66" s="24">
        <v>4</v>
      </c>
      <c r="K66" s="24">
        <f t="shared" si="4"/>
        <v>-2</v>
      </c>
      <c r="L66" s="24" t="s">
        <v>24</v>
      </c>
      <c r="M66" s="24">
        <f t="shared" si="8"/>
        <v>60</v>
      </c>
      <c r="N66" s="24">
        <f t="shared" si="5"/>
        <v>30</v>
      </c>
      <c r="O66" s="24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</row>
    <row r="67" s="4" customFormat="1" ht="20.1" customHeight="1" spans="1:63">
      <c r="A67" s="13">
        <v>63</v>
      </c>
      <c r="B67" s="13">
        <v>391</v>
      </c>
      <c r="C67" s="13" t="s">
        <v>86</v>
      </c>
      <c r="D67" s="13" t="s">
        <v>81</v>
      </c>
      <c r="E67" s="13">
        <v>4</v>
      </c>
      <c r="F67" s="13">
        <v>6</v>
      </c>
      <c r="G67" s="13">
        <v>1</v>
      </c>
      <c r="H67" s="13">
        <v>4</v>
      </c>
      <c r="I67" s="13">
        <f t="shared" si="7"/>
        <v>60</v>
      </c>
      <c r="J67" s="24">
        <v>2</v>
      </c>
      <c r="K67" s="24">
        <f t="shared" si="4"/>
        <v>-2</v>
      </c>
      <c r="L67" s="24" t="s">
        <v>24</v>
      </c>
      <c r="M67" s="24">
        <f t="shared" si="8"/>
        <v>30</v>
      </c>
      <c r="N67" s="24">
        <f t="shared" si="5"/>
        <v>30</v>
      </c>
      <c r="O67" s="24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</row>
    <row r="68" s="3" customFormat="1" ht="20.1" customHeight="1" spans="1:63">
      <c r="A68" s="13">
        <v>64</v>
      </c>
      <c r="B68" s="13">
        <v>517</v>
      </c>
      <c r="C68" s="13" t="s">
        <v>87</v>
      </c>
      <c r="D68" s="13" t="s">
        <v>81</v>
      </c>
      <c r="E68" s="13">
        <v>11</v>
      </c>
      <c r="F68" s="13">
        <v>13</v>
      </c>
      <c r="G68" s="13">
        <v>1</v>
      </c>
      <c r="H68" s="13">
        <v>11</v>
      </c>
      <c r="I68" s="13">
        <f t="shared" si="7"/>
        <v>165</v>
      </c>
      <c r="J68" s="24">
        <v>8</v>
      </c>
      <c r="K68" s="24">
        <f t="shared" ref="K68:K99" si="9">J68-E68</f>
        <v>-3</v>
      </c>
      <c r="L68" s="24" t="s">
        <v>24</v>
      </c>
      <c r="M68" s="24">
        <f t="shared" si="8"/>
        <v>120</v>
      </c>
      <c r="N68" s="24">
        <f t="shared" ref="N68:N99" si="10">I68-M68</f>
        <v>45</v>
      </c>
      <c r="O68" s="24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</row>
    <row r="69" s="4" customFormat="1" ht="20.1" customHeight="1" spans="1:63">
      <c r="A69" s="13">
        <v>65</v>
      </c>
      <c r="B69" s="13">
        <v>511</v>
      </c>
      <c r="C69" s="13" t="s">
        <v>88</v>
      </c>
      <c r="D69" s="13" t="s">
        <v>81</v>
      </c>
      <c r="E69" s="13">
        <v>18</v>
      </c>
      <c r="F69" s="13">
        <v>21</v>
      </c>
      <c r="G69" s="13">
        <v>1</v>
      </c>
      <c r="H69" s="13">
        <v>18</v>
      </c>
      <c r="I69" s="13">
        <f t="shared" si="7"/>
        <v>270</v>
      </c>
      <c r="J69" s="24">
        <v>0</v>
      </c>
      <c r="K69" s="24">
        <f t="shared" si="9"/>
        <v>-18</v>
      </c>
      <c r="L69" s="24" t="s">
        <v>24</v>
      </c>
      <c r="M69" s="24">
        <f t="shared" si="8"/>
        <v>0</v>
      </c>
      <c r="N69" s="24">
        <f t="shared" si="10"/>
        <v>270</v>
      </c>
      <c r="O69" s="24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</row>
    <row r="70" s="3" customFormat="1" ht="20.1" customHeight="1" spans="1:63">
      <c r="A70" s="13">
        <v>66</v>
      </c>
      <c r="B70" s="13">
        <v>515</v>
      </c>
      <c r="C70" s="13" t="s">
        <v>89</v>
      </c>
      <c r="D70" s="13" t="s">
        <v>81</v>
      </c>
      <c r="E70" s="13">
        <v>12</v>
      </c>
      <c r="F70" s="13">
        <v>14</v>
      </c>
      <c r="G70" s="13">
        <v>1</v>
      </c>
      <c r="H70" s="13">
        <v>12</v>
      </c>
      <c r="I70" s="13">
        <f t="shared" si="7"/>
        <v>180</v>
      </c>
      <c r="J70" s="24">
        <v>2</v>
      </c>
      <c r="K70" s="24">
        <f t="shared" si="9"/>
        <v>-10</v>
      </c>
      <c r="L70" s="24" t="s">
        <v>24</v>
      </c>
      <c r="M70" s="24">
        <f t="shared" si="8"/>
        <v>30</v>
      </c>
      <c r="N70" s="24">
        <f t="shared" si="10"/>
        <v>150</v>
      </c>
      <c r="O70" s="24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</row>
    <row r="71" s="4" customFormat="1" ht="20.1" customHeight="1" spans="1:63">
      <c r="A71" s="13">
        <v>67</v>
      </c>
      <c r="B71" s="13">
        <v>572</v>
      </c>
      <c r="C71" s="13" t="s">
        <v>90</v>
      </c>
      <c r="D71" s="13" t="s">
        <v>81</v>
      </c>
      <c r="E71" s="13">
        <v>2</v>
      </c>
      <c r="F71" s="13">
        <v>4</v>
      </c>
      <c r="G71" s="13">
        <v>2</v>
      </c>
      <c r="H71" s="13">
        <v>4</v>
      </c>
      <c r="I71" s="13">
        <f>F71*20</f>
        <v>80</v>
      </c>
      <c r="J71" s="24">
        <v>8</v>
      </c>
      <c r="K71" s="24">
        <f t="shared" si="9"/>
        <v>6</v>
      </c>
      <c r="L71" s="24" t="s">
        <v>22</v>
      </c>
      <c r="M71" s="24">
        <f>J71*20</f>
        <v>160</v>
      </c>
      <c r="N71" s="24"/>
      <c r="O71" s="24">
        <f>M71-I71</f>
        <v>80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</row>
    <row r="72" s="3" customFormat="1" ht="20.1" customHeight="1" spans="1:63">
      <c r="A72" s="13">
        <v>68</v>
      </c>
      <c r="B72" s="13">
        <v>578</v>
      </c>
      <c r="C72" s="13" t="s">
        <v>91</v>
      </c>
      <c r="D72" s="13" t="s">
        <v>81</v>
      </c>
      <c r="E72" s="13">
        <v>6</v>
      </c>
      <c r="F72" s="13">
        <v>8</v>
      </c>
      <c r="G72" s="13">
        <v>2</v>
      </c>
      <c r="H72" s="13">
        <v>8</v>
      </c>
      <c r="I72" s="13">
        <f>F72*20</f>
        <v>160</v>
      </c>
      <c r="J72" s="24">
        <v>8</v>
      </c>
      <c r="K72" s="24">
        <f t="shared" si="9"/>
        <v>2</v>
      </c>
      <c r="L72" s="24" t="s">
        <v>22</v>
      </c>
      <c r="M72" s="24">
        <f>J72*20</f>
        <v>160</v>
      </c>
      <c r="N72" s="24"/>
      <c r="O72" s="24">
        <f>M72-I72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</row>
    <row r="73" s="4" customFormat="1" ht="20.1" customHeight="1" spans="1:63">
      <c r="A73" s="13">
        <v>69</v>
      </c>
      <c r="B73" s="13">
        <v>723</v>
      </c>
      <c r="C73" s="13" t="s">
        <v>92</v>
      </c>
      <c r="D73" s="13" t="s">
        <v>81</v>
      </c>
      <c r="E73" s="13">
        <v>6</v>
      </c>
      <c r="F73" s="13">
        <v>8</v>
      </c>
      <c r="G73" s="13">
        <v>1</v>
      </c>
      <c r="H73" s="13">
        <v>6</v>
      </c>
      <c r="I73" s="13">
        <f>E73*15</f>
        <v>90</v>
      </c>
      <c r="J73" s="24">
        <v>0</v>
      </c>
      <c r="K73" s="24">
        <f t="shared" si="9"/>
        <v>-6</v>
      </c>
      <c r="L73" s="24" t="s">
        <v>24</v>
      </c>
      <c r="M73" s="24">
        <f>J73*15</f>
        <v>0</v>
      </c>
      <c r="N73" s="24">
        <f t="shared" si="10"/>
        <v>90</v>
      </c>
      <c r="O73" s="24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</row>
    <row r="74" s="3" customFormat="1" ht="20.1" customHeight="1" spans="1:63">
      <c r="A74" s="13">
        <v>70</v>
      </c>
      <c r="B74" s="13">
        <v>742</v>
      </c>
      <c r="C74" s="13" t="s">
        <v>93</v>
      </c>
      <c r="D74" s="13" t="s">
        <v>81</v>
      </c>
      <c r="E74" s="13">
        <v>4</v>
      </c>
      <c r="F74" s="13">
        <v>6</v>
      </c>
      <c r="G74" s="13">
        <v>1</v>
      </c>
      <c r="H74" s="13">
        <v>4</v>
      </c>
      <c r="I74" s="13">
        <f>E74*15</f>
        <v>60</v>
      </c>
      <c r="J74" s="24">
        <v>0</v>
      </c>
      <c r="K74" s="24">
        <f t="shared" si="9"/>
        <v>-4</v>
      </c>
      <c r="L74" s="24" t="s">
        <v>24</v>
      </c>
      <c r="M74" s="24">
        <f>J74*15</f>
        <v>0</v>
      </c>
      <c r="N74" s="24">
        <f t="shared" si="10"/>
        <v>60</v>
      </c>
      <c r="O74" s="24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</row>
    <row r="75" s="3" customFormat="1" ht="20.1" customHeight="1" spans="1:63">
      <c r="A75" s="13">
        <v>30</v>
      </c>
      <c r="B75" s="13">
        <v>107829</v>
      </c>
      <c r="C75" s="13" t="s">
        <v>94</v>
      </c>
      <c r="D75" s="13" t="s">
        <v>81</v>
      </c>
      <c r="E75" s="13">
        <v>2</v>
      </c>
      <c r="F75" s="13">
        <v>4</v>
      </c>
      <c r="G75" s="13">
        <v>2</v>
      </c>
      <c r="H75" s="13">
        <v>4</v>
      </c>
      <c r="I75" s="13">
        <f>F75*20</f>
        <v>80</v>
      </c>
      <c r="J75" s="24">
        <v>2</v>
      </c>
      <c r="K75" s="24">
        <f t="shared" si="9"/>
        <v>0</v>
      </c>
      <c r="L75" s="24" t="s">
        <v>20</v>
      </c>
      <c r="M75" s="24">
        <f>J75*15</f>
        <v>30</v>
      </c>
      <c r="N75" s="24">
        <f t="shared" si="10"/>
        <v>50</v>
      </c>
      <c r="O75" s="24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</row>
    <row r="76" s="4" customFormat="1" ht="20.1" customHeight="1" spans="1:63">
      <c r="A76" s="13">
        <v>71</v>
      </c>
      <c r="B76" s="13">
        <v>744</v>
      </c>
      <c r="C76" s="13" t="s">
        <v>95</v>
      </c>
      <c r="D76" s="13" t="s">
        <v>81</v>
      </c>
      <c r="E76" s="13">
        <v>4</v>
      </c>
      <c r="F76" s="13">
        <v>6</v>
      </c>
      <c r="G76" s="13">
        <v>1</v>
      </c>
      <c r="H76" s="13">
        <v>4</v>
      </c>
      <c r="I76" s="13">
        <f t="shared" ref="I74:I83" si="11">E76*15</f>
        <v>60</v>
      </c>
      <c r="J76" s="24">
        <v>9</v>
      </c>
      <c r="K76" s="24">
        <f t="shared" si="9"/>
        <v>5</v>
      </c>
      <c r="L76" s="24" t="s">
        <v>22</v>
      </c>
      <c r="M76" s="24">
        <f>J76*20</f>
        <v>180</v>
      </c>
      <c r="N76" s="24"/>
      <c r="O76" s="24">
        <f>M76-I76</f>
        <v>120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</row>
    <row r="77" s="3" customFormat="1" ht="20.1" customHeight="1" spans="1:63">
      <c r="A77" s="13">
        <v>72</v>
      </c>
      <c r="B77" s="13">
        <v>718</v>
      </c>
      <c r="C77" s="13" t="s">
        <v>96</v>
      </c>
      <c r="D77" s="13" t="s">
        <v>81</v>
      </c>
      <c r="E77" s="13">
        <v>4</v>
      </c>
      <c r="F77" s="13">
        <v>6</v>
      </c>
      <c r="G77" s="13">
        <v>1</v>
      </c>
      <c r="H77" s="13">
        <v>4</v>
      </c>
      <c r="I77" s="13">
        <f t="shared" si="11"/>
        <v>60</v>
      </c>
      <c r="J77" s="24">
        <v>0</v>
      </c>
      <c r="K77" s="24">
        <f t="shared" si="9"/>
        <v>-4</v>
      </c>
      <c r="L77" s="24" t="s">
        <v>24</v>
      </c>
      <c r="M77" s="24">
        <f t="shared" ref="M77:M107" si="12">J77*15</f>
        <v>0</v>
      </c>
      <c r="N77" s="24">
        <f t="shared" si="10"/>
        <v>60</v>
      </c>
      <c r="O77" s="24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</row>
    <row r="78" s="4" customFormat="1" ht="20.1" customHeight="1" spans="1:63">
      <c r="A78" s="13">
        <v>73</v>
      </c>
      <c r="B78" s="13">
        <v>747</v>
      </c>
      <c r="C78" s="13" t="s">
        <v>97</v>
      </c>
      <c r="D78" s="13" t="s">
        <v>81</v>
      </c>
      <c r="E78" s="13">
        <v>6</v>
      </c>
      <c r="F78" s="13">
        <v>8</v>
      </c>
      <c r="G78" s="13">
        <v>1</v>
      </c>
      <c r="H78" s="13">
        <v>6</v>
      </c>
      <c r="I78" s="13">
        <f t="shared" si="11"/>
        <v>90</v>
      </c>
      <c r="J78" s="24">
        <v>0</v>
      </c>
      <c r="K78" s="24">
        <f t="shared" si="9"/>
        <v>-6</v>
      </c>
      <c r="L78" s="24" t="s">
        <v>24</v>
      </c>
      <c r="M78" s="24">
        <f t="shared" si="12"/>
        <v>0</v>
      </c>
      <c r="N78" s="24">
        <f t="shared" si="10"/>
        <v>90</v>
      </c>
      <c r="O78" s="24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</row>
    <row r="79" s="3" customFormat="1" ht="20.1" customHeight="1" spans="1:63">
      <c r="A79" s="13">
        <v>74</v>
      </c>
      <c r="B79" s="13">
        <v>102479</v>
      </c>
      <c r="C79" s="13" t="s">
        <v>98</v>
      </c>
      <c r="D79" s="13" t="s">
        <v>81</v>
      </c>
      <c r="E79" s="13">
        <v>4</v>
      </c>
      <c r="F79" s="13">
        <v>6</v>
      </c>
      <c r="G79" s="13">
        <v>1</v>
      </c>
      <c r="H79" s="13">
        <v>4</v>
      </c>
      <c r="I79" s="13">
        <f t="shared" si="11"/>
        <v>60</v>
      </c>
      <c r="J79" s="24">
        <v>2</v>
      </c>
      <c r="K79" s="24">
        <f t="shared" si="9"/>
        <v>-2</v>
      </c>
      <c r="L79" s="24" t="s">
        <v>24</v>
      </c>
      <c r="M79" s="24">
        <f t="shared" si="12"/>
        <v>30</v>
      </c>
      <c r="N79" s="24">
        <f t="shared" si="10"/>
        <v>30</v>
      </c>
      <c r="O79" s="24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</row>
    <row r="80" s="4" customFormat="1" ht="20.1" customHeight="1" spans="1:63">
      <c r="A80" s="13">
        <v>75</v>
      </c>
      <c r="B80" s="13">
        <v>102478</v>
      </c>
      <c r="C80" s="13" t="s">
        <v>99</v>
      </c>
      <c r="D80" s="13" t="s">
        <v>81</v>
      </c>
      <c r="E80" s="13">
        <v>4</v>
      </c>
      <c r="F80" s="13">
        <v>6</v>
      </c>
      <c r="G80" s="13">
        <v>1</v>
      </c>
      <c r="H80" s="13">
        <v>4</v>
      </c>
      <c r="I80" s="13">
        <f t="shared" si="11"/>
        <v>60</v>
      </c>
      <c r="J80" s="24">
        <v>0</v>
      </c>
      <c r="K80" s="24">
        <f t="shared" si="9"/>
        <v>-4</v>
      </c>
      <c r="L80" s="24" t="s">
        <v>24</v>
      </c>
      <c r="M80" s="24">
        <f t="shared" si="12"/>
        <v>0</v>
      </c>
      <c r="N80" s="24">
        <f t="shared" si="10"/>
        <v>60</v>
      </c>
      <c r="O80" s="24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</row>
    <row r="81" s="3" customFormat="1" ht="20.1" customHeight="1" spans="1:63">
      <c r="A81" s="13">
        <v>76</v>
      </c>
      <c r="B81" s="13">
        <v>102935</v>
      </c>
      <c r="C81" s="13" t="s">
        <v>100</v>
      </c>
      <c r="D81" s="13" t="s">
        <v>81</v>
      </c>
      <c r="E81" s="13">
        <v>16</v>
      </c>
      <c r="F81" s="13">
        <v>19</v>
      </c>
      <c r="G81" s="13">
        <v>1</v>
      </c>
      <c r="H81" s="13">
        <v>16</v>
      </c>
      <c r="I81" s="13">
        <f t="shared" si="11"/>
        <v>240</v>
      </c>
      <c r="J81" s="24">
        <v>9</v>
      </c>
      <c r="K81" s="24">
        <f t="shared" si="9"/>
        <v>-7</v>
      </c>
      <c r="L81" s="24" t="s">
        <v>24</v>
      </c>
      <c r="M81" s="24">
        <f t="shared" si="12"/>
        <v>135</v>
      </c>
      <c r="N81" s="24">
        <f t="shared" si="10"/>
        <v>105</v>
      </c>
      <c r="O81" s="24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</row>
    <row r="82" s="4" customFormat="1" ht="20.1" customHeight="1" spans="1:63">
      <c r="A82" s="13">
        <v>77</v>
      </c>
      <c r="B82" s="13">
        <v>106865</v>
      </c>
      <c r="C82" s="13" t="s">
        <v>101</v>
      </c>
      <c r="D82" s="13" t="s">
        <v>81</v>
      </c>
      <c r="E82" s="13">
        <v>2</v>
      </c>
      <c r="F82" s="13">
        <v>4</v>
      </c>
      <c r="G82" s="13">
        <v>1</v>
      </c>
      <c r="H82" s="13">
        <v>2</v>
      </c>
      <c r="I82" s="13">
        <f t="shared" si="11"/>
        <v>30</v>
      </c>
      <c r="J82" s="24">
        <v>2</v>
      </c>
      <c r="K82" s="24">
        <f t="shared" si="9"/>
        <v>0</v>
      </c>
      <c r="L82" s="24" t="s">
        <v>20</v>
      </c>
      <c r="M82" s="24">
        <f t="shared" si="12"/>
        <v>30</v>
      </c>
      <c r="N82" s="24"/>
      <c r="O82" s="24">
        <f>M82-I82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</row>
    <row r="83" s="5" customFormat="1" ht="20.1" customHeight="1" spans="1:63">
      <c r="A83" s="14"/>
      <c r="B83" s="14"/>
      <c r="C83" s="14"/>
      <c r="D83" s="14" t="s">
        <v>81</v>
      </c>
      <c r="E83" s="14">
        <f>SUM(E62:E82)</f>
        <v>161</v>
      </c>
      <c r="F83" s="14">
        <f t="shared" ref="F83:O83" si="13">SUM(F62:F82)</f>
        <v>206</v>
      </c>
      <c r="G83" s="14">
        <f t="shared" si="13"/>
        <v>25</v>
      </c>
      <c r="H83" s="14">
        <f t="shared" si="13"/>
        <v>169</v>
      </c>
      <c r="I83" s="14">
        <f t="shared" si="13"/>
        <v>2680</v>
      </c>
      <c r="J83" s="14">
        <f t="shared" si="13"/>
        <v>93</v>
      </c>
      <c r="K83" s="14">
        <f t="shared" si="13"/>
        <v>-68</v>
      </c>
      <c r="L83" s="14">
        <f t="shared" si="13"/>
        <v>0</v>
      </c>
      <c r="M83" s="14">
        <f t="shared" si="13"/>
        <v>1685</v>
      </c>
      <c r="N83" s="14">
        <f t="shared" si="13"/>
        <v>1505</v>
      </c>
      <c r="O83" s="14">
        <f t="shared" si="13"/>
        <v>510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</row>
    <row r="84" s="4" customFormat="1" ht="20.1" customHeight="1" spans="1:63">
      <c r="A84" s="13">
        <v>97</v>
      </c>
      <c r="B84" s="27">
        <v>108656</v>
      </c>
      <c r="C84" s="13" t="s">
        <v>102</v>
      </c>
      <c r="D84" s="13" t="s">
        <v>103</v>
      </c>
      <c r="E84" s="13">
        <v>4</v>
      </c>
      <c r="F84" s="13">
        <v>6</v>
      </c>
      <c r="G84" s="13">
        <v>1</v>
      </c>
      <c r="H84" s="13">
        <v>4</v>
      </c>
      <c r="I84" s="13">
        <f>E84*15</f>
        <v>60</v>
      </c>
      <c r="J84" s="24">
        <v>4</v>
      </c>
      <c r="K84" s="24">
        <f t="shared" si="9"/>
        <v>0</v>
      </c>
      <c r="L84" s="24" t="s">
        <v>20</v>
      </c>
      <c r="M84" s="24">
        <f t="shared" si="12"/>
        <v>60</v>
      </c>
      <c r="N84" s="24"/>
      <c r="O84" s="24">
        <f>M84-I84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</row>
    <row r="85" s="4" customFormat="1" ht="20.1" customHeight="1" spans="1:63">
      <c r="A85" s="13">
        <v>93</v>
      </c>
      <c r="B85" s="13">
        <v>102567</v>
      </c>
      <c r="C85" s="13" t="s">
        <v>104</v>
      </c>
      <c r="D85" s="13" t="s">
        <v>103</v>
      </c>
      <c r="E85" s="13">
        <v>12</v>
      </c>
      <c r="F85" s="13">
        <v>14</v>
      </c>
      <c r="G85" s="13">
        <v>1</v>
      </c>
      <c r="H85" s="13">
        <v>12</v>
      </c>
      <c r="I85" s="13">
        <f>E85*15</f>
        <v>180</v>
      </c>
      <c r="J85" s="24">
        <v>0</v>
      </c>
      <c r="K85" s="24">
        <f t="shared" si="9"/>
        <v>-12</v>
      </c>
      <c r="L85" s="24" t="s">
        <v>24</v>
      </c>
      <c r="M85" s="24">
        <f t="shared" si="12"/>
        <v>0</v>
      </c>
      <c r="N85" s="24">
        <f t="shared" si="10"/>
        <v>180</v>
      </c>
      <c r="O85" s="24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</row>
    <row r="86" s="4" customFormat="1" ht="20.1" customHeight="1" spans="1:63">
      <c r="A86" s="13">
        <v>79</v>
      </c>
      <c r="B86" s="13">
        <v>371</v>
      </c>
      <c r="C86" s="13" t="s">
        <v>105</v>
      </c>
      <c r="D86" s="13" t="s">
        <v>103</v>
      </c>
      <c r="E86" s="13">
        <v>2</v>
      </c>
      <c r="F86" s="13">
        <v>4</v>
      </c>
      <c r="G86" s="13">
        <v>2</v>
      </c>
      <c r="H86" s="13">
        <v>4</v>
      </c>
      <c r="I86" s="13">
        <f>F86*20</f>
        <v>80</v>
      </c>
      <c r="J86" s="24">
        <v>0</v>
      </c>
      <c r="K86" s="24">
        <f t="shared" si="9"/>
        <v>-2</v>
      </c>
      <c r="L86" s="24" t="s">
        <v>24</v>
      </c>
      <c r="M86" s="24">
        <f t="shared" si="12"/>
        <v>0</v>
      </c>
      <c r="N86" s="24">
        <f t="shared" si="10"/>
        <v>80</v>
      </c>
      <c r="O86" s="24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</row>
    <row r="87" s="3" customFormat="1" ht="20.1" customHeight="1" spans="1:63">
      <c r="A87" s="13">
        <v>80</v>
      </c>
      <c r="B87" s="13">
        <v>385</v>
      </c>
      <c r="C87" s="13" t="s">
        <v>106</v>
      </c>
      <c r="D87" s="13" t="s">
        <v>103</v>
      </c>
      <c r="E87" s="13">
        <v>16</v>
      </c>
      <c r="F87" s="13">
        <v>19</v>
      </c>
      <c r="G87" s="13">
        <v>2</v>
      </c>
      <c r="H87" s="13">
        <v>19</v>
      </c>
      <c r="I87" s="13">
        <f>F87*20</f>
        <v>380</v>
      </c>
      <c r="J87" s="24">
        <v>2</v>
      </c>
      <c r="K87" s="24">
        <f t="shared" si="9"/>
        <v>-14</v>
      </c>
      <c r="L87" s="24" t="s">
        <v>24</v>
      </c>
      <c r="M87" s="24">
        <f t="shared" si="12"/>
        <v>30</v>
      </c>
      <c r="N87" s="24">
        <f t="shared" si="10"/>
        <v>350</v>
      </c>
      <c r="O87" s="24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</row>
    <row r="88" s="3" customFormat="1" ht="20.1" customHeight="1" spans="1:63">
      <c r="A88" s="13">
        <v>82</v>
      </c>
      <c r="B88" s="13">
        <v>514</v>
      </c>
      <c r="C88" s="13" t="s">
        <v>107</v>
      </c>
      <c r="D88" s="13" t="s">
        <v>108</v>
      </c>
      <c r="E88" s="13">
        <v>10</v>
      </c>
      <c r="F88" s="13">
        <v>12</v>
      </c>
      <c r="G88" s="13">
        <v>1</v>
      </c>
      <c r="H88" s="13">
        <v>10</v>
      </c>
      <c r="I88" s="13">
        <f>E88*15</f>
        <v>150</v>
      </c>
      <c r="J88" s="24">
        <v>1</v>
      </c>
      <c r="K88" s="24">
        <f t="shared" si="9"/>
        <v>-9</v>
      </c>
      <c r="L88" s="24" t="s">
        <v>24</v>
      </c>
      <c r="M88" s="24">
        <f t="shared" si="12"/>
        <v>15</v>
      </c>
      <c r="N88" s="24">
        <f t="shared" si="10"/>
        <v>135</v>
      </c>
      <c r="O88" s="24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</row>
    <row r="89" s="6" customFormat="1" ht="20.1" customHeight="1" spans="1:63">
      <c r="A89" s="14"/>
      <c r="B89" s="14"/>
      <c r="C89" s="14"/>
      <c r="D89" s="14" t="s">
        <v>103</v>
      </c>
      <c r="E89" s="14">
        <f>SUM(E84:E88)</f>
        <v>44</v>
      </c>
      <c r="F89" s="14">
        <f t="shared" ref="F89:O89" si="14">SUM(F84:F88)</f>
        <v>55</v>
      </c>
      <c r="G89" s="14">
        <f t="shared" si="14"/>
        <v>7</v>
      </c>
      <c r="H89" s="14">
        <f t="shared" si="14"/>
        <v>49</v>
      </c>
      <c r="I89" s="14">
        <f t="shared" si="14"/>
        <v>850</v>
      </c>
      <c r="J89" s="14">
        <f t="shared" si="14"/>
        <v>7</v>
      </c>
      <c r="K89" s="14">
        <f t="shared" si="14"/>
        <v>-37</v>
      </c>
      <c r="L89" s="14">
        <f t="shared" si="14"/>
        <v>0</v>
      </c>
      <c r="M89" s="14">
        <f t="shared" si="14"/>
        <v>105</v>
      </c>
      <c r="N89" s="14">
        <f t="shared" si="14"/>
        <v>745</v>
      </c>
      <c r="O89" s="14">
        <f t="shared" si="14"/>
        <v>0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</row>
    <row r="90" s="4" customFormat="1" ht="20.1" customHeight="1" spans="1:63">
      <c r="A90" s="13">
        <v>81</v>
      </c>
      <c r="B90" s="13">
        <v>539</v>
      </c>
      <c r="C90" s="13" t="s">
        <v>109</v>
      </c>
      <c r="D90" s="13" t="s">
        <v>108</v>
      </c>
      <c r="E90" s="13">
        <v>2</v>
      </c>
      <c r="F90" s="13">
        <v>4</v>
      </c>
      <c r="G90" s="13">
        <v>2</v>
      </c>
      <c r="H90" s="13">
        <v>4</v>
      </c>
      <c r="I90" s="13">
        <f>F90*20</f>
        <v>80</v>
      </c>
      <c r="J90" s="24">
        <v>0</v>
      </c>
      <c r="K90" s="24">
        <f t="shared" si="9"/>
        <v>-2</v>
      </c>
      <c r="L90" s="24" t="s">
        <v>24</v>
      </c>
      <c r="M90" s="24">
        <f t="shared" si="12"/>
        <v>0</v>
      </c>
      <c r="N90" s="24">
        <f t="shared" si="10"/>
        <v>80</v>
      </c>
      <c r="O90" s="2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</row>
    <row r="91" s="4" customFormat="1" ht="20.1" customHeight="1" spans="1:63">
      <c r="A91" s="13">
        <v>83</v>
      </c>
      <c r="B91" s="13">
        <v>549</v>
      </c>
      <c r="C91" s="13" t="s">
        <v>110</v>
      </c>
      <c r="D91" s="13" t="s">
        <v>108</v>
      </c>
      <c r="E91" s="13">
        <v>2</v>
      </c>
      <c r="F91" s="13">
        <v>4</v>
      </c>
      <c r="G91" s="13">
        <v>2</v>
      </c>
      <c r="H91" s="13">
        <v>4</v>
      </c>
      <c r="I91" s="13">
        <f>F91*20</f>
        <v>80</v>
      </c>
      <c r="J91" s="24">
        <v>2</v>
      </c>
      <c r="K91" s="24">
        <f t="shared" si="9"/>
        <v>0</v>
      </c>
      <c r="L91" s="24" t="s">
        <v>20</v>
      </c>
      <c r="M91" s="24">
        <f t="shared" si="12"/>
        <v>30</v>
      </c>
      <c r="N91" s="24">
        <f t="shared" si="10"/>
        <v>50</v>
      </c>
      <c r="O91" s="24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</row>
    <row r="92" s="3" customFormat="1" ht="20.1" customHeight="1" spans="1:63">
      <c r="A92" s="13">
        <v>84</v>
      </c>
      <c r="B92" s="13">
        <v>594</v>
      </c>
      <c r="C92" s="13" t="s">
        <v>111</v>
      </c>
      <c r="D92" s="13" t="s">
        <v>108</v>
      </c>
      <c r="E92" s="13">
        <v>2</v>
      </c>
      <c r="F92" s="13">
        <v>4</v>
      </c>
      <c r="G92" s="13">
        <v>2</v>
      </c>
      <c r="H92" s="13">
        <v>4</v>
      </c>
      <c r="I92" s="13">
        <f>F92*20</f>
        <v>80</v>
      </c>
      <c r="J92" s="24">
        <v>0</v>
      </c>
      <c r="K92" s="24">
        <f t="shared" si="9"/>
        <v>-2</v>
      </c>
      <c r="L92" s="24" t="s">
        <v>24</v>
      </c>
      <c r="M92" s="24">
        <f t="shared" si="12"/>
        <v>0</v>
      </c>
      <c r="N92" s="24">
        <f t="shared" si="10"/>
        <v>80</v>
      </c>
      <c r="O92" s="24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</row>
    <row r="93" s="3" customFormat="1" ht="20.1" customHeight="1" spans="1:63">
      <c r="A93" s="13">
        <v>86</v>
      </c>
      <c r="B93" s="13">
        <v>716</v>
      </c>
      <c r="C93" s="13" t="s">
        <v>112</v>
      </c>
      <c r="D93" s="13" t="s">
        <v>108</v>
      </c>
      <c r="E93" s="13">
        <v>15</v>
      </c>
      <c r="F93" s="13">
        <v>18</v>
      </c>
      <c r="G93" s="13">
        <v>1</v>
      </c>
      <c r="H93" s="13">
        <v>15</v>
      </c>
      <c r="I93" s="13">
        <f>E93*15</f>
        <v>225</v>
      </c>
      <c r="J93" s="24">
        <v>4</v>
      </c>
      <c r="K93" s="24">
        <f t="shared" si="9"/>
        <v>-11</v>
      </c>
      <c r="L93" s="24" t="s">
        <v>24</v>
      </c>
      <c r="M93" s="24">
        <f t="shared" si="12"/>
        <v>60</v>
      </c>
      <c r="N93" s="24">
        <f t="shared" si="10"/>
        <v>165</v>
      </c>
      <c r="O93" s="24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</row>
    <row r="94" s="3" customFormat="1" ht="20.1" customHeight="1" spans="1:63">
      <c r="A94" s="13">
        <v>88</v>
      </c>
      <c r="B94" s="13">
        <v>717</v>
      </c>
      <c r="C94" s="13" t="s">
        <v>113</v>
      </c>
      <c r="D94" s="13" t="s">
        <v>108</v>
      </c>
      <c r="E94" s="13">
        <v>6</v>
      </c>
      <c r="F94" s="13">
        <v>8</v>
      </c>
      <c r="G94" s="13">
        <v>2</v>
      </c>
      <c r="H94" s="13">
        <v>8</v>
      </c>
      <c r="I94" s="13">
        <f>F94*20</f>
        <v>160</v>
      </c>
      <c r="J94" s="24">
        <v>4</v>
      </c>
      <c r="K94" s="24">
        <f t="shared" si="9"/>
        <v>-2</v>
      </c>
      <c r="L94" s="24" t="s">
        <v>24</v>
      </c>
      <c r="M94" s="24">
        <f t="shared" si="12"/>
        <v>60</v>
      </c>
      <c r="N94" s="24">
        <f t="shared" si="10"/>
        <v>100</v>
      </c>
      <c r="O94" s="24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</row>
    <row r="95" s="4" customFormat="1" ht="20.1" customHeight="1" spans="1:63">
      <c r="A95" s="13">
        <v>89</v>
      </c>
      <c r="B95" s="13">
        <v>720</v>
      </c>
      <c r="C95" s="13" t="s">
        <v>114</v>
      </c>
      <c r="D95" s="13" t="s">
        <v>108</v>
      </c>
      <c r="E95" s="13">
        <v>8</v>
      </c>
      <c r="F95" s="13">
        <v>11</v>
      </c>
      <c r="G95" s="13">
        <v>2</v>
      </c>
      <c r="H95" s="13">
        <v>11</v>
      </c>
      <c r="I95" s="13">
        <f>F95*20</f>
        <v>220</v>
      </c>
      <c r="J95" s="24">
        <v>2</v>
      </c>
      <c r="K95" s="24">
        <f t="shared" si="9"/>
        <v>-6</v>
      </c>
      <c r="L95" s="24" t="s">
        <v>24</v>
      </c>
      <c r="M95" s="24">
        <f t="shared" si="12"/>
        <v>30</v>
      </c>
      <c r="N95" s="24">
        <f t="shared" si="10"/>
        <v>190</v>
      </c>
      <c r="O95" s="24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</row>
    <row r="96" s="3" customFormat="1" ht="20.1" customHeight="1" spans="1:63">
      <c r="A96" s="13">
        <v>90</v>
      </c>
      <c r="B96" s="13">
        <v>746</v>
      </c>
      <c r="C96" s="13" t="s">
        <v>115</v>
      </c>
      <c r="D96" s="13" t="s">
        <v>108</v>
      </c>
      <c r="E96" s="13">
        <v>8</v>
      </c>
      <c r="F96" s="13">
        <v>11</v>
      </c>
      <c r="G96" s="28">
        <v>1</v>
      </c>
      <c r="H96" s="13">
        <v>8</v>
      </c>
      <c r="I96" s="13">
        <f>E96*15</f>
        <v>120</v>
      </c>
      <c r="J96" s="24">
        <v>2</v>
      </c>
      <c r="K96" s="24">
        <f t="shared" si="9"/>
        <v>-6</v>
      </c>
      <c r="L96" s="24" t="s">
        <v>24</v>
      </c>
      <c r="M96" s="24">
        <f t="shared" si="12"/>
        <v>30</v>
      </c>
      <c r="N96" s="24">
        <f t="shared" si="10"/>
        <v>90</v>
      </c>
      <c r="O96" s="24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</row>
    <row r="97" s="4" customFormat="1" ht="20.1" customHeight="1" spans="1:63">
      <c r="A97" s="13">
        <v>95</v>
      </c>
      <c r="B97" s="13">
        <v>104533</v>
      </c>
      <c r="C97" s="13" t="s">
        <v>116</v>
      </c>
      <c r="D97" s="13" t="s">
        <v>108</v>
      </c>
      <c r="E97" s="13">
        <v>4</v>
      </c>
      <c r="F97" s="13">
        <v>6</v>
      </c>
      <c r="G97" s="13">
        <v>1</v>
      </c>
      <c r="H97" s="13">
        <v>4</v>
      </c>
      <c r="I97" s="13">
        <f>E97*15</f>
        <v>60</v>
      </c>
      <c r="J97" s="24">
        <v>1</v>
      </c>
      <c r="K97" s="24">
        <f t="shared" si="9"/>
        <v>-3</v>
      </c>
      <c r="L97" s="24" t="s">
        <v>24</v>
      </c>
      <c r="M97" s="24">
        <f t="shared" si="12"/>
        <v>15</v>
      </c>
      <c r="N97" s="24">
        <f t="shared" si="10"/>
        <v>45</v>
      </c>
      <c r="O97" s="24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</row>
    <row r="98" s="3" customFormat="1" ht="20.1" customHeight="1" spans="1:63">
      <c r="A98" s="13">
        <v>96</v>
      </c>
      <c r="B98" s="13">
        <v>107728</v>
      </c>
      <c r="C98" s="13" t="s">
        <v>117</v>
      </c>
      <c r="D98" s="13" t="s">
        <v>108</v>
      </c>
      <c r="E98" s="13">
        <v>4</v>
      </c>
      <c r="F98" s="13">
        <v>6</v>
      </c>
      <c r="G98" s="13">
        <v>1</v>
      </c>
      <c r="H98" s="13">
        <v>4</v>
      </c>
      <c r="I98" s="13">
        <f>E98*15</f>
        <v>60</v>
      </c>
      <c r="J98" s="24">
        <v>2</v>
      </c>
      <c r="K98" s="24">
        <f t="shared" si="9"/>
        <v>-2</v>
      </c>
      <c r="L98" s="24" t="s">
        <v>24</v>
      </c>
      <c r="M98" s="24">
        <f t="shared" si="12"/>
        <v>30</v>
      </c>
      <c r="N98" s="24">
        <f t="shared" si="10"/>
        <v>30</v>
      </c>
      <c r="O98" s="24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</row>
    <row r="99" s="3" customFormat="1" ht="20.1" customHeight="1" spans="1:63">
      <c r="A99" s="13">
        <v>92</v>
      </c>
      <c r="B99" s="13">
        <v>748</v>
      </c>
      <c r="C99" s="13" t="s">
        <v>118</v>
      </c>
      <c r="D99" s="13" t="s">
        <v>108</v>
      </c>
      <c r="E99" s="13">
        <v>13</v>
      </c>
      <c r="F99" s="13">
        <v>15</v>
      </c>
      <c r="G99" s="13">
        <v>1</v>
      </c>
      <c r="H99" s="13">
        <v>13</v>
      </c>
      <c r="I99" s="13">
        <f>E99*15</f>
        <v>195</v>
      </c>
      <c r="J99" s="24">
        <v>6</v>
      </c>
      <c r="K99" s="24">
        <f t="shared" si="9"/>
        <v>-7</v>
      </c>
      <c r="L99" s="24" t="s">
        <v>24</v>
      </c>
      <c r="M99" s="24">
        <f t="shared" si="12"/>
        <v>90</v>
      </c>
      <c r="N99" s="24">
        <f t="shared" si="10"/>
        <v>105</v>
      </c>
      <c r="O99" s="24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</row>
    <row r="100" s="5" customFormat="1" ht="20.1" customHeight="1" spans="1:63">
      <c r="A100" s="14"/>
      <c r="B100" s="14"/>
      <c r="C100" s="14"/>
      <c r="D100" s="14" t="s">
        <v>108</v>
      </c>
      <c r="E100" s="14">
        <f>SUM(E90:E99)</f>
        <v>64</v>
      </c>
      <c r="F100" s="14">
        <f t="shared" ref="F100:N100" si="15">SUM(F90:F99)</f>
        <v>87</v>
      </c>
      <c r="G100" s="14">
        <f t="shared" si="15"/>
        <v>15</v>
      </c>
      <c r="H100" s="14">
        <f t="shared" si="15"/>
        <v>75</v>
      </c>
      <c r="I100" s="14">
        <f t="shared" si="15"/>
        <v>1280</v>
      </c>
      <c r="J100" s="14">
        <f t="shared" si="15"/>
        <v>23</v>
      </c>
      <c r="K100" s="14">
        <f t="shared" si="15"/>
        <v>-41</v>
      </c>
      <c r="L100" s="14">
        <f t="shared" si="15"/>
        <v>0</v>
      </c>
      <c r="M100" s="14">
        <f t="shared" si="15"/>
        <v>345</v>
      </c>
      <c r="N100" s="14">
        <f t="shared" si="15"/>
        <v>935</v>
      </c>
      <c r="O100" s="14">
        <f>SUM(O90:O99)</f>
        <v>0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</row>
    <row r="101" s="3" customFormat="1" ht="20.1" customHeight="1" spans="1:63">
      <c r="A101" s="13">
        <v>78</v>
      </c>
      <c r="B101" s="13">
        <v>341</v>
      </c>
      <c r="C101" s="13" t="s">
        <v>119</v>
      </c>
      <c r="D101" s="13" t="s">
        <v>120</v>
      </c>
      <c r="E101" s="13">
        <v>25</v>
      </c>
      <c r="F101" s="13">
        <v>29</v>
      </c>
      <c r="G101" s="13">
        <v>1</v>
      </c>
      <c r="H101" s="13">
        <v>25</v>
      </c>
      <c r="I101" s="13">
        <f>E101*15</f>
        <v>375</v>
      </c>
      <c r="J101" s="24">
        <v>16.86</v>
      </c>
      <c r="K101" s="24">
        <f t="shared" ref="K100:K124" si="16">J101-E101</f>
        <v>-8.14</v>
      </c>
      <c r="L101" s="24" t="s">
        <v>24</v>
      </c>
      <c r="M101" s="24">
        <f t="shared" si="12"/>
        <v>252.9</v>
      </c>
      <c r="N101" s="24">
        <f t="shared" ref="N100:N124" si="17">I101-M101</f>
        <v>122.1</v>
      </c>
      <c r="O101" s="24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</row>
    <row r="102" s="4" customFormat="1" ht="20.1" customHeight="1" spans="1:63">
      <c r="A102" s="13">
        <v>91</v>
      </c>
      <c r="B102" s="13">
        <v>732</v>
      </c>
      <c r="C102" s="13" t="s">
        <v>121</v>
      </c>
      <c r="D102" s="13" t="s">
        <v>120</v>
      </c>
      <c r="E102" s="13">
        <v>4</v>
      </c>
      <c r="F102" s="13">
        <v>6</v>
      </c>
      <c r="G102" s="13">
        <v>1</v>
      </c>
      <c r="H102" s="13">
        <v>4</v>
      </c>
      <c r="I102" s="13">
        <f>E102*15</f>
        <v>60</v>
      </c>
      <c r="J102" s="24">
        <v>0</v>
      </c>
      <c r="K102" s="24">
        <f t="shared" si="16"/>
        <v>-4</v>
      </c>
      <c r="L102" s="24" t="s">
        <v>24</v>
      </c>
      <c r="M102" s="24">
        <f t="shared" si="12"/>
        <v>0</v>
      </c>
      <c r="N102" s="24">
        <f t="shared" si="17"/>
        <v>60</v>
      </c>
      <c r="O102" s="24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</row>
    <row r="103" s="3" customFormat="1" ht="20.1" customHeight="1" spans="1:63">
      <c r="A103" s="13">
        <v>94</v>
      </c>
      <c r="B103" s="13">
        <v>102564</v>
      </c>
      <c r="C103" s="13" t="s">
        <v>122</v>
      </c>
      <c r="D103" s="13" t="s">
        <v>120</v>
      </c>
      <c r="E103" s="13">
        <v>5</v>
      </c>
      <c r="F103" s="13">
        <v>7</v>
      </c>
      <c r="G103" s="13">
        <v>1</v>
      </c>
      <c r="H103" s="13">
        <v>5</v>
      </c>
      <c r="I103" s="13">
        <f>E103*15</f>
        <v>75</v>
      </c>
      <c r="J103" s="24">
        <v>0</v>
      </c>
      <c r="K103" s="24">
        <f t="shared" si="16"/>
        <v>-5</v>
      </c>
      <c r="L103" s="24" t="s">
        <v>24</v>
      </c>
      <c r="M103" s="24">
        <f t="shared" si="12"/>
        <v>0</v>
      </c>
      <c r="N103" s="24">
        <f t="shared" si="17"/>
        <v>75</v>
      </c>
      <c r="O103" s="24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</row>
    <row r="104" s="4" customFormat="1" ht="20.1" customHeight="1" spans="1:63">
      <c r="A104" s="13">
        <v>87</v>
      </c>
      <c r="B104" s="13">
        <v>721</v>
      </c>
      <c r="C104" s="13" t="s">
        <v>123</v>
      </c>
      <c r="D104" s="13" t="s">
        <v>120</v>
      </c>
      <c r="E104" s="13">
        <v>4</v>
      </c>
      <c r="F104" s="13">
        <v>6</v>
      </c>
      <c r="G104" s="13">
        <v>1</v>
      </c>
      <c r="H104" s="13">
        <v>4</v>
      </c>
      <c r="I104" s="13">
        <f>E104*15</f>
        <v>60</v>
      </c>
      <c r="J104" s="24">
        <v>2</v>
      </c>
      <c r="K104" s="24">
        <f t="shared" si="16"/>
        <v>-2</v>
      </c>
      <c r="L104" s="24" t="s">
        <v>24</v>
      </c>
      <c r="M104" s="24">
        <f t="shared" si="12"/>
        <v>30</v>
      </c>
      <c r="N104" s="24">
        <f t="shared" si="17"/>
        <v>30</v>
      </c>
      <c r="O104" s="24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</row>
    <row r="105" s="4" customFormat="1" ht="20.1" customHeight="1" spans="1:63">
      <c r="A105" s="13">
        <v>85</v>
      </c>
      <c r="B105" s="13">
        <v>591</v>
      </c>
      <c r="C105" s="13" t="s">
        <v>124</v>
      </c>
      <c r="D105" s="13" t="s">
        <v>120</v>
      </c>
      <c r="E105" s="13">
        <v>4</v>
      </c>
      <c r="F105" s="13">
        <v>6</v>
      </c>
      <c r="G105" s="13">
        <v>1</v>
      </c>
      <c r="H105" s="13">
        <v>4</v>
      </c>
      <c r="I105" s="13">
        <f>E105*15</f>
        <v>60</v>
      </c>
      <c r="J105" s="24">
        <v>0</v>
      </c>
      <c r="K105" s="24">
        <f t="shared" si="16"/>
        <v>-4</v>
      </c>
      <c r="L105" s="24" t="s">
        <v>24</v>
      </c>
      <c r="M105" s="24">
        <f t="shared" si="12"/>
        <v>0</v>
      </c>
      <c r="N105" s="24">
        <f t="shared" si="17"/>
        <v>60</v>
      </c>
      <c r="O105" s="24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</row>
    <row r="106" s="5" customFormat="1" ht="20.1" customHeight="1" spans="1:63">
      <c r="A106" s="14"/>
      <c r="B106" s="29"/>
      <c r="C106" s="14"/>
      <c r="D106" s="14" t="s">
        <v>120</v>
      </c>
      <c r="E106" s="14">
        <f>SUM(E101:E105)</f>
        <v>42</v>
      </c>
      <c r="F106" s="14">
        <f t="shared" ref="F106:O106" si="18">SUM(F101:F105)</f>
        <v>54</v>
      </c>
      <c r="G106" s="14">
        <f t="shared" si="18"/>
        <v>5</v>
      </c>
      <c r="H106" s="14">
        <f t="shared" si="18"/>
        <v>42</v>
      </c>
      <c r="I106" s="14">
        <f t="shared" si="18"/>
        <v>630</v>
      </c>
      <c r="J106" s="14">
        <f t="shared" si="18"/>
        <v>18.86</v>
      </c>
      <c r="K106" s="14">
        <f t="shared" si="18"/>
        <v>-23.14</v>
      </c>
      <c r="L106" s="14">
        <f t="shared" si="18"/>
        <v>0</v>
      </c>
      <c r="M106" s="14">
        <f t="shared" si="18"/>
        <v>282.9</v>
      </c>
      <c r="N106" s="14">
        <f t="shared" si="18"/>
        <v>347.1</v>
      </c>
      <c r="O106" s="14">
        <f t="shared" si="18"/>
        <v>0</v>
      </c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</row>
    <row r="107" s="3" customFormat="1" ht="20.1" customHeight="1" spans="1:63">
      <c r="A107" s="13">
        <v>98</v>
      </c>
      <c r="B107" s="13">
        <v>52</v>
      </c>
      <c r="C107" s="13" t="s">
        <v>125</v>
      </c>
      <c r="D107" s="13" t="s">
        <v>126</v>
      </c>
      <c r="E107" s="13">
        <v>10</v>
      </c>
      <c r="F107" s="13">
        <v>12</v>
      </c>
      <c r="G107" s="13">
        <v>1</v>
      </c>
      <c r="H107" s="13">
        <v>10</v>
      </c>
      <c r="I107" s="13">
        <f>E107*15</f>
        <v>150</v>
      </c>
      <c r="J107" s="24">
        <v>0</v>
      </c>
      <c r="K107" s="24">
        <f t="shared" si="16"/>
        <v>-10</v>
      </c>
      <c r="L107" s="24" t="s">
        <v>24</v>
      </c>
      <c r="M107" s="24">
        <f t="shared" si="12"/>
        <v>0</v>
      </c>
      <c r="N107" s="24">
        <f t="shared" si="17"/>
        <v>150</v>
      </c>
      <c r="O107" s="24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</row>
    <row r="108" s="4" customFormat="1" ht="20.1" customHeight="1" spans="1:63">
      <c r="A108" s="13">
        <v>99</v>
      </c>
      <c r="B108" s="13">
        <v>56</v>
      </c>
      <c r="C108" s="13" t="s">
        <v>127</v>
      </c>
      <c r="D108" s="13" t="s">
        <v>126</v>
      </c>
      <c r="E108" s="13">
        <v>6</v>
      </c>
      <c r="F108" s="13">
        <v>8</v>
      </c>
      <c r="G108" s="13">
        <v>2</v>
      </c>
      <c r="H108" s="13">
        <v>8</v>
      </c>
      <c r="I108" s="13">
        <f>F108*20</f>
        <v>160</v>
      </c>
      <c r="J108" s="24">
        <v>8</v>
      </c>
      <c r="K108" s="24">
        <f t="shared" si="16"/>
        <v>2</v>
      </c>
      <c r="L108" s="24" t="s">
        <v>22</v>
      </c>
      <c r="M108" s="24">
        <f>J108*20</f>
        <v>160</v>
      </c>
      <c r="N108" s="24"/>
      <c r="O108" s="24">
        <f>M108-I108</f>
        <v>0</v>
      </c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</row>
    <row r="109" s="3" customFormat="1" ht="20.1" customHeight="1" spans="1:63">
      <c r="A109" s="13">
        <v>100</v>
      </c>
      <c r="B109" s="13">
        <v>54</v>
      </c>
      <c r="C109" s="13" t="s">
        <v>128</v>
      </c>
      <c r="D109" s="13" t="s">
        <v>126</v>
      </c>
      <c r="E109" s="13">
        <v>8</v>
      </c>
      <c r="F109" s="13">
        <v>11</v>
      </c>
      <c r="G109" s="13">
        <v>2</v>
      </c>
      <c r="H109" s="13">
        <v>11</v>
      </c>
      <c r="I109" s="13">
        <f>F109*20</f>
        <v>220</v>
      </c>
      <c r="J109" s="24">
        <v>22</v>
      </c>
      <c r="K109" s="24">
        <f t="shared" si="16"/>
        <v>14</v>
      </c>
      <c r="L109" s="24" t="s">
        <v>22</v>
      </c>
      <c r="M109" s="24">
        <f>J109*20</f>
        <v>440</v>
      </c>
      <c r="N109" s="24"/>
      <c r="O109" s="24">
        <f>M109-I109</f>
        <v>220</v>
      </c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</row>
    <row r="110" s="4" customFormat="1" ht="20.1" customHeight="1" spans="1:63">
      <c r="A110" s="13">
        <v>101</v>
      </c>
      <c r="B110" s="13">
        <v>329</v>
      </c>
      <c r="C110" s="13" t="s">
        <v>129</v>
      </c>
      <c r="D110" s="13" t="s">
        <v>126</v>
      </c>
      <c r="E110" s="13">
        <v>10</v>
      </c>
      <c r="F110" s="13">
        <v>12</v>
      </c>
      <c r="G110" s="13">
        <v>2</v>
      </c>
      <c r="H110" s="13">
        <v>12</v>
      </c>
      <c r="I110" s="13">
        <f>F110*20</f>
        <v>240</v>
      </c>
      <c r="J110" s="24">
        <v>3</v>
      </c>
      <c r="K110" s="24">
        <f t="shared" si="16"/>
        <v>-7</v>
      </c>
      <c r="L110" s="24" t="s">
        <v>24</v>
      </c>
      <c r="M110" s="24">
        <f t="shared" ref="M110:M116" si="19">J110*15</f>
        <v>45</v>
      </c>
      <c r="N110" s="24">
        <f t="shared" si="17"/>
        <v>195</v>
      </c>
      <c r="O110" s="24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</row>
    <row r="111" s="3" customFormat="1" ht="20.1" customHeight="1" spans="1:63">
      <c r="A111" s="13">
        <v>102</v>
      </c>
      <c r="B111" s="13">
        <v>351</v>
      </c>
      <c r="C111" s="13" t="s">
        <v>130</v>
      </c>
      <c r="D111" s="13" t="s">
        <v>126</v>
      </c>
      <c r="E111" s="13">
        <v>10</v>
      </c>
      <c r="F111" s="13">
        <v>12</v>
      </c>
      <c r="G111" s="13">
        <v>2</v>
      </c>
      <c r="H111" s="13">
        <v>12</v>
      </c>
      <c r="I111" s="13">
        <f>F111*20</f>
        <v>240</v>
      </c>
      <c r="J111" s="24">
        <v>9</v>
      </c>
      <c r="K111" s="24">
        <f t="shared" si="16"/>
        <v>-1</v>
      </c>
      <c r="L111" s="24" t="s">
        <v>24</v>
      </c>
      <c r="M111" s="24">
        <f t="shared" si="19"/>
        <v>135</v>
      </c>
      <c r="N111" s="24">
        <f t="shared" si="17"/>
        <v>105</v>
      </c>
      <c r="O111" s="24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</row>
    <row r="112" s="4" customFormat="1" ht="20.1" customHeight="1" spans="1:63">
      <c r="A112" s="13">
        <v>103</v>
      </c>
      <c r="B112" s="13">
        <v>367</v>
      </c>
      <c r="C112" s="13" t="s">
        <v>131</v>
      </c>
      <c r="D112" s="13" t="s">
        <v>126</v>
      </c>
      <c r="E112" s="13">
        <v>12</v>
      </c>
      <c r="F112" s="13">
        <v>15</v>
      </c>
      <c r="G112" s="13">
        <v>1</v>
      </c>
      <c r="H112" s="13">
        <v>12</v>
      </c>
      <c r="I112" s="13">
        <f t="shared" ref="I112:I119" si="20">E112*15</f>
        <v>180</v>
      </c>
      <c r="J112" s="24">
        <v>0</v>
      </c>
      <c r="K112" s="24">
        <f t="shared" si="16"/>
        <v>-12</v>
      </c>
      <c r="L112" s="24" t="s">
        <v>24</v>
      </c>
      <c r="M112" s="24">
        <f t="shared" si="19"/>
        <v>0</v>
      </c>
      <c r="N112" s="24">
        <f t="shared" si="17"/>
        <v>180</v>
      </c>
      <c r="O112" s="24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</row>
    <row r="113" s="3" customFormat="1" ht="20.1" customHeight="1" spans="1:63">
      <c r="A113" s="13">
        <v>104</v>
      </c>
      <c r="B113" s="13">
        <v>587</v>
      </c>
      <c r="C113" s="13" t="s">
        <v>132</v>
      </c>
      <c r="D113" s="13" t="s">
        <v>126</v>
      </c>
      <c r="E113" s="13">
        <v>10</v>
      </c>
      <c r="F113" s="13">
        <v>12</v>
      </c>
      <c r="G113" s="13">
        <v>1</v>
      </c>
      <c r="H113" s="13">
        <v>10</v>
      </c>
      <c r="I113" s="13">
        <f t="shared" si="20"/>
        <v>150</v>
      </c>
      <c r="J113" s="24">
        <v>4</v>
      </c>
      <c r="K113" s="24">
        <f t="shared" si="16"/>
        <v>-6</v>
      </c>
      <c r="L113" s="24" t="s">
        <v>24</v>
      </c>
      <c r="M113" s="24">
        <f t="shared" si="19"/>
        <v>60</v>
      </c>
      <c r="N113" s="24">
        <f t="shared" si="17"/>
        <v>90</v>
      </c>
      <c r="O113" s="24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</row>
    <row r="114" s="4" customFormat="1" ht="20.1" customHeight="1" spans="1:63">
      <c r="A114" s="13">
        <v>105</v>
      </c>
      <c r="B114" s="13">
        <v>704</v>
      </c>
      <c r="C114" s="13" t="s">
        <v>133</v>
      </c>
      <c r="D114" s="13" t="s">
        <v>126</v>
      </c>
      <c r="E114" s="13">
        <v>10</v>
      </c>
      <c r="F114" s="13">
        <v>12</v>
      </c>
      <c r="G114" s="13">
        <v>1</v>
      </c>
      <c r="H114" s="13">
        <v>10</v>
      </c>
      <c r="I114" s="13">
        <f t="shared" si="20"/>
        <v>150</v>
      </c>
      <c r="J114" s="24">
        <v>2</v>
      </c>
      <c r="K114" s="24">
        <f t="shared" si="16"/>
        <v>-8</v>
      </c>
      <c r="L114" s="24" t="s">
        <v>24</v>
      </c>
      <c r="M114" s="24">
        <f t="shared" si="19"/>
        <v>30</v>
      </c>
      <c r="N114" s="24">
        <f t="shared" si="17"/>
        <v>120</v>
      </c>
      <c r="O114" s="24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</row>
    <row r="115" s="3" customFormat="1" ht="20.1" customHeight="1" spans="1:63">
      <c r="A115" s="13">
        <v>106</v>
      </c>
      <c r="B115" s="13">
        <v>706</v>
      </c>
      <c r="C115" s="13" t="s">
        <v>134</v>
      </c>
      <c r="D115" s="13" t="s">
        <v>126</v>
      </c>
      <c r="E115" s="13">
        <v>4</v>
      </c>
      <c r="F115" s="13">
        <v>6</v>
      </c>
      <c r="G115" s="13">
        <v>1</v>
      </c>
      <c r="H115" s="13">
        <v>4</v>
      </c>
      <c r="I115" s="13">
        <f t="shared" si="20"/>
        <v>60</v>
      </c>
      <c r="J115" s="24">
        <v>0</v>
      </c>
      <c r="K115" s="24">
        <f t="shared" si="16"/>
        <v>-4</v>
      </c>
      <c r="L115" s="24" t="s">
        <v>24</v>
      </c>
      <c r="M115" s="24">
        <f t="shared" si="19"/>
        <v>0</v>
      </c>
      <c r="N115" s="24">
        <f t="shared" si="17"/>
        <v>60</v>
      </c>
      <c r="O115" s="24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</row>
    <row r="116" s="4" customFormat="1" ht="20.1" customHeight="1" spans="1:63">
      <c r="A116" s="13">
        <v>107</v>
      </c>
      <c r="B116" s="13">
        <v>710</v>
      </c>
      <c r="C116" s="13" t="s">
        <v>135</v>
      </c>
      <c r="D116" s="13" t="s">
        <v>126</v>
      </c>
      <c r="E116" s="13">
        <v>4</v>
      </c>
      <c r="F116" s="13">
        <v>6</v>
      </c>
      <c r="G116" s="13">
        <v>1</v>
      </c>
      <c r="H116" s="13">
        <v>4</v>
      </c>
      <c r="I116" s="13">
        <f t="shared" si="20"/>
        <v>60</v>
      </c>
      <c r="J116" s="24">
        <v>0</v>
      </c>
      <c r="K116" s="24">
        <f t="shared" si="16"/>
        <v>-4</v>
      </c>
      <c r="L116" s="24" t="s">
        <v>24</v>
      </c>
      <c r="M116" s="24">
        <f t="shared" si="19"/>
        <v>0</v>
      </c>
      <c r="N116" s="24">
        <f t="shared" si="17"/>
        <v>60</v>
      </c>
      <c r="O116" s="24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</row>
    <row r="117" s="3" customFormat="1" ht="20.1" customHeight="1" spans="1:63">
      <c r="A117" s="13">
        <v>108</v>
      </c>
      <c r="B117" s="13">
        <v>713</v>
      </c>
      <c r="C117" s="13" t="s">
        <v>136</v>
      </c>
      <c r="D117" s="13" t="s">
        <v>126</v>
      </c>
      <c r="E117" s="13">
        <v>4</v>
      </c>
      <c r="F117" s="13">
        <v>6</v>
      </c>
      <c r="G117" s="13">
        <v>1</v>
      </c>
      <c r="H117" s="13">
        <v>4</v>
      </c>
      <c r="I117" s="13">
        <f t="shared" si="20"/>
        <v>60</v>
      </c>
      <c r="J117" s="24">
        <v>7</v>
      </c>
      <c r="K117" s="24">
        <f t="shared" si="16"/>
        <v>3</v>
      </c>
      <c r="L117" s="24" t="s">
        <v>22</v>
      </c>
      <c r="M117" s="24">
        <f>J117*20</f>
        <v>140</v>
      </c>
      <c r="N117" s="24"/>
      <c r="O117" s="24">
        <f>M117-I117</f>
        <v>80</v>
      </c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</row>
    <row r="118" s="4" customFormat="1" ht="20.1" customHeight="1" spans="1:63">
      <c r="A118" s="13">
        <v>109</v>
      </c>
      <c r="B118" s="13">
        <v>738</v>
      </c>
      <c r="C118" s="13" t="s">
        <v>137</v>
      </c>
      <c r="D118" s="13" t="s">
        <v>126</v>
      </c>
      <c r="E118" s="13">
        <v>9</v>
      </c>
      <c r="F118" s="13">
        <v>12</v>
      </c>
      <c r="G118" s="13">
        <v>1</v>
      </c>
      <c r="H118" s="13">
        <v>9</v>
      </c>
      <c r="I118" s="13">
        <f t="shared" si="20"/>
        <v>135</v>
      </c>
      <c r="J118" s="24">
        <v>9</v>
      </c>
      <c r="K118" s="24">
        <f t="shared" si="16"/>
        <v>0</v>
      </c>
      <c r="L118" s="24" t="s">
        <v>20</v>
      </c>
      <c r="M118" s="24">
        <f>J118*15</f>
        <v>135</v>
      </c>
      <c r="N118" s="24"/>
      <c r="O118" s="24">
        <f>M118-I118</f>
        <v>0</v>
      </c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</row>
    <row r="119" s="3" customFormat="1" ht="20.1" customHeight="1" spans="1:63">
      <c r="A119" s="13">
        <v>110</v>
      </c>
      <c r="B119" s="13">
        <v>754</v>
      </c>
      <c r="C119" s="13" t="s">
        <v>138</v>
      </c>
      <c r="D119" s="13" t="s">
        <v>126</v>
      </c>
      <c r="E119" s="13">
        <v>4</v>
      </c>
      <c r="F119" s="13">
        <v>6</v>
      </c>
      <c r="G119" s="13">
        <v>1</v>
      </c>
      <c r="H119" s="13">
        <v>4</v>
      </c>
      <c r="I119" s="13">
        <f t="shared" si="20"/>
        <v>60</v>
      </c>
      <c r="J119" s="24">
        <v>0</v>
      </c>
      <c r="K119" s="24">
        <f t="shared" si="16"/>
        <v>-4</v>
      </c>
      <c r="L119" s="24" t="s">
        <v>24</v>
      </c>
      <c r="M119" s="24">
        <f>J119*15</f>
        <v>0</v>
      </c>
      <c r="N119" s="24">
        <f t="shared" si="17"/>
        <v>60</v>
      </c>
      <c r="O119" s="24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</row>
    <row r="120" s="4" customFormat="1" ht="20.1" customHeight="1" spans="1:63">
      <c r="A120" s="13">
        <v>111</v>
      </c>
      <c r="B120" s="13">
        <v>101453</v>
      </c>
      <c r="C120" s="13" t="s">
        <v>139</v>
      </c>
      <c r="D120" s="13" t="s">
        <v>126</v>
      </c>
      <c r="E120" s="13">
        <v>8</v>
      </c>
      <c r="F120" s="13">
        <v>11</v>
      </c>
      <c r="G120" s="13">
        <v>2</v>
      </c>
      <c r="H120" s="13">
        <v>11</v>
      </c>
      <c r="I120" s="13">
        <f>F120*20</f>
        <v>220</v>
      </c>
      <c r="J120" s="24">
        <v>3</v>
      </c>
      <c r="K120" s="24">
        <f t="shared" si="16"/>
        <v>-5</v>
      </c>
      <c r="L120" s="24" t="s">
        <v>24</v>
      </c>
      <c r="M120" s="24">
        <f>J120*15</f>
        <v>45</v>
      </c>
      <c r="N120" s="24">
        <f t="shared" si="17"/>
        <v>175</v>
      </c>
      <c r="O120" s="24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</row>
    <row r="121" s="3" customFormat="1" ht="20.1" customHeight="1" spans="1:63">
      <c r="A121" s="13">
        <v>112</v>
      </c>
      <c r="B121" s="13">
        <v>104428</v>
      </c>
      <c r="C121" s="13" t="s">
        <v>140</v>
      </c>
      <c r="D121" s="13" t="s">
        <v>126</v>
      </c>
      <c r="E121" s="13">
        <v>2</v>
      </c>
      <c r="F121" s="13">
        <v>4</v>
      </c>
      <c r="G121" s="13">
        <v>2</v>
      </c>
      <c r="H121" s="13">
        <v>4</v>
      </c>
      <c r="I121" s="13">
        <f>F121*20</f>
        <v>80</v>
      </c>
      <c r="J121" s="24">
        <v>2</v>
      </c>
      <c r="K121" s="24">
        <f t="shared" si="16"/>
        <v>0</v>
      </c>
      <c r="L121" s="24" t="s">
        <v>20</v>
      </c>
      <c r="M121" s="24">
        <f>J121*15</f>
        <v>30</v>
      </c>
      <c r="N121" s="24">
        <f t="shared" si="17"/>
        <v>50</v>
      </c>
      <c r="O121" s="24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</row>
    <row r="122" s="4" customFormat="1" ht="20.1" customHeight="1" spans="1:63">
      <c r="A122" s="13">
        <v>113</v>
      </c>
      <c r="B122" s="13">
        <v>104838</v>
      </c>
      <c r="C122" s="13" t="s">
        <v>141</v>
      </c>
      <c r="D122" s="13" t="s">
        <v>126</v>
      </c>
      <c r="E122" s="13">
        <v>4</v>
      </c>
      <c r="F122" s="13">
        <v>6</v>
      </c>
      <c r="G122" s="13">
        <v>1</v>
      </c>
      <c r="H122" s="13">
        <v>4</v>
      </c>
      <c r="I122" s="13">
        <f>E122*15</f>
        <v>60</v>
      </c>
      <c r="J122" s="24">
        <v>12</v>
      </c>
      <c r="K122" s="24">
        <f t="shared" si="16"/>
        <v>8</v>
      </c>
      <c r="L122" s="24" t="s">
        <v>22</v>
      </c>
      <c r="M122" s="24">
        <f>J122*20</f>
        <v>240</v>
      </c>
      <c r="N122" s="24"/>
      <c r="O122" s="24">
        <f>M122-I122</f>
        <v>180</v>
      </c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</row>
    <row r="123" s="5" customFormat="1" ht="20.1" customHeight="1" spans="1:63">
      <c r="A123" s="14"/>
      <c r="B123" s="14"/>
      <c r="C123" s="14"/>
      <c r="D123" s="14" t="s">
        <v>126</v>
      </c>
      <c r="E123" s="14">
        <f>SUM(E107:E122)</f>
        <v>115</v>
      </c>
      <c r="F123" s="14">
        <f t="shared" ref="F123:O123" si="21">SUM(F107:F122)</f>
        <v>151</v>
      </c>
      <c r="G123" s="14">
        <f t="shared" si="21"/>
        <v>22</v>
      </c>
      <c r="H123" s="14">
        <f t="shared" si="21"/>
        <v>129</v>
      </c>
      <c r="I123" s="14">
        <f t="shared" si="21"/>
        <v>2225</v>
      </c>
      <c r="J123" s="14">
        <f t="shared" si="21"/>
        <v>81</v>
      </c>
      <c r="K123" s="14">
        <f t="shared" si="21"/>
        <v>-34</v>
      </c>
      <c r="L123" s="14">
        <f t="shared" si="21"/>
        <v>0</v>
      </c>
      <c r="M123" s="14">
        <f t="shared" si="21"/>
        <v>1460</v>
      </c>
      <c r="N123" s="14">
        <f t="shared" si="21"/>
        <v>1245</v>
      </c>
      <c r="O123" s="14">
        <f t="shared" si="21"/>
        <v>480</v>
      </c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</row>
    <row r="124" s="3" customFormat="1" ht="24" customHeight="1" spans="1:63">
      <c r="A124" s="13"/>
      <c r="B124" s="13"/>
      <c r="C124" s="13"/>
      <c r="D124" s="30" t="s">
        <v>142</v>
      </c>
      <c r="E124" s="13">
        <f>E123+E106+E100+E89+E83+E61+E36+E33</f>
        <v>937</v>
      </c>
      <c r="F124" s="13">
        <f t="shared" ref="F124:O124" si="22">F123+F106+F100+F89+F83+F61+F36+F33</f>
        <v>1194</v>
      </c>
      <c r="G124" s="13">
        <f t="shared" si="22"/>
        <v>161</v>
      </c>
      <c r="H124" s="13">
        <f t="shared" si="22"/>
        <v>1047</v>
      </c>
      <c r="I124" s="13">
        <f t="shared" si="22"/>
        <v>18385</v>
      </c>
      <c r="J124" s="13">
        <f t="shared" si="22"/>
        <v>803.4</v>
      </c>
      <c r="K124" s="13">
        <f t="shared" si="22"/>
        <v>-133.6</v>
      </c>
      <c r="L124" s="13">
        <f t="shared" si="22"/>
        <v>0</v>
      </c>
      <c r="M124" s="13">
        <f t="shared" si="22"/>
        <v>14983.7</v>
      </c>
      <c r="N124" s="13">
        <f t="shared" si="22"/>
        <v>8002.1</v>
      </c>
      <c r="O124" s="13">
        <f t="shared" si="22"/>
        <v>4600.8</v>
      </c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</row>
    <row r="125" spans="9:63">
      <c r="I125" s="31"/>
      <c r="J125" s="31"/>
      <c r="K125" s="31"/>
      <c r="L125" s="25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</row>
    <row r="128" spans="13:14">
      <c r="M128" s="7" t="s">
        <v>143</v>
      </c>
      <c r="N128" s="7">
        <f>N124-O124</f>
        <v>3401.3</v>
      </c>
    </row>
  </sheetData>
  <sortState ref="A3:O115">
    <sortCondition ref="D3" descending="1"/>
  </sortState>
  <mergeCells count="3">
    <mergeCell ref="A1:D1"/>
    <mergeCell ref="E1:I1"/>
    <mergeCell ref="J1:O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10月认购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2019-09-06T11:55:00Z</dcterms:created>
  <cp:lastPrinted>2019-09-13T02:26:00Z</cp:lastPrinted>
  <dcterms:modified xsi:type="dcterms:W3CDTF">2019-11-12T10:08:58Z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