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表一" sheetId="1" r:id="rId1"/>
  </sheets>
  <definedNames>
    <definedName name="_xlnm._FilterDatabase" localSheetId="0" hidden="1">表一!$A$5:$J$63</definedName>
    <definedName name="_xlnm.Print_Area" localSheetId="0">表一!$A$1:$J$65</definedName>
    <definedName name="_xlnm.Print_Titles" localSheetId="0">表一!$3:5</definedName>
  </definedNames>
  <calcPr calcId="144525" concurrentCalc="0"/>
</workbook>
</file>

<file path=xl/comments1.xml><?xml version="1.0" encoding="utf-8"?>
<comments xmlns="http://schemas.openxmlformats.org/spreadsheetml/2006/main">
  <authors>
    <author>达仓</author>
  </authors>
  <commentList>
    <comment ref="F60" authorId="0">
      <text>
        <r>
          <rPr>
            <sz val="9"/>
            <rFont val="宋体"/>
            <charset val="134"/>
          </rPr>
          <t xml:space="preserve">达仓:
</t>
        </r>
      </text>
    </comment>
  </commentList>
</comments>
</file>

<file path=xl/sharedStrings.xml><?xml version="1.0" encoding="utf-8"?>
<sst xmlns="http://schemas.openxmlformats.org/spreadsheetml/2006/main" count="72">
  <si>
    <t>附件2</t>
  </si>
  <si>
    <t>集团人数统计(截止 2018年9月30日)</t>
  </si>
  <si>
    <t>序号</t>
  </si>
  <si>
    <t>单   位</t>
  </si>
  <si>
    <t>职工人数(人)</t>
  </si>
  <si>
    <t>一、一年期及以上合同(协议)在岗职工</t>
  </si>
  <si>
    <t>二、不在岗人员</t>
  </si>
  <si>
    <t>5、退休职工</t>
  </si>
  <si>
    <t>合计</t>
  </si>
  <si>
    <t>1、合同</t>
  </si>
  <si>
    <t>2、协议</t>
  </si>
  <si>
    <t>小计</t>
  </si>
  <si>
    <t>3、轮训(休)干部</t>
  </si>
  <si>
    <t>4、内退职工</t>
  </si>
  <si>
    <t>集团公司（含广告公司、资产公司、旅游营销公司、4个事业部、太极研究院本部、商业管理、发展部、大数据中心、营销财务部）</t>
  </si>
  <si>
    <t>办事处</t>
  </si>
  <si>
    <t>医药导报</t>
  </si>
  <si>
    <t>四总部（司）</t>
  </si>
  <si>
    <t>房地产公司</t>
  </si>
  <si>
    <t>电商公司</t>
  </si>
  <si>
    <t>春水公司</t>
  </si>
  <si>
    <t>涵菡物业</t>
  </si>
  <si>
    <t>驻外驾驶员</t>
  </si>
  <si>
    <t>货运中心</t>
  </si>
  <si>
    <t xml:space="preserve">西南药业                       </t>
  </si>
  <si>
    <t>星星公司</t>
  </si>
  <si>
    <t>桐君阁药厂                         (含达州分中心)</t>
  </si>
  <si>
    <t>中药二厂                            (含泸州分中心)</t>
  </si>
  <si>
    <t>塑胶公司</t>
  </si>
  <si>
    <t>桐君阁股份有限公司</t>
  </si>
  <si>
    <t>新桐君阁连锁公司                     (含万州分中心）</t>
  </si>
  <si>
    <t>永川中药材公司</t>
  </si>
  <si>
    <t>桐君阁医药批发分公司</t>
  </si>
  <si>
    <t>重庆中药材公司</t>
  </si>
  <si>
    <t>中药批发公司</t>
  </si>
  <si>
    <t>医保进出口公司</t>
  </si>
  <si>
    <t>中药保健品分公司</t>
  </si>
  <si>
    <t>虫草公司</t>
  </si>
  <si>
    <t>涪陵制药厂                             (含驻涪处室、南山植物园)</t>
  </si>
  <si>
    <t>中药饮片厂</t>
  </si>
  <si>
    <t>供应总公司</t>
  </si>
  <si>
    <t>太极印务</t>
  </si>
  <si>
    <t xml:space="preserve">国光厂    </t>
  </si>
  <si>
    <t>涪陵百货</t>
  </si>
  <si>
    <t>武陵山</t>
  </si>
  <si>
    <t>长寿湖太极岛</t>
  </si>
  <si>
    <t xml:space="preserve">仙女山大易酒店      </t>
  </si>
  <si>
    <t>玉山房</t>
  </si>
  <si>
    <t>动植物资源开发公司</t>
  </si>
  <si>
    <t>中药材种植公司</t>
  </si>
  <si>
    <t>旅游建设公司</t>
  </si>
  <si>
    <t>香樟树公司                          （含南沱蔬菜基地）</t>
  </si>
  <si>
    <t>涪陵医总</t>
  </si>
  <si>
    <t>重庆西南药业销售有限公司</t>
  </si>
  <si>
    <t>阿依达公司</t>
  </si>
  <si>
    <t>川太极制药</t>
  </si>
  <si>
    <t>成都商务宾馆</t>
  </si>
  <si>
    <t>成都西部医药</t>
  </si>
  <si>
    <t>四川太极大药房</t>
  </si>
  <si>
    <t>绵阳制药厂                          (含西昌分中心)</t>
  </si>
  <si>
    <t>天诚制药</t>
  </si>
  <si>
    <t>绵阳药业                              （含广元分中心）</t>
  </si>
  <si>
    <t>德阳荣升药业</t>
  </si>
  <si>
    <t>德阳大中药业</t>
  </si>
  <si>
    <t>四川自贡医药公司</t>
  </si>
  <si>
    <t>南充药厂                             (含南充分中心)</t>
  </si>
  <si>
    <t>浙江东方</t>
  </si>
  <si>
    <t>天胶公司</t>
  </si>
  <si>
    <t>藏药厂</t>
  </si>
  <si>
    <t>太极天驴公司</t>
  </si>
  <si>
    <t>备注：1、以人员工作地为统计口径；2、数据要做平。3、2018年新员工55人，其中重庆管理机构53人，西南药业1人，桐君阁药厂1人。</t>
  </si>
  <si>
    <t xml:space="preserve">单位负责人：              人事部门负责人：               填报人：           联系电话：                   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</si>
</sst>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9">
    <font>
      <sz val="11"/>
      <color indexed="8"/>
      <name val="宋体"/>
      <charset val="134"/>
    </font>
    <font>
      <sz val="12"/>
      <name val="宋体"/>
      <charset val="134"/>
    </font>
    <font>
      <b/>
      <sz val="11"/>
      <name val="宋体"/>
      <charset val="134"/>
    </font>
    <font>
      <sz val="9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Tahoma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5" fillId="14" borderId="8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0" fillId="20" borderId="10" applyNumberFormat="0" applyFon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7" fillId="18" borderId="13" applyNumberFormat="0" applyAlignment="0" applyProtection="0">
      <alignment vertical="center"/>
    </xf>
    <xf numFmtId="0" fontId="17" fillId="18" borderId="8" applyNumberFormat="0" applyAlignment="0" applyProtection="0">
      <alignment vertical="center"/>
    </xf>
    <xf numFmtId="0" fontId="9" fillId="6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1" fillId="0" borderId="0">
      <alignment vertical="center"/>
    </xf>
    <xf numFmtId="0" fontId="16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29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8" fillId="4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</cellStyleXfs>
  <cellXfs count="40">
    <xf numFmtId="0" fontId="0" fillId="0" borderId="0" xfId="0">
      <alignment vertical="center"/>
    </xf>
    <xf numFmtId="0" fontId="1" fillId="0" borderId="0" xfId="0" applyNumberFormat="1" applyFont="1" applyFill="1" applyBorder="1" applyAlignment="1" applyProtection="1">
      <alignment horizontal="center" vertical="center" wrapText="1"/>
    </xf>
    <xf numFmtId="0" fontId="2" fillId="2" borderId="0" xfId="0" applyNumberFormat="1" applyFont="1" applyFill="1" applyBorder="1" applyAlignment="1" applyProtection="1">
      <alignment vertical="center" wrapText="1"/>
    </xf>
    <xf numFmtId="0" fontId="1" fillId="2" borderId="0" xfId="0" applyNumberFormat="1" applyFont="1" applyFill="1" applyBorder="1" applyAlignment="1" applyProtection="1">
      <alignment vertical="center" wrapText="1"/>
    </xf>
    <xf numFmtId="0" fontId="1" fillId="3" borderId="0" xfId="0" applyNumberFormat="1" applyFont="1" applyFill="1" applyBorder="1" applyAlignment="1" applyProtection="1">
      <alignment vertical="center" wrapText="1"/>
    </xf>
    <xf numFmtId="0" fontId="3" fillId="0" borderId="0" xfId="0" applyNumberFormat="1" applyFont="1" applyFill="1" applyBorder="1" applyAlignment="1" applyProtection="1">
      <alignment horizontal="center" vertical="center" wrapText="1"/>
    </xf>
    <xf numFmtId="0" fontId="1" fillId="0" borderId="0" xfId="0" applyNumberFormat="1" applyFont="1" applyFill="1" applyBorder="1" applyAlignment="1" applyProtection="1">
      <alignment vertical="center" wrapText="1"/>
    </xf>
    <xf numFmtId="0" fontId="4" fillId="0" borderId="0" xfId="0" applyNumberFormat="1" applyFont="1" applyFill="1" applyBorder="1" applyAlignment="1" applyProtection="1">
      <alignment vertical="center" wrapText="1"/>
    </xf>
    <xf numFmtId="0" fontId="1" fillId="0" borderId="0" xfId="0" applyNumberFormat="1" applyFont="1" applyFill="1" applyBorder="1" applyAlignment="1" applyProtection="1">
      <alignment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2" xfId="57" applyNumberFormat="1" applyFont="1" applyFill="1" applyBorder="1" applyAlignment="1" applyProtection="1">
      <alignment horizontal="center" vertical="center" wrapText="1"/>
    </xf>
    <xf numFmtId="176" fontId="6" fillId="0" borderId="2" xfId="57" applyNumberFormat="1" applyFont="1" applyFill="1" applyBorder="1" applyAlignment="1" applyProtection="1">
      <alignment horizontal="center" vertical="center" wrapText="1"/>
    </xf>
    <xf numFmtId="0" fontId="7" fillId="0" borderId="2" xfId="57" applyNumberFormat="1" applyFont="1" applyFill="1" applyBorder="1" applyAlignment="1" applyProtection="1">
      <alignment horizontal="center" vertical="center" wrapText="1"/>
    </xf>
    <xf numFmtId="176" fontId="7" fillId="0" borderId="2" xfId="57" applyNumberFormat="1" applyFont="1" applyFill="1" applyBorder="1" applyAlignment="1" applyProtection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6" fontId="7" fillId="0" borderId="4" xfId="57" applyNumberFormat="1" applyFont="1" applyFill="1" applyBorder="1" applyAlignment="1" applyProtection="1">
      <alignment horizontal="center" vertical="center" wrapText="1"/>
    </xf>
    <xf numFmtId="0" fontId="7" fillId="0" borderId="2" xfId="57" applyFont="1" applyFill="1" applyBorder="1" applyAlignment="1">
      <alignment horizontal="center" vertical="center" wrapText="1"/>
    </xf>
    <xf numFmtId="0" fontId="7" fillId="0" borderId="4" xfId="57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 applyProtection="1">
      <alignment horizontal="center" vertical="center" wrapText="1"/>
    </xf>
    <xf numFmtId="0" fontId="7" fillId="0" borderId="2" xfId="0" applyNumberFormat="1" applyFont="1" applyFill="1" applyBorder="1" applyAlignment="1" applyProtection="1">
      <alignment horizontal="center" vertical="center" wrapText="1"/>
    </xf>
    <xf numFmtId="176" fontId="7" fillId="0" borderId="5" xfId="57" applyNumberFormat="1" applyFont="1" applyFill="1" applyBorder="1" applyAlignment="1" applyProtection="1">
      <alignment horizontal="center" vertical="center" wrapText="1"/>
    </xf>
    <xf numFmtId="176" fontId="7" fillId="0" borderId="2" xfId="0" applyNumberFormat="1" applyFont="1" applyFill="1" applyBorder="1" applyAlignment="1">
      <alignment horizontal="center" vertical="center" wrapText="1"/>
    </xf>
    <xf numFmtId="0" fontId="7" fillId="0" borderId="5" xfId="57" applyNumberFormat="1" applyFont="1" applyFill="1" applyBorder="1" applyAlignment="1" applyProtection="1">
      <alignment horizontal="center" vertical="center" wrapText="1"/>
    </xf>
    <xf numFmtId="0" fontId="6" fillId="0" borderId="2" xfId="57" applyNumberFormat="1" applyFont="1" applyFill="1" applyBorder="1" applyAlignment="1" applyProtection="1">
      <alignment horizontal="center" vertical="center"/>
    </xf>
    <xf numFmtId="176" fontId="7" fillId="0" borderId="2" xfId="57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 applyProtection="1">
      <alignment horizontal="center" vertical="center"/>
    </xf>
    <xf numFmtId="0" fontId="6" fillId="0" borderId="4" xfId="0" applyNumberFormat="1" applyFont="1" applyFill="1" applyBorder="1" applyAlignment="1" applyProtection="1">
      <alignment horizontal="center" vertical="center" wrapText="1"/>
    </xf>
    <xf numFmtId="0" fontId="6" fillId="0" borderId="2" xfId="31" applyNumberFormat="1" applyFont="1" applyFill="1" applyBorder="1" applyAlignment="1" applyProtection="1">
      <alignment horizontal="center" vertical="center" wrapText="1"/>
    </xf>
    <xf numFmtId="0" fontId="2" fillId="0" borderId="2" xfId="57" applyNumberFormat="1" applyFont="1" applyFill="1" applyBorder="1" applyAlignment="1" applyProtection="1">
      <alignment horizontal="center" vertical="center" wrapText="1"/>
    </xf>
    <xf numFmtId="0" fontId="2" fillId="0" borderId="4" xfId="57" applyNumberFormat="1" applyFont="1" applyFill="1" applyBorder="1" applyAlignment="1" applyProtection="1">
      <alignment horizontal="center" vertical="center" wrapText="1"/>
    </xf>
    <xf numFmtId="0" fontId="4" fillId="0" borderId="2" xfId="57" applyNumberFormat="1" applyFont="1" applyFill="1" applyBorder="1" applyAlignment="1" applyProtection="1">
      <alignment horizontal="center" vertical="center" wrapText="1"/>
    </xf>
    <xf numFmtId="176" fontId="4" fillId="0" borderId="2" xfId="57" applyNumberFormat="1" applyFont="1" applyFill="1" applyBorder="1" applyAlignment="1" applyProtection="1">
      <alignment horizontal="center" vertical="center" wrapText="1"/>
    </xf>
    <xf numFmtId="0" fontId="7" fillId="0" borderId="0" xfId="0" applyNumberFormat="1" applyFont="1" applyFill="1" applyAlignment="1" applyProtection="1">
      <alignment horizontal="left" vertical="center" wrapText="1"/>
    </xf>
    <xf numFmtId="0" fontId="7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center" vertical="center" wrapText="1"/>
    </xf>
    <xf numFmtId="176" fontId="6" fillId="0" borderId="6" xfId="57" applyNumberFormat="1" applyFont="1" applyFill="1" applyBorder="1" applyAlignment="1" applyProtection="1">
      <alignment horizontal="center" vertical="center" wrapText="1"/>
    </xf>
    <xf numFmtId="176" fontId="6" fillId="0" borderId="4" xfId="57" applyNumberFormat="1" applyFont="1" applyFill="1" applyBorder="1" applyAlignment="1" applyProtection="1">
      <alignment horizontal="center" vertical="center" wrapText="1"/>
    </xf>
    <xf numFmtId="0" fontId="6" fillId="0" borderId="0" xfId="0" applyNumberFormat="1" applyFont="1" applyFill="1" applyBorder="1" applyAlignment="1" applyProtection="1">
      <alignment vertical="center" wrapText="1"/>
    </xf>
    <xf numFmtId="0" fontId="7" fillId="0" borderId="0" xfId="0" applyNumberFormat="1" applyFont="1" applyFill="1" applyBorder="1" applyAlignment="1" applyProtection="1">
      <alignment horizontal="left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常规_Sheet2" xfId="31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2 2" xfId="46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2" xfId="53"/>
    <cellStyle name="常规 4 2" xfId="54"/>
    <cellStyle name="常规 5" xfId="55"/>
    <cellStyle name="常规 7" xfId="56"/>
    <cellStyle name="常规_Sheet1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85"/>
  <sheetViews>
    <sheetView tabSelected="1" view="pageBreakPreview" zoomScale="85" zoomScaleNormal="100" zoomScaleSheetLayoutView="85" workbookViewId="0">
      <pane ySplit="5" topLeftCell="A24" activePane="bottomLeft" state="frozen"/>
      <selection/>
      <selection pane="bottomLeft" activeCell="K4" sqref="K4"/>
    </sheetView>
  </sheetViews>
  <sheetFormatPr defaultColWidth="9" defaultRowHeight="14.25"/>
  <cols>
    <col min="1" max="1" width="3.88333333333333" style="6" customWidth="1"/>
    <col min="2" max="2" width="25.3333333333333" style="1" customWidth="1"/>
    <col min="3" max="3" width="7.775" style="6" customWidth="1"/>
    <col min="4" max="4" width="6.88333333333333" style="6" customWidth="1"/>
    <col min="5" max="5" width="7.44166666666667" style="6" customWidth="1"/>
    <col min="6" max="6" width="9.66666666666667" style="6" customWidth="1"/>
    <col min="7" max="7" width="7.10833333333333" style="6" customWidth="1"/>
    <col min="8" max="8" width="6.44166666666667" style="6" customWidth="1"/>
    <col min="9" max="9" width="9.775" style="6" customWidth="1"/>
    <col min="10" max="10" width="9" style="7" customWidth="1"/>
    <col min="11" max="16384" width="9" style="6"/>
  </cols>
  <sheetData>
    <row r="1" spans="1:1">
      <c r="A1" s="8" t="s">
        <v>0</v>
      </c>
    </row>
    <row r="2" s="1" customFormat="1" ht="20.25" customHeight="1" spans="1:10">
      <c r="A2" s="9" t="s">
        <v>1</v>
      </c>
      <c r="B2" s="9"/>
      <c r="C2" s="9"/>
      <c r="D2" s="9"/>
      <c r="E2" s="9"/>
      <c r="F2" s="9"/>
      <c r="G2" s="9"/>
      <c r="H2" s="9"/>
      <c r="I2" s="9"/>
      <c r="J2" s="9"/>
    </row>
    <row r="3" ht="18" customHeight="1" spans="1:10">
      <c r="A3" s="10" t="s">
        <v>2</v>
      </c>
      <c r="B3" s="10" t="s">
        <v>3</v>
      </c>
      <c r="C3" s="11" t="s">
        <v>4</v>
      </c>
      <c r="D3" s="11"/>
      <c r="E3" s="11"/>
      <c r="F3" s="11"/>
      <c r="G3" s="11"/>
      <c r="H3" s="11"/>
      <c r="I3" s="11"/>
      <c r="J3" s="11"/>
    </row>
    <row r="4" ht="27.9" customHeight="1" spans="1:10">
      <c r="A4" s="10"/>
      <c r="B4" s="10"/>
      <c r="C4" s="11" t="s">
        <v>5</v>
      </c>
      <c r="D4" s="11"/>
      <c r="E4" s="11"/>
      <c r="F4" s="11" t="s">
        <v>6</v>
      </c>
      <c r="G4" s="11"/>
      <c r="H4" s="11"/>
      <c r="I4" s="36" t="s">
        <v>7</v>
      </c>
      <c r="J4" s="36" t="s">
        <v>8</v>
      </c>
    </row>
    <row r="5" ht="38.1" customHeight="1" spans="1:10">
      <c r="A5" s="10"/>
      <c r="B5" s="10"/>
      <c r="C5" s="10" t="s">
        <v>9</v>
      </c>
      <c r="D5" s="10" t="s">
        <v>10</v>
      </c>
      <c r="E5" s="10" t="s">
        <v>11</v>
      </c>
      <c r="F5" s="10" t="s">
        <v>12</v>
      </c>
      <c r="G5" s="10" t="s">
        <v>13</v>
      </c>
      <c r="H5" s="10" t="s">
        <v>11</v>
      </c>
      <c r="I5" s="37"/>
      <c r="J5" s="37"/>
    </row>
    <row r="6" ht="60" spans="1:10">
      <c r="A6" s="12">
        <v>1</v>
      </c>
      <c r="B6" s="10" t="s">
        <v>14</v>
      </c>
      <c r="C6" s="13">
        <v>657</v>
      </c>
      <c r="D6" s="13">
        <v>26</v>
      </c>
      <c r="E6" s="13">
        <v>683</v>
      </c>
      <c r="F6" s="13">
        <v>5</v>
      </c>
      <c r="G6" s="13">
        <v>2</v>
      </c>
      <c r="H6" s="13">
        <f>F6+G6</f>
        <v>7</v>
      </c>
      <c r="I6" s="13">
        <v>14</v>
      </c>
      <c r="J6" s="13">
        <v>704</v>
      </c>
    </row>
    <row r="7" ht="22.05" customHeight="1" spans="1:10">
      <c r="A7" s="12">
        <v>2</v>
      </c>
      <c r="B7" s="10" t="s">
        <v>15</v>
      </c>
      <c r="C7" s="12">
        <v>78</v>
      </c>
      <c r="D7" s="12">
        <v>3</v>
      </c>
      <c r="E7" s="12">
        <v>81</v>
      </c>
      <c r="F7" s="12">
        <v>0</v>
      </c>
      <c r="G7" s="12">
        <v>0</v>
      </c>
      <c r="H7" s="13">
        <f t="shared" ref="H7:H38" si="0">F7+G7</f>
        <v>0</v>
      </c>
      <c r="I7" s="12">
        <v>0</v>
      </c>
      <c r="J7" s="13">
        <v>81</v>
      </c>
    </row>
    <row r="8" ht="22.05" customHeight="1" spans="1:10">
      <c r="A8" s="12">
        <v>3</v>
      </c>
      <c r="B8" s="10" t="s">
        <v>16</v>
      </c>
      <c r="C8" s="12">
        <v>15</v>
      </c>
      <c r="D8" s="12">
        <v>0</v>
      </c>
      <c r="E8" s="12">
        <v>15</v>
      </c>
      <c r="F8" s="12">
        <v>0</v>
      </c>
      <c r="G8" s="12">
        <v>3</v>
      </c>
      <c r="H8" s="13">
        <f t="shared" si="0"/>
        <v>3</v>
      </c>
      <c r="I8" s="12">
        <v>0</v>
      </c>
      <c r="J8" s="13">
        <v>18</v>
      </c>
    </row>
    <row r="9" ht="22.05" customHeight="1" spans="1:10">
      <c r="A9" s="12">
        <v>4</v>
      </c>
      <c r="B9" s="10" t="s">
        <v>17</v>
      </c>
      <c r="C9" s="14">
        <v>969</v>
      </c>
      <c r="D9" s="13">
        <v>0</v>
      </c>
      <c r="E9" s="14">
        <v>969</v>
      </c>
      <c r="F9" s="13">
        <v>20</v>
      </c>
      <c r="G9" s="13">
        <v>0</v>
      </c>
      <c r="H9" s="13">
        <f t="shared" si="0"/>
        <v>20</v>
      </c>
      <c r="I9" s="13">
        <v>8</v>
      </c>
      <c r="J9" s="13">
        <v>997</v>
      </c>
    </row>
    <row r="10" ht="22.05" customHeight="1" spans="1:10">
      <c r="A10" s="12">
        <v>5</v>
      </c>
      <c r="B10" s="10" t="s">
        <v>18</v>
      </c>
      <c r="C10" s="13">
        <v>55</v>
      </c>
      <c r="D10" s="13">
        <v>1</v>
      </c>
      <c r="E10" s="13">
        <f>SUM(C10:D10)</f>
        <v>56</v>
      </c>
      <c r="F10" s="13">
        <v>1</v>
      </c>
      <c r="G10" s="13">
        <v>0</v>
      </c>
      <c r="H10" s="13">
        <f t="shared" si="0"/>
        <v>1</v>
      </c>
      <c r="I10" s="13">
        <v>0</v>
      </c>
      <c r="J10" s="13">
        <f>SUM(E10)+H10</f>
        <v>57</v>
      </c>
    </row>
    <row r="11" ht="22.05" customHeight="1" spans="1:10">
      <c r="A11" s="12">
        <v>6</v>
      </c>
      <c r="B11" s="10" t="s">
        <v>19</v>
      </c>
      <c r="C11" s="13">
        <v>46</v>
      </c>
      <c r="D11" s="13">
        <v>0</v>
      </c>
      <c r="E11" s="13">
        <v>46</v>
      </c>
      <c r="F11" s="15">
        <v>0</v>
      </c>
      <c r="G11" s="15">
        <v>0</v>
      </c>
      <c r="H11" s="13">
        <f t="shared" si="0"/>
        <v>0</v>
      </c>
      <c r="I11" s="15">
        <v>0</v>
      </c>
      <c r="J11" s="13">
        <v>46</v>
      </c>
    </row>
    <row r="12" ht="22.05" customHeight="1" spans="1:10">
      <c r="A12" s="12">
        <v>7</v>
      </c>
      <c r="B12" s="10" t="s">
        <v>20</v>
      </c>
      <c r="C12" s="13">
        <v>13</v>
      </c>
      <c r="D12" s="13">
        <v>0</v>
      </c>
      <c r="E12" s="13">
        <v>13</v>
      </c>
      <c r="F12" s="15">
        <v>0</v>
      </c>
      <c r="G12" s="15">
        <v>0</v>
      </c>
      <c r="H12" s="13">
        <f t="shared" si="0"/>
        <v>0</v>
      </c>
      <c r="I12" s="15">
        <v>0</v>
      </c>
      <c r="J12" s="13">
        <v>13</v>
      </c>
    </row>
    <row r="13" ht="22.05" customHeight="1" spans="1:10">
      <c r="A13" s="12">
        <v>8</v>
      </c>
      <c r="B13" s="10" t="s">
        <v>21</v>
      </c>
      <c r="C13" s="16">
        <v>78</v>
      </c>
      <c r="D13" s="16">
        <v>6</v>
      </c>
      <c r="E13" s="16">
        <f>SUM(C13:D13)</f>
        <v>84</v>
      </c>
      <c r="F13" s="17">
        <v>1</v>
      </c>
      <c r="G13" s="17">
        <v>0</v>
      </c>
      <c r="H13" s="13">
        <f t="shared" si="0"/>
        <v>1</v>
      </c>
      <c r="I13" s="17">
        <v>0</v>
      </c>
      <c r="J13" s="13">
        <f>E13+H13</f>
        <v>85</v>
      </c>
    </row>
    <row r="14" ht="22.05" customHeight="1" spans="1:10">
      <c r="A14" s="12">
        <v>9</v>
      </c>
      <c r="B14" s="10" t="s">
        <v>22</v>
      </c>
      <c r="C14" s="13">
        <v>58</v>
      </c>
      <c r="D14" s="13">
        <v>2</v>
      </c>
      <c r="E14" s="13">
        <v>60</v>
      </c>
      <c r="F14" s="13">
        <v>0</v>
      </c>
      <c r="G14" s="13">
        <v>0</v>
      </c>
      <c r="H14" s="13">
        <f t="shared" si="0"/>
        <v>0</v>
      </c>
      <c r="I14" s="13">
        <v>5</v>
      </c>
      <c r="J14" s="20">
        <v>65</v>
      </c>
    </row>
    <row r="15" ht="22.05" customHeight="1" spans="1:10">
      <c r="A15" s="12">
        <v>10</v>
      </c>
      <c r="B15" s="10" t="s">
        <v>23</v>
      </c>
      <c r="C15" s="13">
        <v>26</v>
      </c>
      <c r="D15" s="13">
        <v>4</v>
      </c>
      <c r="E15" s="13">
        <v>30</v>
      </c>
      <c r="F15" s="13">
        <v>0</v>
      </c>
      <c r="G15" s="13">
        <v>2</v>
      </c>
      <c r="H15" s="13">
        <f t="shared" si="0"/>
        <v>2</v>
      </c>
      <c r="I15" s="13">
        <v>0</v>
      </c>
      <c r="J15" s="13">
        <v>32</v>
      </c>
    </row>
    <row r="16" ht="22.05" customHeight="1" spans="1:10">
      <c r="A16" s="12">
        <v>11</v>
      </c>
      <c r="B16" s="10" t="s">
        <v>24</v>
      </c>
      <c r="C16" s="13">
        <v>1615</v>
      </c>
      <c r="D16" s="13">
        <v>15</v>
      </c>
      <c r="E16" s="13">
        <v>1630</v>
      </c>
      <c r="F16" s="13">
        <v>1</v>
      </c>
      <c r="G16" s="13">
        <v>22</v>
      </c>
      <c r="H16" s="13">
        <f t="shared" si="0"/>
        <v>23</v>
      </c>
      <c r="I16" s="13">
        <v>1406</v>
      </c>
      <c r="J16" s="13">
        <v>3059</v>
      </c>
    </row>
    <row r="17" ht="22.05" customHeight="1" spans="1:10">
      <c r="A17" s="12">
        <v>12</v>
      </c>
      <c r="B17" s="10" t="s">
        <v>25</v>
      </c>
      <c r="C17" s="13">
        <v>90</v>
      </c>
      <c r="D17" s="13">
        <v>48</v>
      </c>
      <c r="E17" s="13">
        <v>138</v>
      </c>
      <c r="F17" s="13">
        <v>0</v>
      </c>
      <c r="G17" s="13">
        <v>0</v>
      </c>
      <c r="H17" s="13">
        <f t="shared" si="0"/>
        <v>0</v>
      </c>
      <c r="I17" s="13">
        <v>0</v>
      </c>
      <c r="J17" s="13">
        <v>138</v>
      </c>
    </row>
    <row r="18" ht="30.9" customHeight="1" spans="1:10">
      <c r="A18" s="12">
        <v>13</v>
      </c>
      <c r="B18" s="10" t="s">
        <v>26</v>
      </c>
      <c r="C18" s="13">
        <v>848</v>
      </c>
      <c r="D18" s="13">
        <v>14</v>
      </c>
      <c r="E18" s="13">
        <f>SUM(C18:D18)</f>
        <v>862</v>
      </c>
      <c r="F18" s="13">
        <v>1</v>
      </c>
      <c r="G18" s="13">
        <v>4</v>
      </c>
      <c r="H18" s="13">
        <f t="shared" si="0"/>
        <v>5</v>
      </c>
      <c r="I18" s="13">
        <v>747</v>
      </c>
      <c r="J18" s="13">
        <f t="shared" ref="J18" si="1">E18+H18+I18</f>
        <v>1614</v>
      </c>
    </row>
    <row r="19" ht="24" spans="1:10">
      <c r="A19" s="12">
        <v>14</v>
      </c>
      <c r="B19" s="18" t="s">
        <v>27</v>
      </c>
      <c r="C19" s="19">
        <f>396+54</f>
        <v>450</v>
      </c>
      <c r="D19" s="19">
        <f>27+1</f>
        <v>28</v>
      </c>
      <c r="E19" s="13">
        <f>C19+D19</f>
        <v>478</v>
      </c>
      <c r="F19" s="19">
        <v>1</v>
      </c>
      <c r="G19" s="19">
        <v>1</v>
      </c>
      <c r="H19" s="13">
        <f t="shared" si="0"/>
        <v>2</v>
      </c>
      <c r="I19" s="19">
        <v>116</v>
      </c>
      <c r="J19" s="13">
        <f>I19+H19+E19</f>
        <v>596</v>
      </c>
    </row>
    <row r="20" ht="22.05" customHeight="1" spans="1:10">
      <c r="A20" s="12">
        <v>15</v>
      </c>
      <c r="B20" s="10" t="s">
        <v>28</v>
      </c>
      <c r="C20" s="12">
        <v>49</v>
      </c>
      <c r="D20" s="12">
        <v>1</v>
      </c>
      <c r="E20" s="12">
        <v>50</v>
      </c>
      <c r="F20" s="20">
        <v>1</v>
      </c>
      <c r="G20" s="20">
        <v>0</v>
      </c>
      <c r="H20" s="13">
        <f t="shared" si="0"/>
        <v>1</v>
      </c>
      <c r="I20" s="12">
        <v>391</v>
      </c>
      <c r="J20" s="13">
        <f>E20+H20+I20</f>
        <v>442</v>
      </c>
    </row>
    <row r="21" ht="22.05" customHeight="1" spans="1:10">
      <c r="A21" s="12">
        <v>16</v>
      </c>
      <c r="B21" s="10" t="s">
        <v>29</v>
      </c>
      <c r="C21" s="21">
        <v>165</v>
      </c>
      <c r="D21" s="13">
        <v>6</v>
      </c>
      <c r="E21" s="13">
        <v>171</v>
      </c>
      <c r="F21" s="13">
        <v>0</v>
      </c>
      <c r="G21" s="13">
        <v>4</v>
      </c>
      <c r="H21" s="13">
        <f t="shared" si="0"/>
        <v>4</v>
      </c>
      <c r="I21" s="13">
        <v>302</v>
      </c>
      <c r="J21" s="13">
        <v>477</v>
      </c>
    </row>
    <row r="22" ht="30.9" customHeight="1" spans="1:10">
      <c r="A22" s="12">
        <v>17</v>
      </c>
      <c r="B22" s="10" t="s">
        <v>30</v>
      </c>
      <c r="C22" s="22">
        <v>981</v>
      </c>
      <c r="D22" s="22">
        <v>5</v>
      </c>
      <c r="E22" s="22">
        <v>986</v>
      </c>
      <c r="F22" s="22">
        <v>2</v>
      </c>
      <c r="G22" s="22">
        <v>21</v>
      </c>
      <c r="H22" s="13">
        <f t="shared" si="0"/>
        <v>23</v>
      </c>
      <c r="I22" s="22">
        <v>945</v>
      </c>
      <c r="J22" s="22">
        <f>I22+H22+E22</f>
        <v>1954</v>
      </c>
    </row>
    <row r="23" ht="22.05" customHeight="1" spans="1:10">
      <c r="A23" s="12">
        <v>18</v>
      </c>
      <c r="B23" s="10" t="s">
        <v>31</v>
      </c>
      <c r="C23" s="21">
        <v>163</v>
      </c>
      <c r="D23" s="13">
        <v>2</v>
      </c>
      <c r="E23" s="13">
        <f>SUM(C23:D23)</f>
        <v>165</v>
      </c>
      <c r="F23" s="13">
        <v>0</v>
      </c>
      <c r="G23" s="13">
        <v>1</v>
      </c>
      <c r="H23" s="13">
        <f t="shared" si="0"/>
        <v>1</v>
      </c>
      <c r="I23" s="13">
        <v>125</v>
      </c>
      <c r="J23" s="13">
        <f>E23+H23+I23</f>
        <v>291</v>
      </c>
    </row>
    <row r="24" ht="22.05" customHeight="1" spans="1:10">
      <c r="A24" s="12">
        <v>19</v>
      </c>
      <c r="B24" s="10" t="s">
        <v>32</v>
      </c>
      <c r="C24" s="21">
        <v>220</v>
      </c>
      <c r="D24" s="13">
        <v>0</v>
      </c>
      <c r="E24" s="13">
        <v>220</v>
      </c>
      <c r="F24" s="13">
        <v>0</v>
      </c>
      <c r="G24" s="13">
        <v>4</v>
      </c>
      <c r="H24" s="13">
        <f t="shared" si="0"/>
        <v>4</v>
      </c>
      <c r="I24" s="13">
        <v>62</v>
      </c>
      <c r="J24" s="13">
        <v>286</v>
      </c>
    </row>
    <row r="25" ht="22.05" customHeight="1" spans="1:10">
      <c r="A25" s="12">
        <v>20</v>
      </c>
      <c r="B25" s="10" t="s">
        <v>33</v>
      </c>
      <c r="C25" s="21">
        <v>27</v>
      </c>
      <c r="D25" s="13">
        <v>0</v>
      </c>
      <c r="E25" s="13">
        <f>SUM(C25:D25)</f>
        <v>27</v>
      </c>
      <c r="F25" s="13">
        <v>0</v>
      </c>
      <c r="G25" s="13">
        <v>2</v>
      </c>
      <c r="H25" s="13">
        <f t="shared" si="0"/>
        <v>2</v>
      </c>
      <c r="I25" s="13">
        <v>237</v>
      </c>
      <c r="J25" s="13">
        <f>E25+H25+I25</f>
        <v>266</v>
      </c>
    </row>
    <row r="26" ht="22.05" customHeight="1" spans="1:10">
      <c r="A26" s="12">
        <v>21</v>
      </c>
      <c r="B26" s="10" t="s">
        <v>34</v>
      </c>
      <c r="C26" s="21">
        <v>23</v>
      </c>
      <c r="D26" s="13">
        <v>0</v>
      </c>
      <c r="E26" s="13">
        <v>23</v>
      </c>
      <c r="F26" s="13">
        <v>0</v>
      </c>
      <c r="G26" s="13">
        <v>0</v>
      </c>
      <c r="H26" s="13">
        <f t="shared" si="0"/>
        <v>0</v>
      </c>
      <c r="I26" s="13">
        <v>0</v>
      </c>
      <c r="J26" s="13">
        <v>23</v>
      </c>
    </row>
    <row r="27" ht="22.05" customHeight="1" spans="1:10">
      <c r="A27" s="12">
        <v>22</v>
      </c>
      <c r="B27" s="10" t="s">
        <v>35</v>
      </c>
      <c r="C27" s="23">
        <v>36</v>
      </c>
      <c r="D27" s="12">
        <v>0</v>
      </c>
      <c r="E27" s="12">
        <v>36</v>
      </c>
      <c r="F27" s="12">
        <v>0</v>
      </c>
      <c r="G27" s="12">
        <v>0</v>
      </c>
      <c r="H27" s="13">
        <f t="shared" si="0"/>
        <v>0</v>
      </c>
      <c r="I27" s="12">
        <v>23</v>
      </c>
      <c r="J27" s="13">
        <v>59</v>
      </c>
    </row>
    <row r="28" ht="22.05" customHeight="1" spans="1:10">
      <c r="A28" s="12">
        <v>23</v>
      </c>
      <c r="B28" s="10" t="s">
        <v>36</v>
      </c>
      <c r="C28" s="21">
        <v>26</v>
      </c>
      <c r="D28" s="13">
        <v>0</v>
      </c>
      <c r="E28" s="13">
        <v>26</v>
      </c>
      <c r="F28" s="13">
        <v>1</v>
      </c>
      <c r="G28" s="13">
        <v>0</v>
      </c>
      <c r="H28" s="13">
        <f t="shared" si="0"/>
        <v>1</v>
      </c>
      <c r="I28" s="13">
        <v>3</v>
      </c>
      <c r="J28" s="13">
        <v>30</v>
      </c>
    </row>
    <row r="29" ht="22.05" customHeight="1" spans="1:10">
      <c r="A29" s="12">
        <v>24</v>
      </c>
      <c r="B29" s="10" t="s">
        <v>37</v>
      </c>
      <c r="C29" s="13">
        <v>19</v>
      </c>
      <c r="D29" s="13">
        <v>1</v>
      </c>
      <c r="E29" s="13">
        <v>20</v>
      </c>
      <c r="F29" s="13">
        <v>0</v>
      </c>
      <c r="G29" s="13">
        <v>0</v>
      </c>
      <c r="H29" s="13">
        <f t="shared" si="0"/>
        <v>0</v>
      </c>
      <c r="I29" s="13">
        <v>0</v>
      </c>
      <c r="J29" s="13">
        <v>20</v>
      </c>
    </row>
    <row r="30" ht="30.9" customHeight="1" spans="1:10">
      <c r="A30" s="12">
        <v>25</v>
      </c>
      <c r="B30" s="18" t="s">
        <v>38</v>
      </c>
      <c r="C30" s="19">
        <v>1982</v>
      </c>
      <c r="D30" s="19">
        <v>0</v>
      </c>
      <c r="E30" s="13">
        <v>1982</v>
      </c>
      <c r="F30" s="19">
        <v>0</v>
      </c>
      <c r="G30" s="19">
        <v>70</v>
      </c>
      <c r="H30" s="13">
        <f t="shared" si="0"/>
        <v>70</v>
      </c>
      <c r="I30" s="19">
        <v>525</v>
      </c>
      <c r="J30" s="13">
        <v>2577</v>
      </c>
    </row>
    <row r="31" ht="22.05" customHeight="1" spans="1:10">
      <c r="A31" s="12">
        <v>26</v>
      </c>
      <c r="B31" s="18" t="s">
        <v>39</v>
      </c>
      <c r="C31" s="13">
        <v>21</v>
      </c>
      <c r="D31" s="13">
        <v>23</v>
      </c>
      <c r="E31" s="13">
        <f>SUM(C31:D31)</f>
        <v>44</v>
      </c>
      <c r="F31" s="13">
        <v>0</v>
      </c>
      <c r="G31" s="13">
        <v>0</v>
      </c>
      <c r="H31" s="13">
        <f t="shared" si="0"/>
        <v>0</v>
      </c>
      <c r="I31" s="13">
        <v>0</v>
      </c>
      <c r="J31" s="13">
        <v>44</v>
      </c>
    </row>
    <row r="32" ht="22.05" customHeight="1" spans="1:10">
      <c r="A32" s="12">
        <v>27</v>
      </c>
      <c r="B32" s="24" t="s">
        <v>40</v>
      </c>
      <c r="C32" s="13">
        <v>65</v>
      </c>
      <c r="D32" s="13">
        <v>1</v>
      </c>
      <c r="E32" s="13">
        <v>66</v>
      </c>
      <c r="F32" s="13">
        <v>0</v>
      </c>
      <c r="G32" s="13">
        <v>0</v>
      </c>
      <c r="H32" s="13">
        <f t="shared" si="0"/>
        <v>0</v>
      </c>
      <c r="I32" s="13">
        <v>0</v>
      </c>
      <c r="J32" s="13">
        <v>66</v>
      </c>
    </row>
    <row r="33" ht="22.05" customHeight="1" spans="1:10">
      <c r="A33" s="12">
        <v>28</v>
      </c>
      <c r="B33" s="10" t="s">
        <v>41</v>
      </c>
      <c r="C33" s="13">
        <v>276</v>
      </c>
      <c r="D33" s="13">
        <v>8</v>
      </c>
      <c r="E33" s="13">
        <f>C33+D33</f>
        <v>284</v>
      </c>
      <c r="F33" s="13">
        <v>1</v>
      </c>
      <c r="G33" s="13">
        <v>0</v>
      </c>
      <c r="H33" s="13">
        <f t="shared" si="0"/>
        <v>1</v>
      </c>
      <c r="I33" s="13">
        <v>13</v>
      </c>
      <c r="J33" s="13">
        <f>E33+H33+I33</f>
        <v>298</v>
      </c>
    </row>
    <row r="34" ht="22.05" customHeight="1" spans="1:10">
      <c r="A34" s="12">
        <v>29</v>
      </c>
      <c r="B34" s="10" t="s">
        <v>42</v>
      </c>
      <c r="C34" s="13">
        <v>71</v>
      </c>
      <c r="D34" s="13">
        <v>4</v>
      </c>
      <c r="E34" s="13">
        <v>75</v>
      </c>
      <c r="F34" s="13">
        <v>0</v>
      </c>
      <c r="G34" s="13">
        <v>2</v>
      </c>
      <c r="H34" s="13">
        <f t="shared" si="0"/>
        <v>2</v>
      </c>
      <c r="I34" s="13">
        <v>8</v>
      </c>
      <c r="J34" s="13">
        <f>E34+H34+I34</f>
        <v>85</v>
      </c>
    </row>
    <row r="35" ht="22.05" customHeight="1" spans="1:10">
      <c r="A35" s="12">
        <v>30</v>
      </c>
      <c r="B35" s="10" t="s">
        <v>43</v>
      </c>
      <c r="C35" s="13">
        <v>4</v>
      </c>
      <c r="D35" s="13">
        <v>6</v>
      </c>
      <c r="E35" s="13">
        <v>10</v>
      </c>
      <c r="F35" s="13">
        <v>0</v>
      </c>
      <c r="G35" s="13">
        <v>35</v>
      </c>
      <c r="H35" s="13">
        <f t="shared" si="0"/>
        <v>35</v>
      </c>
      <c r="I35" s="13">
        <v>321</v>
      </c>
      <c r="J35" s="13">
        <v>366</v>
      </c>
    </row>
    <row r="36" ht="22.05" customHeight="1" spans="1:10">
      <c r="A36" s="12">
        <v>31</v>
      </c>
      <c r="B36" s="10" t="s">
        <v>44</v>
      </c>
      <c r="C36" s="25">
        <v>72</v>
      </c>
      <c r="D36" s="25">
        <v>12</v>
      </c>
      <c r="E36" s="13">
        <v>84</v>
      </c>
      <c r="F36" s="13">
        <v>1</v>
      </c>
      <c r="G36" s="13">
        <v>0</v>
      </c>
      <c r="H36" s="13">
        <f t="shared" si="0"/>
        <v>1</v>
      </c>
      <c r="I36" s="13">
        <v>0</v>
      </c>
      <c r="J36" s="13">
        <v>85</v>
      </c>
    </row>
    <row r="37" ht="22.05" customHeight="1" spans="1:10">
      <c r="A37" s="12">
        <v>32</v>
      </c>
      <c r="B37" s="10" t="s">
        <v>45</v>
      </c>
      <c r="C37" s="13">
        <v>27</v>
      </c>
      <c r="D37" s="13">
        <v>16</v>
      </c>
      <c r="E37" s="13">
        <f>SUM(C37:D37)</f>
        <v>43</v>
      </c>
      <c r="F37" s="13">
        <v>1</v>
      </c>
      <c r="G37" s="13">
        <v>0</v>
      </c>
      <c r="H37" s="13">
        <f t="shared" si="0"/>
        <v>1</v>
      </c>
      <c r="I37" s="13">
        <v>0</v>
      </c>
      <c r="J37" s="13">
        <f>H37+E37</f>
        <v>44</v>
      </c>
    </row>
    <row r="38" ht="22.05" customHeight="1" spans="1:10">
      <c r="A38" s="12">
        <v>33</v>
      </c>
      <c r="B38" s="10" t="s">
        <v>46</v>
      </c>
      <c r="C38" s="13">
        <v>7</v>
      </c>
      <c r="D38" s="13">
        <v>1</v>
      </c>
      <c r="E38" s="13">
        <v>8</v>
      </c>
      <c r="F38" s="13">
        <v>1</v>
      </c>
      <c r="G38" s="13">
        <v>0</v>
      </c>
      <c r="H38" s="13">
        <f t="shared" si="0"/>
        <v>1</v>
      </c>
      <c r="I38" s="13">
        <v>0</v>
      </c>
      <c r="J38" s="13">
        <v>9</v>
      </c>
    </row>
    <row r="39" ht="22.05" customHeight="1" spans="1:10">
      <c r="A39" s="12">
        <v>34</v>
      </c>
      <c r="B39" s="10" t="s">
        <v>47</v>
      </c>
      <c r="C39" s="13">
        <v>11</v>
      </c>
      <c r="D39" s="13">
        <v>0</v>
      </c>
      <c r="E39" s="13">
        <v>11</v>
      </c>
      <c r="F39" s="13">
        <v>1</v>
      </c>
      <c r="G39" s="13">
        <v>0</v>
      </c>
      <c r="H39" s="13">
        <f t="shared" ref="H39:H61" si="2">F39+G39</f>
        <v>1</v>
      </c>
      <c r="I39" s="13">
        <v>0</v>
      </c>
      <c r="J39" s="13">
        <v>12</v>
      </c>
    </row>
    <row r="40" ht="22.05" customHeight="1" spans="1:10">
      <c r="A40" s="12">
        <v>35</v>
      </c>
      <c r="B40" s="10" t="s">
        <v>48</v>
      </c>
      <c r="C40" s="13">
        <v>11</v>
      </c>
      <c r="D40" s="13">
        <v>0</v>
      </c>
      <c r="E40" s="13">
        <v>11</v>
      </c>
      <c r="F40" s="13">
        <v>1</v>
      </c>
      <c r="G40" s="13">
        <v>0</v>
      </c>
      <c r="H40" s="13">
        <f t="shared" si="2"/>
        <v>1</v>
      </c>
      <c r="I40" s="13">
        <v>0</v>
      </c>
      <c r="J40" s="13">
        <v>12</v>
      </c>
    </row>
    <row r="41" ht="22.05" customHeight="1" spans="1:10">
      <c r="A41" s="12">
        <v>36</v>
      </c>
      <c r="B41" s="10" t="s">
        <v>49</v>
      </c>
      <c r="C41" s="13">
        <v>24</v>
      </c>
      <c r="D41" s="13">
        <v>0</v>
      </c>
      <c r="E41" s="13">
        <v>24</v>
      </c>
      <c r="F41" s="13">
        <v>0</v>
      </c>
      <c r="G41" s="13">
        <v>0</v>
      </c>
      <c r="H41" s="13">
        <f t="shared" si="2"/>
        <v>0</v>
      </c>
      <c r="I41" s="13">
        <v>0</v>
      </c>
      <c r="J41" s="13">
        <v>24</v>
      </c>
    </row>
    <row r="42" ht="22.05" customHeight="1" spans="1:10">
      <c r="A42" s="12">
        <v>37</v>
      </c>
      <c r="B42" s="26" t="s">
        <v>50</v>
      </c>
      <c r="C42" s="12">
        <v>26</v>
      </c>
      <c r="D42" s="12">
        <v>0</v>
      </c>
      <c r="E42" s="12">
        <v>26</v>
      </c>
      <c r="F42" s="12">
        <v>0</v>
      </c>
      <c r="G42" s="12">
        <v>0</v>
      </c>
      <c r="H42" s="13">
        <f t="shared" si="2"/>
        <v>0</v>
      </c>
      <c r="I42" s="12">
        <v>0</v>
      </c>
      <c r="J42" s="13">
        <v>26</v>
      </c>
    </row>
    <row r="43" ht="24" spans="1:10">
      <c r="A43" s="12">
        <v>38</v>
      </c>
      <c r="B43" s="10" t="s">
        <v>51</v>
      </c>
      <c r="C43" s="13">
        <v>22</v>
      </c>
      <c r="D43" s="13">
        <v>0</v>
      </c>
      <c r="E43" s="13">
        <v>22</v>
      </c>
      <c r="F43" s="13">
        <v>0</v>
      </c>
      <c r="G43" s="13">
        <v>0</v>
      </c>
      <c r="H43" s="13">
        <f t="shared" si="2"/>
        <v>0</v>
      </c>
      <c r="I43" s="13">
        <v>0</v>
      </c>
      <c r="J43" s="13">
        <v>22</v>
      </c>
    </row>
    <row r="44" ht="22.05" customHeight="1" spans="1:10">
      <c r="A44" s="12">
        <v>39</v>
      </c>
      <c r="B44" s="10" t="s">
        <v>52</v>
      </c>
      <c r="C44" s="19">
        <v>312</v>
      </c>
      <c r="D44" s="19">
        <v>5</v>
      </c>
      <c r="E44" s="13">
        <v>317</v>
      </c>
      <c r="F44" s="19">
        <v>0</v>
      </c>
      <c r="G44" s="19">
        <v>0</v>
      </c>
      <c r="H44" s="13">
        <f t="shared" si="2"/>
        <v>0</v>
      </c>
      <c r="I44" s="19">
        <v>154</v>
      </c>
      <c r="J44" s="13">
        <f>E44+I44</f>
        <v>471</v>
      </c>
    </row>
    <row r="45" ht="22.05" customHeight="1" spans="1:10">
      <c r="A45" s="12">
        <v>40</v>
      </c>
      <c r="B45" s="27" t="s">
        <v>53</v>
      </c>
      <c r="C45" s="21">
        <v>12</v>
      </c>
      <c r="D45" s="13">
        <v>1</v>
      </c>
      <c r="E45" s="13">
        <v>13</v>
      </c>
      <c r="F45" s="13">
        <v>0</v>
      </c>
      <c r="G45" s="13">
        <v>0</v>
      </c>
      <c r="H45" s="13">
        <f t="shared" si="2"/>
        <v>0</v>
      </c>
      <c r="I45" s="13">
        <v>0</v>
      </c>
      <c r="J45" s="13">
        <v>13</v>
      </c>
    </row>
    <row r="46" s="2" customFormat="1" ht="22.05" customHeight="1" spans="1:10">
      <c r="A46" s="12">
        <v>41</v>
      </c>
      <c r="B46" s="10" t="s">
        <v>54</v>
      </c>
      <c r="C46" s="13">
        <v>89</v>
      </c>
      <c r="D46" s="13">
        <v>56</v>
      </c>
      <c r="E46" s="13">
        <v>145</v>
      </c>
      <c r="F46" s="13">
        <v>0</v>
      </c>
      <c r="G46" s="13">
        <v>0</v>
      </c>
      <c r="H46" s="13">
        <f t="shared" si="2"/>
        <v>0</v>
      </c>
      <c r="I46" s="13">
        <v>0</v>
      </c>
      <c r="J46" s="13">
        <v>145</v>
      </c>
    </row>
    <row r="47" ht="22.05" customHeight="1" spans="1:10">
      <c r="A47" s="12">
        <v>42</v>
      </c>
      <c r="B47" s="28" t="s">
        <v>55</v>
      </c>
      <c r="C47" s="13">
        <v>310</v>
      </c>
      <c r="D47" s="13">
        <v>4</v>
      </c>
      <c r="E47" s="13">
        <f>SUM(C47:D47)</f>
        <v>314</v>
      </c>
      <c r="F47" s="19">
        <v>2</v>
      </c>
      <c r="G47" s="13">
        <v>2</v>
      </c>
      <c r="H47" s="13">
        <f t="shared" si="2"/>
        <v>4</v>
      </c>
      <c r="I47" s="13">
        <v>27</v>
      </c>
      <c r="J47" s="13">
        <f>E47+H47+I47</f>
        <v>345</v>
      </c>
    </row>
    <row r="48" ht="22.05" customHeight="1" spans="1:10">
      <c r="A48" s="12">
        <v>43</v>
      </c>
      <c r="B48" s="10" t="s">
        <v>56</v>
      </c>
      <c r="C48" s="13">
        <v>30</v>
      </c>
      <c r="D48" s="13">
        <v>2</v>
      </c>
      <c r="E48" s="13">
        <v>32</v>
      </c>
      <c r="F48" s="13">
        <v>0</v>
      </c>
      <c r="G48" s="13">
        <v>0</v>
      </c>
      <c r="H48" s="13">
        <f t="shared" si="2"/>
        <v>0</v>
      </c>
      <c r="I48" s="13">
        <v>0</v>
      </c>
      <c r="J48" s="13">
        <v>32</v>
      </c>
    </row>
    <row r="49" ht="22.05" customHeight="1" spans="1:10">
      <c r="A49" s="12">
        <v>44</v>
      </c>
      <c r="B49" s="10" t="s">
        <v>57</v>
      </c>
      <c r="C49" s="21">
        <v>345</v>
      </c>
      <c r="D49" s="13">
        <v>10</v>
      </c>
      <c r="E49" s="13">
        <v>355</v>
      </c>
      <c r="F49" s="13">
        <v>0</v>
      </c>
      <c r="G49" s="13">
        <v>0</v>
      </c>
      <c r="H49" s="13">
        <f t="shared" si="2"/>
        <v>0</v>
      </c>
      <c r="I49" s="13">
        <v>3</v>
      </c>
      <c r="J49" s="13">
        <v>358</v>
      </c>
    </row>
    <row r="50" ht="22.05" customHeight="1" spans="1:10">
      <c r="A50" s="12">
        <v>45</v>
      </c>
      <c r="B50" s="10" t="s">
        <v>58</v>
      </c>
      <c r="C50" s="21">
        <v>386</v>
      </c>
      <c r="D50" s="13">
        <v>0</v>
      </c>
      <c r="E50" s="13">
        <v>386</v>
      </c>
      <c r="F50" s="13">
        <v>1</v>
      </c>
      <c r="G50" s="13">
        <v>1</v>
      </c>
      <c r="H50" s="13">
        <f t="shared" si="2"/>
        <v>2</v>
      </c>
      <c r="I50" s="13">
        <v>5</v>
      </c>
      <c r="J50" s="13">
        <v>393</v>
      </c>
    </row>
    <row r="51" ht="30.9" customHeight="1" spans="1:10">
      <c r="A51" s="12">
        <v>46</v>
      </c>
      <c r="B51" s="10" t="s">
        <v>59</v>
      </c>
      <c r="C51" s="12">
        <v>675</v>
      </c>
      <c r="D51" s="12">
        <v>19</v>
      </c>
      <c r="E51" s="12">
        <v>694</v>
      </c>
      <c r="F51" s="12">
        <v>0</v>
      </c>
      <c r="G51" s="12">
        <v>1</v>
      </c>
      <c r="H51" s="13">
        <f t="shared" si="2"/>
        <v>1</v>
      </c>
      <c r="I51" s="12">
        <v>310</v>
      </c>
      <c r="J51" s="12">
        <v>1005</v>
      </c>
    </row>
    <row r="52" ht="22.05" customHeight="1" spans="1:10">
      <c r="A52" s="12">
        <v>47</v>
      </c>
      <c r="B52" s="26" t="s">
        <v>60</v>
      </c>
      <c r="C52" s="20">
        <v>465</v>
      </c>
      <c r="D52" s="20">
        <v>9</v>
      </c>
      <c r="E52" s="20">
        <f>SUM(C52:D52)</f>
        <v>474</v>
      </c>
      <c r="F52" s="20">
        <v>0</v>
      </c>
      <c r="G52" s="20">
        <v>1</v>
      </c>
      <c r="H52" s="13">
        <f t="shared" si="2"/>
        <v>1</v>
      </c>
      <c r="I52" s="20">
        <v>41</v>
      </c>
      <c r="J52" s="13">
        <f>E52+I52+H52</f>
        <v>516</v>
      </c>
    </row>
    <row r="53" ht="24" spans="1:10">
      <c r="A53" s="12">
        <v>48</v>
      </c>
      <c r="B53" s="10" t="s">
        <v>61</v>
      </c>
      <c r="C53" s="21">
        <v>436</v>
      </c>
      <c r="D53" s="13">
        <v>9</v>
      </c>
      <c r="E53" s="13">
        <v>445</v>
      </c>
      <c r="F53" s="13">
        <v>0</v>
      </c>
      <c r="G53" s="13">
        <v>3</v>
      </c>
      <c r="H53" s="13">
        <f t="shared" si="2"/>
        <v>3</v>
      </c>
      <c r="I53" s="13">
        <v>537</v>
      </c>
      <c r="J53" s="13">
        <v>985</v>
      </c>
    </row>
    <row r="54" ht="22.05" customHeight="1" spans="1:10">
      <c r="A54" s="12">
        <v>49</v>
      </c>
      <c r="B54" s="10" t="s">
        <v>62</v>
      </c>
      <c r="C54" s="23">
        <v>200</v>
      </c>
      <c r="D54" s="12">
        <v>6</v>
      </c>
      <c r="E54" s="12">
        <f>C54+D54</f>
        <v>206</v>
      </c>
      <c r="F54" s="12">
        <v>0</v>
      </c>
      <c r="G54" s="12">
        <v>10</v>
      </c>
      <c r="H54" s="13">
        <f t="shared" si="2"/>
        <v>10</v>
      </c>
      <c r="I54" s="12">
        <v>111</v>
      </c>
      <c r="J54" s="13">
        <f t="shared" ref="J54:J58" si="3">E54+H54+I54</f>
        <v>327</v>
      </c>
    </row>
    <row r="55" ht="22.05" customHeight="1" spans="1:10">
      <c r="A55" s="12">
        <v>50</v>
      </c>
      <c r="B55" s="10" t="s">
        <v>63</v>
      </c>
      <c r="C55" s="21">
        <v>131</v>
      </c>
      <c r="D55" s="13">
        <v>0</v>
      </c>
      <c r="E55" s="13">
        <v>131</v>
      </c>
      <c r="F55" s="13">
        <v>0</v>
      </c>
      <c r="G55" s="13">
        <v>6</v>
      </c>
      <c r="H55" s="13">
        <f t="shared" si="2"/>
        <v>6</v>
      </c>
      <c r="I55" s="13">
        <v>75</v>
      </c>
      <c r="J55" s="13">
        <f t="shared" si="3"/>
        <v>212</v>
      </c>
    </row>
    <row r="56" ht="22.05" customHeight="1" spans="1:10">
      <c r="A56" s="12">
        <v>51</v>
      </c>
      <c r="B56" s="18" t="s">
        <v>64</v>
      </c>
      <c r="C56" s="21">
        <v>179</v>
      </c>
      <c r="D56" s="13">
        <v>0</v>
      </c>
      <c r="E56" s="13">
        <v>179</v>
      </c>
      <c r="F56" s="13">
        <v>0</v>
      </c>
      <c r="G56" s="13">
        <v>4</v>
      </c>
      <c r="H56" s="13">
        <f t="shared" si="2"/>
        <v>4</v>
      </c>
      <c r="I56" s="13">
        <v>148</v>
      </c>
      <c r="J56" s="13">
        <f t="shared" si="3"/>
        <v>331</v>
      </c>
    </row>
    <row r="57" s="3" customFormat="1" ht="30.9" customHeight="1" spans="1:11">
      <c r="A57" s="12">
        <v>52</v>
      </c>
      <c r="B57" s="10" t="s">
        <v>65</v>
      </c>
      <c r="C57" s="13">
        <v>251</v>
      </c>
      <c r="D57" s="13">
        <v>9</v>
      </c>
      <c r="E57" s="13">
        <v>260</v>
      </c>
      <c r="F57" s="13">
        <v>0</v>
      </c>
      <c r="G57" s="13">
        <v>24</v>
      </c>
      <c r="H57" s="13">
        <f t="shared" si="2"/>
        <v>24</v>
      </c>
      <c r="I57" s="13">
        <v>182</v>
      </c>
      <c r="J57" s="13">
        <f t="shared" si="3"/>
        <v>466</v>
      </c>
      <c r="K57" s="6"/>
    </row>
    <row r="58" s="4" customFormat="1" ht="22.05" customHeight="1" spans="1:11">
      <c r="A58" s="12">
        <v>53</v>
      </c>
      <c r="B58" s="10" t="s">
        <v>66</v>
      </c>
      <c r="C58" s="13">
        <v>242</v>
      </c>
      <c r="D58" s="13">
        <v>3</v>
      </c>
      <c r="E58" s="13">
        <f>SUM(C58:D58)</f>
        <v>245</v>
      </c>
      <c r="F58" s="13">
        <v>0</v>
      </c>
      <c r="G58" s="13">
        <v>2</v>
      </c>
      <c r="H58" s="13">
        <f t="shared" si="2"/>
        <v>2</v>
      </c>
      <c r="I58" s="13">
        <v>245</v>
      </c>
      <c r="J58" s="13">
        <f t="shared" si="3"/>
        <v>492</v>
      </c>
      <c r="K58" s="6"/>
    </row>
    <row r="59" s="4" customFormat="1" ht="22.05" customHeight="1" spans="1:11">
      <c r="A59" s="12">
        <v>54</v>
      </c>
      <c r="B59" s="10" t="s">
        <v>67</v>
      </c>
      <c r="C59" s="12">
        <v>269</v>
      </c>
      <c r="D59" s="12">
        <v>12</v>
      </c>
      <c r="E59" s="13">
        <v>281</v>
      </c>
      <c r="F59" s="12">
        <v>0</v>
      </c>
      <c r="G59" s="12">
        <v>0</v>
      </c>
      <c r="H59" s="13">
        <f t="shared" si="2"/>
        <v>0</v>
      </c>
      <c r="I59" s="12">
        <v>7</v>
      </c>
      <c r="J59" s="13">
        <v>288</v>
      </c>
      <c r="K59" s="6"/>
    </row>
    <row r="60" s="4" customFormat="1" ht="22.05" customHeight="1" spans="1:11">
      <c r="A60" s="12">
        <v>55</v>
      </c>
      <c r="B60" s="10" t="s">
        <v>68</v>
      </c>
      <c r="C60" s="12">
        <v>99</v>
      </c>
      <c r="D60" s="12">
        <v>2</v>
      </c>
      <c r="E60" s="12">
        <v>101</v>
      </c>
      <c r="F60" s="12">
        <v>7</v>
      </c>
      <c r="G60" s="12">
        <v>0</v>
      </c>
      <c r="H60" s="13">
        <f t="shared" si="2"/>
        <v>7</v>
      </c>
      <c r="I60" s="12">
        <v>0</v>
      </c>
      <c r="J60" s="13">
        <v>108</v>
      </c>
      <c r="K60" s="6"/>
    </row>
    <row r="61" s="4" customFormat="1" ht="22.05" customHeight="1" spans="1:11">
      <c r="A61" s="12">
        <v>56</v>
      </c>
      <c r="B61" s="10" t="s">
        <v>69</v>
      </c>
      <c r="C61" s="13">
        <v>72</v>
      </c>
      <c r="D61" s="13">
        <v>4</v>
      </c>
      <c r="E61" s="13">
        <v>76</v>
      </c>
      <c r="F61" s="13">
        <v>0</v>
      </c>
      <c r="G61" s="13">
        <v>0</v>
      </c>
      <c r="H61" s="13">
        <f t="shared" si="2"/>
        <v>0</v>
      </c>
      <c r="I61" s="13">
        <v>0</v>
      </c>
      <c r="J61" s="13">
        <v>76</v>
      </c>
      <c r="K61" s="6"/>
    </row>
    <row r="62" ht="22.05" customHeight="1" spans="1:10">
      <c r="A62" s="29" t="s">
        <v>8</v>
      </c>
      <c r="B62" s="30"/>
      <c r="C62" s="31">
        <f t="shared" ref="C62:H62" si="4">C6+C7+C8+C9+C10+C11+C12+C13+C14+C15+C16+C17+C18+C19+C20+C21+C22+C23+C24+C25+C26+C27+C28+C29+C30+C31+C32+C33+C34+C35+C36+C37+C38+C39+C40+C41+C42+C43+C44+C45+C46+C47+C48+C49+C50+C51+C52+C53+C54+C55+C57+C56+C58+C59+C60+C61</f>
        <v>13829</v>
      </c>
      <c r="D62" s="31">
        <f t="shared" si="4"/>
        <v>384</v>
      </c>
      <c r="E62" s="31">
        <f t="shared" si="4"/>
        <v>14213</v>
      </c>
      <c r="F62" s="31">
        <f t="shared" si="4"/>
        <v>50</v>
      </c>
      <c r="G62" s="31">
        <f t="shared" si="4"/>
        <v>227</v>
      </c>
      <c r="H62" s="32">
        <f t="shared" si="4"/>
        <v>277</v>
      </c>
      <c r="I62" s="31">
        <f>I6+I7+I8+I9+I10+I11+I12+I13+I14+I15+I16+I17+I18+I19+I20+I21+I22+I23+I24+I25+I26+I27+I28+I29+I30+I31+I32+I33+I34+I35+I36+I37+I38+I39+I40+I41+I42++I43+I44+I45+I46+I47+I48+I49+I50+I51+I52+I53+I54+I55+I57+I56+I58+I59+I60+I61</f>
        <v>7096</v>
      </c>
      <c r="J62" s="31">
        <f>J6+J7+J8+J9+J10+J11+J12+J13+J14+J15+J16+J17+J18+J19+J20+J21+J22+J23+J24+J25+J26+J27+J28+J29+J30+J31+J32+J33+J34+J35+J36+J37+J38+J39+J40+J41+J42+J43+J44+J45+J46+J47+J48+J49+J50+J51+J52+J53+J54+J55+J57+J56+J58+J59+J60+J61</f>
        <v>21586</v>
      </c>
    </row>
    <row r="63" s="5" customFormat="1" ht="26.1" customHeight="1" spans="1:10">
      <c r="A63" s="33" t="s">
        <v>70</v>
      </c>
      <c r="B63" s="33"/>
      <c r="C63" s="33"/>
      <c r="D63" s="33"/>
      <c r="E63" s="33"/>
      <c r="F63" s="33"/>
      <c r="G63" s="33"/>
      <c r="H63" s="33"/>
      <c r="I63" s="33"/>
      <c r="J63" s="33"/>
    </row>
    <row r="64" s="5" customFormat="1" ht="12" spans="1:10">
      <c r="A64" s="34"/>
      <c r="B64" s="35"/>
      <c r="C64" s="34"/>
      <c r="D64" s="34"/>
      <c r="E64" s="34"/>
      <c r="F64" s="34"/>
      <c r="G64" s="34"/>
      <c r="H64" s="34"/>
      <c r="I64" s="34"/>
      <c r="J64" s="38"/>
    </row>
    <row r="65" s="5" customFormat="1" ht="35.25" customHeight="1" spans="1:10">
      <c r="A65" s="39" t="s">
        <v>71</v>
      </c>
      <c r="B65" s="39"/>
      <c r="C65" s="39"/>
      <c r="D65" s="39"/>
      <c r="E65" s="39"/>
      <c r="F65" s="39"/>
      <c r="G65" s="39"/>
      <c r="H65" s="39"/>
      <c r="I65" s="39"/>
      <c r="J65" s="39"/>
    </row>
    <row r="66" s="5" customFormat="1" ht="12" spans="1:10">
      <c r="A66" s="34"/>
      <c r="B66" s="35"/>
      <c r="C66" s="34"/>
      <c r="D66" s="34"/>
      <c r="E66" s="34"/>
      <c r="F66" s="34"/>
      <c r="G66" s="34"/>
      <c r="H66" s="34"/>
      <c r="I66" s="34"/>
      <c r="J66" s="38"/>
    </row>
    <row r="67" s="5" customFormat="1" ht="12" spans="1:10">
      <c r="A67" s="34"/>
      <c r="B67" s="35"/>
      <c r="C67" s="34"/>
      <c r="D67" s="34"/>
      <c r="E67" s="34"/>
      <c r="F67" s="34"/>
      <c r="G67" s="34"/>
      <c r="H67" s="34"/>
      <c r="I67" s="34"/>
      <c r="J67" s="38"/>
    </row>
    <row r="68" s="5" customFormat="1" ht="12" spans="1:10">
      <c r="A68" s="34"/>
      <c r="B68" s="35"/>
      <c r="C68" s="34"/>
      <c r="D68" s="34"/>
      <c r="E68" s="34"/>
      <c r="F68" s="34"/>
      <c r="G68" s="34"/>
      <c r="H68" s="34"/>
      <c r="I68" s="34"/>
      <c r="J68" s="38"/>
    </row>
    <row r="69" s="5" customFormat="1" ht="12" spans="1:10">
      <c r="A69" s="34"/>
      <c r="B69" s="35"/>
      <c r="C69" s="34"/>
      <c r="D69" s="34"/>
      <c r="E69" s="34"/>
      <c r="F69" s="34"/>
      <c r="G69" s="34"/>
      <c r="H69" s="34"/>
      <c r="I69" s="34"/>
      <c r="J69" s="38"/>
    </row>
    <row r="70" s="5" customFormat="1" ht="12" spans="1:10">
      <c r="A70" s="34"/>
      <c r="B70" s="35"/>
      <c r="C70" s="34"/>
      <c r="D70" s="34"/>
      <c r="E70" s="34"/>
      <c r="F70" s="34"/>
      <c r="G70" s="34"/>
      <c r="H70" s="34"/>
      <c r="I70" s="34"/>
      <c r="J70" s="38"/>
    </row>
    <row r="71" s="5" customFormat="1" ht="12" spans="1:10">
      <c r="A71" s="34"/>
      <c r="B71" s="35"/>
      <c r="C71" s="34"/>
      <c r="D71" s="34"/>
      <c r="E71" s="34"/>
      <c r="F71" s="34"/>
      <c r="G71" s="34"/>
      <c r="H71" s="34"/>
      <c r="I71" s="34"/>
      <c r="J71" s="38"/>
    </row>
    <row r="72" s="5" customFormat="1" ht="12" spans="1:10">
      <c r="A72" s="34"/>
      <c r="B72" s="35"/>
      <c r="C72" s="34"/>
      <c r="D72" s="34"/>
      <c r="E72" s="34"/>
      <c r="F72" s="34"/>
      <c r="G72" s="34"/>
      <c r="H72" s="34"/>
      <c r="I72" s="34"/>
      <c r="J72" s="38"/>
    </row>
    <row r="73" s="5" customFormat="1" ht="12" spans="1:10">
      <c r="A73" s="34"/>
      <c r="B73" s="35"/>
      <c r="C73" s="34"/>
      <c r="D73" s="34"/>
      <c r="E73" s="34"/>
      <c r="F73" s="34"/>
      <c r="G73" s="34"/>
      <c r="H73" s="34"/>
      <c r="I73" s="34"/>
      <c r="J73" s="38"/>
    </row>
    <row r="74" s="5" customFormat="1" ht="12" spans="1:10">
      <c r="A74" s="34"/>
      <c r="B74" s="35"/>
      <c r="C74" s="34"/>
      <c r="D74" s="34"/>
      <c r="E74" s="34"/>
      <c r="F74" s="34"/>
      <c r="G74" s="34"/>
      <c r="H74" s="34"/>
      <c r="I74" s="34"/>
      <c r="J74" s="38"/>
    </row>
    <row r="75" s="5" customFormat="1" ht="12" spans="1:10">
      <c r="A75" s="34"/>
      <c r="B75" s="35"/>
      <c r="C75" s="34"/>
      <c r="D75" s="34"/>
      <c r="E75" s="34"/>
      <c r="F75" s="34"/>
      <c r="G75" s="34"/>
      <c r="H75" s="34"/>
      <c r="I75" s="34"/>
      <c r="J75" s="38"/>
    </row>
    <row r="76" s="5" customFormat="1" ht="12" spans="1:10">
      <c r="A76" s="34"/>
      <c r="B76" s="35"/>
      <c r="C76" s="34"/>
      <c r="D76" s="34"/>
      <c r="E76" s="34"/>
      <c r="F76" s="34"/>
      <c r="G76" s="34"/>
      <c r="H76" s="34"/>
      <c r="I76" s="34"/>
      <c r="J76" s="38"/>
    </row>
    <row r="77" s="5" customFormat="1" ht="12" spans="1:10">
      <c r="A77" s="34"/>
      <c r="B77" s="35"/>
      <c r="C77" s="34"/>
      <c r="D77" s="34"/>
      <c r="E77" s="34"/>
      <c r="F77" s="34"/>
      <c r="G77" s="34"/>
      <c r="H77" s="34"/>
      <c r="I77" s="34"/>
      <c r="J77" s="38"/>
    </row>
    <row r="78" s="5" customFormat="1" ht="12" spans="1:10">
      <c r="A78" s="34"/>
      <c r="B78" s="35"/>
      <c r="C78" s="34"/>
      <c r="D78" s="34"/>
      <c r="E78" s="34"/>
      <c r="F78" s="34"/>
      <c r="G78" s="34"/>
      <c r="H78" s="34"/>
      <c r="I78" s="34"/>
      <c r="J78" s="38"/>
    </row>
    <row r="79" s="5" customFormat="1" ht="12" spans="1:10">
      <c r="A79" s="34"/>
      <c r="B79" s="35"/>
      <c r="C79" s="34"/>
      <c r="D79" s="34"/>
      <c r="E79" s="34"/>
      <c r="F79" s="34"/>
      <c r="G79" s="34"/>
      <c r="H79" s="34"/>
      <c r="I79" s="34"/>
      <c r="J79" s="38"/>
    </row>
    <row r="80" s="5" customFormat="1" ht="12" spans="1:10">
      <c r="A80" s="34"/>
      <c r="B80" s="35"/>
      <c r="C80" s="34"/>
      <c r="D80" s="34"/>
      <c r="E80" s="34"/>
      <c r="F80" s="34"/>
      <c r="G80" s="34"/>
      <c r="H80" s="34"/>
      <c r="I80" s="34"/>
      <c r="J80" s="38"/>
    </row>
    <row r="81" s="5" customFormat="1" ht="12" spans="1:10">
      <c r="A81" s="34"/>
      <c r="B81" s="35"/>
      <c r="C81" s="34"/>
      <c r="D81" s="34"/>
      <c r="E81" s="34"/>
      <c r="F81" s="34"/>
      <c r="G81" s="34"/>
      <c r="H81" s="34"/>
      <c r="I81" s="34"/>
      <c r="J81" s="38"/>
    </row>
    <row r="82" s="5" customFormat="1" ht="12" spans="1:10">
      <c r="A82" s="34"/>
      <c r="B82" s="35"/>
      <c r="C82" s="34"/>
      <c r="D82" s="34"/>
      <c r="E82" s="34"/>
      <c r="F82" s="34"/>
      <c r="G82" s="34"/>
      <c r="H82" s="34"/>
      <c r="I82" s="34"/>
      <c r="J82" s="38"/>
    </row>
    <row r="83" s="5" customFormat="1" ht="12" spans="1:10">
      <c r="A83" s="34"/>
      <c r="B83" s="35"/>
      <c r="C83" s="34"/>
      <c r="D83" s="34"/>
      <c r="E83" s="34"/>
      <c r="F83" s="34"/>
      <c r="G83" s="34"/>
      <c r="H83" s="34"/>
      <c r="I83" s="34"/>
      <c r="J83" s="38"/>
    </row>
    <row r="84" s="5" customFormat="1" ht="12" spans="1:10">
      <c r="A84" s="34"/>
      <c r="B84" s="35"/>
      <c r="C84" s="34"/>
      <c r="D84" s="34"/>
      <c r="E84" s="34"/>
      <c r="F84" s="34"/>
      <c r="G84" s="34"/>
      <c r="H84" s="34"/>
      <c r="I84" s="34"/>
      <c r="J84" s="38"/>
    </row>
    <row r="85" s="5" customFormat="1" spans="1:10">
      <c r="A85" s="34"/>
      <c r="B85" s="1"/>
      <c r="C85" s="34"/>
      <c r="D85" s="34"/>
      <c r="E85" s="34"/>
      <c r="F85" s="34"/>
      <c r="G85" s="34"/>
      <c r="H85" s="34"/>
      <c r="I85" s="34"/>
      <c r="J85" s="38"/>
    </row>
  </sheetData>
  <autoFilter ref="A5:J63">
    <extLst/>
  </autoFilter>
  <mergeCells count="11">
    <mergeCell ref="A2:J2"/>
    <mergeCell ref="C3:J3"/>
    <mergeCell ref="C4:E4"/>
    <mergeCell ref="F4:H4"/>
    <mergeCell ref="A62:B62"/>
    <mergeCell ref="A63:J63"/>
    <mergeCell ref="A65:J65"/>
    <mergeCell ref="A3:A5"/>
    <mergeCell ref="B3:B5"/>
    <mergeCell ref="I4:I5"/>
    <mergeCell ref="J4:J5"/>
  </mergeCells>
  <printOptions horizontalCentered="1"/>
  <pageMargins left="0.196527777777778" right="0.196527777777778" top="0.393055555555556" bottom="0.393055555555556" header="0" footer="0"/>
  <pageSetup paperSize="9" orientation="portrait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2017-02-27T03:52:00Z</dcterms:created>
  <cp:lastPrinted>2019-01-21T03:36:00Z</cp:lastPrinted>
  <dcterms:modified xsi:type="dcterms:W3CDTF">2019-01-21T06:42:43Z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20</vt:lpwstr>
  </property>
</Properties>
</file>