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<sst xmlns="http://schemas.openxmlformats.org/spreadsheetml/2006/main" count="652">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</sst>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6" fillId="2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7" borderId="10" applyNumberFormat="0" applyAlignment="0" applyProtection="0">
      <alignment vertical="center"/>
    </xf>
    <xf numFmtId="0" fontId="39" fillId="17" borderId="1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D66" activePane="bottomRight" state="frozen"/>
      <selection/>
      <selection pane="topRight"/>
      <selection pane="bottomLeft"/>
      <selection pane="bottomRight" activeCell="AJ82" sqref="AJ82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10.12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>
        <v>1</v>
      </c>
      <c r="I82" s="9">
        <v>2</v>
      </c>
      <c r="J82" s="202">
        <v>1826</v>
      </c>
      <c r="K82" s="203">
        <v>2008.6</v>
      </c>
      <c r="L82" s="203">
        <v>2191.2</v>
      </c>
      <c r="M82" s="203">
        <v>1</v>
      </c>
      <c r="N82" s="202">
        <v>1826</v>
      </c>
      <c r="O82" s="9">
        <v>136</v>
      </c>
      <c r="P82" s="204">
        <v>150</v>
      </c>
      <c r="Q82" s="204">
        <v>163</v>
      </c>
      <c r="R82" s="185">
        <v>1</v>
      </c>
      <c r="S82" s="208">
        <v>136</v>
      </c>
      <c r="T82" s="196">
        <v>720</v>
      </c>
      <c r="U82" s="196">
        <v>792</v>
      </c>
      <c r="V82" s="196">
        <v>864</v>
      </c>
      <c r="W82" s="196">
        <v>3</v>
      </c>
      <c r="X82" s="196">
        <v>864</v>
      </c>
      <c r="Y82" s="209">
        <f>VLOOKUP(B:B,[1]查询时间段分门店销售明细!$B$1:$X$65536,23,0)</f>
        <v>5186.34</v>
      </c>
      <c r="Z82" s="196">
        <v>5186.34</v>
      </c>
      <c r="AA82" s="196">
        <v>2187.36</v>
      </c>
      <c r="AB82" s="196">
        <v>2406.096</v>
      </c>
      <c r="AC82" s="196">
        <v>2624.832</v>
      </c>
      <c r="AD82" s="196">
        <v>1</v>
      </c>
      <c r="AE82" s="196">
        <v>2187.36</v>
      </c>
      <c r="AF82" s="196">
        <v>16254.756</v>
      </c>
      <c r="AG82" s="196">
        <v>17880.2316</v>
      </c>
      <c r="AH82" s="196">
        <v>19505.7072</v>
      </c>
      <c r="AI82" s="196">
        <v>2</v>
      </c>
      <c r="AJ82" s="196">
        <v>17880.2316</v>
      </c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2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1</v>
      </c>
      <c r="N104" s="25">
        <f t="shared" si="5"/>
        <v>1826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1</v>
      </c>
      <c r="S104" s="25">
        <f t="shared" si="5"/>
        <v>136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3</v>
      </c>
      <c r="X104" s="25">
        <f t="shared" si="5"/>
        <v>864</v>
      </c>
      <c r="Y104" s="25">
        <f t="shared" si="5"/>
        <v>128437.83</v>
      </c>
      <c r="Z104" s="25">
        <f t="shared" si="5"/>
        <v>5186.34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1</v>
      </c>
      <c r="AE104" s="25">
        <f t="shared" si="5"/>
        <v>2187.36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2</v>
      </c>
      <c r="AJ104" s="25">
        <f t="shared" si="5"/>
        <v>17880.2316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1826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136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864</v>
      </c>
      <c r="Y105" s="7">
        <f t="shared" si="6"/>
        <v>601614.36</v>
      </c>
      <c r="Z105" s="7">
        <f t="shared" si="6"/>
        <v>5186.34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2187.36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17880.2316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C26" sqref="C26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