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100" firstSheet="1" activeTab="4"/>
  </bookViews>
  <sheets>
    <sheet name="品种明细" sheetId="2" state="hidden" r:id="rId1"/>
    <sheet name="门店考核" sheetId="3" r:id="rId2"/>
    <sheet name="片区" sheetId="4" r:id="rId3"/>
    <sheet name="分人员考核" sheetId="5" state="hidden" r:id="rId4"/>
    <sheet name="分人员考核（门店）" sheetId="6" r:id="rId5"/>
  </sheets>
  <definedNames>
    <definedName name="_xlnm._FilterDatabase" localSheetId="1" hidden="1">门店考核!$A$2:$H$90</definedName>
    <definedName name="_xlnm._FilterDatabase" localSheetId="3" hidden="1">分人员考核!$A$1:$J$320</definedName>
  </definedNames>
  <calcPr calcId="144525" concurrentCalc="0"/>
</workbook>
</file>

<file path=xl/sharedStrings.xml><?xml version="1.0" encoding="utf-8"?>
<sst xmlns="http://schemas.openxmlformats.org/spreadsheetml/2006/main" count="653">
  <si>
    <t>货品ID</t>
  </si>
  <si>
    <t>货品名称</t>
  </si>
  <si>
    <t>规格</t>
  </si>
  <si>
    <t>单位</t>
  </si>
  <si>
    <t>产地</t>
  </si>
  <si>
    <t>,</t>
  </si>
  <si>
    <t>杞菊地黄丸</t>
  </si>
  <si>
    <t>60g(水蜜丸)</t>
  </si>
  <si>
    <t>瓶</t>
  </si>
  <si>
    <t>桐君阁药厂</t>
  </si>
  <si>
    <t>知柏地黄丸</t>
  </si>
  <si>
    <t>60g</t>
  </si>
  <si>
    <t>槐角丸</t>
  </si>
  <si>
    <t>6gx5袋</t>
  </si>
  <si>
    <t>盒</t>
  </si>
  <si>
    <t>龙胆泻肝片</t>
  </si>
  <si>
    <t>0.45gx50片</t>
  </si>
  <si>
    <t>麻仁丸</t>
  </si>
  <si>
    <t>清眩片</t>
  </si>
  <si>
    <t>0.48gx50片</t>
  </si>
  <si>
    <t>养血安神片</t>
  </si>
  <si>
    <t>0.25gx100片</t>
  </si>
  <si>
    <t>舒筋活血片</t>
  </si>
  <si>
    <t>100片</t>
  </si>
  <si>
    <t>小活络片</t>
  </si>
  <si>
    <t>0.32gx50片</t>
  </si>
  <si>
    <t>复方穿心莲片</t>
  </si>
  <si>
    <t>腰痛片</t>
  </si>
  <si>
    <t>0.28gx50片</t>
  </si>
  <si>
    <t>柏子养心丸</t>
  </si>
  <si>
    <t>复方黄连素片</t>
  </si>
  <si>
    <t>30mgx100片(糖衣)</t>
  </si>
  <si>
    <t>桑菊感冒颗粒</t>
  </si>
  <si>
    <t>11gx10袋</t>
  </si>
  <si>
    <t>清喉咽颗粒</t>
  </si>
  <si>
    <t>18gx10袋</t>
  </si>
  <si>
    <t>穿龙骨刺片</t>
  </si>
  <si>
    <t>0.5gx100片</t>
  </si>
  <si>
    <t>嫦娥加丽丸</t>
  </si>
  <si>
    <t>12粒*3板</t>
  </si>
  <si>
    <t>太极集团重庆桐君阁药厂有限公司</t>
  </si>
  <si>
    <t>归脾片</t>
  </si>
  <si>
    <t>15片*3板</t>
  </si>
  <si>
    <t>还少丹</t>
  </si>
  <si>
    <t>9g*20袋</t>
  </si>
  <si>
    <t>9g/丸*18丸</t>
  </si>
  <si>
    <t>开胸顺气丸</t>
  </si>
  <si>
    <t>9gx10袋</t>
  </si>
  <si>
    <t>0.45gx12片x3板/盒</t>
  </si>
  <si>
    <t>小柴胡片</t>
  </si>
  <si>
    <t>0.4g*12片*2板</t>
  </si>
  <si>
    <t>九味羌活片</t>
  </si>
  <si>
    <t>12片*2板</t>
  </si>
  <si>
    <t>驱虫消食片</t>
  </si>
  <si>
    <t>0.4gx12片x2板</t>
  </si>
  <si>
    <t>0.32gx12片x2板</t>
  </si>
  <si>
    <t>桑菊感冒片</t>
  </si>
  <si>
    <t>0.52gx12片x3板</t>
  </si>
  <si>
    <t>0.3gx12片x4板</t>
  </si>
  <si>
    <t>12片x2板(糖衣片)</t>
  </si>
  <si>
    <t>复方鱼腥草片</t>
  </si>
  <si>
    <t>12片x3板</t>
  </si>
  <si>
    <t>九味羌活丸</t>
  </si>
  <si>
    <t>6gx6袋</t>
  </si>
  <si>
    <t>6gx10袋(水蜜丸)</t>
  </si>
  <si>
    <t>防风通圣丸</t>
  </si>
  <si>
    <t>6gx10袋(水丸)</t>
  </si>
  <si>
    <t>逍遥丸</t>
  </si>
  <si>
    <t>6gx10袋</t>
  </si>
  <si>
    <t>首乌延寿片</t>
  </si>
  <si>
    <t>20片×3板</t>
  </si>
  <si>
    <t>30mgx12片x2板(糖衣片)</t>
  </si>
  <si>
    <t xml:space="preserve">石淋通颗粒
</t>
  </si>
  <si>
    <t xml:space="preserve">15gx10袋 </t>
  </si>
  <si>
    <t>天麻丸</t>
  </si>
  <si>
    <t>保和丸</t>
  </si>
  <si>
    <t>精制银翘解毒片</t>
  </si>
  <si>
    <t>12片x2板</t>
  </si>
  <si>
    <t>利胆排石片</t>
  </si>
  <si>
    <t>12片x2板(薄膜衣片)</t>
  </si>
  <si>
    <t>风寒咳嗽颗粒</t>
  </si>
  <si>
    <t>5gx6袋</t>
  </si>
  <si>
    <t>降脂灵片</t>
  </si>
  <si>
    <t>0.25gx20片x3板(薄膜衣)</t>
  </si>
  <si>
    <t>重庆桐君阁</t>
  </si>
  <si>
    <t>18gx6袋</t>
  </si>
  <si>
    <t>止咳片</t>
  </si>
  <si>
    <t>0.3gx15片x3板(糖衣)</t>
  </si>
  <si>
    <t>银翘解毒颗粒</t>
  </si>
  <si>
    <t>15gx10袋</t>
  </si>
  <si>
    <t>喉症丸</t>
  </si>
  <si>
    <t>60粒x2支</t>
  </si>
  <si>
    <t>夏桑菊颗粒</t>
  </si>
  <si>
    <t>10gx20袋</t>
  </si>
  <si>
    <t>袋</t>
  </si>
  <si>
    <t>小儿感冒颗粒</t>
  </si>
  <si>
    <t>12gx6袋</t>
  </si>
  <si>
    <t>十全大补丸</t>
  </si>
  <si>
    <t>0.48gx12片x4板</t>
  </si>
  <si>
    <t>宁神补心片</t>
  </si>
  <si>
    <t>0.25gx12片x2板(糖衣)</t>
  </si>
  <si>
    <t>桂附地黄片</t>
  </si>
  <si>
    <t>0.4gx12片x3板</t>
  </si>
  <si>
    <t>复方百部止咳糖浆</t>
  </si>
  <si>
    <t>120ml</t>
  </si>
  <si>
    <t>天王补心丸</t>
  </si>
  <si>
    <t>参苏感冒片</t>
  </si>
  <si>
    <t>沉香化气片</t>
  </si>
  <si>
    <t>0.5gx12片x2板</t>
  </si>
  <si>
    <t>安中片</t>
  </si>
  <si>
    <t>0.28gx12片x4板(糖衣)</t>
  </si>
  <si>
    <t>板蓝根颗粒</t>
  </si>
  <si>
    <t>一清颗粒</t>
  </si>
  <si>
    <t>7.5gx12袋</t>
  </si>
  <si>
    <t>川贝止咳糖浆</t>
  </si>
  <si>
    <t>100ml(塑瓶)</t>
  </si>
  <si>
    <t>玄麦甘桔颗粒</t>
  </si>
  <si>
    <t>复方板蓝根颗粒</t>
  </si>
  <si>
    <t>15gx20袋</t>
  </si>
  <si>
    <t>小儿清热止咳合剂（原小儿清热止咳口服液）</t>
  </si>
  <si>
    <t>10mlx6支</t>
  </si>
  <si>
    <t>黄连上清丸</t>
  </si>
  <si>
    <t>6gx10袋(浓缩丸)</t>
  </si>
  <si>
    <t>12gx10袋</t>
  </si>
  <si>
    <t>0.5gx12片x3板</t>
  </si>
  <si>
    <t>桂附地黄丸</t>
  </si>
  <si>
    <t>6gx20袋</t>
  </si>
  <si>
    <t>六味地黄丸</t>
  </si>
  <si>
    <t>0.5gx72片(薄膜衣)</t>
  </si>
  <si>
    <t>麝香风湿胶囊</t>
  </si>
  <si>
    <t>0.3gx12粒x2板</t>
  </si>
  <si>
    <t>石淋通颗粒</t>
  </si>
  <si>
    <t>补肾强身胶囊</t>
  </si>
  <si>
    <t>保心片</t>
  </si>
  <si>
    <t>乌鸡白凤丸</t>
  </si>
  <si>
    <t>楂曲平胃合剂</t>
  </si>
  <si>
    <t>100ml</t>
  </si>
  <si>
    <t>强力天麻杜仲丸</t>
  </si>
  <si>
    <t>36丸x6板</t>
  </si>
  <si>
    <t>乳核内消液</t>
  </si>
  <si>
    <t>锁阳固精丸</t>
  </si>
  <si>
    <t>生力雄丸</t>
  </si>
  <si>
    <t>12丸x2板</t>
  </si>
  <si>
    <t>拨云退翳丸</t>
  </si>
  <si>
    <t>一粒止痛丸</t>
  </si>
  <si>
    <t>3粒x2瓶</t>
  </si>
  <si>
    <t>蚕蛾公补片</t>
  </si>
  <si>
    <t>0.23x24片(糖衣)</t>
  </si>
  <si>
    <t>9gx10袋(水蜜丸)</t>
  </si>
  <si>
    <t>安宫牛黄丸</t>
  </si>
  <si>
    <t>每丸重3g,1丸/盒x2盒</t>
  </si>
  <si>
    <t>20丸</t>
  </si>
  <si>
    <t>金银花糖浆</t>
  </si>
  <si>
    <t>健脾糕片</t>
  </si>
  <si>
    <t>0.5gx15片x4板</t>
  </si>
  <si>
    <t>桔贝合剂</t>
  </si>
  <si>
    <t>5月品牌月桐君阁系列个人任务完成情况表</t>
  </si>
  <si>
    <t>序号</t>
  </si>
  <si>
    <t>门店ID</t>
  </si>
  <si>
    <t>门店名称</t>
  </si>
  <si>
    <t>片区分类</t>
  </si>
  <si>
    <t>5月任务</t>
  </si>
  <si>
    <t>实际销售</t>
  </si>
  <si>
    <t>片区内销售额排名</t>
  </si>
  <si>
    <t>任务完成率</t>
  </si>
  <si>
    <t>片区内完成率排名</t>
  </si>
  <si>
    <t>综合排名</t>
  </si>
  <si>
    <t>奖励金额</t>
  </si>
  <si>
    <t>崇州尚贤坊街店</t>
  </si>
  <si>
    <t>城郊二片区</t>
  </si>
  <si>
    <t>都江堰药店</t>
  </si>
  <si>
    <t>崇州中心店</t>
  </si>
  <si>
    <t>都江堰景中路店</t>
  </si>
  <si>
    <t>都江堰问道西路药店</t>
  </si>
  <si>
    <t>金带街药店</t>
  </si>
  <si>
    <t>江安路</t>
  </si>
  <si>
    <t>三江店</t>
  </si>
  <si>
    <t>温江店</t>
  </si>
  <si>
    <t>都江堰市蒲阳路药店</t>
  </si>
  <si>
    <t>都江堰聚源镇药店</t>
  </si>
  <si>
    <t>怀远店</t>
  </si>
  <si>
    <t>都江堰幸福镇翔凤路药店</t>
  </si>
  <si>
    <t>都江堰奎光路中段药店</t>
  </si>
  <si>
    <t>鱼凫路</t>
  </si>
  <si>
    <t>五津西路药店</t>
  </si>
  <si>
    <t>城郊一片区</t>
  </si>
  <si>
    <t>邛崃市临邛镇洪川小区药店</t>
  </si>
  <si>
    <t>邛崃市临邛镇长安大道药店</t>
  </si>
  <si>
    <t>新津邓双镇岷江店</t>
  </si>
  <si>
    <t>邛崃中心药店</t>
  </si>
  <si>
    <t>兴义镇万兴路药店</t>
  </si>
  <si>
    <t>大邑县新场镇文昌街药店</t>
  </si>
  <si>
    <t>大邑县沙渠镇方圆路药店</t>
  </si>
  <si>
    <t>大邑县安仁镇千禧街药店</t>
  </si>
  <si>
    <t>大邑县晋原镇内蒙古桃源店</t>
  </si>
  <si>
    <t>邛崃市羊安镇永康大道药店</t>
  </si>
  <si>
    <t>大邑东街店</t>
  </si>
  <si>
    <t>大邑县晋原镇通达东路五段药店</t>
  </si>
  <si>
    <t>大邑县晋原镇子龙路店</t>
  </si>
  <si>
    <t>大邑县晋源镇东壕沟段药店</t>
  </si>
  <si>
    <t>成华区华油路药店</t>
  </si>
  <si>
    <t>城中片区</t>
  </si>
  <si>
    <t>浆洗街药店</t>
  </si>
  <si>
    <t>双林路药店</t>
  </si>
  <si>
    <t>郫县一环路东南段店</t>
  </si>
  <si>
    <t>红星店</t>
  </si>
  <si>
    <t>人民中路店</t>
  </si>
  <si>
    <t>金丝街药店</t>
  </si>
  <si>
    <t>劼人路店</t>
  </si>
  <si>
    <t>龙泉驿生路店</t>
  </si>
  <si>
    <t>静明路店</t>
  </si>
  <si>
    <t>成华杉板桥南一路店</t>
  </si>
  <si>
    <t>通盈街药店</t>
  </si>
  <si>
    <t>青羊区北东街店</t>
  </si>
  <si>
    <t>郫县郫筒镇东大街药店</t>
  </si>
  <si>
    <t>成华区崔家店路药店</t>
  </si>
  <si>
    <t>锦江区庆云南街药店</t>
  </si>
  <si>
    <t>锦江区柳翠路药店</t>
  </si>
  <si>
    <t>科华路店</t>
  </si>
  <si>
    <t>新乐中街药店</t>
  </si>
  <si>
    <t>东南片区</t>
  </si>
  <si>
    <t>锦江区楠丰路店</t>
  </si>
  <si>
    <t>高新区大源北街药店</t>
  </si>
  <si>
    <t>高新区民丰大道西段药店</t>
  </si>
  <si>
    <t>高新区府城大道西段店</t>
  </si>
  <si>
    <t>高新区中和街道柳荫街药店</t>
  </si>
  <si>
    <t>成汉南路店</t>
  </si>
  <si>
    <t>成华区华泰路药店</t>
  </si>
  <si>
    <t>成华区华康路药店</t>
  </si>
  <si>
    <t>成华区万宇路药店</t>
  </si>
  <si>
    <t>锦江区观音桥街药店</t>
  </si>
  <si>
    <t>龙潭西路店</t>
  </si>
  <si>
    <t>双流县西航港街道锦华路一段药店</t>
  </si>
  <si>
    <t>锦江区水杉街药店</t>
  </si>
  <si>
    <t>成华区万科路药店</t>
  </si>
  <si>
    <t>合欢树街</t>
  </si>
  <si>
    <t>高新天久北巷药店</t>
  </si>
  <si>
    <t>新园大道药店</t>
  </si>
  <si>
    <t>双流县三强西路</t>
  </si>
  <si>
    <t>旗舰店</t>
  </si>
  <si>
    <t>旗舰片</t>
  </si>
  <si>
    <t>金牛区交大路第三药店</t>
  </si>
  <si>
    <t>西北片区</t>
  </si>
  <si>
    <t>成华区二环路北四段药店（汇融名城）</t>
  </si>
  <si>
    <t>土龙路药店</t>
  </si>
  <si>
    <t>新都区马超东路店</t>
  </si>
  <si>
    <t>光华药店</t>
  </si>
  <si>
    <t>清江东路药店</t>
  </si>
  <si>
    <t>新都区新繁镇繁江北路药店</t>
  </si>
  <si>
    <t>光华村街药店</t>
  </si>
  <si>
    <t>金沙路店</t>
  </si>
  <si>
    <t>青羊区浣花滨河路药店</t>
  </si>
  <si>
    <t>青羊区十二桥药店</t>
  </si>
  <si>
    <t>武侯区顺和街店</t>
  </si>
  <si>
    <t>成华区新怡路店</t>
  </si>
  <si>
    <t>清江2店</t>
  </si>
  <si>
    <t>聚萃路店</t>
  </si>
  <si>
    <t>枣子巷药店</t>
  </si>
  <si>
    <t>金牛区黄苑东街药店</t>
  </si>
  <si>
    <t>沙河源药店</t>
  </si>
  <si>
    <t>西部店</t>
  </si>
  <si>
    <t>成华区羊子山西路药店（兴元华盛）</t>
  </si>
  <si>
    <t>装修：按35%考核，任务为4786</t>
  </si>
  <si>
    <t>合计</t>
  </si>
  <si>
    <t>总经理：                                        营运部：                                       制表人：刘美玲</t>
  </si>
  <si>
    <t>桐君阁任务完成进度通报</t>
  </si>
  <si>
    <t>奖励500元</t>
  </si>
  <si>
    <t>人员id</t>
  </si>
  <si>
    <t>人员名</t>
  </si>
  <si>
    <t>门店id</t>
  </si>
  <si>
    <t>门店名</t>
  </si>
  <si>
    <t>员工系数</t>
  </si>
  <si>
    <t>职务</t>
  </si>
  <si>
    <t>任务</t>
  </si>
  <si>
    <t>任务差异</t>
  </si>
  <si>
    <t>处罚金额</t>
  </si>
  <si>
    <t>刘莎</t>
  </si>
  <si>
    <t>店长</t>
  </si>
  <si>
    <t xml:space="preserve">刘丹 </t>
  </si>
  <si>
    <t>助理药师</t>
  </si>
  <si>
    <t>陈凤珍</t>
  </si>
  <si>
    <t>李茜</t>
  </si>
  <si>
    <t>窦潘</t>
  </si>
  <si>
    <t>韩艳梅</t>
  </si>
  <si>
    <t>营业员</t>
  </si>
  <si>
    <t>病假，不处罚</t>
  </si>
  <si>
    <t>曹琼</t>
  </si>
  <si>
    <t>费诗尧</t>
  </si>
  <si>
    <t>何倩倩</t>
  </si>
  <si>
    <t>胡建梅</t>
  </si>
  <si>
    <t>店员</t>
  </si>
  <si>
    <t>骆素花</t>
  </si>
  <si>
    <t>产假</t>
  </si>
  <si>
    <t>张光群</t>
  </si>
  <si>
    <t>销售代表</t>
  </si>
  <si>
    <t>李金华</t>
  </si>
  <si>
    <t>廖桂英</t>
  </si>
  <si>
    <t>黄萍</t>
  </si>
  <si>
    <t>马昕</t>
  </si>
  <si>
    <t>唐文琼</t>
  </si>
  <si>
    <t>黄长菊</t>
  </si>
  <si>
    <t>阮丽</t>
  </si>
  <si>
    <t>阳玲</t>
  </si>
  <si>
    <t>余志彬</t>
  </si>
  <si>
    <t xml:space="preserve">段文秀 </t>
  </si>
  <si>
    <t>易永红</t>
  </si>
  <si>
    <t>邓黎</t>
  </si>
  <si>
    <t>冯晓雨</t>
  </si>
  <si>
    <t>吴丹</t>
  </si>
  <si>
    <t xml:space="preserve">杨素芬 </t>
  </si>
  <si>
    <t xml:space="preserve">周娟 </t>
  </si>
  <si>
    <t>夏彩红</t>
  </si>
  <si>
    <t>罗璇</t>
  </si>
  <si>
    <t>刘敏</t>
  </si>
  <si>
    <t>周姝灵</t>
  </si>
  <si>
    <t>实习生</t>
  </si>
  <si>
    <t xml:space="preserve">莫晓菊 </t>
  </si>
  <si>
    <t>周金梅</t>
  </si>
  <si>
    <t>促销</t>
  </si>
  <si>
    <t>赵英</t>
  </si>
  <si>
    <t xml:space="preserve">江元梅 </t>
  </si>
  <si>
    <t>执业药师</t>
  </si>
  <si>
    <t>唐丽</t>
  </si>
  <si>
    <t>正式员工</t>
  </si>
  <si>
    <t>陈思敏</t>
  </si>
  <si>
    <t>王盛英</t>
  </si>
  <si>
    <t>杨素芬</t>
  </si>
  <si>
    <t>曹娉</t>
  </si>
  <si>
    <t>钱佳佳</t>
  </si>
  <si>
    <t>黎婷婷</t>
  </si>
  <si>
    <t>试用期</t>
  </si>
  <si>
    <t xml:space="preserve">任会茹 </t>
  </si>
  <si>
    <t>周静</t>
  </si>
  <si>
    <t>古显琼</t>
  </si>
  <si>
    <t>周有惠</t>
  </si>
  <si>
    <t>陈礼凤</t>
  </si>
  <si>
    <t>刘旭</t>
  </si>
  <si>
    <t>汪梦雨</t>
  </si>
  <si>
    <t>陈昱邑</t>
  </si>
  <si>
    <t>王李秋</t>
  </si>
  <si>
    <t>古素琼</t>
  </si>
  <si>
    <t>杨晓毅</t>
  </si>
  <si>
    <t>魏津</t>
  </si>
  <si>
    <t xml:space="preserve">朱晓桃 </t>
  </si>
  <si>
    <t>杨丽君</t>
  </si>
  <si>
    <t>已离职，从工资中扣除</t>
  </si>
  <si>
    <t>汤雪芹</t>
  </si>
  <si>
    <t>罗丹</t>
  </si>
  <si>
    <t>张登玉</t>
  </si>
  <si>
    <t>陈春花</t>
  </si>
  <si>
    <t>清江东路2药店</t>
  </si>
  <si>
    <t>陈琳</t>
  </si>
  <si>
    <t>私离，从工资中扣除</t>
  </si>
  <si>
    <t>黄敏</t>
  </si>
  <si>
    <t>易金莉</t>
  </si>
  <si>
    <t>王丽超</t>
  </si>
  <si>
    <t>张甦</t>
  </si>
  <si>
    <t>试用期营业员</t>
  </si>
  <si>
    <t>聂丽</t>
  </si>
  <si>
    <t>梁海燕</t>
  </si>
  <si>
    <t>袁晓捷</t>
  </si>
  <si>
    <t>梅茜</t>
  </si>
  <si>
    <t>叶素英</t>
  </si>
  <si>
    <t>陈志勇</t>
  </si>
  <si>
    <t>张玉</t>
  </si>
  <si>
    <t>罗传浩</t>
  </si>
  <si>
    <t>试用期员工</t>
  </si>
  <si>
    <t>钱芳</t>
  </si>
  <si>
    <t>胡艳弘</t>
  </si>
  <si>
    <t>李梦菊</t>
  </si>
  <si>
    <t>黄玉桂</t>
  </si>
  <si>
    <t>实习生，2018年1月25日进公司</t>
  </si>
  <si>
    <t>郭祥</t>
  </si>
  <si>
    <t>解超霞</t>
  </si>
  <si>
    <t>王兰</t>
  </si>
  <si>
    <t>付能梅</t>
  </si>
  <si>
    <t>胡荣琼</t>
  </si>
  <si>
    <t>杨梅</t>
  </si>
  <si>
    <t>促销代表</t>
  </si>
  <si>
    <t>林思敏</t>
  </si>
  <si>
    <t>姜孝杨</t>
  </si>
  <si>
    <t>林霞</t>
  </si>
  <si>
    <t>王旭</t>
  </si>
  <si>
    <t>彭勤</t>
  </si>
  <si>
    <t>谢娇</t>
  </si>
  <si>
    <t>庄静</t>
  </si>
  <si>
    <t>伍映利</t>
  </si>
  <si>
    <t>张丹</t>
  </si>
  <si>
    <t>赵君兰</t>
  </si>
  <si>
    <t>副店长</t>
  </si>
  <si>
    <t>钟友群</t>
  </si>
  <si>
    <t>左学梅</t>
  </si>
  <si>
    <t>王娟</t>
  </si>
  <si>
    <t>罗婷</t>
  </si>
  <si>
    <t>黄伦倩</t>
  </si>
  <si>
    <t>胡人元</t>
  </si>
  <si>
    <t>毕铭艺</t>
  </si>
  <si>
    <t>刘新</t>
  </si>
  <si>
    <t>贾静</t>
  </si>
  <si>
    <t>何英</t>
  </si>
  <si>
    <t>王燕丽</t>
  </si>
  <si>
    <t>门店店长兼执业药师</t>
  </si>
  <si>
    <t>祁荣</t>
  </si>
  <si>
    <t>刘芬</t>
  </si>
  <si>
    <t>李迎新</t>
  </si>
  <si>
    <t/>
  </si>
  <si>
    <t>张建</t>
  </si>
  <si>
    <t>任远芳</t>
  </si>
  <si>
    <t>陈会</t>
  </si>
  <si>
    <t>宋姗</t>
  </si>
  <si>
    <t xml:space="preserve">黄娟 </t>
  </si>
  <si>
    <t xml:space="preserve">刘樽 </t>
  </si>
  <si>
    <t>任嘉欣</t>
  </si>
  <si>
    <t>蒋剑</t>
  </si>
  <si>
    <t>张芙蓉</t>
  </si>
  <si>
    <t>门店店长</t>
  </si>
  <si>
    <t>晏玲</t>
  </si>
  <si>
    <t>门店营业员</t>
  </si>
  <si>
    <t>丁偲迪</t>
  </si>
  <si>
    <t>殷岱菊</t>
  </si>
  <si>
    <t>彭宇</t>
  </si>
  <si>
    <t>田静</t>
  </si>
  <si>
    <t>罗妍</t>
  </si>
  <si>
    <t>实习营业员</t>
  </si>
  <si>
    <t>江月红</t>
  </si>
  <si>
    <t>李媛2</t>
  </si>
  <si>
    <t>周玉</t>
  </si>
  <si>
    <t>调店无销售，不处罚</t>
  </si>
  <si>
    <t>彭燕</t>
  </si>
  <si>
    <t>实习生（2018.1.26进公司）</t>
  </si>
  <si>
    <t>张琴</t>
  </si>
  <si>
    <t xml:space="preserve">郑红艳 </t>
  </si>
  <si>
    <t>薛燕</t>
  </si>
  <si>
    <t>吕彩霞</t>
  </si>
  <si>
    <t>杨伟钰</t>
  </si>
  <si>
    <t>周宇琳</t>
  </si>
  <si>
    <t>曾佳敏</t>
  </si>
  <si>
    <t xml:space="preserve">向海英 </t>
  </si>
  <si>
    <t xml:space="preserve">罗纬 </t>
  </si>
  <si>
    <t>鲁雪</t>
  </si>
  <si>
    <t>卫荟垟</t>
  </si>
  <si>
    <t>李秀辉</t>
  </si>
  <si>
    <t>熊小玲</t>
  </si>
  <si>
    <t xml:space="preserve">贾兰 </t>
  </si>
  <si>
    <t>梁兰</t>
  </si>
  <si>
    <t>周红蓉</t>
  </si>
  <si>
    <t>杨玉萍</t>
  </si>
  <si>
    <t>张杰</t>
  </si>
  <si>
    <t>张洁</t>
  </si>
  <si>
    <t>刘春花</t>
  </si>
  <si>
    <t>曾佳丽</t>
  </si>
  <si>
    <t>锦江区榕声路店</t>
  </si>
  <si>
    <t>熊琴</t>
  </si>
  <si>
    <t>黄梅</t>
  </si>
  <si>
    <t>张丽</t>
  </si>
  <si>
    <t>高艳</t>
  </si>
  <si>
    <t>彭蓉</t>
  </si>
  <si>
    <t>彭叶</t>
  </si>
  <si>
    <t>余济秀</t>
  </si>
  <si>
    <t>肖瑶</t>
  </si>
  <si>
    <t>于春莲</t>
  </si>
  <si>
    <t>杨秀娟</t>
  </si>
  <si>
    <t>林玲</t>
  </si>
  <si>
    <t>李蕊如</t>
  </si>
  <si>
    <t>贾林枫</t>
  </si>
  <si>
    <t>李甜甜</t>
  </si>
  <si>
    <t>曹春燕</t>
  </si>
  <si>
    <t>罗丽</t>
  </si>
  <si>
    <t>邓红梅</t>
  </si>
  <si>
    <t>纪莉萍</t>
  </si>
  <si>
    <t>陈星宇</t>
  </si>
  <si>
    <t>杨力果</t>
  </si>
  <si>
    <t>黄丹</t>
  </si>
  <si>
    <t>周燕</t>
  </si>
  <si>
    <t>谢玉涛</t>
  </si>
  <si>
    <t>伍佳慧</t>
  </si>
  <si>
    <t xml:space="preserve">高文棋 </t>
  </si>
  <si>
    <t>舒海燕</t>
  </si>
  <si>
    <t>李可</t>
  </si>
  <si>
    <t>王伽璐</t>
  </si>
  <si>
    <t>调店</t>
  </si>
  <si>
    <t xml:space="preserve">周思 </t>
  </si>
  <si>
    <t xml:space="preserve">冯莉 </t>
  </si>
  <si>
    <t>羊玉梅</t>
  </si>
  <si>
    <t xml:space="preserve">辜瑞琪 </t>
  </si>
  <si>
    <t>王锐锋</t>
  </si>
  <si>
    <t>郑佳</t>
  </si>
  <si>
    <t>王芳</t>
  </si>
  <si>
    <t>林云</t>
  </si>
  <si>
    <t>黄鑫</t>
  </si>
  <si>
    <t>高红华</t>
  </si>
  <si>
    <t>装修：不处罚</t>
  </si>
  <si>
    <t xml:space="preserve">王艳 </t>
  </si>
  <si>
    <t>王波</t>
  </si>
  <si>
    <t>姜萍</t>
  </si>
  <si>
    <t>杨科</t>
  </si>
  <si>
    <t>晏祥春</t>
  </si>
  <si>
    <t>刘娟</t>
  </si>
  <si>
    <t>调店减半：30.61</t>
  </si>
  <si>
    <t>李宋琴</t>
  </si>
  <si>
    <t>付静</t>
  </si>
  <si>
    <t>任姗姗</t>
  </si>
  <si>
    <t>调新店</t>
  </si>
  <si>
    <t>何蕴雯</t>
  </si>
  <si>
    <t>李沙</t>
  </si>
  <si>
    <t>店长兼执业药师</t>
  </si>
  <si>
    <t>张群</t>
  </si>
  <si>
    <t>胡光宾</t>
  </si>
  <si>
    <t>廖丹</t>
  </si>
  <si>
    <t>何圆晴</t>
  </si>
  <si>
    <t>钱亚辉</t>
  </si>
  <si>
    <t>陈蓉</t>
  </si>
  <si>
    <t>贾益娟</t>
  </si>
  <si>
    <t>乐良清</t>
  </si>
  <si>
    <t>吴阳</t>
  </si>
  <si>
    <t>朱科</t>
  </si>
  <si>
    <t>杨琴</t>
  </si>
  <si>
    <t>李小平</t>
  </si>
  <si>
    <t>黄姣</t>
  </si>
  <si>
    <t>朱文艺</t>
  </si>
  <si>
    <t>2018.1月新入司实习生</t>
  </si>
  <si>
    <t>郑万利</t>
  </si>
  <si>
    <t>刘雨婷</t>
  </si>
  <si>
    <t>陈丽媛</t>
  </si>
  <si>
    <t>苟俊驰</t>
  </si>
  <si>
    <t>孙佳丽</t>
  </si>
  <si>
    <t>都江堰市蒲阳镇堰问道西路药店</t>
  </si>
  <si>
    <t>杨久会</t>
  </si>
  <si>
    <t>毛静静</t>
  </si>
  <si>
    <t>刘思蝶</t>
  </si>
  <si>
    <t>兰新喻</t>
  </si>
  <si>
    <t>廖苹</t>
  </si>
  <si>
    <t>何丽萍</t>
  </si>
  <si>
    <t>蒲旭荣</t>
  </si>
  <si>
    <t>营业员试用期.</t>
  </si>
  <si>
    <t>试用期减半</t>
  </si>
  <si>
    <t>邓杨梅</t>
  </si>
  <si>
    <t>叶娟</t>
  </si>
  <si>
    <t>胡怡梅</t>
  </si>
  <si>
    <t>付曦</t>
  </si>
  <si>
    <t>袁文秀</t>
  </si>
  <si>
    <t>李晓芳</t>
  </si>
  <si>
    <t>单菊</t>
  </si>
  <si>
    <t>龙泉驿区龙泉街道驿生路药店</t>
  </si>
  <si>
    <t>唐冬芳</t>
  </si>
  <si>
    <t>杨丽蓉</t>
  </si>
  <si>
    <t>孟小明</t>
  </si>
  <si>
    <t>胡永丽</t>
  </si>
  <si>
    <t>王茹</t>
  </si>
  <si>
    <t>杨平</t>
  </si>
  <si>
    <t xml:space="preserve">戚彩 </t>
  </si>
  <si>
    <t>杨若澜</t>
  </si>
  <si>
    <t>程雪</t>
  </si>
  <si>
    <t>宋留艺</t>
  </si>
  <si>
    <t>余梦思</t>
  </si>
  <si>
    <t>王美</t>
  </si>
  <si>
    <t xml:space="preserve">张阳 </t>
  </si>
  <si>
    <t>袁咏梅</t>
  </si>
  <si>
    <t>王媚</t>
  </si>
  <si>
    <t xml:space="preserve">代志斌 </t>
  </si>
  <si>
    <t>调店，新店无销售</t>
  </si>
  <si>
    <t>陈文芳</t>
  </si>
  <si>
    <t>魏小琴</t>
  </si>
  <si>
    <t>曾胜男</t>
  </si>
  <si>
    <t>李秀芳</t>
  </si>
  <si>
    <t>梁娟</t>
  </si>
  <si>
    <t>雷星运</t>
  </si>
  <si>
    <t>试用期，20180314日进公司</t>
  </si>
  <si>
    <t xml:space="preserve">朱朝霞 </t>
  </si>
  <si>
    <t>范旭</t>
  </si>
  <si>
    <t>钟学兰</t>
  </si>
  <si>
    <t>蔡小丽</t>
  </si>
  <si>
    <t>李雪梅</t>
  </si>
  <si>
    <t>闵雪</t>
  </si>
  <si>
    <t>邹惠</t>
  </si>
  <si>
    <t>双流区东升街道三强西路药店</t>
  </si>
  <si>
    <t>袁媛</t>
  </si>
  <si>
    <t>员工</t>
  </si>
  <si>
    <t>李银萍</t>
  </si>
  <si>
    <t>张平英</t>
  </si>
  <si>
    <t>于新蕾</t>
  </si>
  <si>
    <t>陈吉吉</t>
  </si>
  <si>
    <t>杨文英</t>
  </si>
  <si>
    <t>韩启敏</t>
  </si>
  <si>
    <t>岳春艳</t>
  </si>
  <si>
    <t>陈丽梅</t>
  </si>
  <si>
    <t>黄雨</t>
  </si>
  <si>
    <t>杨琼</t>
  </si>
  <si>
    <t>苟姗</t>
  </si>
  <si>
    <t>不处罚</t>
  </si>
  <si>
    <t>谭凤旭</t>
  </si>
  <si>
    <t>肖然</t>
  </si>
  <si>
    <t>赖千禧</t>
  </si>
  <si>
    <t>陈琪</t>
  </si>
  <si>
    <t xml:space="preserve">王晗 </t>
  </si>
  <si>
    <t>何晓蝶</t>
  </si>
  <si>
    <t>邓玉英</t>
  </si>
  <si>
    <t>黄玲</t>
  </si>
  <si>
    <t>武侯区科华街药店</t>
  </si>
  <si>
    <t>闵腾西</t>
  </si>
  <si>
    <t>许巧丽</t>
  </si>
  <si>
    <t>周莉</t>
  </si>
  <si>
    <t>金牛区金沙路药店</t>
  </si>
  <si>
    <t>胡欢</t>
  </si>
  <si>
    <t>程欢欢</t>
  </si>
  <si>
    <t xml:space="preserve">田兰 </t>
  </si>
  <si>
    <t>大邑县晋原镇内蒙古大道桃源药店</t>
  </si>
  <si>
    <t xml:space="preserve">黄梅 </t>
  </si>
  <si>
    <t>方晓敏</t>
  </si>
  <si>
    <t>高亚</t>
  </si>
  <si>
    <t>王娜</t>
  </si>
  <si>
    <t>郫县郫筒镇一环路东南段药店</t>
  </si>
  <si>
    <t>何媛</t>
  </si>
  <si>
    <t>王俊</t>
  </si>
  <si>
    <t>杨丽</t>
  </si>
  <si>
    <t>大邑县晋原镇东街药店</t>
  </si>
  <si>
    <t>孙莉</t>
  </si>
  <si>
    <t>周素帆</t>
  </si>
  <si>
    <t xml:space="preserve">蒋雪琴 </t>
  </si>
  <si>
    <t>成都成汉太极大药房有限公司</t>
  </si>
  <si>
    <t>吴伟利</t>
  </si>
  <si>
    <t>张娜</t>
  </si>
  <si>
    <t>罗娟</t>
  </si>
  <si>
    <t>李海燕</t>
  </si>
  <si>
    <t>大药房连锁有限公司武侯区聚萃街药店</t>
  </si>
  <si>
    <t>吕颖</t>
  </si>
  <si>
    <t>李俊俐</t>
  </si>
  <si>
    <t>实习生（2018.1.25）</t>
  </si>
  <si>
    <t>李青燕</t>
  </si>
  <si>
    <t>锦江区合欢树街药店</t>
  </si>
  <si>
    <t>黄天平</t>
  </si>
  <si>
    <t>朱玉梅</t>
  </si>
  <si>
    <t>崇州市崇阳镇尚贤坊街药店</t>
  </si>
  <si>
    <t>邓洋</t>
  </si>
  <si>
    <t>郑娇</t>
  </si>
  <si>
    <t>王慧</t>
  </si>
  <si>
    <t>温江区柳城街道鱼凫路药店</t>
  </si>
  <si>
    <t>杨小琴</t>
  </si>
  <si>
    <t>李钰</t>
  </si>
  <si>
    <t xml:space="preserve">毛春英 </t>
  </si>
  <si>
    <t>温江区公平街道江安路药店</t>
  </si>
  <si>
    <t>王馨</t>
  </si>
  <si>
    <t>文清芳</t>
  </si>
  <si>
    <t>毛露瑶</t>
  </si>
  <si>
    <t>蔡旌晶</t>
  </si>
  <si>
    <t>锦江区静明路药店</t>
  </si>
  <si>
    <t>马雪</t>
  </si>
  <si>
    <t>谯红俐</t>
  </si>
  <si>
    <t xml:space="preserve">马雪 </t>
  </si>
  <si>
    <t>锦江区劼人路药店</t>
  </si>
  <si>
    <t>李霞</t>
  </si>
  <si>
    <t>杨菊</t>
  </si>
  <si>
    <t>按17天计算：5710.35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</si>
</sst>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0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/>
    <xf numFmtId="177" fontId="2" fillId="0" borderId="1" xfId="0" applyNumberFormat="1" applyFont="1" applyFill="1" applyBorder="1" applyAlignment="1"/>
    <xf numFmtId="177" fontId="2" fillId="2" borderId="1" xfId="0" applyNumberFormat="1" applyFont="1" applyFill="1" applyBorder="1" applyAlignment="1"/>
    <xf numFmtId="0" fontId="0" fillId="2" borderId="1" xfId="0" applyFill="1" applyBorder="1">
      <alignment vertical="center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/>
    <xf numFmtId="0" fontId="3" fillId="2" borderId="0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11" applyNumberForma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76" fontId="6" fillId="2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5" fillId="0" borderId="1" xfId="11" applyNumberFormat="1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C2" sqref="C2:C96"/>
    </sheetView>
  </sheetViews>
  <sheetFormatPr defaultColWidth="9" defaultRowHeight="13.5" outlineLevelCol="6"/>
  <sheetData>
    <row r="1" spans="1:7">
      <c r="A1" s="55" t="s">
        <v>0</v>
      </c>
      <c r="B1" s="55"/>
      <c r="C1" s="56" t="str">
        <f t="shared" ref="C1:C64" si="0">A1&amp;B1</f>
        <v>货品ID</v>
      </c>
      <c r="D1" s="55" t="s">
        <v>1</v>
      </c>
      <c r="E1" s="55" t="s">
        <v>2</v>
      </c>
      <c r="F1" s="55" t="s">
        <v>3</v>
      </c>
      <c r="G1" s="55" t="s">
        <v>4</v>
      </c>
    </row>
    <row r="2" spans="1:7">
      <c r="A2" s="56">
        <v>1219</v>
      </c>
      <c r="B2" s="56" t="s">
        <v>5</v>
      </c>
      <c r="C2" s="56" t="str">
        <f t="shared" si="0"/>
        <v>1219,</v>
      </c>
      <c r="D2" s="56" t="s">
        <v>6</v>
      </c>
      <c r="E2" s="56" t="s">
        <v>7</v>
      </c>
      <c r="F2" s="56" t="s">
        <v>8</v>
      </c>
      <c r="G2" s="56" t="s">
        <v>9</v>
      </c>
    </row>
    <row r="3" spans="1:7">
      <c r="A3" s="56">
        <v>1363</v>
      </c>
      <c r="B3" s="56" t="s">
        <v>5</v>
      </c>
      <c r="C3" s="56" t="str">
        <f t="shared" si="0"/>
        <v>1363,</v>
      </c>
      <c r="D3" s="57" t="s">
        <v>10</v>
      </c>
      <c r="E3" s="56" t="s">
        <v>11</v>
      </c>
      <c r="F3" s="56" t="s">
        <v>8</v>
      </c>
      <c r="G3" s="56" t="s">
        <v>9</v>
      </c>
    </row>
    <row r="4" spans="1:7">
      <c r="A4" s="56">
        <v>2329</v>
      </c>
      <c r="B4" s="56" t="s">
        <v>5</v>
      </c>
      <c r="C4" s="56" t="str">
        <f t="shared" si="0"/>
        <v>2329,</v>
      </c>
      <c r="D4" s="57" t="s">
        <v>12</v>
      </c>
      <c r="E4" s="56" t="s">
        <v>13</v>
      </c>
      <c r="F4" s="56" t="s">
        <v>14</v>
      </c>
      <c r="G4" s="56" t="s">
        <v>9</v>
      </c>
    </row>
    <row r="5" spans="1:7">
      <c r="A5" s="56">
        <v>1531</v>
      </c>
      <c r="B5" s="56" t="s">
        <v>5</v>
      </c>
      <c r="C5" s="56" t="str">
        <f t="shared" si="0"/>
        <v>1531,</v>
      </c>
      <c r="D5" s="57" t="s">
        <v>15</v>
      </c>
      <c r="E5" s="56" t="s">
        <v>16</v>
      </c>
      <c r="F5" s="56" t="s">
        <v>8</v>
      </c>
      <c r="G5" s="56" t="s">
        <v>9</v>
      </c>
    </row>
    <row r="6" spans="1:7">
      <c r="A6" s="56">
        <v>1215</v>
      </c>
      <c r="B6" s="56" t="s">
        <v>5</v>
      </c>
      <c r="C6" s="56" t="str">
        <f t="shared" si="0"/>
        <v>1215,</v>
      </c>
      <c r="D6" s="57" t="s">
        <v>17</v>
      </c>
      <c r="E6" s="56" t="s">
        <v>13</v>
      </c>
      <c r="F6" s="56" t="s">
        <v>14</v>
      </c>
      <c r="G6" s="56" t="s">
        <v>9</v>
      </c>
    </row>
    <row r="7" spans="1:7">
      <c r="A7" s="56">
        <v>2182</v>
      </c>
      <c r="B7" s="56" t="s">
        <v>5</v>
      </c>
      <c r="C7" s="56" t="str">
        <f t="shared" si="0"/>
        <v>2182,</v>
      </c>
      <c r="D7" s="57" t="s">
        <v>18</v>
      </c>
      <c r="E7" s="56" t="s">
        <v>19</v>
      </c>
      <c r="F7" s="56" t="s">
        <v>8</v>
      </c>
      <c r="G7" s="56" t="s">
        <v>9</v>
      </c>
    </row>
    <row r="8" spans="1:7">
      <c r="A8" s="56">
        <v>3862</v>
      </c>
      <c r="B8" s="56" t="s">
        <v>5</v>
      </c>
      <c r="C8" s="56" t="str">
        <f t="shared" si="0"/>
        <v>3862,</v>
      </c>
      <c r="D8" s="57" t="s">
        <v>20</v>
      </c>
      <c r="E8" s="56" t="s">
        <v>21</v>
      </c>
      <c r="F8" s="56" t="s">
        <v>8</v>
      </c>
      <c r="G8" s="56" t="s">
        <v>9</v>
      </c>
    </row>
    <row r="9" spans="1:7">
      <c r="A9" s="56">
        <v>38033</v>
      </c>
      <c r="B9" s="56" t="s">
        <v>5</v>
      </c>
      <c r="C9" s="56" t="str">
        <f t="shared" si="0"/>
        <v>38033,</v>
      </c>
      <c r="D9" s="57" t="s">
        <v>22</v>
      </c>
      <c r="E9" s="56" t="s">
        <v>23</v>
      </c>
      <c r="F9" s="56" t="s">
        <v>8</v>
      </c>
      <c r="G9" s="56" t="s">
        <v>9</v>
      </c>
    </row>
    <row r="10" spans="1:7">
      <c r="A10" s="56">
        <v>10396</v>
      </c>
      <c r="B10" s="56" t="s">
        <v>5</v>
      </c>
      <c r="C10" s="56" t="str">
        <f t="shared" si="0"/>
        <v>10396,</v>
      </c>
      <c r="D10" s="57" t="s">
        <v>24</v>
      </c>
      <c r="E10" s="56" t="s">
        <v>25</v>
      </c>
      <c r="F10" s="56" t="s">
        <v>8</v>
      </c>
      <c r="G10" s="56" t="s">
        <v>9</v>
      </c>
    </row>
    <row r="11" ht="22.5" spans="1:7">
      <c r="A11" s="56">
        <v>37802</v>
      </c>
      <c r="B11" s="56" t="s">
        <v>5</v>
      </c>
      <c r="C11" s="56" t="str">
        <f t="shared" si="0"/>
        <v>37802,</v>
      </c>
      <c r="D11" s="57" t="s">
        <v>26</v>
      </c>
      <c r="E11" s="56" t="s">
        <v>23</v>
      </c>
      <c r="F11" s="56" t="s">
        <v>8</v>
      </c>
      <c r="G11" s="56" t="s">
        <v>9</v>
      </c>
    </row>
    <row r="12" spans="1:7">
      <c r="A12" s="56">
        <v>5528</v>
      </c>
      <c r="B12" s="56" t="s">
        <v>5</v>
      </c>
      <c r="C12" s="56" t="str">
        <f t="shared" si="0"/>
        <v>5528,</v>
      </c>
      <c r="D12" s="57" t="s">
        <v>27</v>
      </c>
      <c r="E12" s="56" t="s">
        <v>28</v>
      </c>
      <c r="F12" s="56" t="s">
        <v>8</v>
      </c>
      <c r="G12" s="56" t="s">
        <v>9</v>
      </c>
    </row>
    <row r="13" spans="1:7">
      <c r="A13" s="56">
        <v>1221</v>
      </c>
      <c r="B13" s="56" t="s">
        <v>5</v>
      </c>
      <c r="C13" s="56" t="str">
        <f t="shared" si="0"/>
        <v>1221,</v>
      </c>
      <c r="D13" s="57" t="s">
        <v>29</v>
      </c>
      <c r="E13" s="56" t="s">
        <v>11</v>
      </c>
      <c r="F13" s="56" t="s">
        <v>8</v>
      </c>
      <c r="G13" s="56" t="s">
        <v>9</v>
      </c>
    </row>
    <row r="14" ht="22.5" spans="1:7">
      <c r="A14" s="56">
        <v>49248</v>
      </c>
      <c r="B14" s="56" t="s">
        <v>5</v>
      </c>
      <c r="C14" s="56" t="str">
        <f t="shared" si="0"/>
        <v>49248,</v>
      </c>
      <c r="D14" s="57" t="s">
        <v>30</v>
      </c>
      <c r="E14" s="56" t="s">
        <v>31</v>
      </c>
      <c r="F14" s="56" t="s">
        <v>8</v>
      </c>
      <c r="G14" s="56" t="s">
        <v>9</v>
      </c>
    </row>
    <row r="15" ht="22.5" spans="1:7">
      <c r="A15" s="56">
        <v>23123</v>
      </c>
      <c r="B15" s="56" t="s">
        <v>5</v>
      </c>
      <c r="C15" s="56" t="str">
        <f t="shared" si="0"/>
        <v>23123,</v>
      </c>
      <c r="D15" s="57" t="s">
        <v>32</v>
      </c>
      <c r="E15" s="56" t="s">
        <v>33</v>
      </c>
      <c r="F15" s="56" t="s">
        <v>14</v>
      </c>
      <c r="G15" s="56" t="s">
        <v>9</v>
      </c>
    </row>
    <row r="16" spans="1:7">
      <c r="A16" s="56">
        <v>28300</v>
      </c>
      <c r="B16" s="56" t="s">
        <v>5</v>
      </c>
      <c r="C16" s="56" t="str">
        <f t="shared" si="0"/>
        <v>28300,</v>
      </c>
      <c r="D16" s="57" t="s">
        <v>34</v>
      </c>
      <c r="E16" s="56" t="s">
        <v>35</v>
      </c>
      <c r="F16" s="56" t="s">
        <v>14</v>
      </c>
      <c r="G16" s="56" t="s">
        <v>9</v>
      </c>
    </row>
    <row r="17" spans="1:7">
      <c r="A17" s="56">
        <v>1468</v>
      </c>
      <c r="B17" s="56" t="s">
        <v>5</v>
      </c>
      <c r="C17" s="56" t="str">
        <f t="shared" si="0"/>
        <v>1468,</v>
      </c>
      <c r="D17" s="57" t="s">
        <v>36</v>
      </c>
      <c r="E17" s="56" t="s">
        <v>37</v>
      </c>
      <c r="F17" s="56" t="s">
        <v>8</v>
      </c>
      <c r="G17" s="56" t="s">
        <v>9</v>
      </c>
    </row>
    <row r="18" ht="33.75" spans="1:7">
      <c r="A18" s="58">
        <v>67896</v>
      </c>
      <c r="B18" s="56" t="s">
        <v>5</v>
      </c>
      <c r="C18" s="56" t="str">
        <f t="shared" si="0"/>
        <v>67896,</v>
      </c>
      <c r="D18" s="59" t="s">
        <v>38</v>
      </c>
      <c r="E18" s="60" t="s">
        <v>39</v>
      </c>
      <c r="F18" s="58" t="s">
        <v>14</v>
      </c>
      <c r="G18" s="60" t="s">
        <v>40</v>
      </c>
    </row>
    <row r="19" ht="33.75" spans="1:7">
      <c r="A19" s="58">
        <v>170537</v>
      </c>
      <c r="B19" s="56" t="s">
        <v>5</v>
      </c>
      <c r="C19" s="56" t="str">
        <f t="shared" si="0"/>
        <v>170537,</v>
      </c>
      <c r="D19" s="59" t="s">
        <v>41</v>
      </c>
      <c r="E19" s="60" t="s">
        <v>42</v>
      </c>
      <c r="F19" s="58" t="s">
        <v>14</v>
      </c>
      <c r="G19" s="60" t="s">
        <v>40</v>
      </c>
    </row>
    <row r="20" ht="33.75" spans="1:7">
      <c r="A20" s="61">
        <v>164949</v>
      </c>
      <c r="B20" s="56" t="s">
        <v>5</v>
      </c>
      <c r="C20" s="56" t="str">
        <f t="shared" si="0"/>
        <v>164949,</v>
      </c>
      <c r="D20" s="62" t="s">
        <v>43</v>
      </c>
      <c r="E20" s="63" t="s">
        <v>44</v>
      </c>
      <c r="F20" s="61" t="s">
        <v>14</v>
      </c>
      <c r="G20" s="64" t="s">
        <v>40</v>
      </c>
    </row>
    <row r="21" ht="33.75" spans="1:7">
      <c r="A21" s="61">
        <v>166819</v>
      </c>
      <c r="B21" s="56" t="s">
        <v>5</v>
      </c>
      <c r="C21" s="56" t="str">
        <f t="shared" si="0"/>
        <v>166819,</v>
      </c>
      <c r="D21" s="62" t="s">
        <v>43</v>
      </c>
      <c r="E21" s="63" t="s">
        <v>45</v>
      </c>
      <c r="F21" s="61" t="s">
        <v>14</v>
      </c>
      <c r="G21" s="64" t="s">
        <v>40</v>
      </c>
    </row>
    <row r="22" spans="1:7">
      <c r="A22" s="56">
        <v>19548</v>
      </c>
      <c r="B22" s="56" t="s">
        <v>5</v>
      </c>
      <c r="C22" s="56" t="str">
        <f t="shared" si="0"/>
        <v>19548,</v>
      </c>
      <c r="D22" s="57" t="s">
        <v>46</v>
      </c>
      <c r="E22" s="56" t="s">
        <v>47</v>
      </c>
      <c r="F22" s="56" t="s">
        <v>14</v>
      </c>
      <c r="G22" s="56" t="s">
        <v>9</v>
      </c>
    </row>
    <row r="23" ht="22.5" spans="1:7">
      <c r="A23" s="56">
        <v>150866</v>
      </c>
      <c r="B23" s="56" t="s">
        <v>5</v>
      </c>
      <c r="C23" s="56" t="str">
        <f t="shared" si="0"/>
        <v>150866,</v>
      </c>
      <c r="D23" s="57" t="s">
        <v>15</v>
      </c>
      <c r="E23" s="56" t="s">
        <v>48</v>
      </c>
      <c r="F23" s="56" t="s">
        <v>14</v>
      </c>
      <c r="G23" s="56" t="s">
        <v>9</v>
      </c>
    </row>
    <row r="24" ht="22.5" spans="1:7">
      <c r="A24" s="56">
        <v>145119</v>
      </c>
      <c r="B24" s="56" t="s">
        <v>5</v>
      </c>
      <c r="C24" s="56" t="str">
        <f t="shared" si="0"/>
        <v>145119,</v>
      </c>
      <c r="D24" s="57" t="s">
        <v>49</v>
      </c>
      <c r="E24" s="56" t="s">
        <v>50</v>
      </c>
      <c r="F24" s="56" t="s">
        <v>14</v>
      </c>
      <c r="G24" s="56" t="s">
        <v>9</v>
      </c>
    </row>
    <row r="25" spans="1:7">
      <c r="A25" s="58">
        <v>144565</v>
      </c>
      <c r="B25" s="56" t="s">
        <v>5</v>
      </c>
      <c r="C25" s="56" t="str">
        <f t="shared" si="0"/>
        <v>144565,</v>
      </c>
      <c r="D25" s="65" t="s">
        <v>51</v>
      </c>
      <c r="E25" s="58" t="s">
        <v>52</v>
      </c>
      <c r="F25" s="58" t="s">
        <v>14</v>
      </c>
      <c r="G25" s="58" t="s">
        <v>9</v>
      </c>
    </row>
    <row r="26" ht="22.5" spans="1:7">
      <c r="A26" s="56">
        <v>160686</v>
      </c>
      <c r="B26" s="56" t="s">
        <v>5</v>
      </c>
      <c r="C26" s="56" t="str">
        <f t="shared" si="0"/>
        <v>160686,</v>
      </c>
      <c r="D26" s="57" t="s">
        <v>53</v>
      </c>
      <c r="E26" s="56" t="s">
        <v>54</v>
      </c>
      <c r="F26" s="56" t="s">
        <v>14</v>
      </c>
      <c r="G26" s="56" t="s">
        <v>9</v>
      </c>
    </row>
    <row r="27" ht="22.5" spans="1:7">
      <c r="A27" s="56">
        <v>143325</v>
      </c>
      <c r="B27" s="56" t="s">
        <v>5</v>
      </c>
      <c r="C27" s="56" t="str">
        <f t="shared" si="0"/>
        <v>143325,</v>
      </c>
      <c r="D27" s="57" t="s">
        <v>24</v>
      </c>
      <c r="E27" s="56" t="s">
        <v>55</v>
      </c>
      <c r="F27" s="56" t="s">
        <v>14</v>
      </c>
      <c r="G27" s="56" t="s">
        <v>9</v>
      </c>
    </row>
    <row r="28" ht="22.5" spans="1:7">
      <c r="A28" s="56">
        <v>74554</v>
      </c>
      <c r="B28" s="56" t="s">
        <v>5</v>
      </c>
      <c r="C28" s="56" t="str">
        <f t="shared" si="0"/>
        <v>74554,</v>
      </c>
      <c r="D28" s="57" t="s">
        <v>56</v>
      </c>
      <c r="E28" s="56" t="s">
        <v>57</v>
      </c>
      <c r="F28" s="56" t="s">
        <v>14</v>
      </c>
      <c r="G28" s="56" t="s">
        <v>9</v>
      </c>
    </row>
    <row r="29" ht="22.5" spans="1:7">
      <c r="A29" s="56">
        <v>140426</v>
      </c>
      <c r="B29" s="56" t="s">
        <v>5</v>
      </c>
      <c r="C29" s="56" t="str">
        <f t="shared" si="0"/>
        <v>140426,</v>
      </c>
      <c r="D29" s="57" t="s">
        <v>22</v>
      </c>
      <c r="E29" s="56" t="s">
        <v>58</v>
      </c>
      <c r="F29" s="56" t="s">
        <v>14</v>
      </c>
      <c r="G29" s="56" t="s">
        <v>9</v>
      </c>
    </row>
    <row r="30" ht="22.5" spans="1:7">
      <c r="A30" s="56">
        <v>114953</v>
      </c>
      <c r="B30" s="56" t="s">
        <v>5</v>
      </c>
      <c r="C30" s="56" t="str">
        <f t="shared" si="0"/>
        <v>114953,</v>
      </c>
      <c r="D30" s="57" t="s">
        <v>26</v>
      </c>
      <c r="E30" s="56" t="s">
        <v>59</v>
      </c>
      <c r="F30" s="56" t="s">
        <v>14</v>
      </c>
      <c r="G30" s="56" t="s">
        <v>9</v>
      </c>
    </row>
    <row r="31" ht="22.5" spans="1:7">
      <c r="A31" s="56">
        <v>134566</v>
      </c>
      <c r="B31" s="56" t="s">
        <v>5</v>
      </c>
      <c r="C31" s="56" t="str">
        <f t="shared" si="0"/>
        <v>134566,</v>
      </c>
      <c r="D31" s="57" t="s">
        <v>60</v>
      </c>
      <c r="E31" s="56" t="s">
        <v>61</v>
      </c>
      <c r="F31" s="56" t="s">
        <v>14</v>
      </c>
      <c r="G31" s="56" t="s">
        <v>9</v>
      </c>
    </row>
    <row r="32" spans="1:7">
      <c r="A32" s="56">
        <v>144698</v>
      </c>
      <c r="B32" s="56" t="s">
        <v>5</v>
      </c>
      <c r="C32" s="56" t="str">
        <f t="shared" si="0"/>
        <v>144698,</v>
      </c>
      <c r="D32" s="57" t="s">
        <v>62</v>
      </c>
      <c r="E32" s="56" t="s">
        <v>63</v>
      </c>
      <c r="F32" s="56" t="s">
        <v>14</v>
      </c>
      <c r="G32" s="56" t="s">
        <v>9</v>
      </c>
    </row>
    <row r="33" ht="22.5" spans="1:7">
      <c r="A33" s="56">
        <v>49943</v>
      </c>
      <c r="B33" s="56" t="s">
        <v>5</v>
      </c>
      <c r="C33" s="56" t="str">
        <f t="shared" si="0"/>
        <v>49943,</v>
      </c>
      <c r="D33" s="57" t="s">
        <v>12</v>
      </c>
      <c r="E33" s="56" t="s">
        <v>64</v>
      </c>
      <c r="F33" s="56" t="s">
        <v>14</v>
      </c>
      <c r="G33" s="56" t="s">
        <v>9</v>
      </c>
    </row>
    <row r="34" ht="22.5" spans="1:7">
      <c r="A34" s="56">
        <v>140424</v>
      </c>
      <c r="B34" s="56" t="s">
        <v>5</v>
      </c>
      <c r="C34" s="56" t="str">
        <f t="shared" si="0"/>
        <v>140424,</v>
      </c>
      <c r="D34" s="57" t="s">
        <v>65</v>
      </c>
      <c r="E34" s="56" t="s">
        <v>66</v>
      </c>
      <c r="F34" s="56" t="s">
        <v>14</v>
      </c>
      <c r="G34" s="56" t="s">
        <v>9</v>
      </c>
    </row>
    <row r="35" spans="1:7">
      <c r="A35" s="56">
        <v>64766</v>
      </c>
      <c r="B35" s="56" t="s">
        <v>5</v>
      </c>
      <c r="C35" s="56" t="str">
        <f t="shared" si="0"/>
        <v>64766,</v>
      </c>
      <c r="D35" s="57" t="s">
        <v>67</v>
      </c>
      <c r="E35" s="56" t="s">
        <v>68</v>
      </c>
      <c r="F35" s="56" t="s">
        <v>14</v>
      </c>
      <c r="G35" s="56" t="s">
        <v>9</v>
      </c>
    </row>
    <row r="36" spans="1:7">
      <c r="A36" s="56">
        <v>135307</v>
      </c>
      <c r="B36" s="56" t="s">
        <v>5</v>
      </c>
      <c r="C36" s="56" t="str">
        <f t="shared" si="0"/>
        <v>135307,</v>
      </c>
      <c r="D36" s="57" t="s">
        <v>69</v>
      </c>
      <c r="E36" s="56" t="s">
        <v>70</v>
      </c>
      <c r="F36" s="56" t="s">
        <v>14</v>
      </c>
      <c r="G36" s="56" t="s">
        <v>9</v>
      </c>
    </row>
    <row r="37" ht="22.5" spans="1:7">
      <c r="A37" s="56">
        <v>135306</v>
      </c>
      <c r="B37" s="56" t="s">
        <v>5</v>
      </c>
      <c r="C37" s="56" t="str">
        <f t="shared" si="0"/>
        <v>135306,</v>
      </c>
      <c r="D37" s="57" t="s">
        <v>30</v>
      </c>
      <c r="E37" s="56" t="s">
        <v>71</v>
      </c>
      <c r="F37" s="56" t="s">
        <v>14</v>
      </c>
      <c r="G37" s="56" t="s">
        <v>9</v>
      </c>
    </row>
    <row r="38" ht="22.5" spans="1:7">
      <c r="A38" s="56">
        <v>87119</v>
      </c>
      <c r="B38" s="56" t="s">
        <v>5</v>
      </c>
      <c r="C38" s="56" t="str">
        <f t="shared" si="0"/>
        <v>87119,</v>
      </c>
      <c r="D38" s="57" t="s">
        <v>72</v>
      </c>
      <c r="E38" s="56" t="s">
        <v>73</v>
      </c>
      <c r="F38" s="56" t="s">
        <v>14</v>
      </c>
      <c r="G38" s="56" t="s">
        <v>9</v>
      </c>
    </row>
    <row r="39" spans="1:7">
      <c r="A39" s="56">
        <v>1210</v>
      </c>
      <c r="B39" s="56" t="s">
        <v>5</v>
      </c>
      <c r="C39" s="56" t="str">
        <f t="shared" si="0"/>
        <v>1210,</v>
      </c>
      <c r="D39" s="57" t="s">
        <v>74</v>
      </c>
      <c r="E39" s="56" t="s">
        <v>11</v>
      </c>
      <c r="F39" s="56" t="s">
        <v>8</v>
      </c>
      <c r="G39" s="56" t="s">
        <v>9</v>
      </c>
    </row>
    <row r="40" spans="1:7">
      <c r="A40" s="56">
        <v>64765</v>
      </c>
      <c r="B40" s="56" t="s">
        <v>5</v>
      </c>
      <c r="C40" s="56" t="str">
        <f t="shared" si="0"/>
        <v>64765,</v>
      </c>
      <c r="D40" s="57" t="s">
        <v>75</v>
      </c>
      <c r="E40" s="56" t="s">
        <v>68</v>
      </c>
      <c r="F40" s="56" t="s">
        <v>14</v>
      </c>
      <c r="G40" s="56" t="s">
        <v>9</v>
      </c>
    </row>
    <row r="41" ht="22.5" spans="1:7">
      <c r="A41" s="56">
        <v>37804</v>
      </c>
      <c r="B41" s="56" t="s">
        <v>5</v>
      </c>
      <c r="C41" s="56" t="str">
        <f t="shared" si="0"/>
        <v>37804,</v>
      </c>
      <c r="D41" s="57" t="s">
        <v>76</v>
      </c>
      <c r="E41" s="56" t="s">
        <v>77</v>
      </c>
      <c r="F41" s="56" t="s">
        <v>14</v>
      </c>
      <c r="G41" s="56" t="s">
        <v>9</v>
      </c>
    </row>
    <row r="42" ht="22.5" spans="1:7">
      <c r="A42" s="56">
        <v>118240</v>
      </c>
      <c r="B42" s="56" t="s">
        <v>5</v>
      </c>
      <c r="C42" s="56" t="str">
        <f t="shared" si="0"/>
        <v>118240,</v>
      </c>
      <c r="D42" s="57" t="s">
        <v>78</v>
      </c>
      <c r="E42" s="56" t="s">
        <v>79</v>
      </c>
      <c r="F42" s="56" t="s">
        <v>14</v>
      </c>
      <c r="G42" s="56" t="s">
        <v>9</v>
      </c>
    </row>
    <row r="43" ht="22.5" spans="1:7">
      <c r="A43" s="56">
        <v>49938</v>
      </c>
      <c r="B43" s="56" t="s">
        <v>5</v>
      </c>
      <c r="C43" s="56" t="str">
        <f t="shared" si="0"/>
        <v>49938,</v>
      </c>
      <c r="D43" s="57" t="s">
        <v>17</v>
      </c>
      <c r="E43" s="56" t="s">
        <v>64</v>
      </c>
      <c r="F43" s="56" t="s">
        <v>14</v>
      </c>
      <c r="G43" s="56" t="s">
        <v>9</v>
      </c>
    </row>
    <row r="44" ht="22.5" spans="1:7">
      <c r="A44" s="56">
        <v>113826</v>
      </c>
      <c r="B44" s="56" t="s">
        <v>5</v>
      </c>
      <c r="C44" s="56" t="str">
        <f t="shared" si="0"/>
        <v>113826,</v>
      </c>
      <c r="D44" s="57" t="s">
        <v>80</v>
      </c>
      <c r="E44" s="56" t="s">
        <v>81</v>
      </c>
      <c r="F44" s="56" t="s">
        <v>14</v>
      </c>
      <c r="G44" s="56" t="s">
        <v>9</v>
      </c>
    </row>
    <row r="45" ht="33.75" spans="1:7">
      <c r="A45" s="56">
        <v>117873</v>
      </c>
      <c r="B45" s="56" t="s">
        <v>5</v>
      </c>
      <c r="C45" s="56" t="str">
        <f t="shared" si="0"/>
        <v>117873,</v>
      </c>
      <c r="D45" s="57" t="s">
        <v>82</v>
      </c>
      <c r="E45" s="56" t="s">
        <v>83</v>
      </c>
      <c r="F45" s="56" t="s">
        <v>14</v>
      </c>
      <c r="G45" s="56" t="s">
        <v>84</v>
      </c>
    </row>
    <row r="46" spans="1:7">
      <c r="A46" s="56">
        <v>49936</v>
      </c>
      <c r="B46" s="56" t="s">
        <v>5</v>
      </c>
      <c r="C46" s="56" t="str">
        <f t="shared" si="0"/>
        <v>49936,</v>
      </c>
      <c r="D46" s="57" t="s">
        <v>34</v>
      </c>
      <c r="E46" s="56" t="s">
        <v>85</v>
      </c>
      <c r="F46" s="56" t="s">
        <v>14</v>
      </c>
      <c r="G46" s="56" t="s">
        <v>9</v>
      </c>
    </row>
    <row r="47" ht="22.5" spans="1:7">
      <c r="A47" s="56">
        <v>74885</v>
      </c>
      <c r="B47" s="56" t="s">
        <v>5</v>
      </c>
      <c r="C47" s="56" t="str">
        <f t="shared" si="0"/>
        <v>74885,</v>
      </c>
      <c r="D47" s="57" t="s">
        <v>86</v>
      </c>
      <c r="E47" s="56" t="s">
        <v>87</v>
      </c>
      <c r="F47" s="56" t="s">
        <v>14</v>
      </c>
      <c r="G47" s="56" t="s">
        <v>9</v>
      </c>
    </row>
    <row r="48" ht="22.5" spans="1:7">
      <c r="A48" s="56">
        <v>23120</v>
      </c>
      <c r="B48" s="56" t="s">
        <v>5</v>
      </c>
      <c r="C48" s="56" t="str">
        <f t="shared" si="0"/>
        <v>23120,</v>
      </c>
      <c r="D48" s="57" t="s">
        <v>88</v>
      </c>
      <c r="E48" s="56" t="s">
        <v>89</v>
      </c>
      <c r="F48" s="56" t="s">
        <v>14</v>
      </c>
      <c r="G48" s="56" t="s">
        <v>9</v>
      </c>
    </row>
    <row r="49" spans="1:7">
      <c r="A49" s="56">
        <v>26043</v>
      </c>
      <c r="B49" s="56" t="s">
        <v>5</v>
      </c>
      <c r="C49" s="56" t="str">
        <f t="shared" si="0"/>
        <v>26043,</v>
      </c>
      <c r="D49" s="57" t="s">
        <v>90</v>
      </c>
      <c r="E49" s="56" t="s">
        <v>91</v>
      </c>
      <c r="F49" s="56" t="s">
        <v>14</v>
      </c>
      <c r="G49" s="56" t="s">
        <v>9</v>
      </c>
    </row>
    <row r="50" spans="1:7">
      <c r="A50" s="56">
        <v>35100</v>
      </c>
      <c r="B50" s="56" t="s">
        <v>5</v>
      </c>
      <c r="C50" s="56" t="str">
        <f t="shared" si="0"/>
        <v>35100,</v>
      </c>
      <c r="D50" s="57" t="s">
        <v>92</v>
      </c>
      <c r="E50" s="56" t="s">
        <v>93</v>
      </c>
      <c r="F50" s="56" t="s">
        <v>94</v>
      </c>
      <c r="G50" s="56" t="s">
        <v>9</v>
      </c>
    </row>
    <row r="51" ht="22.5" spans="1:7">
      <c r="A51" s="56">
        <v>108625</v>
      </c>
      <c r="B51" s="56" t="s">
        <v>5</v>
      </c>
      <c r="C51" s="56" t="str">
        <f t="shared" si="0"/>
        <v>108625,</v>
      </c>
      <c r="D51" s="57" t="s">
        <v>95</v>
      </c>
      <c r="E51" s="56" t="s">
        <v>96</v>
      </c>
      <c r="F51" s="56" t="s">
        <v>14</v>
      </c>
      <c r="G51" s="56" t="s">
        <v>9</v>
      </c>
    </row>
    <row r="52" ht="22.5" spans="1:7">
      <c r="A52" s="56">
        <v>65851</v>
      </c>
      <c r="B52" s="56" t="s">
        <v>5</v>
      </c>
      <c r="C52" s="56" t="str">
        <f t="shared" si="0"/>
        <v>65851,</v>
      </c>
      <c r="D52" s="57" t="s">
        <v>97</v>
      </c>
      <c r="E52" s="56" t="s">
        <v>64</v>
      </c>
      <c r="F52" s="56" t="s">
        <v>14</v>
      </c>
      <c r="G52" s="56" t="s">
        <v>9</v>
      </c>
    </row>
    <row r="53" ht="22.5" spans="1:7">
      <c r="A53" s="56">
        <v>104543</v>
      </c>
      <c r="B53" s="56" t="s">
        <v>5</v>
      </c>
      <c r="C53" s="56" t="str">
        <f t="shared" si="0"/>
        <v>104543,</v>
      </c>
      <c r="D53" s="57" t="s">
        <v>18</v>
      </c>
      <c r="E53" s="56" t="s">
        <v>98</v>
      </c>
      <c r="F53" s="56" t="s">
        <v>14</v>
      </c>
      <c r="G53" s="56" t="s">
        <v>9</v>
      </c>
    </row>
    <row r="54" ht="22.5" spans="1:7">
      <c r="A54" s="56">
        <v>114952</v>
      </c>
      <c r="B54" s="56" t="s">
        <v>5</v>
      </c>
      <c r="C54" s="56" t="str">
        <f t="shared" si="0"/>
        <v>114952,</v>
      </c>
      <c r="D54" s="57" t="s">
        <v>99</v>
      </c>
      <c r="E54" s="56" t="s">
        <v>100</v>
      </c>
      <c r="F54" s="56" t="s">
        <v>14</v>
      </c>
      <c r="G54" s="56" t="s">
        <v>9</v>
      </c>
    </row>
    <row r="55" spans="1:7">
      <c r="A55" s="56">
        <v>49941</v>
      </c>
      <c r="B55" s="56" t="s">
        <v>5</v>
      </c>
      <c r="C55" s="56" t="str">
        <f t="shared" si="0"/>
        <v>49941,</v>
      </c>
      <c r="D55" s="57" t="s">
        <v>29</v>
      </c>
      <c r="E55" s="56" t="s">
        <v>68</v>
      </c>
      <c r="F55" s="56" t="s">
        <v>14</v>
      </c>
      <c r="G55" s="56" t="s">
        <v>9</v>
      </c>
    </row>
    <row r="56" ht="22.5" spans="1:7">
      <c r="A56" s="56">
        <v>144566</v>
      </c>
      <c r="B56" s="56" t="s">
        <v>5</v>
      </c>
      <c r="C56" s="56" t="str">
        <f t="shared" si="0"/>
        <v>144566,</v>
      </c>
      <c r="D56" s="57" t="s">
        <v>101</v>
      </c>
      <c r="E56" s="56" t="s">
        <v>102</v>
      </c>
      <c r="F56" s="56" t="s">
        <v>14</v>
      </c>
      <c r="G56" s="56" t="s">
        <v>9</v>
      </c>
    </row>
    <row r="57" ht="22.5" spans="1:7">
      <c r="A57" s="56">
        <v>24831</v>
      </c>
      <c r="B57" s="56" t="s">
        <v>5</v>
      </c>
      <c r="C57" s="56" t="str">
        <f t="shared" si="0"/>
        <v>24831,</v>
      </c>
      <c r="D57" s="57" t="s">
        <v>103</v>
      </c>
      <c r="E57" s="56" t="s">
        <v>104</v>
      </c>
      <c r="F57" s="56" t="s">
        <v>14</v>
      </c>
      <c r="G57" s="56" t="s">
        <v>9</v>
      </c>
    </row>
    <row r="58" spans="1:7">
      <c r="A58" s="56">
        <v>49942</v>
      </c>
      <c r="B58" s="56" t="s">
        <v>5</v>
      </c>
      <c r="C58" s="56" t="str">
        <f t="shared" si="0"/>
        <v>49942,</v>
      </c>
      <c r="D58" s="57" t="s">
        <v>105</v>
      </c>
      <c r="E58" s="56" t="s">
        <v>68</v>
      </c>
      <c r="F58" s="56" t="s">
        <v>14</v>
      </c>
      <c r="G58" s="56" t="s">
        <v>9</v>
      </c>
    </row>
    <row r="59" spans="1:7">
      <c r="A59" s="56">
        <v>49946</v>
      </c>
      <c r="B59" s="56" t="s">
        <v>5</v>
      </c>
      <c r="C59" s="56" t="str">
        <f t="shared" si="0"/>
        <v>49946,</v>
      </c>
      <c r="D59" s="57" t="s">
        <v>106</v>
      </c>
      <c r="E59" s="56" t="s">
        <v>61</v>
      </c>
      <c r="F59" s="56" t="s">
        <v>14</v>
      </c>
      <c r="G59" s="56" t="s">
        <v>9</v>
      </c>
    </row>
    <row r="60" ht="22.5" spans="1:7">
      <c r="A60" s="56">
        <v>58522</v>
      </c>
      <c r="B60" s="56" t="s">
        <v>5</v>
      </c>
      <c r="C60" s="56" t="str">
        <f t="shared" si="0"/>
        <v>58522,</v>
      </c>
      <c r="D60" s="57" t="s">
        <v>107</v>
      </c>
      <c r="E60" s="56" t="s">
        <v>108</v>
      </c>
      <c r="F60" s="56" t="s">
        <v>14</v>
      </c>
      <c r="G60" s="56" t="s">
        <v>9</v>
      </c>
    </row>
    <row r="61" spans="1:7">
      <c r="A61" s="56">
        <v>49937</v>
      </c>
      <c r="B61" s="56" t="s">
        <v>5</v>
      </c>
      <c r="C61" s="56" t="str">
        <f t="shared" si="0"/>
        <v>49937,</v>
      </c>
      <c r="D61" s="57" t="s">
        <v>109</v>
      </c>
      <c r="E61" s="56" t="s">
        <v>61</v>
      </c>
      <c r="F61" s="56" t="s">
        <v>14</v>
      </c>
      <c r="G61" s="56" t="s">
        <v>9</v>
      </c>
    </row>
    <row r="62" ht="22.5" spans="1:7">
      <c r="A62" s="56">
        <v>49947</v>
      </c>
      <c r="B62" s="56" t="s">
        <v>5</v>
      </c>
      <c r="C62" s="56" t="str">
        <f t="shared" si="0"/>
        <v>49947,</v>
      </c>
      <c r="D62" s="57" t="s">
        <v>27</v>
      </c>
      <c r="E62" s="56" t="s">
        <v>110</v>
      </c>
      <c r="F62" s="56" t="s">
        <v>14</v>
      </c>
      <c r="G62" s="56" t="s">
        <v>9</v>
      </c>
    </row>
    <row r="63" spans="1:7">
      <c r="A63" s="56">
        <v>37803</v>
      </c>
      <c r="B63" s="56" t="s">
        <v>5</v>
      </c>
      <c r="C63" s="56" t="str">
        <f t="shared" si="0"/>
        <v>37803,</v>
      </c>
      <c r="D63" s="57" t="s">
        <v>111</v>
      </c>
      <c r="E63" s="56" t="s">
        <v>93</v>
      </c>
      <c r="F63" s="56" t="s">
        <v>94</v>
      </c>
      <c r="G63" s="56" t="s">
        <v>9</v>
      </c>
    </row>
    <row r="64" spans="1:7">
      <c r="A64" s="56">
        <v>22510</v>
      </c>
      <c r="B64" s="56" t="s">
        <v>5</v>
      </c>
      <c r="C64" s="56" t="str">
        <f t="shared" si="0"/>
        <v>22510,</v>
      </c>
      <c r="D64" s="57" t="s">
        <v>112</v>
      </c>
      <c r="E64" s="56" t="s">
        <v>113</v>
      </c>
      <c r="F64" s="56" t="s">
        <v>14</v>
      </c>
      <c r="G64" s="56" t="s">
        <v>9</v>
      </c>
    </row>
    <row r="65" ht="22.5" spans="1:7">
      <c r="A65" s="56">
        <v>153440</v>
      </c>
      <c r="B65" s="56" t="s">
        <v>5</v>
      </c>
      <c r="C65" s="56" t="str">
        <f t="shared" ref="C65:C96" si="1">A65&amp;B65</f>
        <v>153440,</v>
      </c>
      <c r="D65" s="57" t="s">
        <v>114</v>
      </c>
      <c r="E65" s="56" t="s">
        <v>115</v>
      </c>
      <c r="F65" s="56" t="s">
        <v>8</v>
      </c>
      <c r="G65" s="56" t="s">
        <v>9</v>
      </c>
    </row>
    <row r="66" ht="22.5" spans="1:7">
      <c r="A66" s="56">
        <v>35101</v>
      </c>
      <c r="B66" s="56" t="s">
        <v>5</v>
      </c>
      <c r="C66" s="56" t="str">
        <f t="shared" si="1"/>
        <v>35101,</v>
      </c>
      <c r="D66" s="57" t="s">
        <v>116</v>
      </c>
      <c r="E66" s="56" t="s">
        <v>93</v>
      </c>
      <c r="F66" s="56" t="s">
        <v>94</v>
      </c>
      <c r="G66" s="56" t="s">
        <v>9</v>
      </c>
    </row>
    <row r="67" ht="22.5" spans="1:7">
      <c r="A67" s="56">
        <v>35102</v>
      </c>
      <c r="B67" s="56" t="s">
        <v>5</v>
      </c>
      <c r="C67" s="56" t="str">
        <f t="shared" si="1"/>
        <v>35102,</v>
      </c>
      <c r="D67" s="57" t="s">
        <v>117</v>
      </c>
      <c r="E67" s="56" t="s">
        <v>118</v>
      </c>
      <c r="F67" s="56" t="s">
        <v>94</v>
      </c>
      <c r="G67" s="56" t="s">
        <v>9</v>
      </c>
    </row>
    <row r="68" ht="45" spans="1:7">
      <c r="A68" s="56">
        <v>38124</v>
      </c>
      <c r="B68" s="56" t="s">
        <v>5</v>
      </c>
      <c r="C68" s="56" t="str">
        <f t="shared" si="1"/>
        <v>38124,</v>
      </c>
      <c r="D68" s="57" t="s">
        <v>119</v>
      </c>
      <c r="E68" s="56" t="s">
        <v>120</v>
      </c>
      <c r="F68" s="56" t="s">
        <v>14</v>
      </c>
      <c r="G68" s="56" t="s">
        <v>9</v>
      </c>
    </row>
    <row r="69" ht="22.5" spans="1:7">
      <c r="A69" s="56">
        <v>58375</v>
      </c>
      <c r="B69" s="56" t="s">
        <v>5</v>
      </c>
      <c r="C69" s="56" t="str">
        <f t="shared" si="1"/>
        <v>58375,</v>
      </c>
      <c r="D69" s="57" t="s">
        <v>121</v>
      </c>
      <c r="E69" s="56" t="s">
        <v>122</v>
      </c>
      <c r="F69" s="56" t="s">
        <v>14</v>
      </c>
      <c r="G69" s="56" t="s">
        <v>9</v>
      </c>
    </row>
    <row r="70" ht="22.5" spans="1:7">
      <c r="A70" s="56">
        <v>22509</v>
      </c>
      <c r="B70" s="56" t="s">
        <v>5</v>
      </c>
      <c r="C70" s="56" t="str">
        <f t="shared" si="1"/>
        <v>22509,</v>
      </c>
      <c r="D70" s="57" t="s">
        <v>95</v>
      </c>
      <c r="E70" s="56" t="s">
        <v>123</v>
      </c>
      <c r="F70" s="56" t="s">
        <v>14</v>
      </c>
      <c r="G70" s="56" t="s">
        <v>9</v>
      </c>
    </row>
    <row r="71" ht="22.5" spans="1:7">
      <c r="A71" s="56">
        <v>134565</v>
      </c>
      <c r="B71" s="56" t="s">
        <v>5</v>
      </c>
      <c r="C71" s="56" t="str">
        <f t="shared" si="1"/>
        <v>134565,</v>
      </c>
      <c r="D71" s="57" t="s">
        <v>51</v>
      </c>
      <c r="E71" s="56" t="s">
        <v>124</v>
      </c>
      <c r="F71" s="56" t="s">
        <v>14</v>
      </c>
      <c r="G71" s="56" t="s">
        <v>9</v>
      </c>
    </row>
    <row r="72" spans="1:7">
      <c r="A72" s="56">
        <v>67893</v>
      </c>
      <c r="B72" s="56" t="s">
        <v>5</v>
      </c>
      <c r="C72" s="56" t="str">
        <f t="shared" si="1"/>
        <v>67893,</v>
      </c>
      <c r="D72" s="57" t="s">
        <v>125</v>
      </c>
      <c r="E72" s="56" t="s">
        <v>126</v>
      </c>
      <c r="F72" s="56" t="s">
        <v>14</v>
      </c>
      <c r="G72" s="56" t="s">
        <v>9</v>
      </c>
    </row>
    <row r="73" spans="1:7">
      <c r="A73" s="56">
        <v>39247</v>
      </c>
      <c r="B73" s="56" t="s">
        <v>5</v>
      </c>
      <c r="C73" s="56" t="str">
        <f t="shared" si="1"/>
        <v>39247,</v>
      </c>
      <c r="D73" s="57" t="s">
        <v>127</v>
      </c>
      <c r="E73" s="56" t="s">
        <v>126</v>
      </c>
      <c r="F73" s="56" t="s">
        <v>14</v>
      </c>
      <c r="G73" s="56" t="s">
        <v>9</v>
      </c>
    </row>
    <row r="74" spans="1:7">
      <c r="A74" s="56">
        <v>45388</v>
      </c>
      <c r="B74" s="56" t="s">
        <v>5</v>
      </c>
      <c r="C74" s="56" t="str">
        <f t="shared" si="1"/>
        <v>45388,</v>
      </c>
      <c r="D74" s="57" t="s">
        <v>6</v>
      </c>
      <c r="E74" s="56" t="s">
        <v>126</v>
      </c>
      <c r="F74" s="56" t="s">
        <v>14</v>
      </c>
      <c r="G74" s="56" t="s">
        <v>9</v>
      </c>
    </row>
    <row r="75" spans="1:7">
      <c r="A75" s="56">
        <v>49940</v>
      </c>
      <c r="B75" s="56" t="s">
        <v>5</v>
      </c>
      <c r="C75" s="56" t="str">
        <f t="shared" si="1"/>
        <v>49940,</v>
      </c>
      <c r="D75" s="57" t="s">
        <v>10</v>
      </c>
      <c r="E75" s="56" t="s">
        <v>126</v>
      </c>
      <c r="F75" s="56" t="s">
        <v>14</v>
      </c>
      <c r="G75" s="56" t="s">
        <v>9</v>
      </c>
    </row>
    <row r="76" ht="22.5" spans="1:7">
      <c r="A76" s="56">
        <v>39249</v>
      </c>
      <c r="B76" s="56" t="s">
        <v>5</v>
      </c>
      <c r="C76" s="56" t="str">
        <f t="shared" si="1"/>
        <v>39249,</v>
      </c>
      <c r="D76" s="57" t="s">
        <v>36</v>
      </c>
      <c r="E76" s="56" t="s">
        <v>128</v>
      </c>
      <c r="F76" s="56" t="s">
        <v>8</v>
      </c>
      <c r="G76" s="56" t="s">
        <v>9</v>
      </c>
    </row>
    <row r="77" ht="22.5" spans="1:7">
      <c r="A77" s="56">
        <v>24841</v>
      </c>
      <c r="B77" s="56" t="s">
        <v>5</v>
      </c>
      <c r="C77" s="56" t="str">
        <f t="shared" si="1"/>
        <v>24841,</v>
      </c>
      <c r="D77" s="57" t="s">
        <v>129</v>
      </c>
      <c r="E77" s="56" t="s">
        <v>130</v>
      </c>
      <c r="F77" s="56" t="s">
        <v>14</v>
      </c>
      <c r="G77" s="56" t="s">
        <v>9</v>
      </c>
    </row>
    <row r="78" spans="1:7">
      <c r="A78" s="56">
        <v>40744</v>
      </c>
      <c r="B78" s="56" t="s">
        <v>5</v>
      </c>
      <c r="C78" s="56" t="str">
        <f t="shared" si="1"/>
        <v>40744,</v>
      </c>
      <c r="D78" s="57" t="s">
        <v>131</v>
      </c>
      <c r="E78" s="56" t="s">
        <v>118</v>
      </c>
      <c r="F78" s="56" t="s">
        <v>94</v>
      </c>
      <c r="G78" s="56" t="s">
        <v>9</v>
      </c>
    </row>
    <row r="79" ht="22.5" spans="1:7">
      <c r="A79" s="56">
        <v>74369</v>
      </c>
      <c r="B79" s="56" t="s">
        <v>5</v>
      </c>
      <c r="C79" s="56" t="str">
        <f t="shared" si="1"/>
        <v>74369,</v>
      </c>
      <c r="D79" s="57" t="s">
        <v>132</v>
      </c>
      <c r="E79" s="56" t="s">
        <v>130</v>
      </c>
      <c r="F79" s="56" t="s">
        <v>14</v>
      </c>
      <c r="G79" s="56" t="s">
        <v>9</v>
      </c>
    </row>
    <row r="80" spans="1:7">
      <c r="A80" s="56">
        <v>24147</v>
      </c>
      <c r="B80" s="56" t="s">
        <v>5</v>
      </c>
      <c r="C80" s="56" t="str">
        <f t="shared" si="1"/>
        <v>24147,</v>
      </c>
      <c r="D80" s="57" t="s">
        <v>82</v>
      </c>
      <c r="E80" s="56" t="s">
        <v>21</v>
      </c>
      <c r="F80" s="56" t="s">
        <v>8</v>
      </c>
      <c r="G80" s="56" t="s">
        <v>9</v>
      </c>
    </row>
    <row r="81" ht="22.5" spans="1:7">
      <c r="A81" s="56">
        <v>58338</v>
      </c>
      <c r="B81" s="56" t="s">
        <v>5</v>
      </c>
      <c r="C81" s="56" t="str">
        <f t="shared" si="1"/>
        <v>58338,</v>
      </c>
      <c r="D81" s="57" t="s">
        <v>133</v>
      </c>
      <c r="E81" s="56" t="s">
        <v>57</v>
      </c>
      <c r="F81" s="56" t="s">
        <v>14</v>
      </c>
      <c r="G81" s="56" t="s">
        <v>9</v>
      </c>
    </row>
    <row r="82" spans="1:7">
      <c r="A82" s="56">
        <v>49944</v>
      </c>
      <c r="B82" s="56" t="s">
        <v>5</v>
      </c>
      <c r="C82" s="56" t="str">
        <f t="shared" si="1"/>
        <v>49944,</v>
      </c>
      <c r="D82" s="57" t="s">
        <v>134</v>
      </c>
      <c r="E82" s="56" t="s">
        <v>68</v>
      </c>
      <c r="F82" s="56" t="s">
        <v>14</v>
      </c>
      <c r="G82" s="56" t="s">
        <v>9</v>
      </c>
    </row>
    <row r="83" ht="22.5" spans="1:7">
      <c r="A83" s="56">
        <v>64752</v>
      </c>
      <c r="B83" s="56" t="s">
        <v>5</v>
      </c>
      <c r="C83" s="56" t="str">
        <f t="shared" si="1"/>
        <v>64752,</v>
      </c>
      <c r="D83" s="57" t="s">
        <v>135</v>
      </c>
      <c r="E83" s="56" t="s">
        <v>136</v>
      </c>
      <c r="F83" s="56" t="s">
        <v>8</v>
      </c>
      <c r="G83" s="56" t="s">
        <v>9</v>
      </c>
    </row>
    <row r="84" ht="22.5" spans="1:7">
      <c r="A84" s="56">
        <v>49939</v>
      </c>
      <c r="B84" s="56" t="s">
        <v>5</v>
      </c>
      <c r="C84" s="56" t="str">
        <f t="shared" si="1"/>
        <v>49939,</v>
      </c>
      <c r="D84" s="57" t="s">
        <v>137</v>
      </c>
      <c r="E84" s="56" t="s">
        <v>138</v>
      </c>
      <c r="F84" s="56" t="s">
        <v>14</v>
      </c>
      <c r="G84" s="56" t="s">
        <v>9</v>
      </c>
    </row>
    <row r="85" spans="1:7">
      <c r="A85" s="56">
        <v>45384</v>
      </c>
      <c r="B85" s="56" t="s">
        <v>5</v>
      </c>
      <c r="C85" s="56" t="str">
        <f t="shared" si="1"/>
        <v>45384,</v>
      </c>
      <c r="D85" s="57" t="s">
        <v>139</v>
      </c>
      <c r="E85" s="56" t="s">
        <v>120</v>
      </c>
      <c r="F85" s="56" t="s">
        <v>14</v>
      </c>
      <c r="G85" s="56" t="s">
        <v>9</v>
      </c>
    </row>
    <row r="86" spans="1:7">
      <c r="A86" s="56">
        <v>63403</v>
      </c>
      <c r="B86" s="56" t="s">
        <v>5</v>
      </c>
      <c r="C86" s="56" t="str">
        <f t="shared" si="1"/>
        <v>63403,</v>
      </c>
      <c r="D86" s="57" t="s">
        <v>140</v>
      </c>
      <c r="E86" s="56" t="s">
        <v>68</v>
      </c>
      <c r="F86" s="56" t="s">
        <v>14</v>
      </c>
      <c r="G86" s="56" t="s">
        <v>9</v>
      </c>
    </row>
    <row r="87" spans="1:7">
      <c r="A87" s="56">
        <v>1330</v>
      </c>
      <c r="B87" s="56" t="s">
        <v>5</v>
      </c>
      <c r="C87" s="56" t="str">
        <f t="shared" si="1"/>
        <v>1330,</v>
      </c>
      <c r="D87" s="57" t="s">
        <v>141</v>
      </c>
      <c r="E87" s="56" t="s">
        <v>142</v>
      </c>
      <c r="F87" s="56" t="s">
        <v>14</v>
      </c>
      <c r="G87" s="56" t="s">
        <v>9</v>
      </c>
    </row>
    <row r="88" ht="22.5" spans="1:7">
      <c r="A88" s="56">
        <v>58381</v>
      </c>
      <c r="B88" s="56" t="s">
        <v>5</v>
      </c>
      <c r="C88" s="56" t="str">
        <f t="shared" si="1"/>
        <v>58381,</v>
      </c>
      <c r="D88" s="57" t="s">
        <v>143</v>
      </c>
      <c r="E88" s="56" t="s">
        <v>64</v>
      </c>
      <c r="F88" s="56" t="s">
        <v>14</v>
      </c>
      <c r="G88" s="56" t="s">
        <v>9</v>
      </c>
    </row>
    <row r="89" spans="1:7">
      <c r="A89" s="56">
        <v>39248</v>
      </c>
      <c r="B89" s="56" t="s">
        <v>5</v>
      </c>
      <c r="C89" s="56" t="str">
        <f t="shared" si="1"/>
        <v>39248,</v>
      </c>
      <c r="D89" s="57" t="s">
        <v>144</v>
      </c>
      <c r="E89" s="56" t="s">
        <v>145</v>
      </c>
      <c r="F89" s="56" t="s">
        <v>14</v>
      </c>
      <c r="G89" s="56" t="s">
        <v>9</v>
      </c>
    </row>
    <row r="90" ht="22.5" spans="1:7">
      <c r="A90" s="56">
        <v>122482</v>
      </c>
      <c r="B90" s="56" t="s">
        <v>5</v>
      </c>
      <c r="C90" s="56" t="str">
        <f t="shared" si="1"/>
        <v>122482,</v>
      </c>
      <c r="D90" s="57" t="s">
        <v>146</v>
      </c>
      <c r="E90" s="56" t="s">
        <v>147</v>
      </c>
      <c r="F90" s="56" t="s">
        <v>14</v>
      </c>
      <c r="G90" s="56" t="s">
        <v>9</v>
      </c>
    </row>
    <row r="91" ht="22.5" spans="1:7">
      <c r="A91" s="56">
        <v>75138</v>
      </c>
      <c r="B91" s="56" t="s">
        <v>5</v>
      </c>
      <c r="C91" s="56" t="str">
        <f t="shared" si="1"/>
        <v>75138,</v>
      </c>
      <c r="D91" s="57" t="s">
        <v>43</v>
      </c>
      <c r="E91" s="56" t="s">
        <v>148</v>
      </c>
      <c r="F91" s="56" t="s">
        <v>14</v>
      </c>
      <c r="G91" s="56" t="s">
        <v>9</v>
      </c>
    </row>
    <row r="92" ht="22.5" spans="1:7">
      <c r="A92" s="56">
        <v>148288</v>
      </c>
      <c r="B92" s="56" t="s">
        <v>5</v>
      </c>
      <c r="C92" s="56" t="str">
        <f t="shared" si="1"/>
        <v>148288,</v>
      </c>
      <c r="D92" s="57" t="s">
        <v>149</v>
      </c>
      <c r="E92" s="56" t="s">
        <v>150</v>
      </c>
      <c r="F92" s="56" t="s">
        <v>14</v>
      </c>
      <c r="G92" s="56" t="s">
        <v>9</v>
      </c>
    </row>
    <row r="93" spans="1:7">
      <c r="A93" s="56">
        <v>135464</v>
      </c>
      <c r="B93" s="56" t="s">
        <v>5</v>
      </c>
      <c r="C93" s="56" t="str">
        <f t="shared" si="1"/>
        <v>135464,</v>
      </c>
      <c r="D93" s="57" t="s">
        <v>43</v>
      </c>
      <c r="E93" s="56" t="s">
        <v>151</v>
      </c>
      <c r="F93" s="56" t="s">
        <v>14</v>
      </c>
      <c r="G93" s="56" t="s">
        <v>9</v>
      </c>
    </row>
    <row r="94" spans="1:7">
      <c r="A94" s="56">
        <v>1791</v>
      </c>
      <c r="B94" s="56" t="s">
        <v>5</v>
      </c>
      <c r="C94" s="56" t="str">
        <f t="shared" si="1"/>
        <v>1791,</v>
      </c>
      <c r="D94" s="57" t="s">
        <v>152</v>
      </c>
      <c r="E94" s="56" t="s">
        <v>136</v>
      </c>
      <c r="F94" s="56" t="s">
        <v>8</v>
      </c>
      <c r="G94" s="56" t="s">
        <v>9</v>
      </c>
    </row>
    <row r="95" ht="22.5" spans="1:7">
      <c r="A95" s="56">
        <v>148441</v>
      </c>
      <c r="B95" s="56" t="s">
        <v>5</v>
      </c>
      <c r="C95" s="56" t="str">
        <f t="shared" si="1"/>
        <v>148441,</v>
      </c>
      <c r="D95" s="57" t="s">
        <v>153</v>
      </c>
      <c r="E95" s="56" t="s">
        <v>154</v>
      </c>
      <c r="F95" s="56" t="s">
        <v>14</v>
      </c>
      <c r="G95" s="56" t="s">
        <v>9</v>
      </c>
    </row>
    <row r="96" spans="1:7">
      <c r="A96" s="56">
        <v>160637</v>
      </c>
      <c r="B96" s="56"/>
      <c r="C96" s="56" t="str">
        <f t="shared" si="1"/>
        <v>160637</v>
      </c>
      <c r="D96" s="57" t="s">
        <v>155</v>
      </c>
      <c r="E96" s="56" t="s">
        <v>136</v>
      </c>
      <c r="F96" s="56" t="s">
        <v>14</v>
      </c>
      <c r="G96" s="56" t="s">
        <v>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workbookViewId="0">
      <pane ySplit="2" topLeftCell="A30" activePane="bottomLeft" state="frozen"/>
      <selection/>
      <selection pane="bottomLeft" activeCell="A92" sqref="A92:K92"/>
    </sheetView>
  </sheetViews>
  <sheetFormatPr defaultColWidth="9" defaultRowHeight="13.5"/>
  <cols>
    <col min="1" max="1" width="5.125" style="31" customWidth="1"/>
    <col min="2" max="2" width="6.125" style="31" customWidth="1"/>
    <col min="3" max="3" width="21.375" style="31" customWidth="1"/>
    <col min="4" max="4" width="9" style="31"/>
    <col min="5" max="5" width="8.5" style="34" customWidth="1"/>
    <col min="6" max="7" width="9.75" style="31" customWidth="1"/>
    <col min="8" max="8" width="8" style="35" customWidth="1"/>
    <col min="9" max="9" width="8.375" style="36" customWidth="1"/>
    <col min="10" max="10" width="9" style="31"/>
    <col min="11" max="11" width="7.75" style="31" customWidth="1"/>
    <col min="12" max="12" width="36.25" style="31" customWidth="1"/>
    <col min="13" max="13" width="12.625" style="31"/>
    <col min="14" max="16384" width="9" style="31"/>
  </cols>
  <sheetData>
    <row r="1" s="32" customFormat="1" ht="28" customHeight="1" spans="1:11">
      <c r="A1" s="37" t="s">
        <v>156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="32" customFormat="1" ht="27" customHeight="1" spans="1:11">
      <c r="A2" s="39" t="s">
        <v>157</v>
      </c>
      <c r="B2" s="40" t="s">
        <v>158</v>
      </c>
      <c r="C2" s="39" t="s">
        <v>159</v>
      </c>
      <c r="D2" s="41" t="s">
        <v>160</v>
      </c>
      <c r="E2" s="42" t="s">
        <v>161</v>
      </c>
      <c r="F2" s="42" t="s">
        <v>162</v>
      </c>
      <c r="G2" s="42" t="s">
        <v>163</v>
      </c>
      <c r="H2" s="42" t="s">
        <v>164</v>
      </c>
      <c r="I2" s="42" t="s">
        <v>165</v>
      </c>
      <c r="J2" s="42" t="s">
        <v>166</v>
      </c>
      <c r="K2" s="42" t="s">
        <v>167</v>
      </c>
    </row>
    <row r="3" spans="1:11">
      <c r="A3" s="43">
        <v>1</v>
      </c>
      <c r="B3" s="43">
        <v>754</v>
      </c>
      <c r="C3" s="44" t="s">
        <v>168</v>
      </c>
      <c r="D3" s="44" t="s">
        <v>169</v>
      </c>
      <c r="E3" s="45">
        <v>6827</v>
      </c>
      <c r="F3" s="45">
        <v>8715.41</v>
      </c>
      <c r="G3" s="45">
        <v>4</v>
      </c>
      <c r="H3" s="46">
        <f t="shared" ref="H3:H66" si="0">F3/E3</f>
        <v>1.27660905229237</v>
      </c>
      <c r="I3" s="45">
        <v>2</v>
      </c>
      <c r="J3" s="45">
        <f t="shared" ref="J3:J66" si="1">I3+G3</f>
        <v>6</v>
      </c>
      <c r="K3" s="45">
        <v>1000</v>
      </c>
    </row>
    <row r="4" spans="1:11">
      <c r="A4" s="43">
        <v>2</v>
      </c>
      <c r="B4" s="43">
        <v>351</v>
      </c>
      <c r="C4" s="44" t="s">
        <v>170</v>
      </c>
      <c r="D4" s="44" t="s">
        <v>169</v>
      </c>
      <c r="E4" s="45">
        <v>16765</v>
      </c>
      <c r="F4" s="45">
        <v>17093.31</v>
      </c>
      <c r="G4" s="45">
        <v>1</v>
      </c>
      <c r="H4" s="46">
        <f t="shared" si="0"/>
        <v>1.01958305994632</v>
      </c>
      <c r="I4" s="45">
        <v>5</v>
      </c>
      <c r="J4" s="45">
        <f t="shared" si="1"/>
        <v>6</v>
      </c>
      <c r="K4" s="45">
        <v>500</v>
      </c>
    </row>
    <row r="5" spans="1:11">
      <c r="A5" s="43">
        <v>3</v>
      </c>
      <c r="B5" s="43">
        <v>52</v>
      </c>
      <c r="C5" s="44" t="s">
        <v>171</v>
      </c>
      <c r="D5" s="44" t="s">
        <v>169</v>
      </c>
      <c r="E5" s="45">
        <v>9966</v>
      </c>
      <c r="F5" s="45">
        <v>10555.33</v>
      </c>
      <c r="G5" s="45">
        <v>2</v>
      </c>
      <c r="H5" s="46">
        <f t="shared" si="0"/>
        <v>1.05913405578968</v>
      </c>
      <c r="I5" s="45">
        <v>4</v>
      </c>
      <c r="J5" s="45">
        <f t="shared" si="1"/>
        <v>6</v>
      </c>
      <c r="K5" s="45">
        <v>200</v>
      </c>
    </row>
    <row r="6" spans="1:11">
      <c r="A6" s="43">
        <v>4</v>
      </c>
      <c r="B6" s="43">
        <v>587</v>
      </c>
      <c r="C6" s="44" t="s">
        <v>172</v>
      </c>
      <c r="D6" s="44" t="s">
        <v>169</v>
      </c>
      <c r="E6" s="45">
        <v>8839</v>
      </c>
      <c r="F6" s="45">
        <v>8882.87</v>
      </c>
      <c r="G6" s="45">
        <v>3</v>
      </c>
      <c r="H6" s="46">
        <f t="shared" si="0"/>
        <v>1.00496323113474</v>
      </c>
      <c r="I6" s="45">
        <v>6</v>
      </c>
      <c r="J6" s="45">
        <f t="shared" si="1"/>
        <v>9</v>
      </c>
      <c r="K6" s="45"/>
    </row>
    <row r="7" spans="1:11">
      <c r="A7" s="43">
        <v>5</v>
      </c>
      <c r="B7" s="43">
        <v>710</v>
      </c>
      <c r="C7" s="44" t="s">
        <v>173</v>
      </c>
      <c r="D7" s="44" t="s">
        <v>169</v>
      </c>
      <c r="E7" s="45">
        <v>4949</v>
      </c>
      <c r="F7" s="45">
        <v>5319.15</v>
      </c>
      <c r="G7" s="45">
        <v>9</v>
      </c>
      <c r="H7" s="46">
        <f t="shared" si="0"/>
        <v>1.07479288745201</v>
      </c>
      <c r="I7" s="45">
        <v>3</v>
      </c>
      <c r="J7" s="45">
        <f t="shared" si="1"/>
        <v>12</v>
      </c>
      <c r="K7" s="45"/>
    </row>
    <row r="8" spans="1:11">
      <c r="A8" s="43">
        <v>6</v>
      </c>
      <c r="B8" s="43">
        <v>367</v>
      </c>
      <c r="C8" s="44" t="s">
        <v>174</v>
      </c>
      <c r="D8" s="44" t="s">
        <v>169</v>
      </c>
      <c r="E8" s="45">
        <v>7586</v>
      </c>
      <c r="F8" s="45">
        <v>7588.14</v>
      </c>
      <c r="G8" s="45">
        <v>6</v>
      </c>
      <c r="H8" s="46">
        <f t="shared" si="0"/>
        <v>1.00028209860269</v>
      </c>
      <c r="I8" s="45">
        <v>7</v>
      </c>
      <c r="J8" s="45">
        <f t="shared" si="1"/>
        <v>13</v>
      </c>
      <c r="K8" s="45"/>
    </row>
    <row r="9" spans="1:11">
      <c r="A9" s="43">
        <v>7</v>
      </c>
      <c r="B9" s="5">
        <v>101453</v>
      </c>
      <c r="C9" s="44" t="s">
        <v>175</v>
      </c>
      <c r="D9" s="44" t="s">
        <v>169</v>
      </c>
      <c r="E9" s="45">
        <v>2070</v>
      </c>
      <c r="F9" s="45">
        <v>3751.99</v>
      </c>
      <c r="G9" s="45">
        <v>14</v>
      </c>
      <c r="H9" s="46">
        <f t="shared" si="0"/>
        <v>1.81255555555556</v>
      </c>
      <c r="I9" s="45">
        <v>1</v>
      </c>
      <c r="J9" s="45">
        <f t="shared" si="1"/>
        <v>15</v>
      </c>
      <c r="K9" s="45"/>
    </row>
    <row r="10" spans="1:11">
      <c r="A10" s="43">
        <v>8</v>
      </c>
      <c r="B10" s="43">
        <v>56</v>
      </c>
      <c r="C10" s="44" t="s">
        <v>176</v>
      </c>
      <c r="D10" s="44" t="s">
        <v>169</v>
      </c>
      <c r="E10" s="45">
        <v>8141</v>
      </c>
      <c r="F10" s="45">
        <v>7163.14</v>
      </c>
      <c r="G10" s="45">
        <v>7</v>
      </c>
      <c r="H10" s="46">
        <f t="shared" si="0"/>
        <v>0.879884535069402</v>
      </c>
      <c r="I10" s="45">
        <v>10</v>
      </c>
      <c r="J10" s="45">
        <f t="shared" si="1"/>
        <v>17</v>
      </c>
      <c r="K10" s="45"/>
    </row>
    <row r="11" spans="1:11">
      <c r="A11" s="43">
        <v>9</v>
      </c>
      <c r="B11" s="43">
        <v>329</v>
      </c>
      <c r="C11" s="44" t="s">
        <v>177</v>
      </c>
      <c r="D11" s="44" t="s">
        <v>169</v>
      </c>
      <c r="E11" s="45">
        <v>11889</v>
      </c>
      <c r="F11" s="45">
        <v>8177.12</v>
      </c>
      <c r="G11" s="45">
        <v>5</v>
      </c>
      <c r="H11" s="46">
        <f t="shared" si="0"/>
        <v>0.687788712255026</v>
      </c>
      <c r="I11" s="45">
        <v>13</v>
      </c>
      <c r="J11" s="45">
        <f t="shared" si="1"/>
        <v>18</v>
      </c>
      <c r="K11" s="45"/>
    </row>
    <row r="12" spans="1:11">
      <c r="A12" s="43">
        <v>10</v>
      </c>
      <c r="B12" s="43">
        <v>738</v>
      </c>
      <c r="C12" s="44" t="s">
        <v>178</v>
      </c>
      <c r="D12" s="44" t="s">
        <v>169</v>
      </c>
      <c r="E12" s="45">
        <v>5293</v>
      </c>
      <c r="F12" s="45">
        <v>5254.36</v>
      </c>
      <c r="G12" s="45">
        <v>10</v>
      </c>
      <c r="H12" s="46">
        <f t="shared" si="0"/>
        <v>0.992699792178349</v>
      </c>
      <c r="I12" s="45">
        <v>9</v>
      </c>
      <c r="J12" s="45">
        <f t="shared" si="1"/>
        <v>19</v>
      </c>
      <c r="K12" s="45"/>
    </row>
    <row r="13" spans="1:11">
      <c r="A13" s="43">
        <v>11</v>
      </c>
      <c r="B13" s="43">
        <v>713</v>
      </c>
      <c r="C13" s="44" t="s">
        <v>179</v>
      </c>
      <c r="D13" s="44" t="s">
        <v>169</v>
      </c>
      <c r="E13" s="45">
        <v>4613</v>
      </c>
      <c r="F13" s="45">
        <v>4592.77</v>
      </c>
      <c r="G13" s="45">
        <v>12</v>
      </c>
      <c r="H13" s="46">
        <f t="shared" si="0"/>
        <v>0.995614567526556</v>
      </c>
      <c r="I13" s="45">
        <v>8</v>
      </c>
      <c r="J13" s="45">
        <f t="shared" si="1"/>
        <v>20</v>
      </c>
      <c r="K13" s="45"/>
    </row>
    <row r="14" spans="1:11">
      <c r="A14" s="43">
        <v>12</v>
      </c>
      <c r="B14" s="43">
        <v>54</v>
      </c>
      <c r="C14" s="44" t="s">
        <v>180</v>
      </c>
      <c r="D14" s="44" t="s">
        <v>169</v>
      </c>
      <c r="E14" s="45">
        <v>9698</v>
      </c>
      <c r="F14" s="45">
        <v>5471.54</v>
      </c>
      <c r="G14" s="45">
        <v>8</v>
      </c>
      <c r="H14" s="46">
        <f t="shared" si="0"/>
        <v>0.56419261703444</v>
      </c>
      <c r="I14" s="45">
        <v>15</v>
      </c>
      <c r="J14" s="45">
        <f t="shared" si="1"/>
        <v>23</v>
      </c>
      <c r="K14" s="45"/>
    </row>
    <row r="15" spans="1:11">
      <c r="A15" s="43">
        <v>13</v>
      </c>
      <c r="B15" s="43">
        <v>706</v>
      </c>
      <c r="C15" s="44" t="s">
        <v>181</v>
      </c>
      <c r="D15" s="44" t="s">
        <v>169</v>
      </c>
      <c r="E15" s="45">
        <v>5021</v>
      </c>
      <c r="F15" s="45">
        <v>3787.66</v>
      </c>
      <c r="G15" s="45">
        <v>13</v>
      </c>
      <c r="H15" s="46">
        <f t="shared" si="0"/>
        <v>0.754363672575184</v>
      </c>
      <c r="I15" s="45">
        <v>12</v>
      </c>
      <c r="J15" s="45">
        <f t="shared" si="1"/>
        <v>25</v>
      </c>
      <c r="K15" s="45"/>
    </row>
    <row r="16" spans="1:11">
      <c r="A16" s="43">
        <v>14</v>
      </c>
      <c r="B16" s="43">
        <v>704</v>
      </c>
      <c r="C16" s="44" t="s">
        <v>182</v>
      </c>
      <c r="D16" s="44" t="s">
        <v>169</v>
      </c>
      <c r="E16" s="45">
        <v>7612</v>
      </c>
      <c r="F16" s="45">
        <v>4790.19</v>
      </c>
      <c r="G16" s="45">
        <v>11</v>
      </c>
      <c r="H16" s="46">
        <f t="shared" si="0"/>
        <v>0.629294534944824</v>
      </c>
      <c r="I16" s="45">
        <v>14</v>
      </c>
      <c r="J16" s="45">
        <f t="shared" si="1"/>
        <v>25</v>
      </c>
      <c r="K16" s="45"/>
    </row>
    <row r="17" spans="1:11">
      <c r="A17" s="43">
        <v>15</v>
      </c>
      <c r="B17" s="43">
        <v>755</v>
      </c>
      <c r="C17" s="44" t="s">
        <v>183</v>
      </c>
      <c r="D17" s="44" t="s">
        <v>169</v>
      </c>
      <c r="E17" s="45">
        <v>2745</v>
      </c>
      <c r="F17" s="45">
        <v>2328.54</v>
      </c>
      <c r="G17" s="45">
        <v>15</v>
      </c>
      <c r="H17" s="46">
        <f t="shared" si="0"/>
        <v>0.848284153005464</v>
      </c>
      <c r="I17" s="45">
        <v>11</v>
      </c>
      <c r="J17" s="45">
        <f t="shared" si="1"/>
        <v>26</v>
      </c>
      <c r="K17" s="45"/>
    </row>
    <row r="18" spans="1:11">
      <c r="A18" s="43">
        <v>16</v>
      </c>
      <c r="B18" s="43">
        <v>385</v>
      </c>
      <c r="C18" s="44" t="s">
        <v>184</v>
      </c>
      <c r="D18" s="44" t="s">
        <v>185</v>
      </c>
      <c r="E18" s="45">
        <v>12062</v>
      </c>
      <c r="F18" s="45">
        <v>19242.17</v>
      </c>
      <c r="G18" s="45">
        <v>2</v>
      </c>
      <c r="H18" s="46">
        <f t="shared" si="0"/>
        <v>1.59527192837009</v>
      </c>
      <c r="I18" s="45">
        <v>1</v>
      </c>
      <c r="J18" s="45">
        <f t="shared" si="1"/>
        <v>3</v>
      </c>
      <c r="K18" s="45">
        <v>1000</v>
      </c>
    </row>
    <row r="19" spans="1:11">
      <c r="A19" s="43">
        <v>17</v>
      </c>
      <c r="B19" s="43">
        <v>721</v>
      </c>
      <c r="C19" s="44" t="s">
        <v>186</v>
      </c>
      <c r="D19" s="44" t="s">
        <v>185</v>
      </c>
      <c r="E19" s="45">
        <v>9564</v>
      </c>
      <c r="F19" s="45">
        <v>9511.83</v>
      </c>
      <c r="G19" s="45">
        <v>4</v>
      </c>
      <c r="H19" s="46">
        <f t="shared" si="0"/>
        <v>0.994545169385194</v>
      </c>
      <c r="I19" s="45">
        <v>3</v>
      </c>
      <c r="J19" s="45">
        <f t="shared" si="1"/>
        <v>7</v>
      </c>
      <c r="K19" s="45">
        <v>500</v>
      </c>
    </row>
    <row r="20" spans="1:11">
      <c r="A20" s="43">
        <v>18</v>
      </c>
      <c r="B20" s="43">
        <v>591</v>
      </c>
      <c r="C20" s="44" t="s">
        <v>187</v>
      </c>
      <c r="D20" s="44" t="s">
        <v>185</v>
      </c>
      <c r="E20" s="45">
        <v>8315</v>
      </c>
      <c r="F20" s="45">
        <v>7869.03</v>
      </c>
      <c r="G20" s="45">
        <v>5</v>
      </c>
      <c r="H20" s="46">
        <f t="shared" si="0"/>
        <v>0.946365604329525</v>
      </c>
      <c r="I20" s="45">
        <v>5</v>
      </c>
      <c r="J20" s="45">
        <f t="shared" si="1"/>
        <v>10</v>
      </c>
      <c r="K20" s="45">
        <v>200</v>
      </c>
    </row>
    <row r="21" spans="1:11">
      <c r="A21" s="43">
        <v>19</v>
      </c>
      <c r="B21" s="43">
        <v>514</v>
      </c>
      <c r="C21" s="44" t="s">
        <v>188</v>
      </c>
      <c r="D21" s="44" t="s">
        <v>185</v>
      </c>
      <c r="E21" s="45">
        <v>16256</v>
      </c>
      <c r="F21" s="45">
        <v>13092.44</v>
      </c>
      <c r="G21" s="45">
        <v>3</v>
      </c>
      <c r="H21" s="46">
        <f t="shared" si="0"/>
        <v>0.80539124015748</v>
      </c>
      <c r="I21" s="45">
        <v>8</v>
      </c>
      <c r="J21" s="45">
        <f t="shared" si="1"/>
        <v>11</v>
      </c>
      <c r="K21" s="45"/>
    </row>
    <row r="22" spans="1:11">
      <c r="A22" s="43">
        <v>20</v>
      </c>
      <c r="B22" s="43">
        <v>341</v>
      </c>
      <c r="C22" s="44" t="s">
        <v>189</v>
      </c>
      <c r="D22" s="44" t="s">
        <v>185</v>
      </c>
      <c r="E22" s="45">
        <v>50825</v>
      </c>
      <c r="F22" s="45">
        <v>36757.16</v>
      </c>
      <c r="G22" s="45">
        <v>1</v>
      </c>
      <c r="H22" s="46">
        <f t="shared" si="0"/>
        <v>0.72321023118544</v>
      </c>
      <c r="I22" s="45">
        <v>10</v>
      </c>
      <c r="J22" s="45">
        <f t="shared" si="1"/>
        <v>11</v>
      </c>
      <c r="K22" s="45"/>
    </row>
    <row r="23" spans="1:11">
      <c r="A23" s="43">
        <v>21</v>
      </c>
      <c r="B23" s="43">
        <v>371</v>
      </c>
      <c r="C23" s="44" t="s">
        <v>190</v>
      </c>
      <c r="D23" s="44" t="s">
        <v>185</v>
      </c>
      <c r="E23" s="45">
        <v>5226</v>
      </c>
      <c r="F23" s="45">
        <v>5227.03</v>
      </c>
      <c r="G23" s="45">
        <v>10</v>
      </c>
      <c r="H23" s="46">
        <f t="shared" si="0"/>
        <v>1.00019709146575</v>
      </c>
      <c r="I23" s="45">
        <v>2</v>
      </c>
      <c r="J23" s="45">
        <f t="shared" si="1"/>
        <v>12</v>
      </c>
      <c r="K23" s="45"/>
    </row>
    <row r="24" spans="1:11">
      <c r="A24" s="43">
        <v>22</v>
      </c>
      <c r="B24" s="43">
        <v>720</v>
      </c>
      <c r="C24" s="44" t="s">
        <v>191</v>
      </c>
      <c r="D24" s="44" t="s">
        <v>185</v>
      </c>
      <c r="E24" s="45">
        <v>6056</v>
      </c>
      <c r="F24" s="45">
        <v>5864.13</v>
      </c>
      <c r="G24" s="45">
        <v>8</v>
      </c>
      <c r="H24" s="46">
        <f t="shared" si="0"/>
        <v>0.968317371202114</v>
      </c>
      <c r="I24" s="45">
        <v>4</v>
      </c>
      <c r="J24" s="45">
        <f t="shared" si="1"/>
        <v>12</v>
      </c>
      <c r="K24" s="45"/>
    </row>
    <row r="25" spans="1:11">
      <c r="A25" s="43">
        <v>23</v>
      </c>
      <c r="B25" s="43">
        <v>716</v>
      </c>
      <c r="C25" s="44" t="s">
        <v>192</v>
      </c>
      <c r="D25" s="44" t="s">
        <v>185</v>
      </c>
      <c r="E25" s="45">
        <v>6812</v>
      </c>
      <c r="F25" s="45">
        <v>5877.32</v>
      </c>
      <c r="G25" s="45">
        <v>7</v>
      </c>
      <c r="H25" s="46">
        <f t="shared" si="0"/>
        <v>0.862789195537287</v>
      </c>
      <c r="I25" s="45">
        <v>7</v>
      </c>
      <c r="J25" s="45">
        <f t="shared" si="1"/>
        <v>14</v>
      </c>
      <c r="K25" s="45"/>
    </row>
    <row r="26" spans="1:11">
      <c r="A26" s="43">
        <v>24</v>
      </c>
      <c r="B26" s="43">
        <v>594</v>
      </c>
      <c r="C26" s="44" t="s">
        <v>193</v>
      </c>
      <c r="D26" s="44" t="s">
        <v>185</v>
      </c>
      <c r="E26" s="45">
        <v>6470</v>
      </c>
      <c r="F26" s="45">
        <v>5796.56</v>
      </c>
      <c r="G26" s="45">
        <v>9</v>
      </c>
      <c r="H26" s="46">
        <f t="shared" si="0"/>
        <v>0.895913446676971</v>
      </c>
      <c r="I26" s="45">
        <v>6</v>
      </c>
      <c r="J26" s="45">
        <f t="shared" si="1"/>
        <v>15</v>
      </c>
      <c r="K26" s="45"/>
    </row>
    <row r="27" spans="1:11">
      <c r="A27" s="43">
        <v>25</v>
      </c>
      <c r="B27" s="43">
        <v>746</v>
      </c>
      <c r="C27" s="44" t="s">
        <v>194</v>
      </c>
      <c r="D27" s="44" t="s">
        <v>185</v>
      </c>
      <c r="E27" s="45">
        <v>8778</v>
      </c>
      <c r="F27" s="45">
        <v>6563.36</v>
      </c>
      <c r="G27" s="45">
        <v>6</v>
      </c>
      <c r="H27" s="46">
        <f t="shared" si="0"/>
        <v>0.747705627705628</v>
      </c>
      <c r="I27" s="45">
        <v>9</v>
      </c>
      <c r="J27" s="45">
        <f t="shared" si="1"/>
        <v>15</v>
      </c>
      <c r="K27" s="45"/>
    </row>
    <row r="28" spans="1:11">
      <c r="A28" s="43">
        <v>26</v>
      </c>
      <c r="B28" s="43">
        <v>732</v>
      </c>
      <c r="C28" s="44" t="s">
        <v>195</v>
      </c>
      <c r="D28" s="44" t="s">
        <v>185</v>
      </c>
      <c r="E28" s="45">
        <v>6195</v>
      </c>
      <c r="F28" s="45">
        <v>4338.74</v>
      </c>
      <c r="G28" s="45">
        <v>12</v>
      </c>
      <c r="H28" s="46">
        <f t="shared" si="0"/>
        <v>0.700361581920904</v>
      </c>
      <c r="I28" s="45">
        <v>11</v>
      </c>
      <c r="J28" s="45">
        <f t="shared" si="1"/>
        <v>23</v>
      </c>
      <c r="K28" s="45"/>
    </row>
    <row r="29" spans="1:11">
      <c r="A29" s="43">
        <v>27</v>
      </c>
      <c r="B29" s="43">
        <v>748</v>
      </c>
      <c r="C29" s="44" t="s">
        <v>196</v>
      </c>
      <c r="D29" s="44" t="s">
        <v>185</v>
      </c>
      <c r="E29" s="45">
        <v>6079</v>
      </c>
      <c r="F29" s="45">
        <v>4214.76</v>
      </c>
      <c r="G29" s="45">
        <v>13</v>
      </c>
      <c r="H29" s="46">
        <f t="shared" si="0"/>
        <v>0.69333113999013</v>
      </c>
      <c r="I29" s="45">
        <v>12</v>
      </c>
      <c r="J29" s="45">
        <f t="shared" si="1"/>
        <v>25</v>
      </c>
      <c r="K29" s="45"/>
    </row>
    <row r="30" spans="1:11">
      <c r="A30" s="43">
        <v>28</v>
      </c>
      <c r="B30" s="43">
        <v>717</v>
      </c>
      <c r="C30" s="44" t="s">
        <v>197</v>
      </c>
      <c r="D30" s="44" t="s">
        <v>185</v>
      </c>
      <c r="E30" s="45">
        <v>7292</v>
      </c>
      <c r="F30" s="45">
        <v>4377.75</v>
      </c>
      <c r="G30" s="45">
        <v>11</v>
      </c>
      <c r="H30" s="46">
        <f t="shared" si="0"/>
        <v>0.600349698299506</v>
      </c>
      <c r="I30" s="45">
        <v>15</v>
      </c>
      <c r="J30" s="45">
        <f t="shared" si="1"/>
        <v>26</v>
      </c>
      <c r="K30" s="45"/>
    </row>
    <row r="31" spans="1:11">
      <c r="A31" s="43">
        <v>29</v>
      </c>
      <c r="B31" s="43">
        <v>539</v>
      </c>
      <c r="C31" s="44" t="s">
        <v>198</v>
      </c>
      <c r="D31" s="44" t="s">
        <v>185</v>
      </c>
      <c r="E31" s="45">
        <v>6346</v>
      </c>
      <c r="F31" s="45">
        <v>3931.93</v>
      </c>
      <c r="G31" s="45">
        <v>14</v>
      </c>
      <c r="H31" s="46">
        <f t="shared" si="0"/>
        <v>0.619591868893791</v>
      </c>
      <c r="I31" s="45">
        <v>13</v>
      </c>
      <c r="J31" s="45">
        <f t="shared" si="1"/>
        <v>27</v>
      </c>
      <c r="K31" s="45"/>
    </row>
    <row r="32" spans="1:11">
      <c r="A32" s="43">
        <v>30</v>
      </c>
      <c r="B32" s="43">
        <v>549</v>
      </c>
      <c r="C32" s="44" t="s">
        <v>199</v>
      </c>
      <c r="D32" s="44" t="s">
        <v>185</v>
      </c>
      <c r="E32" s="45">
        <v>6143</v>
      </c>
      <c r="F32" s="45">
        <v>3717.85</v>
      </c>
      <c r="G32" s="45">
        <v>15</v>
      </c>
      <c r="H32" s="46">
        <f t="shared" si="0"/>
        <v>0.60521732052743</v>
      </c>
      <c r="I32" s="45">
        <v>14</v>
      </c>
      <c r="J32" s="45">
        <f t="shared" si="1"/>
        <v>29</v>
      </c>
      <c r="K32" s="45"/>
    </row>
    <row r="33" spans="1:11">
      <c r="A33" s="43">
        <v>31</v>
      </c>
      <c r="B33" s="43">
        <v>578</v>
      </c>
      <c r="C33" s="44" t="s">
        <v>200</v>
      </c>
      <c r="D33" s="44" t="s">
        <v>201</v>
      </c>
      <c r="E33" s="45">
        <v>10123</v>
      </c>
      <c r="F33" s="45">
        <v>13238.09</v>
      </c>
      <c r="G33" s="45">
        <v>2</v>
      </c>
      <c r="H33" s="46">
        <f t="shared" si="0"/>
        <v>1.30772399486318</v>
      </c>
      <c r="I33" s="45">
        <v>2</v>
      </c>
      <c r="J33" s="45">
        <f t="shared" si="1"/>
        <v>4</v>
      </c>
      <c r="K33" s="45">
        <v>1000</v>
      </c>
    </row>
    <row r="34" spans="1:11">
      <c r="A34" s="43">
        <v>32</v>
      </c>
      <c r="B34" s="43">
        <v>337</v>
      </c>
      <c r="C34" s="44" t="s">
        <v>202</v>
      </c>
      <c r="D34" s="44" t="s">
        <v>201</v>
      </c>
      <c r="E34" s="45">
        <v>44300</v>
      </c>
      <c r="F34" s="45">
        <v>32164.68</v>
      </c>
      <c r="G34" s="45">
        <v>1</v>
      </c>
      <c r="H34" s="46">
        <f t="shared" si="0"/>
        <v>0.726065011286682</v>
      </c>
      <c r="I34" s="45">
        <v>10</v>
      </c>
      <c r="J34" s="45">
        <f t="shared" si="1"/>
        <v>11</v>
      </c>
      <c r="K34" s="45">
        <v>500</v>
      </c>
    </row>
    <row r="35" spans="1:11">
      <c r="A35" s="43">
        <v>33</v>
      </c>
      <c r="B35" s="43">
        <v>355</v>
      </c>
      <c r="C35" s="44" t="s">
        <v>203</v>
      </c>
      <c r="D35" s="44" t="s">
        <v>201</v>
      </c>
      <c r="E35" s="45">
        <v>11050</v>
      </c>
      <c r="F35" s="45">
        <v>11087.56</v>
      </c>
      <c r="G35" s="45">
        <v>3</v>
      </c>
      <c r="H35" s="46">
        <f t="shared" si="0"/>
        <v>1.00339909502262</v>
      </c>
      <c r="I35" s="45">
        <v>8</v>
      </c>
      <c r="J35" s="45">
        <f t="shared" si="1"/>
        <v>11</v>
      </c>
      <c r="K35" s="45">
        <v>200</v>
      </c>
    </row>
    <row r="36" spans="1:11">
      <c r="A36" s="43">
        <v>34</v>
      </c>
      <c r="B36" s="43">
        <v>747</v>
      </c>
      <c r="C36" s="44" t="s">
        <v>204</v>
      </c>
      <c r="D36" s="44" t="s">
        <v>201</v>
      </c>
      <c r="E36" s="45">
        <v>6553</v>
      </c>
      <c r="F36" s="45">
        <v>7126.12</v>
      </c>
      <c r="G36" s="45">
        <v>9</v>
      </c>
      <c r="H36" s="46">
        <f t="shared" si="0"/>
        <v>1.08745917900198</v>
      </c>
      <c r="I36" s="45">
        <v>4</v>
      </c>
      <c r="J36" s="45">
        <f t="shared" si="1"/>
        <v>13</v>
      </c>
      <c r="K36" s="45"/>
    </row>
    <row r="37" spans="1:11">
      <c r="A37" s="43">
        <v>35</v>
      </c>
      <c r="B37" s="43">
        <v>308</v>
      </c>
      <c r="C37" s="44" t="s">
        <v>205</v>
      </c>
      <c r="D37" s="44" t="s">
        <v>201</v>
      </c>
      <c r="E37" s="45">
        <v>8601</v>
      </c>
      <c r="F37" s="45">
        <v>8951.6</v>
      </c>
      <c r="G37" s="45">
        <v>7</v>
      </c>
      <c r="H37" s="46">
        <f t="shared" si="0"/>
        <v>1.04076270201139</v>
      </c>
      <c r="I37" s="45">
        <v>6</v>
      </c>
      <c r="J37" s="45">
        <f t="shared" si="1"/>
        <v>13</v>
      </c>
      <c r="K37" s="45"/>
    </row>
    <row r="38" spans="1:11">
      <c r="A38" s="43">
        <v>36</v>
      </c>
      <c r="B38" s="43">
        <v>349</v>
      </c>
      <c r="C38" s="44" t="s">
        <v>206</v>
      </c>
      <c r="D38" s="44" t="s">
        <v>201</v>
      </c>
      <c r="E38" s="45">
        <v>9472</v>
      </c>
      <c r="F38" s="45">
        <v>9650.08</v>
      </c>
      <c r="G38" s="45">
        <v>6</v>
      </c>
      <c r="H38" s="46">
        <f t="shared" si="0"/>
        <v>1.01880067567568</v>
      </c>
      <c r="I38" s="45">
        <v>7</v>
      </c>
      <c r="J38" s="45">
        <f t="shared" si="1"/>
        <v>13</v>
      </c>
      <c r="K38" s="45"/>
    </row>
    <row r="39" spans="1:11">
      <c r="A39" s="43">
        <v>37</v>
      </c>
      <c r="B39" s="43">
        <v>391</v>
      </c>
      <c r="C39" s="44" t="s">
        <v>207</v>
      </c>
      <c r="D39" s="44" t="s">
        <v>201</v>
      </c>
      <c r="E39" s="45">
        <v>12126</v>
      </c>
      <c r="F39" s="45">
        <v>10758.18</v>
      </c>
      <c r="G39" s="45">
        <v>5</v>
      </c>
      <c r="H39" s="46">
        <f t="shared" si="0"/>
        <v>0.887199406234537</v>
      </c>
      <c r="I39" s="45">
        <v>9</v>
      </c>
      <c r="J39" s="45">
        <f t="shared" si="1"/>
        <v>14</v>
      </c>
      <c r="K39" s="45"/>
    </row>
    <row r="40" spans="1:11">
      <c r="A40" s="43">
        <v>38</v>
      </c>
      <c r="B40" s="43">
        <v>102479</v>
      </c>
      <c r="C40" s="44" t="s">
        <v>208</v>
      </c>
      <c r="D40" s="44" t="s">
        <v>201</v>
      </c>
      <c r="E40" s="45">
        <v>1500</v>
      </c>
      <c r="F40" s="45">
        <v>3332.46</v>
      </c>
      <c r="G40" s="45">
        <v>17</v>
      </c>
      <c r="H40" s="46">
        <f t="shared" si="0"/>
        <v>2.22164</v>
      </c>
      <c r="I40" s="45">
        <v>1</v>
      </c>
      <c r="J40" s="45">
        <f t="shared" si="1"/>
        <v>18</v>
      </c>
      <c r="K40" s="45"/>
    </row>
    <row r="41" spans="1:11">
      <c r="A41" s="43">
        <v>39</v>
      </c>
      <c r="B41" s="43">
        <v>718</v>
      </c>
      <c r="C41" s="44" t="s">
        <v>209</v>
      </c>
      <c r="D41" s="44" t="s">
        <v>201</v>
      </c>
      <c r="E41" s="45">
        <v>3874</v>
      </c>
      <c r="F41" s="45">
        <v>4068.06</v>
      </c>
      <c r="G41" s="45">
        <v>15</v>
      </c>
      <c r="H41" s="46">
        <f t="shared" si="0"/>
        <v>1.05009292720702</v>
      </c>
      <c r="I41" s="45">
        <v>5</v>
      </c>
      <c r="J41" s="45">
        <f t="shared" si="1"/>
        <v>20</v>
      </c>
      <c r="K41" s="45"/>
    </row>
    <row r="42" spans="1:11">
      <c r="A42" s="43">
        <v>40</v>
      </c>
      <c r="B42" s="43">
        <v>102478</v>
      </c>
      <c r="C42" s="44" t="s">
        <v>210</v>
      </c>
      <c r="D42" s="44" t="s">
        <v>201</v>
      </c>
      <c r="E42" s="45">
        <v>1000</v>
      </c>
      <c r="F42" s="45">
        <v>1300.25</v>
      </c>
      <c r="G42" s="45">
        <v>18</v>
      </c>
      <c r="H42" s="46">
        <f t="shared" si="0"/>
        <v>1.30025</v>
      </c>
      <c r="I42" s="45">
        <v>3</v>
      </c>
      <c r="J42" s="45">
        <f t="shared" si="1"/>
        <v>21</v>
      </c>
      <c r="K42" s="45"/>
    </row>
    <row r="43" spans="1:11">
      <c r="A43" s="43">
        <v>41</v>
      </c>
      <c r="B43" s="43">
        <v>511</v>
      </c>
      <c r="C43" s="44" t="s">
        <v>211</v>
      </c>
      <c r="D43" s="44" t="s">
        <v>201</v>
      </c>
      <c r="E43" s="45">
        <v>9301</v>
      </c>
      <c r="F43" s="45">
        <v>6718.18</v>
      </c>
      <c r="G43" s="45">
        <v>10</v>
      </c>
      <c r="H43" s="46">
        <f t="shared" si="0"/>
        <v>0.722307278787227</v>
      </c>
      <c r="I43" s="45">
        <v>11</v>
      </c>
      <c r="J43" s="45">
        <f t="shared" si="1"/>
        <v>21</v>
      </c>
      <c r="K43" s="45"/>
    </row>
    <row r="44" spans="1:11">
      <c r="A44" s="43">
        <v>42</v>
      </c>
      <c r="B44" s="43">
        <v>373</v>
      </c>
      <c r="C44" s="44" t="s">
        <v>212</v>
      </c>
      <c r="D44" s="44" t="s">
        <v>201</v>
      </c>
      <c r="E44" s="45">
        <v>12051</v>
      </c>
      <c r="F44" s="45">
        <v>7379.18</v>
      </c>
      <c r="G44" s="45">
        <v>8</v>
      </c>
      <c r="H44" s="46">
        <f t="shared" si="0"/>
        <v>0.612329267280724</v>
      </c>
      <c r="I44" s="45">
        <v>13</v>
      </c>
      <c r="J44" s="45">
        <f t="shared" si="1"/>
        <v>21</v>
      </c>
      <c r="K44" s="45"/>
    </row>
    <row r="45" spans="1:11">
      <c r="A45" s="43">
        <v>43</v>
      </c>
      <c r="B45" s="43">
        <v>517</v>
      </c>
      <c r="C45" s="44" t="s">
        <v>213</v>
      </c>
      <c r="D45" s="44" t="s">
        <v>201</v>
      </c>
      <c r="E45" s="45">
        <v>22978</v>
      </c>
      <c r="F45" s="45">
        <v>10870.28</v>
      </c>
      <c r="G45" s="45">
        <v>4</v>
      </c>
      <c r="H45" s="46">
        <f t="shared" si="0"/>
        <v>0.473073374532161</v>
      </c>
      <c r="I45" s="45">
        <v>18</v>
      </c>
      <c r="J45" s="45">
        <f t="shared" si="1"/>
        <v>22</v>
      </c>
      <c r="K45" s="45"/>
    </row>
    <row r="46" spans="1:11">
      <c r="A46" s="43">
        <v>44</v>
      </c>
      <c r="B46" s="43">
        <v>572</v>
      </c>
      <c r="C46" s="44" t="s">
        <v>214</v>
      </c>
      <c r="D46" s="44" t="s">
        <v>201</v>
      </c>
      <c r="E46" s="45">
        <v>9356</v>
      </c>
      <c r="F46" s="45">
        <v>5988.61</v>
      </c>
      <c r="G46" s="45">
        <v>11</v>
      </c>
      <c r="H46" s="46">
        <f t="shared" si="0"/>
        <v>0.64008230012826</v>
      </c>
      <c r="I46" s="45">
        <v>12</v>
      </c>
      <c r="J46" s="45">
        <f t="shared" si="1"/>
        <v>23</v>
      </c>
      <c r="K46" s="45"/>
    </row>
    <row r="47" spans="1:11">
      <c r="A47" s="43">
        <v>45</v>
      </c>
      <c r="B47" s="43">
        <v>515</v>
      </c>
      <c r="C47" s="44" t="s">
        <v>215</v>
      </c>
      <c r="D47" s="44" t="s">
        <v>201</v>
      </c>
      <c r="E47" s="45">
        <v>8571</v>
      </c>
      <c r="F47" s="45">
        <v>4706.84</v>
      </c>
      <c r="G47" s="45">
        <v>13</v>
      </c>
      <c r="H47" s="46">
        <f t="shared" si="0"/>
        <v>0.549158791272897</v>
      </c>
      <c r="I47" s="45">
        <v>15</v>
      </c>
      <c r="J47" s="45">
        <f t="shared" si="1"/>
        <v>28</v>
      </c>
      <c r="K47" s="45"/>
    </row>
    <row r="48" spans="1:11">
      <c r="A48" s="43">
        <v>46</v>
      </c>
      <c r="B48" s="43">
        <v>742</v>
      </c>
      <c r="C48" s="44" t="s">
        <v>216</v>
      </c>
      <c r="D48" s="44" t="s">
        <v>201</v>
      </c>
      <c r="E48" s="45">
        <v>10971</v>
      </c>
      <c r="F48" s="45">
        <v>5542.63</v>
      </c>
      <c r="G48" s="45">
        <v>12</v>
      </c>
      <c r="H48" s="46">
        <f t="shared" si="0"/>
        <v>0.505207364871024</v>
      </c>
      <c r="I48" s="45">
        <v>17</v>
      </c>
      <c r="J48" s="45">
        <f t="shared" si="1"/>
        <v>29</v>
      </c>
      <c r="K48" s="45"/>
    </row>
    <row r="49" spans="1:11">
      <c r="A49" s="43">
        <v>47</v>
      </c>
      <c r="B49" s="43">
        <v>723</v>
      </c>
      <c r="C49" s="44" t="s">
        <v>217</v>
      </c>
      <c r="D49" s="44" t="s">
        <v>201</v>
      </c>
      <c r="E49" s="45">
        <v>6585</v>
      </c>
      <c r="F49" s="45">
        <v>3629.05</v>
      </c>
      <c r="G49" s="45">
        <v>16</v>
      </c>
      <c r="H49" s="46">
        <f t="shared" si="0"/>
        <v>0.551108580106302</v>
      </c>
      <c r="I49" s="45">
        <v>14</v>
      </c>
      <c r="J49" s="45">
        <f t="shared" si="1"/>
        <v>30</v>
      </c>
      <c r="K49" s="45"/>
    </row>
    <row r="50" spans="1:11">
      <c r="A50" s="43">
        <v>48</v>
      </c>
      <c r="B50" s="43">
        <v>744</v>
      </c>
      <c r="C50" s="44" t="s">
        <v>218</v>
      </c>
      <c r="D50" s="44" t="s">
        <v>201</v>
      </c>
      <c r="E50" s="45">
        <v>8739</v>
      </c>
      <c r="F50" s="45">
        <v>4461.47</v>
      </c>
      <c r="G50" s="45">
        <v>14</v>
      </c>
      <c r="H50" s="46">
        <f t="shared" si="0"/>
        <v>0.51052408742419</v>
      </c>
      <c r="I50" s="45">
        <v>16</v>
      </c>
      <c r="J50" s="45">
        <f t="shared" si="1"/>
        <v>30</v>
      </c>
      <c r="K50" s="45"/>
    </row>
    <row r="51" spans="1:11">
      <c r="A51" s="43">
        <v>49</v>
      </c>
      <c r="B51" s="43">
        <v>387</v>
      </c>
      <c r="C51" s="44" t="s">
        <v>219</v>
      </c>
      <c r="D51" s="44" t="s">
        <v>220</v>
      </c>
      <c r="E51" s="45">
        <v>26681</v>
      </c>
      <c r="F51" s="45">
        <v>25468.35</v>
      </c>
      <c r="G51" s="45">
        <v>1</v>
      </c>
      <c r="H51" s="46">
        <f t="shared" si="0"/>
        <v>0.954550054345789</v>
      </c>
      <c r="I51" s="45">
        <v>3</v>
      </c>
      <c r="J51" s="45">
        <f t="shared" si="1"/>
        <v>4</v>
      </c>
      <c r="K51" s="45">
        <v>1000</v>
      </c>
    </row>
    <row r="52" spans="1:11">
      <c r="A52" s="43">
        <v>50</v>
      </c>
      <c r="B52" s="43">
        <v>546</v>
      </c>
      <c r="C52" s="44" t="s">
        <v>221</v>
      </c>
      <c r="D52" s="44" t="s">
        <v>220</v>
      </c>
      <c r="E52" s="45">
        <v>10910</v>
      </c>
      <c r="F52" s="45">
        <v>11463.1</v>
      </c>
      <c r="G52" s="45">
        <v>6</v>
      </c>
      <c r="H52" s="46">
        <f t="shared" si="0"/>
        <v>1.05069660861595</v>
      </c>
      <c r="I52" s="45">
        <v>1</v>
      </c>
      <c r="J52" s="45">
        <f t="shared" si="1"/>
        <v>7</v>
      </c>
      <c r="K52" s="45">
        <v>500</v>
      </c>
    </row>
    <row r="53" spans="1:11">
      <c r="A53" s="43">
        <v>51</v>
      </c>
      <c r="B53" s="43">
        <v>737</v>
      </c>
      <c r="C53" s="44" t="s">
        <v>222</v>
      </c>
      <c r="D53" s="44" t="s">
        <v>220</v>
      </c>
      <c r="E53" s="45">
        <v>9783</v>
      </c>
      <c r="F53" s="45">
        <v>9857.56</v>
      </c>
      <c r="G53" s="45">
        <v>7</v>
      </c>
      <c r="H53" s="46">
        <f t="shared" si="0"/>
        <v>1.00762138403353</v>
      </c>
      <c r="I53" s="45">
        <v>2</v>
      </c>
      <c r="J53" s="45">
        <f t="shared" si="1"/>
        <v>9</v>
      </c>
      <c r="K53" s="45">
        <v>200</v>
      </c>
    </row>
    <row r="54" spans="1:11">
      <c r="A54" s="43">
        <v>52</v>
      </c>
      <c r="B54" s="43">
        <v>571</v>
      </c>
      <c r="C54" s="44" t="s">
        <v>223</v>
      </c>
      <c r="D54" s="44" t="s">
        <v>220</v>
      </c>
      <c r="E54" s="45">
        <v>27172</v>
      </c>
      <c r="F54" s="45">
        <v>23001.89</v>
      </c>
      <c r="G54" s="45">
        <v>2</v>
      </c>
      <c r="H54" s="46">
        <f t="shared" si="0"/>
        <v>0.846529147651995</v>
      </c>
      <c r="I54" s="45">
        <v>8</v>
      </c>
      <c r="J54" s="45">
        <f t="shared" si="1"/>
        <v>10</v>
      </c>
      <c r="K54" s="45"/>
    </row>
    <row r="55" spans="1:11">
      <c r="A55" s="43">
        <v>53</v>
      </c>
      <c r="B55" s="43">
        <v>541</v>
      </c>
      <c r="C55" s="44" t="s">
        <v>224</v>
      </c>
      <c r="D55" s="44" t="s">
        <v>220</v>
      </c>
      <c r="E55" s="45">
        <v>21974</v>
      </c>
      <c r="F55" s="45">
        <v>16616.42</v>
      </c>
      <c r="G55" s="45">
        <v>3</v>
      </c>
      <c r="H55" s="46">
        <f t="shared" si="0"/>
        <v>0.756185491945026</v>
      </c>
      <c r="I55" s="45">
        <v>11</v>
      </c>
      <c r="J55" s="45">
        <f t="shared" si="1"/>
        <v>14</v>
      </c>
      <c r="K55" s="45"/>
    </row>
    <row r="56" spans="1:11">
      <c r="A56" s="43">
        <v>54</v>
      </c>
      <c r="B56" s="43">
        <v>584</v>
      </c>
      <c r="C56" s="44" t="s">
        <v>225</v>
      </c>
      <c r="D56" s="44" t="s">
        <v>220</v>
      </c>
      <c r="E56" s="45">
        <v>6914</v>
      </c>
      <c r="F56" s="45">
        <v>6591.88</v>
      </c>
      <c r="G56" s="45">
        <v>12</v>
      </c>
      <c r="H56" s="46">
        <f t="shared" si="0"/>
        <v>0.953410471507087</v>
      </c>
      <c r="I56" s="45">
        <v>4</v>
      </c>
      <c r="J56" s="45">
        <f t="shared" si="1"/>
        <v>16</v>
      </c>
      <c r="K56" s="45"/>
    </row>
    <row r="57" spans="1:11">
      <c r="A57" s="43">
        <v>55</v>
      </c>
      <c r="B57" s="43">
        <v>750</v>
      </c>
      <c r="C57" s="44" t="s">
        <v>226</v>
      </c>
      <c r="D57" s="44" t="s">
        <v>220</v>
      </c>
      <c r="E57" s="45">
        <v>18592</v>
      </c>
      <c r="F57" s="45">
        <v>13954.19</v>
      </c>
      <c r="G57" s="45">
        <v>5</v>
      </c>
      <c r="H57" s="46">
        <f t="shared" si="0"/>
        <v>0.750548085197935</v>
      </c>
      <c r="I57" s="45">
        <v>12</v>
      </c>
      <c r="J57" s="45">
        <f t="shared" si="1"/>
        <v>17</v>
      </c>
      <c r="K57" s="45"/>
    </row>
    <row r="58" spans="1:11">
      <c r="A58" s="43">
        <v>56</v>
      </c>
      <c r="B58" s="43">
        <v>712</v>
      </c>
      <c r="C58" s="44" t="s">
        <v>227</v>
      </c>
      <c r="D58" s="44" t="s">
        <v>220</v>
      </c>
      <c r="E58" s="45">
        <v>24453</v>
      </c>
      <c r="F58" s="45">
        <v>15823.03</v>
      </c>
      <c r="G58" s="45">
        <v>4</v>
      </c>
      <c r="H58" s="46">
        <f t="shared" si="0"/>
        <v>0.647079294974032</v>
      </c>
      <c r="I58" s="45">
        <v>15</v>
      </c>
      <c r="J58" s="45">
        <f t="shared" si="1"/>
        <v>19</v>
      </c>
      <c r="K58" s="45"/>
    </row>
    <row r="59" spans="1:11">
      <c r="A59" s="43">
        <v>57</v>
      </c>
      <c r="B59" s="43">
        <v>740</v>
      </c>
      <c r="C59" s="44" t="s">
        <v>228</v>
      </c>
      <c r="D59" s="44" t="s">
        <v>220</v>
      </c>
      <c r="E59" s="45">
        <v>5617</v>
      </c>
      <c r="F59" s="45">
        <v>5002.93</v>
      </c>
      <c r="G59" s="45">
        <v>14</v>
      </c>
      <c r="H59" s="46">
        <f t="shared" si="0"/>
        <v>0.890676517714082</v>
      </c>
      <c r="I59" s="45">
        <v>6</v>
      </c>
      <c r="J59" s="45">
        <f t="shared" si="1"/>
        <v>20</v>
      </c>
      <c r="K59" s="45"/>
    </row>
    <row r="60" spans="1:11">
      <c r="A60" s="43">
        <v>58</v>
      </c>
      <c r="B60" s="43">
        <v>743</v>
      </c>
      <c r="C60" s="44" t="s">
        <v>229</v>
      </c>
      <c r="D60" s="44" t="s">
        <v>220</v>
      </c>
      <c r="E60" s="45">
        <v>5040</v>
      </c>
      <c r="F60" s="45">
        <v>4557.5</v>
      </c>
      <c r="G60" s="45">
        <v>16</v>
      </c>
      <c r="H60" s="46">
        <f t="shared" si="0"/>
        <v>0.904265873015873</v>
      </c>
      <c r="I60" s="45">
        <v>5</v>
      </c>
      <c r="J60" s="45">
        <f t="shared" si="1"/>
        <v>21</v>
      </c>
      <c r="K60" s="45"/>
    </row>
    <row r="61" spans="1:11">
      <c r="A61" s="43">
        <v>59</v>
      </c>
      <c r="B61" s="43">
        <v>724</v>
      </c>
      <c r="C61" s="44" t="s">
        <v>230</v>
      </c>
      <c r="D61" s="44" t="s">
        <v>220</v>
      </c>
      <c r="E61" s="45">
        <v>12302</v>
      </c>
      <c r="F61" s="45">
        <v>8659.5</v>
      </c>
      <c r="G61" s="45">
        <v>8</v>
      </c>
      <c r="H61" s="46">
        <f t="shared" si="0"/>
        <v>0.703909933344172</v>
      </c>
      <c r="I61" s="45">
        <v>14</v>
      </c>
      <c r="J61" s="45">
        <f t="shared" si="1"/>
        <v>22</v>
      </c>
      <c r="K61" s="45"/>
    </row>
    <row r="62" spans="1:11">
      <c r="A62" s="43">
        <v>60</v>
      </c>
      <c r="B62" s="43">
        <v>545</v>
      </c>
      <c r="C62" s="44" t="s">
        <v>231</v>
      </c>
      <c r="D62" s="44" t="s">
        <v>220</v>
      </c>
      <c r="E62" s="45">
        <v>4886</v>
      </c>
      <c r="F62" s="45">
        <v>4167.23</v>
      </c>
      <c r="G62" s="45">
        <v>17</v>
      </c>
      <c r="H62" s="46">
        <f t="shared" si="0"/>
        <v>0.852891936144085</v>
      </c>
      <c r="I62" s="45">
        <v>7</v>
      </c>
      <c r="J62" s="45">
        <f t="shared" si="1"/>
        <v>24</v>
      </c>
      <c r="K62" s="45"/>
    </row>
    <row r="63" spans="1:11">
      <c r="A63" s="43">
        <v>61</v>
      </c>
      <c r="B63" s="43">
        <v>573</v>
      </c>
      <c r="C63" s="44" t="s">
        <v>232</v>
      </c>
      <c r="D63" s="44" t="s">
        <v>220</v>
      </c>
      <c r="E63" s="45">
        <v>5705</v>
      </c>
      <c r="F63" s="45">
        <v>4746.94</v>
      </c>
      <c r="G63" s="45">
        <v>15</v>
      </c>
      <c r="H63" s="46">
        <f t="shared" si="0"/>
        <v>0.832066608238387</v>
      </c>
      <c r="I63" s="45">
        <v>9</v>
      </c>
      <c r="J63" s="45">
        <f t="shared" si="1"/>
        <v>24</v>
      </c>
      <c r="K63" s="45"/>
    </row>
    <row r="64" spans="1:11">
      <c r="A64" s="43">
        <v>62</v>
      </c>
      <c r="B64" s="43">
        <v>598</v>
      </c>
      <c r="C64" s="44" t="s">
        <v>233</v>
      </c>
      <c r="D64" s="44" t="s">
        <v>220</v>
      </c>
      <c r="E64" s="45">
        <v>9888</v>
      </c>
      <c r="F64" s="45">
        <v>6993.21</v>
      </c>
      <c r="G64" s="45">
        <v>11</v>
      </c>
      <c r="H64" s="46">
        <f t="shared" si="0"/>
        <v>0.707242111650485</v>
      </c>
      <c r="I64" s="45">
        <v>13</v>
      </c>
      <c r="J64" s="45">
        <f t="shared" si="1"/>
        <v>24</v>
      </c>
      <c r="K64" s="45"/>
    </row>
    <row r="65" spans="1:11">
      <c r="A65" s="43">
        <v>63</v>
      </c>
      <c r="B65" s="43">
        <v>707</v>
      </c>
      <c r="C65" s="44" t="s">
        <v>234</v>
      </c>
      <c r="D65" s="44" t="s">
        <v>220</v>
      </c>
      <c r="E65" s="45">
        <v>14418</v>
      </c>
      <c r="F65" s="45">
        <v>8086.99</v>
      </c>
      <c r="G65" s="45">
        <v>9</v>
      </c>
      <c r="H65" s="46">
        <f t="shared" si="0"/>
        <v>0.560895408517131</v>
      </c>
      <c r="I65" s="45">
        <v>17</v>
      </c>
      <c r="J65" s="45">
        <f t="shared" si="1"/>
        <v>26</v>
      </c>
      <c r="K65" s="45"/>
    </row>
    <row r="66" spans="1:11">
      <c r="A66" s="43">
        <v>64</v>
      </c>
      <c r="B66" s="43">
        <v>753</v>
      </c>
      <c r="C66" s="44" t="s">
        <v>235</v>
      </c>
      <c r="D66" s="44" t="s">
        <v>220</v>
      </c>
      <c r="E66" s="45">
        <v>3740</v>
      </c>
      <c r="F66" s="45">
        <v>2902.22</v>
      </c>
      <c r="G66" s="45">
        <v>19</v>
      </c>
      <c r="H66" s="46">
        <f t="shared" si="0"/>
        <v>0.775994652406417</v>
      </c>
      <c r="I66" s="45">
        <v>10</v>
      </c>
      <c r="J66" s="45">
        <f t="shared" si="1"/>
        <v>29</v>
      </c>
      <c r="K66" s="45"/>
    </row>
    <row r="67" spans="1:11">
      <c r="A67" s="43">
        <v>65</v>
      </c>
      <c r="B67" s="43">
        <v>399</v>
      </c>
      <c r="C67" s="44" t="s">
        <v>236</v>
      </c>
      <c r="D67" s="44" t="s">
        <v>220</v>
      </c>
      <c r="E67" s="45">
        <v>13657</v>
      </c>
      <c r="F67" s="45">
        <v>7295.45</v>
      </c>
      <c r="G67" s="45">
        <v>10</v>
      </c>
      <c r="H67" s="46">
        <f t="shared" ref="H67:H90" si="2">F67/E67</f>
        <v>0.534191257230724</v>
      </c>
      <c r="I67" s="45">
        <v>19</v>
      </c>
      <c r="J67" s="45">
        <f t="shared" ref="J67:J90" si="3">I67+G67</f>
        <v>29</v>
      </c>
      <c r="K67" s="45"/>
    </row>
    <row r="68" spans="1:11">
      <c r="A68" s="43">
        <v>66</v>
      </c>
      <c r="B68" s="43">
        <v>377</v>
      </c>
      <c r="C68" s="44" t="s">
        <v>237</v>
      </c>
      <c r="D68" s="44" t="s">
        <v>220</v>
      </c>
      <c r="E68" s="45">
        <v>11962</v>
      </c>
      <c r="F68" s="45">
        <v>6507.73</v>
      </c>
      <c r="G68" s="45">
        <v>13</v>
      </c>
      <c r="H68" s="46">
        <f t="shared" si="2"/>
        <v>0.544033606420331</v>
      </c>
      <c r="I68" s="45">
        <v>18</v>
      </c>
      <c r="J68" s="45">
        <f t="shared" si="3"/>
        <v>31</v>
      </c>
      <c r="K68" s="45"/>
    </row>
    <row r="69" spans="1:11">
      <c r="A69" s="43">
        <v>67</v>
      </c>
      <c r="B69" s="43">
        <v>733</v>
      </c>
      <c r="C69" s="44" t="s">
        <v>238</v>
      </c>
      <c r="D69" s="44" t="s">
        <v>220</v>
      </c>
      <c r="E69" s="45">
        <v>5001</v>
      </c>
      <c r="F69" s="45">
        <v>3209.88</v>
      </c>
      <c r="G69" s="45">
        <v>18</v>
      </c>
      <c r="H69" s="46">
        <f t="shared" si="2"/>
        <v>0.641847630473905</v>
      </c>
      <c r="I69" s="45">
        <v>16</v>
      </c>
      <c r="J69" s="45">
        <f t="shared" si="3"/>
        <v>34</v>
      </c>
      <c r="K69" s="45"/>
    </row>
    <row r="70" spans="1:11">
      <c r="A70" s="43">
        <v>68</v>
      </c>
      <c r="B70" s="43">
        <v>307</v>
      </c>
      <c r="C70" s="44" t="s">
        <v>239</v>
      </c>
      <c r="D70" s="44" t="s">
        <v>240</v>
      </c>
      <c r="E70" s="45">
        <v>94157</v>
      </c>
      <c r="F70" s="45">
        <v>45707.27</v>
      </c>
      <c r="G70" s="45"/>
      <c r="H70" s="46">
        <f t="shared" si="2"/>
        <v>0.485436770500335</v>
      </c>
      <c r="I70" s="45"/>
      <c r="J70" s="45">
        <f t="shared" si="3"/>
        <v>0</v>
      </c>
      <c r="K70" s="45"/>
    </row>
    <row r="71" spans="1:11">
      <c r="A71" s="43">
        <v>69</v>
      </c>
      <c r="B71" s="43">
        <v>726</v>
      </c>
      <c r="C71" s="44" t="s">
        <v>241</v>
      </c>
      <c r="D71" s="44" t="s">
        <v>242</v>
      </c>
      <c r="E71" s="45">
        <v>19705</v>
      </c>
      <c r="F71" s="45">
        <v>17766.69</v>
      </c>
      <c r="G71" s="45">
        <v>2</v>
      </c>
      <c r="H71" s="46">
        <f t="shared" si="2"/>
        <v>0.901633595534128</v>
      </c>
      <c r="I71" s="45">
        <v>3</v>
      </c>
      <c r="J71" s="45">
        <f t="shared" si="3"/>
        <v>5</v>
      </c>
      <c r="K71" s="45">
        <v>1000</v>
      </c>
    </row>
    <row r="72" spans="1:11">
      <c r="A72" s="43">
        <v>70</v>
      </c>
      <c r="B72" s="43">
        <v>581</v>
      </c>
      <c r="C72" s="44" t="s">
        <v>243</v>
      </c>
      <c r="D72" s="44" t="s">
        <v>242</v>
      </c>
      <c r="E72" s="45">
        <v>15523</v>
      </c>
      <c r="F72" s="45">
        <v>15692.95</v>
      </c>
      <c r="G72" s="45">
        <v>4</v>
      </c>
      <c r="H72" s="46">
        <f t="shared" si="2"/>
        <v>1.01094827030857</v>
      </c>
      <c r="I72" s="45">
        <v>2</v>
      </c>
      <c r="J72" s="45">
        <f t="shared" si="3"/>
        <v>6</v>
      </c>
      <c r="K72" s="45">
        <v>500</v>
      </c>
    </row>
    <row r="73" spans="1:11">
      <c r="A73" s="43">
        <v>71</v>
      </c>
      <c r="B73" s="43">
        <v>379</v>
      </c>
      <c r="C73" s="44" t="s">
        <v>244</v>
      </c>
      <c r="D73" s="44" t="s">
        <v>242</v>
      </c>
      <c r="E73" s="45">
        <v>9195</v>
      </c>
      <c r="F73" s="45">
        <v>9337.12</v>
      </c>
      <c r="G73" s="45">
        <v>7</v>
      </c>
      <c r="H73" s="46">
        <f t="shared" si="2"/>
        <v>1.0154562262099</v>
      </c>
      <c r="I73" s="45">
        <v>1</v>
      </c>
      <c r="J73" s="45">
        <f t="shared" si="3"/>
        <v>8</v>
      </c>
      <c r="K73" s="45">
        <v>200</v>
      </c>
    </row>
    <row r="74" spans="1:11">
      <c r="A74" s="43">
        <v>72</v>
      </c>
      <c r="B74" s="43">
        <v>709</v>
      </c>
      <c r="C74" s="44" t="s">
        <v>245</v>
      </c>
      <c r="D74" s="44" t="s">
        <v>242</v>
      </c>
      <c r="E74" s="45">
        <v>10913</v>
      </c>
      <c r="F74" s="45">
        <v>8789.87</v>
      </c>
      <c r="G74" s="45">
        <v>8</v>
      </c>
      <c r="H74" s="46">
        <f t="shared" si="2"/>
        <v>0.805449463942087</v>
      </c>
      <c r="I74" s="45">
        <v>4</v>
      </c>
      <c r="J74" s="45">
        <f t="shared" si="3"/>
        <v>12</v>
      </c>
      <c r="K74" s="45"/>
    </row>
    <row r="75" spans="1:11">
      <c r="A75" s="43">
        <v>73</v>
      </c>
      <c r="B75" s="43">
        <v>343</v>
      </c>
      <c r="C75" s="44" t="s">
        <v>246</v>
      </c>
      <c r="D75" s="44" t="s">
        <v>242</v>
      </c>
      <c r="E75" s="45">
        <v>46909</v>
      </c>
      <c r="F75" s="45">
        <v>30055</v>
      </c>
      <c r="G75" s="45">
        <v>1</v>
      </c>
      <c r="H75" s="46">
        <f t="shared" si="2"/>
        <v>0.64070860602443</v>
      </c>
      <c r="I75" s="45">
        <v>12</v>
      </c>
      <c r="J75" s="45">
        <f t="shared" si="3"/>
        <v>13</v>
      </c>
      <c r="K75" s="45"/>
    </row>
    <row r="76" spans="1:11">
      <c r="A76" s="43">
        <v>74</v>
      </c>
      <c r="B76" s="43">
        <v>357</v>
      </c>
      <c r="C76" s="44" t="s">
        <v>247</v>
      </c>
      <c r="D76" s="44" t="s">
        <v>242</v>
      </c>
      <c r="E76" s="45">
        <v>9954</v>
      </c>
      <c r="F76" s="45">
        <v>7876.67</v>
      </c>
      <c r="G76" s="45">
        <v>9</v>
      </c>
      <c r="H76" s="46">
        <f t="shared" si="2"/>
        <v>0.791307012256379</v>
      </c>
      <c r="I76" s="45">
        <v>5</v>
      </c>
      <c r="J76" s="45">
        <f t="shared" si="3"/>
        <v>14</v>
      </c>
      <c r="K76" s="45"/>
    </row>
    <row r="77" spans="1:11">
      <c r="A77" s="43">
        <v>75</v>
      </c>
      <c r="B77" s="43">
        <v>730</v>
      </c>
      <c r="C77" s="44" t="s">
        <v>248</v>
      </c>
      <c r="D77" s="44" t="s">
        <v>242</v>
      </c>
      <c r="E77" s="45">
        <v>18677</v>
      </c>
      <c r="F77" s="45">
        <v>12590.79</v>
      </c>
      <c r="G77" s="45">
        <v>6</v>
      </c>
      <c r="H77" s="46">
        <f t="shared" si="2"/>
        <v>0.674133426139102</v>
      </c>
      <c r="I77" s="45">
        <v>10</v>
      </c>
      <c r="J77" s="45">
        <f t="shared" si="3"/>
        <v>16</v>
      </c>
      <c r="K77" s="45"/>
    </row>
    <row r="78" spans="1:11">
      <c r="A78" s="43">
        <v>76</v>
      </c>
      <c r="B78" s="43">
        <v>365</v>
      </c>
      <c r="C78" s="44" t="s">
        <v>249</v>
      </c>
      <c r="D78" s="44" t="s">
        <v>242</v>
      </c>
      <c r="E78" s="45">
        <v>23803</v>
      </c>
      <c r="F78" s="45">
        <v>15510.83</v>
      </c>
      <c r="G78" s="45">
        <v>5</v>
      </c>
      <c r="H78" s="46">
        <f t="shared" si="2"/>
        <v>0.65163340755367</v>
      </c>
      <c r="I78" s="45">
        <v>11</v>
      </c>
      <c r="J78" s="45">
        <f t="shared" si="3"/>
        <v>16</v>
      </c>
      <c r="K78" s="45"/>
    </row>
    <row r="79" spans="1:11">
      <c r="A79" s="43">
        <v>77</v>
      </c>
      <c r="B79" s="43">
        <v>745</v>
      </c>
      <c r="C79" s="44" t="s">
        <v>250</v>
      </c>
      <c r="D79" s="44" t="s">
        <v>242</v>
      </c>
      <c r="E79" s="45">
        <v>7766</v>
      </c>
      <c r="F79" s="45">
        <v>6078.09</v>
      </c>
      <c r="G79" s="45">
        <v>11</v>
      </c>
      <c r="H79" s="46">
        <f t="shared" si="2"/>
        <v>0.782653875869173</v>
      </c>
      <c r="I79" s="45">
        <v>6</v>
      </c>
      <c r="J79" s="45">
        <f t="shared" si="3"/>
        <v>17</v>
      </c>
      <c r="K79" s="45"/>
    </row>
    <row r="80" spans="1:11">
      <c r="A80" s="43">
        <v>78</v>
      </c>
      <c r="B80" s="43">
        <v>570</v>
      </c>
      <c r="C80" s="44" t="s">
        <v>251</v>
      </c>
      <c r="D80" s="44" t="s">
        <v>242</v>
      </c>
      <c r="E80" s="45">
        <v>6961</v>
      </c>
      <c r="F80" s="45">
        <v>4977.55</v>
      </c>
      <c r="G80" s="45">
        <v>14</v>
      </c>
      <c r="H80" s="46">
        <f t="shared" si="2"/>
        <v>0.715062491021405</v>
      </c>
      <c r="I80" s="45">
        <v>8</v>
      </c>
      <c r="J80" s="45">
        <f t="shared" si="3"/>
        <v>22</v>
      </c>
      <c r="K80" s="45"/>
    </row>
    <row r="81" spans="1:11">
      <c r="A81" s="43">
        <v>79</v>
      </c>
      <c r="B81" s="43">
        <v>582</v>
      </c>
      <c r="C81" s="44" t="s">
        <v>252</v>
      </c>
      <c r="D81" s="44" t="s">
        <v>242</v>
      </c>
      <c r="E81" s="45">
        <v>39404</v>
      </c>
      <c r="F81" s="45">
        <v>16909.94</v>
      </c>
      <c r="G81" s="45">
        <v>3</v>
      </c>
      <c r="H81" s="46">
        <f t="shared" si="2"/>
        <v>0.429142726626738</v>
      </c>
      <c r="I81" s="45">
        <v>19</v>
      </c>
      <c r="J81" s="45">
        <f t="shared" si="3"/>
        <v>22</v>
      </c>
      <c r="K81" s="45"/>
    </row>
    <row r="82" spans="1:11">
      <c r="A82" s="43">
        <v>80</v>
      </c>
      <c r="B82" s="43">
        <v>513</v>
      </c>
      <c r="C82" s="44" t="s">
        <v>253</v>
      </c>
      <c r="D82" s="44" t="s">
        <v>242</v>
      </c>
      <c r="E82" s="45">
        <v>12727</v>
      </c>
      <c r="F82" s="45">
        <v>7705.15</v>
      </c>
      <c r="G82" s="45">
        <v>10</v>
      </c>
      <c r="H82" s="46">
        <f t="shared" si="2"/>
        <v>0.605417616091773</v>
      </c>
      <c r="I82" s="45">
        <v>14</v>
      </c>
      <c r="J82" s="45">
        <f t="shared" si="3"/>
        <v>24</v>
      </c>
      <c r="K82" s="45"/>
    </row>
    <row r="83" spans="1:11">
      <c r="A83" s="43">
        <v>81</v>
      </c>
      <c r="B83" s="43">
        <v>741</v>
      </c>
      <c r="C83" s="44" t="s">
        <v>254</v>
      </c>
      <c r="D83" s="44" t="s">
        <v>242</v>
      </c>
      <c r="E83" s="45">
        <v>3646</v>
      </c>
      <c r="F83" s="45">
        <v>2806.77</v>
      </c>
      <c r="G83" s="45">
        <v>19</v>
      </c>
      <c r="H83" s="46">
        <f t="shared" si="2"/>
        <v>0.769821722435546</v>
      </c>
      <c r="I83" s="45">
        <v>7</v>
      </c>
      <c r="J83" s="45">
        <f t="shared" si="3"/>
        <v>26</v>
      </c>
      <c r="K83" s="45"/>
    </row>
    <row r="84" spans="1:11">
      <c r="A84" s="43">
        <v>82</v>
      </c>
      <c r="B84" s="43">
        <v>347</v>
      </c>
      <c r="C84" s="44" t="s">
        <v>255</v>
      </c>
      <c r="D84" s="44" t="s">
        <v>242</v>
      </c>
      <c r="E84" s="45">
        <v>8517</v>
      </c>
      <c r="F84" s="45">
        <v>5315.78</v>
      </c>
      <c r="G84" s="45">
        <v>13</v>
      </c>
      <c r="H84" s="46">
        <f t="shared" si="2"/>
        <v>0.624137607138664</v>
      </c>
      <c r="I84" s="45">
        <v>13</v>
      </c>
      <c r="J84" s="45">
        <f t="shared" si="3"/>
        <v>26</v>
      </c>
      <c r="K84" s="45"/>
    </row>
    <row r="85" spans="1:11">
      <c r="A85" s="43">
        <v>83</v>
      </c>
      <c r="B85" s="43">
        <v>752</v>
      </c>
      <c r="C85" s="44" t="s">
        <v>256</v>
      </c>
      <c r="D85" s="44" t="s">
        <v>242</v>
      </c>
      <c r="E85" s="45">
        <v>4261</v>
      </c>
      <c r="F85" s="45">
        <v>2946.58</v>
      </c>
      <c r="G85" s="45">
        <v>18</v>
      </c>
      <c r="H85" s="46">
        <f t="shared" si="2"/>
        <v>0.691523116639287</v>
      </c>
      <c r="I85" s="45">
        <v>9</v>
      </c>
      <c r="J85" s="45">
        <f t="shared" si="3"/>
        <v>27</v>
      </c>
      <c r="K85" s="45"/>
    </row>
    <row r="86" spans="1:11">
      <c r="A86" s="43">
        <v>84</v>
      </c>
      <c r="B86" s="43">
        <v>359</v>
      </c>
      <c r="C86" s="44" t="s">
        <v>257</v>
      </c>
      <c r="D86" s="44" t="s">
        <v>242</v>
      </c>
      <c r="E86" s="45">
        <v>12040</v>
      </c>
      <c r="F86" s="45">
        <v>5640.72</v>
      </c>
      <c r="G86" s="45">
        <v>12</v>
      </c>
      <c r="H86" s="46">
        <f t="shared" si="2"/>
        <v>0.468498338870432</v>
      </c>
      <c r="I86" s="45">
        <v>17</v>
      </c>
      <c r="J86" s="45">
        <f t="shared" si="3"/>
        <v>29</v>
      </c>
      <c r="K86" s="45"/>
    </row>
    <row r="87" spans="1:11">
      <c r="A87" s="43">
        <v>85</v>
      </c>
      <c r="B87" s="43">
        <v>727</v>
      </c>
      <c r="C87" s="44" t="s">
        <v>258</v>
      </c>
      <c r="D87" s="44" t="s">
        <v>242</v>
      </c>
      <c r="E87" s="45">
        <v>7422</v>
      </c>
      <c r="F87" s="45">
        <v>4285.31</v>
      </c>
      <c r="G87" s="45">
        <v>16</v>
      </c>
      <c r="H87" s="46">
        <f t="shared" si="2"/>
        <v>0.577379412557262</v>
      </c>
      <c r="I87" s="45">
        <v>15</v>
      </c>
      <c r="J87" s="45">
        <f t="shared" si="3"/>
        <v>31</v>
      </c>
      <c r="K87" s="45"/>
    </row>
    <row r="88" spans="1:11">
      <c r="A88" s="43">
        <v>86</v>
      </c>
      <c r="B88" s="43">
        <v>339</v>
      </c>
      <c r="C88" s="44" t="s">
        <v>259</v>
      </c>
      <c r="D88" s="44" t="s">
        <v>242</v>
      </c>
      <c r="E88" s="45">
        <v>7401</v>
      </c>
      <c r="F88" s="45">
        <v>4080.26</v>
      </c>
      <c r="G88" s="45">
        <v>17</v>
      </c>
      <c r="H88" s="46">
        <f t="shared" si="2"/>
        <v>0.55131198486691</v>
      </c>
      <c r="I88" s="45">
        <v>16</v>
      </c>
      <c r="J88" s="45">
        <f t="shared" si="3"/>
        <v>33</v>
      </c>
      <c r="K88" s="45"/>
    </row>
    <row r="89" spans="1:11">
      <c r="A89" s="43">
        <v>87</v>
      </c>
      <c r="B89" s="43">
        <v>311</v>
      </c>
      <c r="C89" s="44" t="s">
        <v>260</v>
      </c>
      <c r="D89" s="44" t="s">
        <v>242</v>
      </c>
      <c r="E89" s="45">
        <v>10047</v>
      </c>
      <c r="F89" s="45">
        <v>4408.39</v>
      </c>
      <c r="G89" s="45">
        <v>15</v>
      </c>
      <c r="H89" s="46">
        <f t="shared" si="2"/>
        <v>0.438776749278392</v>
      </c>
      <c r="I89" s="45">
        <v>18</v>
      </c>
      <c r="J89" s="45">
        <f t="shared" si="3"/>
        <v>33</v>
      </c>
      <c r="K89" s="45"/>
    </row>
    <row r="90" spans="1:12">
      <c r="A90" s="47">
        <v>88</v>
      </c>
      <c r="B90" s="47">
        <v>585</v>
      </c>
      <c r="C90" s="48" t="s">
        <v>261</v>
      </c>
      <c r="D90" s="48" t="s">
        <v>242</v>
      </c>
      <c r="E90" s="49">
        <v>13676</v>
      </c>
      <c r="F90" s="49">
        <v>2573.99</v>
      </c>
      <c r="G90" s="49">
        <v>20</v>
      </c>
      <c r="H90" s="50">
        <f>F90/4786</f>
        <v>0.537816548265775</v>
      </c>
      <c r="I90" s="49">
        <v>20</v>
      </c>
      <c r="J90" s="49">
        <f t="shared" si="3"/>
        <v>40</v>
      </c>
      <c r="K90" s="49"/>
      <c r="L90" s="1" t="s">
        <v>262</v>
      </c>
    </row>
    <row r="91" s="33" customFormat="1" spans="1:11">
      <c r="A91" s="51"/>
      <c r="B91" s="51"/>
      <c r="C91" s="51" t="s">
        <v>263</v>
      </c>
      <c r="D91" s="51"/>
      <c r="E91" s="51">
        <f>SUM(E3:E90)</f>
        <v>1092983</v>
      </c>
      <c r="F91" s="51">
        <f>SUM(F3:F90)</f>
        <v>806788.62</v>
      </c>
      <c r="G91" s="51"/>
      <c r="H91" s="52"/>
      <c r="I91" s="51"/>
      <c r="J91" s="51"/>
      <c r="K91" s="51">
        <f>SUM(K3:K90)</f>
        <v>8500</v>
      </c>
    </row>
    <row r="92" spans="1:11">
      <c r="A92" s="53" t="s">
        <v>264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</row>
  </sheetData>
  <sortState ref="A2:J89">
    <sortCondition ref="D2"/>
  </sortState>
  <mergeCells count="2">
    <mergeCell ref="A1:K1"/>
    <mergeCell ref="A92:K92"/>
  </mergeCells>
  <pageMargins left="0.118055555555556" right="0.0388888888888889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7" sqref="G7"/>
    </sheetView>
  </sheetViews>
  <sheetFormatPr defaultColWidth="9" defaultRowHeight="13.5"/>
  <cols>
    <col min="1" max="1" width="10.125" customWidth="1"/>
    <col min="2" max="2" width="8" customWidth="1"/>
    <col min="3" max="3" width="13.75" customWidth="1"/>
    <col min="4" max="4" width="12.625"/>
  </cols>
  <sheetData>
    <row r="1" spans="1:4">
      <c r="A1" s="24" t="s">
        <v>265</v>
      </c>
      <c r="B1" s="25"/>
      <c r="C1" s="25"/>
      <c r="D1" s="25"/>
    </row>
    <row r="2" ht="19" customHeight="1" spans="1:5">
      <c r="A2" s="26" t="s">
        <v>160</v>
      </c>
      <c r="B2" s="26" t="s">
        <v>161</v>
      </c>
      <c r="C2" s="26" t="s">
        <v>162</v>
      </c>
      <c r="D2" s="26" t="s">
        <v>164</v>
      </c>
      <c r="E2" s="27"/>
    </row>
    <row r="3" ht="19" customHeight="1" spans="1:5">
      <c r="A3" s="28" t="s">
        <v>169</v>
      </c>
      <c r="B3" s="28">
        <v>112014</v>
      </c>
      <c r="C3" s="28">
        <v>103471.52</v>
      </c>
      <c r="D3" s="29">
        <f>C3/B3</f>
        <v>0.923737389969111</v>
      </c>
      <c r="E3" s="27" t="s">
        <v>266</v>
      </c>
    </row>
    <row r="4" ht="19" customHeight="1" spans="1:5">
      <c r="A4" s="28" t="s">
        <v>185</v>
      </c>
      <c r="B4" s="28">
        <v>162419</v>
      </c>
      <c r="C4" s="28">
        <v>136382.06</v>
      </c>
      <c r="D4" s="29">
        <f t="shared" ref="D4:D9" si="0">C4/B4</f>
        <v>0.839692769934552</v>
      </c>
      <c r="E4" s="27"/>
    </row>
    <row r="5" ht="19" customHeight="1" spans="1:5">
      <c r="A5" s="28" t="s">
        <v>201</v>
      </c>
      <c r="B5" s="28">
        <v>197151</v>
      </c>
      <c r="C5" s="28">
        <v>150973.32</v>
      </c>
      <c r="D5" s="29">
        <f t="shared" si="0"/>
        <v>0.765775065812499</v>
      </c>
      <c r="E5" s="27"/>
    </row>
    <row r="6" ht="19" customHeight="1" spans="1:5">
      <c r="A6" s="28" t="s">
        <v>220</v>
      </c>
      <c r="B6" s="28">
        <v>238695</v>
      </c>
      <c r="C6" s="28">
        <v>184906</v>
      </c>
      <c r="D6" s="29">
        <f t="shared" si="0"/>
        <v>0.774653846959509</v>
      </c>
      <c r="E6" s="27"/>
    </row>
    <row r="7" ht="19" customHeight="1" spans="1:5">
      <c r="A7" s="28" t="s">
        <v>240</v>
      </c>
      <c r="B7" s="28">
        <v>94157</v>
      </c>
      <c r="C7" s="28">
        <v>45707.27</v>
      </c>
      <c r="D7" s="29">
        <f t="shared" si="0"/>
        <v>0.485436770500335</v>
      </c>
      <c r="E7" s="27"/>
    </row>
    <row r="8" ht="19" customHeight="1" spans="1:5">
      <c r="A8" s="28" t="s">
        <v>242</v>
      </c>
      <c r="B8" s="28">
        <v>288547</v>
      </c>
      <c r="C8" s="28">
        <v>185348.45</v>
      </c>
      <c r="D8" s="29">
        <f t="shared" si="0"/>
        <v>0.642350986147837</v>
      </c>
      <c r="E8" s="27"/>
    </row>
    <row r="9" ht="19" customHeight="1" spans="1:5">
      <c r="A9" s="26"/>
      <c r="B9" s="26">
        <f>SUM(B3:B8)</f>
        <v>1092983</v>
      </c>
      <c r="C9" s="26">
        <f>SUM(C3:C8)</f>
        <v>806788.62</v>
      </c>
      <c r="D9" s="30">
        <f t="shared" si="0"/>
        <v>0.738152944739305</v>
      </c>
      <c r="E9" s="27"/>
    </row>
    <row r="14" spans="10:10">
      <c r="J14" s="31"/>
    </row>
    <row r="15" spans="10:10">
      <c r="J15" s="31"/>
    </row>
    <row r="16" spans="10:10">
      <c r="J16" s="31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0"/>
  <sheetViews>
    <sheetView workbookViewId="0">
      <pane ySplit="1" topLeftCell="A194" activePane="bottomLeft" state="frozen"/>
      <selection/>
      <selection pane="bottomLeft" activeCell="L196" sqref="L196"/>
    </sheetView>
  </sheetViews>
  <sheetFormatPr defaultColWidth="8" defaultRowHeight="13.5"/>
  <cols>
    <col min="1" max="2" width="8" style="15"/>
    <col min="3" max="3" width="8" style="18"/>
    <col min="4" max="4" width="12.5" style="15" customWidth="1"/>
    <col min="5" max="6" width="8" style="15"/>
    <col min="7" max="7" width="11" style="15" customWidth="1"/>
    <col min="8" max="8" width="13.25" style="15" customWidth="1"/>
    <col min="9" max="9" width="8.5" style="15" customWidth="1"/>
    <col min="10" max="10" width="7.625" style="19" hidden="1" customWidth="1"/>
    <col min="11" max="11" width="9.625" style="19" customWidth="1"/>
    <col min="12" max="12" width="21.375" style="15" customWidth="1"/>
    <col min="13" max="13" width="8.375" style="15"/>
    <col min="14" max="16344" width="8" style="15"/>
  </cols>
  <sheetData>
    <row r="1" s="15" customFormat="1" ht="12.75" spans="1:11">
      <c r="A1" s="2" t="s">
        <v>267</v>
      </c>
      <c r="B1" s="2" t="s">
        <v>268</v>
      </c>
      <c r="C1" s="2" t="s">
        <v>269</v>
      </c>
      <c r="D1" s="2" t="s">
        <v>270</v>
      </c>
      <c r="E1" s="2" t="s">
        <v>271</v>
      </c>
      <c r="F1" s="2" t="s">
        <v>272</v>
      </c>
      <c r="G1" s="2" t="s">
        <v>273</v>
      </c>
      <c r="H1" s="2" t="s">
        <v>162</v>
      </c>
      <c r="I1" s="2" t="s">
        <v>274</v>
      </c>
      <c r="J1" s="2" t="s">
        <v>275</v>
      </c>
      <c r="K1" s="2" t="s">
        <v>275</v>
      </c>
    </row>
    <row r="2" s="15" customFormat="1" ht="12.75" spans="1:11">
      <c r="A2" s="3">
        <v>6231</v>
      </c>
      <c r="B2" s="4" t="s">
        <v>276</v>
      </c>
      <c r="C2" s="5">
        <v>52</v>
      </c>
      <c r="D2" s="4" t="s">
        <v>171</v>
      </c>
      <c r="E2" s="3">
        <v>0.9</v>
      </c>
      <c r="F2" s="4" t="s">
        <v>277</v>
      </c>
      <c r="G2" s="3">
        <v>2562</v>
      </c>
      <c r="H2" s="4">
        <v>2867.57</v>
      </c>
      <c r="I2" s="4">
        <f t="shared" ref="I2:I22" si="0">H2-G2</f>
        <v>305.57</v>
      </c>
      <c r="J2" s="4"/>
      <c r="K2" s="4"/>
    </row>
    <row r="3" s="15" customFormat="1" ht="12.75" spans="1:11">
      <c r="A3" s="3">
        <v>4121</v>
      </c>
      <c r="B3" s="4" t="s">
        <v>278</v>
      </c>
      <c r="C3" s="5">
        <v>52</v>
      </c>
      <c r="D3" s="4" t="s">
        <v>171</v>
      </c>
      <c r="E3" s="3">
        <v>1</v>
      </c>
      <c r="F3" s="4" t="s">
        <v>279</v>
      </c>
      <c r="G3" s="3">
        <v>2847</v>
      </c>
      <c r="H3" s="4">
        <v>2893.32</v>
      </c>
      <c r="I3" s="4">
        <f t="shared" si="0"/>
        <v>46.3200000000002</v>
      </c>
      <c r="J3" s="4"/>
      <c r="K3" s="4"/>
    </row>
    <row r="4" s="15" customFormat="1" ht="12.75" spans="1:11">
      <c r="A4" s="3">
        <v>10043</v>
      </c>
      <c r="B4" s="4" t="s">
        <v>280</v>
      </c>
      <c r="C4" s="5">
        <v>52</v>
      </c>
      <c r="D4" s="4" t="s">
        <v>171</v>
      </c>
      <c r="E4" s="3">
        <v>1</v>
      </c>
      <c r="F4" s="4" t="s">
        <v>279</v>
      </c>
      <c r="G4" s="3">
        <v>2847</v>
      </c>
      <c r="H4" s="4">
        <v>2994.19</v>
      </c>
      <c r="I4" s="4">
        <f t="shared" si="0"/>
        <v>147.19</v>
      </c>
      <c r="J4" s="4"/>
      <c r="K4" s="4"/>
    </row>
    <row r="5" s="15" customFormat="1" ht="12.75" spans="1:11">
      <c r="A5" s="3">
        <v>11418</v>
      </c>
      <c r="B5" s="4" t="s">
        <v>281</v>
      </c>
      <c r="C5" s="5">
        <v>52</v>
      </c>
      <c r="D5" s="4" t="s">
        <v>171</v>
      </c>
      <c r="E5" s="3">
        <v>0.6</v>
      </c>
      <c r="F5" s="4" t="s">
        <v>279</v>
      </c>
      <c r="G5" s="3">
        <v>1710</v>
      </c>
      <c r="H5" s="4">
        <v>1800.25</v>
      </c>
      <c r="I5" s="4">
        <f t="shared" si="0"/>
        <v>90.25</v>
      </c>
      <c r="J5" s="4"/>
      <c r="K5" s="4"/>
    </row>
    <row r="6" s="15" customFormat="1" ht="12.75" spans="1:11">
      <c r="A6" s="3">
        <v>6884</v>
      </c>
      <c r="B6" s="4" t="s">
        <v>282</v>
      </c>
      <c r="C6" s="5">
        <v>54</v>
      </c>
      <c r="D6" s="4" t="s">
        <v>180</v>
      </c>
      <c r="E6" s="3">
        <v>0.9</v>
      </c>
      <c r="F6" s="4" t="s">
        <v>277</v>
      </c>
      <c r="G6" s="3">
        <v>2424.5</v>
      </c>
      <c r="H6" s="4">
        <v>1827.16</v>
      </c>
      <c r="I6" s="4">
        <f t="shared" si="0"/>
        <v>-597.34</v>
      </c>
      <c r="J6" s="12">
        <f>I6*0.05</f>
        <v>-29.867</v>
      </c>
      <c r="K6" s="12">
        <v>-29.867</v>
      </c>
    </row>
    <row r="7" s="16" customFormat="1" ht="12.75" spans="1:12">
      <c r="A7" s="6">
        <v>6301</v>
      </c>
      <c r="B7" s="7" t="s">
        <v>283</v>
      </c>
      <c r="C7" s="8">
        <v>54</v>
      </c>
      <c r="D7" s="7" t="s">
        <v>180</v>
      </c>
      <c r="E7" s="6">
        <v>1</v>
      </c>
      <c r="F7" s="7" t="s">
        <v>284</v>
      </c>
      <c r="G7" s="6">
        <v>2424.5</v>
      </c>
      <c r="H7" s="7">
        <v>60.5</v>
      </c>
      <c r="I7" s="7">
        <f t="shared" si="0"/>
        <v>-2364</v>
      </c>
      <c r="J7" s="13">
        <f>I7*0.05</f>
        <v>-118.2</v>
      </c>
      <c r="K7" s="13"/>
      <c r="L7" s="20" t="s">
        <v>285</v>
      </c>
    </row>
    <row r="8" s="15" customFormat="1" ht="12.75" spans="1:11">
      <c r="A8" s="3">
        <v>7379</v>
      </c>
      <c r="B8" s="4" t="s">
        <v>286</v>
      </c>
      <c r="C8" s="5">
        <v>54</v>
      </c>
      <c r="D8" s="4" t="s">
        <v>180</v>
      </c>
      <c r="E8" s="3">
        <v>1</v>
      </c>
      <c r="F8" s="4" t="s">
        <v>284</v>
      </c>
      <c r="G8" s="3">
        <v>2424.5</v>
      </c>
      <c r="H8" s="4">
        <v>1872.85</v>
      </c>
      <c r="I8" s="4">
        <f t="shared" si="0"/>
        <v>-551.65</v>
      </c>
      <c r="J8" s="12">
        <f>I8*0.05</f>
        <v>-27.5825</v>
      </c>
      <c r="K8" s="12">
        <v>-27.5825</v>
      </c>
    </row>
    <row r="9" s="15" customFormat="1" ht="12.75" spans="1:11">
      <c r="A9" s="3">
        <v>10808</v>
      </c>
      <c r="B9" s="4" t="s">
        <v>287</v>
      </c>
      <c r="C9" s="5">
        <v>54</v>
      </c>
      <c r="D9" s="4" t="s">
        <v>180</v>
      </c>
      <c r="E9" s="3">
        <v>1</v>
      </c>
      <c r="F9" s="4" t="s">
        <v>284</v>
      </c>
      <c r="G9" s="3">
        <v>2424.5</v>
      </c>
      <c r="H9" s="4">
        <v>1711.03</v>
      </c>
      <c r="I9" s="4">
        <f t="shared" si="0"/>
        <v>-713.47</v>
      </c>
      <c r="J9" s="12">
        <f>I9*0.05</f>
        <v>-35.6735</v>
      </c>
      <c r="K9" s="12">
        <v>-35.6735</v>
      </c>
    </row>
    <row r="10" s="15" customFormat="1" ht="12.75" spans="1:11">
      <c r="A10" s="3">
        <v>10983</v>
      </c>
      <c r="B10" s="4" t="s">
        <v>288</v>
      </c>
      <c r="C10" s="5">
        <v>56</v>
      </c>
      <c r="D10" s="4" t="s">
        <v>176</v>
      </c>
      <c r="E10" s="3">
        <v>0.9</v>
      </c>
      <c r="F10" s="4" t="s">
        <v>277</v>
      </c>
      <c r="G10" s="3">
        <v>2526</v>
      </c>
      <c r="H10" s="4">
        <v>2965.22</v>
      </c>
      <c r="I10" s="4">
        <f t="shared" si="0"/>
        <v>439.22</v>
      </c>
      <c r="J10" s="4"/>
      <c r="K10" s="4"/>
    </row>
    <row r="11" s="15" customFormat="1" ht="12.75" spans="1:11">
      <c r="A11" s="3">
        <v>6472</v>
      </c>
      <c r="B11" s="4" t="s">
        <v>289</v>
      </c>
      <c r="C11" s="5">
        <v>56</v>
      </c>
      <c r="D11" s="4" t="s">
        <v>176</v>
      </c>
      <c r="E11" s="3">
        <v>1</v>
      </c>
      <c r="F11" s="4" t="s">
        <v>290</v>
      </c>
      <c r="G11" s="3">
        <v>2807.5</v>
      </c>
      <c r="H11" s="4">
        <v>4197.92</v>
      </c>
      <c r="I11" s="4">
        <f t="shared" si="0"/>
        <v>1390.42</v>
      </c>
      <c r="J11" s="4"/>
      <c r="K11" s="4"/>
    </row>
    <row r="12" s="16" customFormat="1" ht="12.75" spans="1:12">
      <c r="A12" s="6">
        <v>7948</v>
      </c>
      <c r="B12" s="7" t="s">
        <v>291</v>
      </c>
      <c r="C12" s="8">
        <v>56</v>
      </c>
      <c r="D12" s="7" t="s">
        <v>176</v>
      </c>
      <c r="E12" s="6">
        <v>1</v>
      </c>
      <c r="F12" s="7" t="s">
        <v>290</v>
      </c>
      <c r="G12" s="6">
        <v>2807.5</v>
      </c>
      <c r="H12" s="7"/>
      <c r="I12" s="7">
        <f t="shared" si="0"/>
        <v>-2807.5</v>
      </c>
      <c r="J12" s="13">
        <f>I12*0.05</f>
        <v>-140.375</v>
      </c>
      <c r="K12" s="13"/>
      <c r="L12" s="20" t="s">
        <v>292</v>
      </c>
    </row>
    <row r="13" s="15" customFormat="1" ht="12.75" spans="1:11">
      <c r="A13" s="3">
        <v>990264</v>
      </c>
      <c r="B13" s="4" t="s">
        <v>293</v>
      </c>
      <c r="C13" s="5">
        <v>307</v>
      </c>
      <c r="D13" s="4" t="s">
        <v>239</v>
      </c>
      <c r="E13" s="3">
        <v>1.3</v>
      </c>
      <c r="F13" s="4" t="s">
        <v>294</v>
      </c>
      <c r="G13" s="3">
        <v>2403</v>
      </c>
      <c r="H13" s="4">
        <v>2619.92</v>
      </c>
      <c r="I13" s="4">
        <f t="shared" si="0"/>
        <v>216.92</v>
      </c>
      <c r="J13" s="4"/>
      <c r="K13" s="4"/>
    </row>
    <row r="14" s="15" customFormat="1" ht="12.75" spans="1:11">
      <c r="A14" s="3">
        <v>993501</v>
      </c>
      <c r="B14" s="4" t="s">
        <v>295</v>
      </c>
      <c r="C14" s="5">
        <v>307</v>
      </c>
      <c r="D14" s="4" t="s">
        <v>239</v>
      </c>
      <c r="E14" s="3">
        <v>1.3</v>
      </c>
      <c r="F14" s="4" t="s">
        <v>294</v>
      </c>
      <c r="G14" s="3">
        <v>8811</v>
      </c>
      <c r="H14" s="4">
        <v>2372.95</v>
      </c>
      <c r="I14" s="4">
        <f t="shared" si="0"/>
        <v>-6438.05</v>
      </c>
      <c r="J14" s="12">
        <f t="shared" ref="J14:J22" si="1">I14*0.05</f>
        <v>-321.9025</v>
      </c>
      <c r="K14" s="12">
        <v>-321.9025</v>
      </c>
    </row>
    <row r="15" s="15" customFormat="1" ht="12.75" spans="1:11">
      <c r="A15" s="3">
        <v>991137</v>
      </c>
      <c r="B15" s="4" t="s">
        <v>296</v>
      </c>
      <c r="C15" s="5">
        <v>307</v>
      </c>
      <c r="D15" s="4" t="s">
        <v>239</v>
      </c>
      <c r="E15" s="3">
        <v>1.3</v>
      </c>
      <c r="F15" s="4" t="s">
        <v>294</v>
      </c>
      <c r="G15" s="3">
        <v>14418</v>
      </c>
      <c r="H15" s="4">
        <v>5933.11</v>
      </c>
      <c r="I15" s="4">
        <f t="shared" si="0"/>
        <v>-8484.89</v>
      </c>
      <c r="J15" s="12">
        <f t="shared" si="1"/>
        <v>-424.2445</v>
      </c>
      <c r="K15" s="12">
        <v>-424.2445</v>
      </c>
    </row>
    <row r="16" s="15" customFormat="1" ht="12.75" spans="1:11">
      <c r="A16" s="3">
        <v>8527</v>
      </c>
      <c r="B16" s="4" t="s">
        <v>297</v>
      </c>
      <c r="C16" s="5">
        <v>307</v>
      </c>
      <c r="D16" s="4" t="s">
        <v>239</v>
      </c>
      <c r="E16" s="3">
        <v>0.8</v>
      </c>
      <c r="F16" s="4" t="s">
        <v>284</v>
      </c>
      <c r="G16" s="3">
        <v>6408</v>
      </c>
      <c r="H16" s="4">
        <v>2407.77</v>
      </c>
      <c r="I16" s="4">
        <f t="shared" si="0"/>
        <v>-4000.23</v>
      </c>
      <c r="J16" s="12">
        <f t="shared" si="1"/>
        <v>-200.0115</v>
      </c>
      <c r="K16" s="12">
        <v>-200.0115</v>
      </c>
    </row>
    <row r="17" s="15" customFormat="1" ht="12.75" spans="1:11">
      <c r="A17" s="3">
        <v>9563</v>
      </c>
      <c r="B17" s="4" t="s">
        <v>298</v>
      </c>
      <c r="C17" s="5">
        <v>307</v>
      </c>
      <c r="D17" s="4" t="s">
        <v>239</v>
      </c>
      <c r="E17" s="3">
        <v>1.3</v>
      </c>
      <c r="F17" s="4" t="s">
        <v>284</v>
      </c>
      <c r="G17" s="3">
        <v>10413</v>
      </c>
      <c r="H17" s="4">
        <v>1663.8</v>
      </c>
      <c r="I17" s="4">
        <f t="shared" si="0"/>
        <v>-8749.2</v>
      </c>
      <c r="J17" s="12">
        <f t="shared" si="1"/>
        <v>-437.46</v>
      </c>
      <c r="K17" s="12">
        <v>-437.46</v>
      </c>
    </row>
    <row r="18" s="15" customFormat="1" ht="12.75" spans="1:11">
      <c r="A18" s="3">
        <v>9669</v>
      </c>
      <c r="B18" s="4" t="s">
        <v>299</v>
      </c>
      <c r="C18" s="5">
        <v>307</v>
      </c>
      <c r="D18" s="4" t="s">
        <v>239</v>
      </c>
      <c r="E18" s="3">
        <v>1.3</v>
      </c>
      <c r="F18" s="4" t="s">
        <v>284</v>
      </c>
      <c r="G18" s="3">
        <v>10413</v>
      </c>
      <c r="H18" s="4">
        <v>4405.88</v>
      </c>
      <c r="I18" s="4">
        <f t="shared" si="0"/>
        <v>-6007.12</v>
      </c>
      <c r="J18" s="12">
        <f t="shared" si="1"/>
        <v>-300.356</v>
      </c>
      <c r="K18" s="12">
        <v>-300.356</v>
      </c>
    </row>
    <row r="19" s="15" customFormat="1" ht="12.75" spans="1:11">
      <c r="A19" s="3">
        <v>7107</v>
      </c>
      <c r="B19" s="4" t="s">
        <v>300</v>
      </c>
      <c r="C19" s="5">
        <v>307</v>
      </c>
      <c r="D19" s="4" t="s">
        <v>239</v>
      </c>
      <c r="E19" s="3">
        <v>1.3</v>
      </c>
      <c r="F19" s="4" t="s">
        <v>284</v>
      </c>
      <c r="G19" s="3">
        <v>10413</v>
      </c>
      <c r="H19" s="4">
        <v>7491.41</v>
      </c>
      <c r="I19" s="4">
        <f t="shared" si="0"/>
        <v>-2921.59</v>
      </c>
      <c r="J19" s="12">
        <f t="shared" si="1"/>
        <v>-146.0795</v>
      </c>
      <c r="K19" s="12">
        <v>-146.0795</v>
      </c>
    </row>
    <row r="20" s="15" customFormat="1" ht="12.75" spans="1:11">
      <c r="A20" s="3">
        <v>10886</v>
      </c>
      <c r="B20" s="4" t="s">
        <v>301</v>
      </c>
      <c r="C20" s="5">
        <v>307</v>
      </c>
      <c r="D20" s="4" t="s">
        <v>239</v>
      </c>
      <c r="E20" s="3">
        <v>1.3</v>
      </c>
      <c r="F20" s="4" t="s">
        <v>284</v>
      </c>
      <c r="G20" s="3">
        <v>10413</v>
      </c>
      <c r="H20" s="4">
        <v>6912.04</v>
      </c>
      <c r="I20" s="4">
        <f t="shared" si="0"/>
        <v>-3500.96</v>
      </c>
      <c r="J20" s="12">
        <f t="shared" si="1"/>
        <v>-175.048</v>
      </c>
      <c r="K20" s="12">
        <v>-175.048</v>
      </c>
    </row>
    <row r="21" s="15" customFormat="1" ht="12.75" spans="1:11">
      <c r="A21" s="3">
        <v>10989</v>
      </c>
      <c r="B21" s="4" t="s">
        <v>302</v>
      </c>
      <c r="C21" s="5">
        <v>307</v>
      </c>
      <c r="D21" s="4" t="s">
        <v>239</v>
      </c>
      <c r="E21" s="3">
        <v>1.3</v>
      </c>
      <c r="F21" s="4" t="s">
        <v>284</v>
      </c>
      <c r="G21" s="3">
        <v>10413</v>
      </c>
      <c r="H21" s="4">
        <v>2308.71</v>
      </c>
      <c r="I21" s="4">
        <f t="shared" si="0"/>
        <v>-8104.29</v>
      </c>
      <c r="J21" s="12">
        <f t="shared" si="1"/>
        <v>-405.2145</v>
      </c>
      <c r="K21" s="12">
        <v>-405.2145</v>
      </c>
    </row>
    <row r="22" s="15" customFormat="1" ht="12.75" spans="1:11">
      <c r="A22" s="3">
        <v>10613</v>
      </c>
      <c r="B22" s="4" t="s">
        <v>303</v>
      </c>
      <c r="C22" s="5">
        <v>307</v>
      </c>
      <c r="D22" s="4" t="s">
        <v>239</v>
      </c>
      <c r="E22" s="3">
        <v>1.3</v>
      </c>
      <c r="F22" s="4" t="s">
        <v>284</v>
      </c>
      <c r="G22" s="3">
        <v>10413</v>
      </c>
      <c r="H22" s="4">
        <v>8012.39</v>
      </c>
      <c r="I22" s="4">
        <f t="shared" si="0"/>
        <v>-2400.61</v>
      </c>
      <c r="J22" s="12">
        <f t="shared" si="1"/>
        <v>-120.0305</v>
      </c>
      <c r="K22" s="12">
        <v>-120.0305</v>
      </c>
    </row>
    <row r="23" s="15" customFormat="1" ht="12.75" spans="1:11">
      <c r="A23" s="3">
        <v>4089</v>
      </c>
      <c r="B23" s="4" t="s">
        <v>304</v>
      </c>
      <c r="C23" s="5">
        <v>308</v>
      </c>
      <c r="D23" s="4" t="s">
        <v>205</v>
      </c>
      <c r="E23" s="3">
        <v>0.9</v>
      </c>
      <c r="F23" s="4" t="s">
        <v>277</v>
      </c>
      <c r="G23" s="3">
        <v>1647</v>
      </c>
      <c r="H23" s="4">
        <v>1667.92</v>
      </c>
      <c r="I23" s="4">
        <f t="shared" ref="I23:I57" si="2">H23-G23</f>
        <v>20.9200000000001</v>
      </c>
      <c r="J23" s="4"/>
      <c r="K23" s="4"/>
    </row>
    <row r="24" s="15" customFormat="1" ht="12.75" spans="1:11">
      <c r="A24" s="3">
        <v>5347</v>
      </c>
      <c r="B24" s="4" t="s">
        <v>305</v>
      </c>
      <c r="C24" s="5">
        <v>308</v>
      </c>
      <c r="D24" s="4" t="s">
        <v>205</v>
      </c>
      <c r="E24" s="3">
        <v>1</v>
      </c>
      <c r="F24" s="4" t="s">
        <v>290</v>
      </c>
      <c r="G24" s="3">
        <v>1830</v>
      </c>
      <c r="H24" s="4">
        <v>2101.95</v>
      </c>
      <c r="I24" s="4">
        <f t="shared" si="2"/>
        <v>271.95</v>
      </c>
      <c r="J24" s="4"/>
      <c r="K24" s="4"/>
    </row>
    <row r="25" s="15" customFormat="1" ht="12.75" spans="1:11">
      <c r="A25" s="3">
        <v>9200</v>
      </c>
      <c r="B25" s="4" t="s">
        <v>306</v>
      </c>
      <c r="C25" s="5">
        <v>308</v>
      </c>
      <c r="D25" s="4" t="s">
        <v>205</v>
      </c>
      <c r="E25" s="3">
        <v>1</v>
      </c>
      <c r="F25" s="4" t="s">
        <v>290</v>
      </c>
      <c r="G25" s="3">
        <v>1830</v>
      </c>
      <c r="H25" s="4">
        <v>1855.15</v>
      </c>
      <c r="I25" s="4">
        <f t="shared" si="2"/>
        <v>25.1500000000001</v>
      </c>
      <c r="J25" s="4"/>
      <c r="K25" s="4"/>
    </row>
    <row r="26" s="15" customFormat="1" ht="12.75" spans="1:11">
      <c r="A26" s="3">
        <v>9967</v>
      </c>
      <c r="B26" s="4" t="s">
        <v>307</v>
      </c>
      <c r="C26" s="5">
        <v>308</v>
      </c>
      <c r="D26" s="4" t="s">
        <v>205</v>
      </c>
      <c r="E26" s="3">
        <v>1</v>
      </c>
      <c r="F26" s="4" t="s">
        <v>290</v>
      </c>
      <c r="G26" s="3">
        <v>1830</v>
      </c>
      <c r="H26" s="4">
        <v>1847.96</v>
      </c>
      <c r="I26" s="4">
        <f t="shared" si="2"/>
        <v>17.96</v>
      </c>
      <c r="J26" s="4"/>
      <c r="K26" s="4"/>
    </row>
    <row r="27" s="15" customFormat="1" ht="12.75" spans="1:11">
      <c r="A27" s="3">
        <v>11251</v>
      </c>
      <c r="B27" s="4" t="s">
        <v>308</v>
      </c>
      <c r="C27" s="5">
        <v>308</v>
      </c>
      <c r="D27" s="4" t="s">
        <v>205</v>
      </c>
      <c r="E27" s="3">
        <v>0.8</v>
      </c>
      <c r="F27" s="4" t="s">
        <v>290</v>
      </c>
      <c r="G27" s="3">
        <v>1464</v>
      </c>
      <c r="H27" s="4">
        <v>1478.62</v>
      </c>
      <c r="I27" s="4">
        <f t="shared" si="2"/>
        <v>14.6199999999999</v>
      </c>
      <c r="J27" s="4"/>
      <c r="K27" s="4"/>
    </row>
    <row r="28" s="15" customFormat="1" ht="12.75" spans="1:11">
      <c r="A28" s="3">
        <v>4093</v>
      </c>
      <c r="B28" s="4" t="s">
        <v>309</v>
      </c>
      <c r="C28" s="5">
        <v>311</v>
      </c>
      <c r="D28" s="4" t="s">
        <v>260</v>
      </c>
      <c r="E28" s="3">
        <v>0.9</v>
      </c>
      <c r="F28" s="4" t="s">
        <v>277</v>
      </c>
      <c r="G28" s="3">
        <v>4759</v>
      </c>
      <c r="H28" s="4">
        <v>2105.13</v>
      </c>
      <c r="I28" s="4">
        <f t="shared" si="2"/>
        <v>-2653.87</v>
      </c>
      <c r="J28" s="12">
        <f>I28*0.05</f>
        <v>-132.6935</v>
      </c>
      <c r="K28" s="12">
        <v>-132.6935</v>
      </c>
    </row>
    <row r="29" s="15" customFormat="1" ht="12.75" spans="1:11">
      <c r="A29" s="3">
        <v>4302</v>
      </c>
      <c r="B29" s="4" t="s">
        <v>310</v>
      </c>
      <c r="C29" s="5">
        <v>311</v>
      </c>
      <c r="D29" s="4" t="s">
        <v>260</v>
      </c>
      <c r="E29" s="3">
        <v>1</v>
      </c>
      <c r="F29" s="4" t="s">
        <v>284</v>
      </c>
      <c r="G29" s="3">
        <v>5288</v>
      </c>
      <c r="H29" s="4">
        <v>2303.26</v>
      </c>
      <c r="I29" s="4">
        <f t="shared" si="2"/>
        <v>-2984.74</v>
      </c>
      <c r="J29" s="12">
        <f>I29*0.05</f>
        <v>-149.237</v>
      </c>
      <c r="K29" s="12">
        <v>-149.237</v>
      </c>
    </row>
    <row r="30" s="15" customFormat="1" ht="12.75" spans="1:11">
      <c r="A30" s="3">
        <v>9988</v>
      </c>
      <c r="B30" s="4" t="s">
        <v>311</v>
      </c>
      <c r="C30" s="5">
        <v>329</v>
      </c>
      <c r="D30" s="4" t="s">
        <v>177</v>
      </c>
      <c r="E30" s="3">
        <v>0.9</v>
      </c>
      <c r="F30" s="4" t="s">
        <v>277</v>
      </c>
      <c r="G30" s="3">
        <v>3442.5</v>
      </c>
      <c r="H30" s="4">
        <v>3547.24</v>
      </c>
      <c r="I30" s="4">
        <f t="shared" si="2"/>
        <v>104.74</v>
      </c>
      <c r="J30" s="4"/>
      <c r="K30" s="4"/>
    </row>
    <row r="31" s="15" customFormat="1" ht="12.75" spans="1:11">
      <c r="A31" s="3">
        <v>5589</v>
      </c>
      <c r="B31" s="4" t="s">
        <v>312</v>
      </c>
      <c r="C31" s="5">
        <v>329</v>
      </c>
      <c r="D31" s="4" t="s">
        <v>177</v>
      </c>
      <c r="E31" s="3">
        <v>1</v>
      </c>
      <c r="F31" s="4" t="s">
        <v>290</v>
      </c>
      <c r="G31" s="3">
        <v>3602.7</v>
      </c>
      <c r="H31" s="4">
        <v>1943.18</v>
      </c>
      <c r="I31" s="4">
        <f t="shared" si="2"/>
        <v>-1659.52</v>
      </c>
      <c r="J31" s="12">
        <f>I31*0.05</f>
        <v>-82.976</v>
      </c>
      <c r="K31" s="12">
        <v>-82.976</v>
      </c>
    </row>
    <row r="32" s="15" customFormat="1" ht="12.75" spans="1:11">
      <c r="A32" s="3">
        <v>10900</v>
      </c>
      <c r="B32" s="4" t="s">
        <v>313</v>
      </c>
      <c r="C32" s="5">
        <v>329</v>
      </c>
      <c r="D32" s="4" t="s">
        <v>177</v>
      </c>
      <c r="E32" s="3">
        <v>1</v>
      </c>
      <c r="F32" s="4" t="s">
        <v>290</v>
      </c>
      <c r="G32" s="3">
        <v>3602.7</v>
      </c>
      <c r="H32" s="4">
        <v>1758.38</v>
      </c>
      <c r="I32" s="4">
        <f t="shared" si="2"/>
        <v>-1844.32</v>
      </c>
      <c r="J32" s="12">
        <f>I32*0.05</f>
        <v>-92.216</v>
      </c>
      <c r="K32" s="12">
        <v>-92.216</v>
      </c>
    </row>
    <row r="33" s="15" customFormat="1" ht="12.75" spans="1:11">
      <c r="A33" s="3">
        <v>11321</v>
      </c>
      <c r="B33" s="4" t="s">
        <v>314</v>
      </c>
      <c r="C33" s="5">
        <v>329</v>
      </c>
      <c r="D33" s="4" t="s">
        <v>177</v>
      </c>
      <c r="E33" s="3">
        <v>0.4</v>
      </c>
      <c r="F33" s="4" t="s">
        <v>315</v>
      </c>
      <c r="G33" s="3">
        <v>1241.1</v>
      </c>
      <c r="H33" s="4">
        <v>928.32</v>
      </c>
      <c r="I33" s="4">
        <f t="shared" si="2"/>
        <v>-312.78</v>
      </c>
      <c r="J33" s="12">
        <f>I33*0.05</f>
        <v>-15.639</v>
      </c>
      <c r="K33" s="12">
        <v>-15.639</v>
      </c>
    </row>
    <row r="34" s="15" customFormat="1" ht="12.75" spans="1:11">
      <c r="A34" s="3">
        <v>4264</v>
      </c>
      <c r="B34" s="4" t="s">
        <v>316</v>
      </c>
      <c r="C34" s="5">
        <v>337</v>
      </c>
      <c r="D34" s="4" t="s">
        <v>202</v>
      </c>
      <c r="E34" s="3">
        <v>0.9</v>
      </c>
      <c r="F34" s="4" t="s">
        <v>277</v>
      </c>
      <c r="G34" s="3">
        <v>6229.7</v>
      </c>
      <c r="H34" s="4">
        <v>5780.47</v>
      </c>
      <c r="I34" s="4">
        <f t="shared" si="2"/>
        <v>-449.23</v>
      </c>
      <c r="J34" s="12">
        <f>I34*0.05</f>
        <v>-22.4615</v>
      </c>
      <c r="K34" s="12">
        <v>-22.4615</v>
      </c>
    </row>
    <row r="35" s="15" customFormat="1" ht="12.75" spans="1:11">
      <c r="A35" s="3">
        <v>990176</v>
      </c>
      <c r="B35" s="4" t="s">
        <v>317</v>
      </c>
      <c r="C35" s="5">
        <v>337</v>
      </c>
      <c r="D35" s="4" t="s">
        <v>202</v>
      </c>
      <c r="E35" s="3">
        <v>1.2</v>
      </c>
      <c r="F35" s="4" t="s">
        <v>318</v>
      </c>
      <c r="G35" s="3">
        <v>12459.4</v>
      </c>
      <c r="H35" s="4">
        <v>7147.03</v>
      </c>
      <c r="I35" s="4">
        <f t="shared" si="2"/>
        <v>-5312.37</v>
      </c>
      <c r="J35" s="12">
        <f>I35*0.05</f>
        <v>-265.6185</v>
      </c>
      <c r="K35" s="12">
        <v>-265.6185</v>
      </c>
    </row>
    <row r="36" s="15" customFormat="1" ht="12.75" spans="1:11">
      <c r="A36" s="3">
        <v>990451</v>
      </c>
      <c r="B36" s="4" t="s">
        <v>319</v>
      </c>
      <c r="C36" s="5">
        <v>337</v>
      </c>
      <c r="D36" s="4" t="s">
        <v>202</v>
      </c>
      <c r="E36" s="3">
        <v>1.2</v>
      </c>
      <c r="F36" s="4" t="s">
        <v>318</v>
      </c>
      <c r="G36" s="3">
        <v>2076.6</v>
      </c>
      <c r="H36" s="4">
        <v>2189.68</v>
      </c>
      <c r="I36" s="4">
        <f t="shared" si="2"/>
        <v>113.08</v>
      </c>
      <c r="J36" s="4"/>
      <c r="K36" s="4"/>
    </row>
    <row r="37" s="15" customFormat="1" ht="12.75" spans="1:11">
      <c r="A37" s="3">
        <v>4061</v>
      </c>
      <c r="B37" s="4" t="s">
        <v>320</v>
      </c>
      <c r="C37" s="5">
        <v>337</v>
      </c>
      <c r="D37" s="4" t="s">
        <v>202</v>
      </c>
      <c r="E37" s="3">
        <v>1.2</v>
      </c>
      <c r="F37" s="4" t="s">
        <v>321</v>
      </c>
      <c r="G37" s="3">
        <v>6921.9</v>
      </c>
      <c r="H37" s="4">
        <v>5562.44</v>
      </c>
      <c r="I37" s="4">
        <f t="shared" si="2"/>
        <v>-1359.46</v>
      </c>
      <c r="J37" s="12">
        <f t="shared" ref="J37:J45" si="3">I37*0.05</f>
        <v>-67.973</v>
      </c>
      <c r="K37" s="12">
        <v>-67.973</v>
      </c>
    </row>
    <row r="38" s="15" customFormat="1" ht="12.75" spans="1:11">
      <c r="A38" s="3">
        <v>6965</v>
      </c>
      <c r="B38" s="4" t="s">
        <v>322</v>
      </c>
      <c r="C38" s="5">
        <v>337</v>
      </c>
      <c r="D38" s="4" t="s">
        <v>202</v>
      </c>
      <c r="E38" s="3">
        <v>1</v>
      </c>
      <c r="F38" s="4" t="s">
        <v>323</v>
      </c>
      <c r="G38" s="3">
        <v>6921.9</v>
      </c>
      <c r="H38" s="4">
        <v>5057.86</v>
      </c>
      <c r="I38" s="4">
        <f t="shared" si="2"/>
        <v>-1864.04</v>
      </c>
      <c r="J38" s="12">
        <f t="shared" si="3"/>
        <v>-93.202</v>
      </c>
      <c r="K38" s="12">
        <v>-93.202</v>
      </c>
    </row>
    <row r="39" s="15" customFormat="1" ht="12.75" spans="1:11">
      <c r="A39" s="3">
        <v>10816</v>
      </c>
      <c r="B39" s="4" t="s">
        <v>324</v>
      </c>
      <c r="C39" s="5">
        <v>337</v>
      </c>
      <c r="D39" s="4" t="s">
        <v>202</v>
      </c>
      <c r="E39" s="3">
        <v>1</v>
      </c>
      <c r="F39" s="4" t="s">
        <v>323</v>
      </c>
      <c r="G39" s="3">
        <v>6921.9</v>
      </c>
      <c r="H39" s="4">
        <v>3960.06</v>
      </c>
      <c r="I39" s="4">
        <f t="shared" si="2"/>
        <v>-2961.84</v>
      </c>
      <c r="J39" s="12">
        <f t="shared" si="3"/>
        <v>-148.092</v>
      </c>
      <c r="K39" s="12">
        <v>-148.092</v>
      </c>
    </row>
    <row r="40" s="15" customFormat="1" ht="12.75" spans="1:11">
      <c r="A40" s="3">
        <v>11335</v>
      </c>
      <c r="B40" s="4" t="s">
        <v>325</v>
      </c>
      <c r="C40" s="5">
        <v>337</v>
      </c>
      <c r="D40" s="4" t="s">
        <v>202</v>
      </c>
      <c r="E40" s="3">
        <v>0.4</v>
      </c>
      <c r="F40" s="4" t="s">
        <v>315</v>
      </c>
      <c r="G40" s="3">
        <v>2768.6</v>
      </c>
      <c r="H40" s="4">
        <v>2467.14</v>
      </c>
      <c r="I40" s="4">
        <f t="shared" si="2"/>
        <v>-301.46</v>
      </c>
      <c r="J40" s="12">
        <f t="shared" si="3"/>
        <v>-15.073</v>
      </c>
      <c r="K40" s="12">
        <v>-15.073</v>
      </c>
    </row>
    <row r="41" s="15" customFormat="1" ht="12.75" spans="1:11">
      <c r="A41" s="3">
        <v>997727</v>
      </c>
      <c r="B41" s="4" t="s">
        <v>326</v>
      </c>
      <c r="C41" s="5">
        <v>339</v>
      </c>
      <c r="D41" s="4" t="s">
        <v>259</v>
      </c>
      <c r="E41" s="3">
        <v>0.4</v>
      </c>
      <c r="F41" s="4" t="s">
        <v>277</v>
      </c>
      <c r="G41" s="3">
        <v>1184</v>
      </c>
      <c r="H41" s="4">
        <v>840.6</v>
      </c>
      <c r="I41" s="4">
        <f t="shared" si="2"/>
        <v>-343.4</v>
      </c>
      <c r="J41" s="12">
        <f t="shared" si="3"/>
        <v>-17.17</v>
      </c>
      <c r="K41" s="12">
        <v>-17.17</v>
      </c>
    </row>
    <row r="42" s="15" customFormat="1" ht="12.75" spans="1:11">
      <c r="A42" s="3">
        <v>10586</v>
      </c>
      <c r="B42" s="4" t="s">
        <v>327</v>
      </c>
      <c r="C42" s="5">
        <v>339</v>
      </c>
      <c r="D42" s="4" t="s">
        <v>259</v>
      </c>
      <c r="E42" s="3">
        <v>1</v>
      </c>
      <c r="F42" s="4" t="s">
        <v>284</v>
      </c>
      <c r="G42" s="3">
        <v>2960.4</v>
      </c>
      <c r="H42" s="4">
        <v>1295.64</v>
      </c>
      <c r="I42" s="4">
        <f t="shared" si="2"/>
        <v>-1664.76</v>
      </c>
      <c r="J42" s="12">
        <f t="shared" si="3"/>
        <v>-83.238</v>
      </c>
      <c r="K42" s="12">
        <v>-83.238</v>
      </c>
    </row>
    <row r="43" s="15" customFormat="1" ht="12.75" spans="1:11">
      <c r="A43" s="3">
        <v>11324</v>
      </c>
      <c r="B43" s="4" t="s">
        <v>328</v>
      </c>
      <c r="C43" s="5">
        <v>339</v>
      </c>
      <c r="D43" s="4" t="s">
        <v>259</v>
      </c>
      <c r="E43" s="3">
        <v>0.3</v>
      </c>
      <c r="F43" s="4" t="s">
        <v>315</v>
      </c>
      <c r="G43" s="3">
        <v>1480.6</v>
      </c>
      <c r="H43" s="4">
        <v>580.1</v>
      </c>
      <c r="I43" s="4">
        <f t="shared" si="2"/>
        <v>-900.5</v>
      </c>
      <c r="J43" s="12">
        <f t="shared" si="3"/>
        <v>-45.025</v>
      </c>
      <c r="K43" s="12">
        <v>-45.025</v>
      </c>
    </row>
    <row r="44" s="15" customFormat="1" ht="12.75" spans="1:11">
      <c r="A44" s="3">
        <v>11394</v>
      </c>
      <c r="B44" s="4" t="s">
        <v>329</v>
      </c>
      <c r="C44" s="5">
        <v>339</v>
      </c>
      <c r="D44" s="4" t="s">
        <v>259</v>
      </c>
      <c r="E44" s="3">
        <v>0.6</v>
      </c>
      <c r="F44" s="4" t="s">
        <v>330</v>
      </c>
      <c r="G44" s="3">
        <v>1776</v>
      </c>
      <c r="H44" s="4">
        <v>1363.92</v>
      </c>
      <c r="I44" s="4">
        <f t="shared" si="2"/>
        <v>-412.08</v>
      </c>
      <c r="J44" s="12">
        <f t="shared" si="3"/>
        <v>-20.604</v>
      </c>
      <c r="K44" s="12">
        <v>-20.604</v>
      </c>
    </row>
    <row r="45" s="15" customFormat="1" ht="12.75" spans="1:11">
      <c r="A45" s="3">
        <v>4187</v>
      </c>
      <c r="B45" s="4" t="s">
        <v>331</v>
      </c>
      <c r="C45" s="5">
        <v>341</v>
      </c>
      <c r="D45" s="4" t="s">
        <v>189</v>
      </c>
      <c r="E45" s="3">
        <v>0.8</v>
      </c>
      <c r="F45" s="4" t="s">
        <v>277</v>
      </c>
      <c r="G45" s="3">
        <v>4727.92</v>
      </c>
      <c r="H45" s="4">
        <v>4317.83</v>
      </c>
      <c r="I45" s="4">
        <f t="shared" si="2"/>
        <v>-410.09</v>
      </c>
      <c r="J45" s="12">
        <f t="shared" si="3"/>
        <v>-20.5045</v>
      </c>
      <c r="K45" s="12">
        <v>-20.5045</v>
      </c>
    </row>
    <row r="46" s="15" customFormat="1" ht="12.75" spans="1:11">
      <c r="A46" s="3">
        <v>991097</v>
      </c>
      <c r="B46" s="4" t="s">
        <v>332</v>
      </c>
      <c r="C46" s="5">
        <v>341</v>
      </c>
      <c r="D46" s="4" t="s">
        <v>189</v>
      </c>
      <c r="E46" s="3">
        <v>1.2</v>
      </c>
      <c r="F46" s="4" t="s">
        <v>318</v>
      </c>
      <c r="G46" s="3">
        <v>1772.83</v>
      </c>
      <c r="H46" s="4">
        <v>2030.39</v>
      </c>
      <c r="I46" s="4">
        <f t="shared" si="2"/>
        <v>257.56</v>
      </c>
      <c r="J46" s="4"/>
      <c r="K46" s="4"/>
    </row>
    <row r="47" s="15" customFormat="1" ht="12.75" spans="1:11">
      <c r="A47" s="3">
        <v>992157</v>
      </c>
      <c r="B47" s="4" t="s">
        <v>333</v>
      </c>
      <c r="C47" s="5">
        <v>341</v>
      </c>
      <c r="D47" s="4" t="s">
        <v>189</v>
      </c>
      <c r="E47" s="3">
        <v>1.2</v>
      </c>
      <c r="F47" s="4" t="s">
        <v>318</v>
      </c>
      <c r="G47" s="3">
        <v>10637.82</v>
      </c>
      <c r="H47" s="4">
        <v>10996.33</v>
      </c>
      <c r="I47" s="4">
        <f t="shared" si="2"/>
        <v>358.51</v>
      </c>
      <c r="J47" s="4"/>
      <c r="K47" s="4"/>
    </row>
    <row r="48" s="15" customFormat="1" ht="12.75" spans="1:11">
      <c r="A48" s="3">
        <v>5698</v>
      </c>
      <c r="B48" s="4" t="s">
        <v>334</v>
      </c>
      <c r="C48" s="5">
        <v>341</v>
      </c>
      <c r="D48" s="4" t="s">
        <v>189</v>
      </c>
      <c r="E48" s="3">
        <v>0.9</v>
      </c>
      <c r="F48" s="4" t="s">
        <v>284</v>
      </c>
      <c r="G48" s="3">
        <v>5318.91</v>
      </c>
      <c r="H48" s="4">
        <v>4506.82</v>
      </c>
      <c r="I48" s="4">
        <f t="shared" si="2"/>
        <v>-812.09</v>
      </c>
      <c r="J48" s="12">
        <f t="shared" ref="J48:J53" si="4">I48*0.05</f>
        <v>-40.6045</v>
      </c>
      <c r="K48" s="12">
        <v>-40.6045</v>
      </c>
    </row>
    <row r="49" s="15" customFormat="1" ht="12.75" spans="1:11">
      <c r="A49" s="3">
        <v>11363</v>
      </c>
      <c r="B49" s="4" t="s">
        <v>335</v>
      </c>
      <c r="C49" s="5">
        <v>341</v>
      </c>
      <c r="D49" s="4" t="s">
        <v>189</v>
      </c>
      <c r="E49" s="3">
        <v>0.9</v>
      </c>
      <c r="F49" s="4" t="s">
        <v>284</v>
      </c>
      <c r="G49" s="3">
        <v>5318.91</v>
      </c>
      <c r="H49" s="4">
        <v>3503.8</v>
      </c>
      <c r="I49" s="4">
        <f t="shared" si="2"/>
        <v>-1815.11</v>
      </c>
      <c r="J49" s="12">
        <f t="shared" si="4"/>
        <v>-90.7555</v>
      </c>
      <c r="K49" s="12">
        <v>-90.7555</v>
      </c>
    </row>
    <row r="50" s="15" customFormat="1" ht="12.75" spans="1:11">
      <c r="A50" s="3">
        <v>11427</v>
      </c>
      <c r="B50" s="4" t="s">
        <v>336</v>
      </c>
      <c r="C50" s="5">
        <v>341</v>
      </c>
      <c r="D50" s="4" t="s">
        <v>189</v>
      </c>
      <c r="E50" s="3">
        <v>0.6</v>
      </c>
      <c r="F50" s="4" t="s">
        <v>330</v>
      </c>
      <c r="G50" s="3">
        <v>3545.94</v>
      </c>
      <c r="H50" s="4">
        <v>1398.37</v>
      </c>
      <c r="I50" s="4">
        <f t="shared" si="2"/>
        <v>-2147.57</v>
      </c>
      <c r="J50" s="12">
        <f t="shared" si="4"/>
        <v>-107.3785</v>
      </c>
      <c r="K50" s="12">
        <v>-107.3785</v>
      </c>
    </row>
    <row r="51" s="15" customFormat="1" ht="12.75" spans="1:11">
      <c r="A51" s="3">
        <v>11481</v>
      </c>
      <c r="B51" s="4" t="s">
        <v>337</v>
      </c>
      <c r="C51" s="5">
        <v>341</v>
      </c>
      <c r="D51" s="4" t="s">
        <v>189</v>
      </c>
      <c r="E51" s="3">
        <v>0.6</v>
      </c>
      <c r="F51" s="4" t="s">
        <v>330</v>
      </c>
      <c r="G51" s="3">
        <v>3545.94</v>
      </c>
      <c r="H51" s="4">
        <v>624.7</v>
      </c>
      <c r="I51" s="4">
        <f t="shared" si="2"/>
        <v>-2921.24</v>
      </c>
      <c r="J51" s="12">
        <f t="shared" si="4"/>
        <v>-146.062</v>
      </c>
      <c r="K51" s="12">
        <v>-146.062</v>
      </c>
    </row>
    <row r="52" s="15" customFormat="1" ht="12.75" spans="1:11">
      <c r="A52" s="3">
        <v>11482</v>
      </c>
      <c r="B52" s="4" t="s">
        <v>338</v>
      </c>
      <c r="C52" s="5">
        <v>341</v>
      </c>
      <c r="D52" s="4" t="s">
        <v>189</v>
      </c>
      <c r="E52" s="3">
        <v>0.6</v>
      </c>
      <c r="F52" s="4" t="s">
        <v>330</v>
      </c>
      <c r="G52" s="3">
        <v>3545.94</v>
      </c>
      <c r="H52" s="4">
        <v>820.69</v>
      </c>
      <c r="I52" s="4">
        <f t="shared" si="2"/>
        <v>-2725.25</v>
      </c>
      <c r="J52" s="12">
        <f t="shared" si="4"/>
        <v>-136.2625</v>
      </c>
      <c r="K52" s="12">
        <v>-136.2625</v>
      </c>
    </row>
    <row r="53" s="15" customFormat="1" ht="12.75" spans="1:11">
      <c r="A53" s="3">
        <v>11483</v>
      </c>
      <c r="B53" s="4" t="s">
        <v>339</v>
      </c>
      <c r="C53" s="5">
        <v>341</v>
      </c>
      <c r="D53" s="4" t="s">
        <v>189</v>
      </c>
      <c r="E53" s="3">
        <v>0.6</v>
      </c>
      <c r="F53" s="4" t="s">
        <v>330</v>
      </c>
      <c r="G53" s="3">
        <v>3545.94</v>
      </c>
      <c r="H53" s="4">
        <v>340.6</v>
      </c>
      <c r="I53" s="4">
        <f t="shared" si="2"/>
        <v>-3205.34</v>
      </c>
      <c r="J53" s="12">
        <f t="shared" si="4"/>
        <v>-160.267</v>
      </c>
      <c r="K53" s="12">
        <v>-160.267</v>
      </c>
    </row>
    <row r="54" s="15" customFormat="1" ht="12.75" spans="1:11">
      <c r="A54" s="3">
        <v>11372</v>
      </c>
      <c r="B54" s="4" t="s">
        <v>340</v>
      </c>
      <c r="C54" s="5">
        <v>341</v>
      </c>
      <c r="D54" s="4" t="s">
        <v>189</v>
      </c>
      <c r="E54" s="3">
        <v>0.9</v>
      </c>
      <c r="F54" s="4" t="s">
        <v>284</v>
      </c>
      <c r="G54" s="3">
        <v>5318.91</v>
      </c>
      <c r="H54" s="4">
        <v>6798.25</v>
      </c>
      <c r="I54" s="4">
        <f t="shared" si="2"/>
        <v>1479.34</v>
      </c>
      <c r="J54" s="4"/>
      <c r="K54" s="4"/>
    </row>
    <row r="55" s="15" customFormat="1" ht="12.75" spans="1:11">
      <c r="A55" s="3">
        <v>11490</v>
      </c>
      <c r="B55" s="4" t="s">
        <v>341</v>
      </c>
      <c r="C55" s="5">
        <v>341</v>
      </c>
      <c r="D55" s="4" t="s">
        <v>189</v>
      </c>
      <c r="E55" s="3">
        <v>0.6</v>
      </c>
      <c r="F55" s="4" t="s">
        <v>330</v>
      </c>
      <c r="G55" s="3">
        <v>3545.94</v>
      </c>
      <c r="H55" s="4">
        <v>1607.33</v>
      </c>
      <c r="I55" s="4">
        <f t="shared" si="2"/>
        <v>-1938.61</v>
      </c>
      <c r="J55" s="12">
        <f>I55*0.05</f>
        <v>-96.9305</v>
      </c>
      <c r="K55" s="12">
        <v>-96.9305</v>
      </c>
    </row>
    <row r="56" s="15" customFormat="1" ht="12.75" spans="1:11">
      <c r="A56" s="3">
        <v>7583</v>
      </c>
      <c r="B56" s="4" t="s">
        <v>342</v>
      </c>
      <c r="C56" s="5">
        <v>343</v>
      </c>
      <c r="D56" s="4" t="s">
        <v>246</v>
      </c>
      <c r="E56" s="3">
        <v>0.9</v>
      </c>
      <c r="F56" s="4" t="s">
        <v>277</v>
      </c>
      <c r="G56" s="3">
        <v>6396.6818118</v>
      </c>
      <c r="H56" s="4">
        <v>8501.54</v>
      </c>
      <c r="I56" s="4">
        <f t="shared" si="2"/>
        <v>2104.8581882</v>
      </c>
      <c r="J56" s="4"/>
      <c r="K56" s="4"/>
    </row>
    <row r="57" s="15" customFormat="1" ht="12.75" spans="1:11">
      <c r="A57" s="3">
        <v>4301</v>
      </c>
      <c r="B57" s="4" t="s">
        <v>343</v>
      </c>
      <c r="C57" s="5">
        <v>343</v>
      </c>
      <c r="D57" s="4" t="s">
        <v>246</v>
      </c>
      <c r="E57" s="3">
        <v>1.2</v>
      </c>
      <c r="F57" s="4" t="s">
        <v>321</v>
      </c>
      <c r="G57" s="3">
        <v>8528.909091</v>
      </c>
      <c r="H57" s="4">
        <v>8808.01</v>
      </c>
      <c r="I57" s="4">
        <f t="shared" si="2"/>
        <v>279.100909000001</v>
      </c>
      <c r="J57" s="4"/>
      <c r="K57" s="4"/>
    </row>
    <row r="58" s="16" customFormat="1" ht="12.75" spans="1:12">
      <c r="A58" s="6">
        <v>8035</v>
      </c>
      <c r="B58" s="7" t="s">
        <v>344</v>
      </c>
      <c r="C58" s="8">
        <v>343</v>
      </c>
      <c r="D58" s="7" t="s">
        <v>246</v>
      </c>
      <c r="E58" s="6">
        <v>1.2</v>
      </c>
      <c r="F58" s="7" t="s">
        <v>321</v>
      </c>
      <c r="G58" s="6">
        <v>8528.909091</v>
      </c>
      <c r="H58" s="7">
        <v>2586.8</v>
      </c>
      <c r="I58" s="7">
        <f t="shared" ref="I58:I121" si="5">H58-G58</f>
        <v>-5942.109091</v>
      </c>
      <c r="J58" s="13">
        <f t="shared" ref="J58:J64" si="6">I58*0.05</f>
        <v>-297.10545455</v>
      </c>
      <c r="K58" s="13">
        <v>-297.10545455</v>
      </c>
      <c r="L58" s="20" t="s">
        <v>345</v>
      </c>
    </row>
    <row r="59" s="15" customFormat="1" ht="12.75" spans="1:11">
      <c r="A59" s="3">
        <v>10932</v>
      </c>
      <c r="B59" s="4" t="s">
        <v>346</v>
      </c>
      <c r="C59" s="5">
        <v>343</v>
      </c>
      <c r="D59" s="4" t="s">
        <v>246</v>
      </c>
      <c r="E59" s="3">
        <v>1</v>
      </c>
      <c r="F59" s="4" t="s">
        <v>323</v>
      </c>
      <c r="G59" s="3">
        <v>7107.424242</v>
      </c>
      <c r="H59" s="4">
        <v>4388.87</v>
      </c>
      <c r="I59" s="4">
        <f t="shared" si="5"/>
        <v>-2718.554242</v>
      </c>
      <c r="J59" s="12">
        <f t="shared" si="6"/>
        <v>-135.9277121</v>
      </c>
      <c r="K59" s="12">
        <v>-135.9277121</v>
      </c>
    </row>
    <row r="60" s="15" customFormat="1" ht="12.75" spans="1:11">
      <c r="A60" s="3">
        <v>10191</v>
      </c>
      <c r="B60" s="4" t="s">
        <v>347</v>
      </c>
      <c r="C60" s="5">
        <v>343</v>
      </c>
      <c r="D60" s="4" t="s">
        <v>246</v>
      </c>
      <c r="E60" s="3">
        <v>1</v>
      </c>
      <c r="F60" s="4" t="s">
        <v>323</v>
      </c>
      <c r="G60" s="3">
        <v>7107.424242</v>
      </c>
      <c r="H60" s="4">
        <v>2958.06</v>
      </c>
      <c r="I60" s="4">
        <f t="shared" si="5"/>
        <v>-4149.364242</v>
      </c>
      <c r="J60" s="12">
        <f t="shared" si="6"/>
        <v>-207.4682121</v>
      </c>
      <c r="K60" s="12">
        <v>-207.4682121</v>
      </c>
    </row>
    <row r="61" s="15" customFormat="1" ht="12.75" spans="1:11">
      <c r="A61" s="3">
        <v>997367</v>
      </c>
      <c r="B61" s="4" t="s">
        <v>348</v>
      </c>
      <c r="C61" s="5">
        <v>343</v>
      </c>
      <c r="D61" s="4" t="s">
        <v>246</v>
      </c>
      <c r="E61" s="3">
        <v>1.2</v>
      </c>
      <c r="F61" s="4" t="s">
        <v>318</v>
      </c>
      <c r="G61" s="3">
        <v>9239.651515</v>
      </c>
      <c r="H61" s="4">
        <v>2556.22</v>
      </c>
      <c r="I61" s="4">
        <f t="shared" si="5"/>
        <v>-6683.431515</v>
      </c>
      <c r="J61" s="12">
        <f t="shared" si="6"/>
        <v>-334.17157575</v>
      </c>
      <c r="K61" s="12">
        <v>-334.17157575</v>
      </c>
    </row>
    <row r="62" s="15" customFormat="1" ht="12.75" spans="1:11">
      <c r="A62" s="3">
        <v>9840</v>
      </c>
      <c r="B62" s="4" t="s">
        <v>349</v>
      </c>
      <c r="C62" s="5">
        <v>347</v>
      </c>
      <c r="D62" s="4" t="s">
        <v>350</v>
      </c>
      <c r="E62" s="3">
        <v>0.9</v>
      </c>
      <c r="F62" s="4" t="s">
        <v>277</v>
      </c>
      <c r="G62" s="3">
        <v>2839</v>
      </c>
      <c r="H62" s="4">
        <v>2386.79</v>
      </c>
      <c r="I62" s="4">
        <f t="shared" si="5"/>
        <v>-452.21</v>
      </c>
      <c r="J62" s="12">
        <f t="shared" si="6"/>
        <v>-22.6105</v>
      </c>
      <c r="K62" s="12">
        <v>-22.6105</v>
      </c>
    </row>
    <row r="63" s="16" customFormat="1" ht="12.75" spans="1:12">
      <c r="A63" s="6">
        <v>10997</v>
      </c>
      <c r="B63" s="7" t="s">
        <v>351</v>
      </c>
      <c r="C63" s="8">
        <v>347</v>
      </c>
      <c r="D63" s="7" t="s">
        <v>350</v>
      </c>
      <c r="E63" s="6">
        <v>1</v>
      </c>
      <c r="F63" s="7" t="s">
        <v>284</v>
      </c>
      <c r="G63" s="6">
        <v>2839</v>
      </c>
      <c r="H63" s="7">
        <v>1180.72</v>
      </c>
      <c r="I63" s="7">
        <f t="shared" si="5"/>
        <v>-1658.28</v>
      </c>
      <c r="J63" s="13">
        <f t="shared" si="6"/>
        <v>-82.914</v>
      </c>
      <c r="K63" s="13">
        <v>-82.914</v>
      </c>
      <c r="L63" s="20" t="s">
        <v>352</v>
      </c>
    </row>
    <row r="64" s="15" customFormat="1" ht="12.75" spans="1:11">
      <c r="A64" s="3">
        <v>6306</v>
      </c>
      <c r="B64" s="4" t="s">
        <v>353</v>
      </c>
      <c r="C64" s="5">
        <v>347</v>
      </c>
      <c r="D64" s="4" t="s">
        <v>350</v>
      </c>
      <c r="E64" s="3">
        <v>1</v>
      </c>
      <c r="F64" s="4" t="s">
        <v>284</v>
      </c>
      <c r="G64" s="3">
        <v>2839</v>
      </c>
      <c r="H64" s="4">
        <v>1877.88</v>
      </c>
      <c r="I64" s="4">
        <f t="shared" si="5"/>
        <v>-961.12</v>
      </c>
      <c r="J64" s="12">
        <f t="shared" si="6"/>
        <v>-48.056</v>
      </c>
      <c r="K64" s="12">
        <v>-48.056</v>
      </c>
    </row>
    <row r="65" s="15" customFormat="1" ht="12.75" spans="1:11">
      <c r="A65" s="3">
        <v>10809</v>
      </c>
      <c r="B65" s="4" t="s">
        <v>354</v>
      </c>
      <c r="C65" s="5">
        <v>349</v>
      </c>
      <c r="D65" s="4" t="s">
        <v>206</v>
      </c>
      <c r="E65" s="3">
        <v>1</v>
      </c>
      <c r="F65" s="4" t="s">
        <v>277</v>
      </c>
      <c r="G65" s="3">
        <v>3946.7</v>
      </c>
      <c r="H65" s="4">
        <v>5632.84</v>
      </c>
      <c r="I65" s="4">
        <f t="shared" si="5"/>
        <v>1686.14</v>
      </c>
      <c r="J65" s="4"/>
      <c r="K65" s="4"/>
    </row>
    <row r="66" s="15" customFormat="1" ht="12.75" spans="1:11">
      <c r="A66" s="3">
        <v>5844</v>
      </c>
      <c r="B66" s="4" t="s">
        <v>355</v>
      </c>
      <c r="C66" s="5">
        <v>349</v>
      </c>
      <c r="D66" s="4" t="s">
        <v>206</v>
      </c>
      <c r="E66" s="3">
        <v>1</v>
      </c>
      <c r="F66" s="4" t="s">
        <v>284</v>
      </c>
      <c r="G66" s="3">
        <v>3946.7</v>
      </c>
      <c r="H66" s="4">
        <v>1611.11</v>
      </c>
      <c r="I66" s="4">
        <f t="shared" si="5"/>
        <v>-2335.59</v>
      </c>
      <c r="J66" s="12">
        <f>I66*0.05</f>
        <v>-116.7795</v>
      </c>
      <c r="K66" s="12">
        <v>-116.7795</v>
      </c>
    </row>
    <row r="67" s="15" customFormat="1" ht="12.75" spans="1:11">
      <c r="A67" s="3">
        <v>11398</v>
      </c>
      <c r="B67" s="4" t="s">
        <v>356</v>
      </c>
      <c r="C67" s="5">
        <v>349</v>
      </c>
      <c r="D67" s="4" t="s">
        <v>206</v>
      </c>
      <c r="E67" s="3">
        <v>0.4</v>
      </c>
      <c r="F67" s="4" t="s">
        <v>357</v>
      </c>
      <c r="G67" s="3">
        <v>1578.7</v>
      </c>
      <c r="H67" s="4">
        <v>1128.69</v>
      </c>
      <c r="I67" s="4">
        <f t="shared" si="5"/>
        <v>-450.01</v>
      </c>
      <c r="J67" s="12">
        <f>I67*0.05</f>
        <v>-22.5005</v>
      </c>
      <c r="K67" s="12">
        <v>-22.5005</v>
      </c>
    </row>
    <row r="68" s="15" customFormat="1" ht="12.75" spans="1:11">
      <c r="A68" s="3">
        <v>8594</v>
      </c>
      <c r="B68" s="4" t="s">
        <v>358</v>
      </c>
      <c r="C68" s="5">
        <v>351</v>
      </c>
      <c r="D68" s="4" t="s">
        <v>170</v>
      </c>
      <c r="E68" s="3">
        <v>1</v>
      </c>
      <c r="F68" s="4" t="s">
        <v>277</v>
      </c>
      <c r="G68" s="3">
        <v>4412</v>
      </c>
      <c r="H68" s="4">
        <v>4387.3</v>
      </c>
      <c r="I68" s="4">
        <f t="shared" si="5"/>
        <v>-24.6999999999998</v>
      </c>
      <c r="J68" s="12">
        <f>I68*0.05</f>
        <v>-1.23499999999999</v>
      </c>
      <c r="K68" s="12">
        <v>-1.23499999999999</v>
      </c>
    </row>
    <row r="69" s="15" customFormat="1" ht="12.75" spans="1:11">
      <c r="A69" s="3">
        <v>8606</v>
      </c>
      <c r="B69" s="4" t="s">
        <v>359</v>
      </c>
      <c r="C69" s="5">
        <v>351</v>
      </c>
      <c r="D69" s="4" t="s">
        <v>170</v>
      </c>
      <c r="E69" s="3">
        <v>1</v>
      </c>
      <c r="F69" s="4" t="s">
        <v>284</v>
      </c>
      <c r="G69" s="3">
        <v>4412</v>
      </c>
      <c r="H69" s="4">
        <v>4452.24</v>
      </c>
      <c r="I69" s="4">
        <f t="shared" si="5"/>
        <v>40.2399999999998</v>
      </c>
      <c r="J69" s="4"/>
      <c r="K69" s="4"/>
    </row>
    <row r="70" s="15" customFormat="1" ht="12.75" spans="1:11">
      <c r="A70" s="3">
        <v>997487</v>
      </c>
      <c r="B70" s="4" t="s">
        <v>360</v>
      </c>
      <c r="C70" s="5">
        <v>351</v>
      </c>
      <c r="D70" s="4" t="s">
        <v>170</v>
      </c>
      <c r="E70" s="3">
        <v>1</v>
      </c>
      <c r="F70" s="4" t="s">
        <v>318</v>
      </c>
      <c r="G70" s="3">
        <v>7941</v>
      </c>
      <c r="H70" s="4">
        <v>7502.07</v>
      </c>
      <c r="I70" s="4">
        <f t="shared" si="5"/>
        <v>-438.93</v>
      </c>
      <c r="J70" s="12">
        <f>I70*0.05</f>
        <v>-21.9465</v>
      </c>
      <c r="K70" s="12">
        <v>-21.9465</v>
      </c>
    </row>
    <row r="71" s="15" customFormat="1" ht="12.75" spans="1:11">
      <c r="A71" s="3">
        <v>9895</v>
      </c>
      <c r="B71" s="4" t="s">
        <v>361</v>
      </c>
      <c r="C71" s="5">
        <v>355</v>
      </c>
      <c r="D71" s="4" t="s">
        <v>203</v>
      </c>
      <c r="E71" s="3">
        <v>0.9</v>
      </c>
      <c r="F71" s="4" t="s">
        <v>277</v>
      </c>
      <c r="G71" s="3">
        <v>2162</v>
      </c>
      <c r="H71" s="4">
        <v>2163.31</v>
      </c>
      <c r="I71" s="4">
        <f t="shared" si="5"/>
        <v>1.30999999999995</v>
      </c>
      <c r="J71" s="4"/>
      <c r="K71" s="4"/>
    </row>
    <row r="72" s="16" customFormat="1" ht="12.75" spans="1:11">
      <c r="A72" s="6">
        <v>990467</v>
      </c>
      <c r="B72" s="7" t="s">
        <v>362</v>
      </c>
      <c r="C72" s="8">
        <v>355</v>
      </c>
      <c r="D72" s="7" t="s">
        <v>203</v>
      </c>
      <c r="E72" s="6">
        <v>1.2</v>
      </c>
      <c r="F72" s="7" t="s">
        <v>318</v>
      </c>
      <c r="G72" s="6">
        <v>2882.6</v>
      </c>
      <c r="H72" s="7">
        <v>2791.49</v>
      </c>
      <c r="I72" s="7">
        <f t="shared" si="5"/>
        <v>-91.1100000000001</v>
      </c>
      <c r="J72" s="13">
        <f>I72*0.05</f>
        <v>-4.55550000000001</v>
      </c>
      <c r="K72" s="13">
        <v>-4.55550000000001</v>
      </c>
    </row>
    <row r="73" s="15" customFormat="1" ht="12.75" spans="1:11">
      <c r="A73" s="3">
        <v>6544</v>
      </c>
      <c r="B73" s="4" t="s">
        <v>363</v>
      </c>
      <c r="C73" s="5">
        <v>355</v>
      </c>
      <c r="D73" s="4" t="s">
        <v>203</v>
      </c>
      <c r="E73" s="3">
        <v>1</v>
      </c>
      <c r="F73" s="4" t="s">
        <v>284</v>
      </c>
      <c r="G73" s="3">
        <v>2402.2</v>
      </c>
      <c r="H73" s="4">
        <v>2532.81</v>
      </c>
      <c r="I73" s="4">
        <f t="shared" si="5"/>
        <v>130.61</v>
      </c>
      <c r="J73" s="4"/>
      <c r="K73" s="4"/>
    </row>
    <row r="74" s="16" customFormat="1" ht="12.75" spans="1:11">
      <c r="A74" s="6">
        <v>8233</v>
      </c>
      <c r="B74" s="7" t="s">
        <v>364</v>
      </c>
      <c r="C74" s="8">
        <v>355</v>
      </c>
      <c r="D74" s="7" t="s">
        <v>203</v>
      </c>
      <c r="E74" s="6">
        <v>1</v>
      </c>
      <c r="F74" s="7" t="s">
        <v>284</v>
      </c>
      <c r="G74" s="6">
        <v>2402.2</v>
      </c>
      <c r="H74" s="7">
        <v>2339.18</v>
      </c>
      <c r="I74" s="7">
        <f t="shared" si="5"/>
        <v>-63.02</v>
      </c>
      <c r="J74" s="13">
        <f>I74*0.05</f>
        <v>-3.151</v>
      </c>
      <c r="K74" s="13">
        <v>-3.151</v>
      </c>
    </row>
    <row r="75" s="15" customFormat="1" ht="12.75" spans="1:11">
      <c r="A75" s="3">
        <v>11396</v>
      </c>
      <c r="B75" s="4" t="s">
        <v>365</v>
      </c>
      <c r="C75" s="5">
        <v>355</v>
      </c>
      <c r="D75" s="4" t="s">
        <v>203</v>
      </c>
      <c r="E75" s="3">
        <v>0.5</v>
      </c>
      <c r="F75" s="4" t="s">
        <v>366</v>
      </c>
      <c r="G75" s="3">
        <v>1201</v>
      </c>
      <c r="H75" s="4">
        <v>1260.77</v>
      </c>
      <c r="I75" s="4">
        <f t="shared" si="5"/>
        <v>59.77</v>
      </c>
      <c r="J75" s="4"/>
      <c r="K75" s="4"/>
    </row>
    <row r="76" s="15" customFormat="1" ht="12.75" spans="1:11">
      <c r="A76" s="3">
        <v>6989</v>
      </c>
      <c r="B76" s="4" t="s">
        <v>367</v>
      </c>
      <c r="C76" s="5">
        <v>357</v>
      </c>
      <c r="D76" s="4" t="s">
        <v>247</v>
      </c>
      <c r="E76" s="3">
        <v>0.9</v>
      </c>
      <c r="F76" s="4" t="s">
        <v>277</v>
      </c>
      <c r="G76" s="3">
        <v>3089.2</v>
      </c>
      <c r="H76" s="4">
        <v>1459.1</v>
      </c>
      <c r="I76" s="4">
        <f t="shared" si="5"/>
        <v>-1630.1</v>
      </c>
      <c r="J76" s="12">
        <f>I76*0.05</f>
        <v>-81.505</v>
      </c>
      <c r="K76" s="12">
        <v>-81.505</v>
      </c>
    </row>
    <row r="77" s="15" customFormat="1" ht="12.75" spans="1:11">
      <c r="A77" s="3">
        <v>6814</v>
      </c>
      <c r="B77" s="4" t="s">
        <v>368</v>
      </c>
      <c r="C77" s="5">
        <v>357</v>
      </c>
      <c r="D77" s="4" t="s">
        <v>247</v>
      </c>
      <c r="E77" s="3">
        <v>1</v>
      </c>
      <c r="F77" s="4" t="s">
        <v>284</v>
      </c>
      <c r="G77" s="3">
        <v>3432.4</v>
      </c>
      <c r="H77" s="4">
        <v>3886.48</v>
      </c>
      <c r="I77" s="4">
        <f t="shared" si="5"/>
        <v>454.08</v>
      </c>
      <c r="J77" s="4"/>
      <c r="K77" s="4"/>
    </row>
    <row r="78" s="15" customFormat="1" ht="12.75" spans="1:11">
      <c r="A78" s="3">
        <v>11453</v>
      </c>
      <c r="B78" s="4" t="s">
        <v>369</v>
      </c>
      <c r="C78" s="5">
        <v>357</v>
      </c>
      <c r="D78" s="4" t="s">
        <v>247</v>
      </c>
      <c r="E78" s="3">
        <v>0.6</v>
      </c>
      <c r="F78" s="4" t="s">
        <v>284</v>
      </c>
      <c r="G78" s="3">
        <v>2059.4</v>
      </c>
      <c r="H78" s="4">
        <v>991.78</v>
      </c>
      <c r="I78" s="4">
        <f t="shared" si="5"/>
        <v>-1067.62</v>
      </c>
      <c r="J78" s="12">
        <f>I78*0.05</f>
        <v>-53.381</v>
      </c>
      <c r="K78" s="12">
        <v>-53.381</v>
      </c>
    </row>
    <row r="79" s="15" customFormat="1" ht="12.75" spans="1:11">
      <c r="A79" s="3">
        <v>11334</v>
      </c>
      <c r="B79" s="4" t="s">
        <v>370</v>
      </c>
      <c r="C79" s="5">
        <v>357</v>
      </c>
      <c r="D79" s="4" t="s">
        <v>247</v>
      </c>
      <c r="E79" s="3">
        <v>0.4</v>
      </c>
      <c r="F79" s="4" t="s">
        <v>371</v>
      </c>
      <c r="G79" s="3">
        <v>1373</v>
      </c>
      <c r="H79" s="4">
        <v>1539.31</v>
      </c>
      <c r="I79" s="4">
        <f t="shared" si="5"/>
        <v>166.31</v>
      </c>
      <c r="J79" s="4"/>
      <c r="K79" s="4"/>
    </row>
    <row r="80" s="15" customFormat="1" ht="12.75" spans="1:11">
      <c r="A80" s="3">
        <v>5623</v>
      </c>
      <c r="B80" s="4" t="s">
        <v>372</v>
      </c>
      <c r="C80" s="5">
        <v>359</v>
      </c>
      <c r="D80" s="4" t="s">
        <v>257</v>
      </c>
      <c r="E80" s="3">
        <v>0.9</v>
      </c>
      <c r="F80" s="4" t="s">
        <v>277</v>
      </c>
      <c r="G80" s="3">
        <v>2779</v>
      </c>
      <c r="H80" s="4">
        <v>2187.81</v>
      </c>
      <c r="I80" s="4">
        <f t="shared" si="5"/>
        <v>-591.19</v>
      </c>
      <c r="J80" s="12">
        <f t="shared" ref="J80:J89" si="7">I80*0.05</f>
        <v>-29.5595</v>
      </c>
      <c r="K80" s="12">
        <v>-29.5595</v>
      </c>
    </row>
    <row r="81" s="15" customFormat="1" ht="12.75" spans="1:11">
      <c r="A81" s="3">
        <v>10904</v>
      </c>
      <c r="B81" s="4" t="s">
        <v>373</v>
      </c>
      <c r="C81" s="5">
        <v>359</v>
      </c>
      <c r="D81" s="4" t="s">
        <v>257</v>
      </c>
      <c r="E81" s="3">
        <v>1</v>
      </c>
      <c r="F81" s="4" t="s">
        <v>284</v>
      </c>
      <c r="G81" s="3">
        <v>3087</v>
      </c>
      <c r="H81" s="4">
        <v>968.85</v>
      </c>
      <c r="I81" s="4">
        <f t="shared" si="5"/>
        <v>-2118.15</v>
      </c>
      <c r="J81" s="12">
        <f t="shared" si="7"/>
        <v>-105.9075</v>
      </c>
      <c r="K81" s="12">
        <v>-105.9075</v>
      </c>
    </row>
    <row r="82" s="15" customFormat="1" ht="12.75" spans="1:11">
      <c r="A82" s="3">
        <v>10463</v>
      </c>
      <c r="B82" s="4" t="s">
        <v>374</v>
      </c>
      <c r="C82" s="5">
        <v>359</v>
      </c>
      <c r="D82" s="4" t="s">
        <v>257</v>
      </c>
      <c r="E82" s="3">
        <v>1</v>
      </c>
      <c r="F82" s="4" t="s">
        <v>284</v>
      </c>
      <c r="G82" s="3">
        <v>3087</v>
      </c>
      <c r="H82" s="4">
        <v>1141.66</v>
      </c>
      <c r="I82" s="4">
        <f t="shared" si="5"/>
        <v>-1945.34</v>
      </c>
      <c r="J82" s="12">
        <f t="shared" si="7"/>
        <v>-97.267</v>
      </c>
      <c r="K82" s="12">
        <v>-97.267</v>
      </c>
    </row>
    <row r="83" s="15" customFormat="1" ht="12.75" spans="1:11">
      <c r="A83" s="3">
        <v>10860</v>
      </c>
      <c r="B83" s="4" t="s">
        <v>375</v>
      </c>
      <c r="C83" s="5">
        <v>359</v>
      </c>
      <c r="D83" s="4" t="s">
        <v>257</v>
      </c>
      <c r="E83" s="3">
        <v>1</v>
      </c>
      <c r="F83" s="4" t="s">
        <v>284</v>
      </c>
      <c r="G83" s="3">
        <v>3087</v>
      </c>
      <c r="H83" s="4">
        <v>1342.4</v>
      </c>
      <c r="I83" s="4">
        <f t="shared" si="5"/>
        <v>-1744.6</v>
      </c>
      <c r="J83" s="12">
        <f t="shared" si="7"/>
        <v>-87.23</v>
      </c>
      <c r="K83" s="12">
        <v>-87.23</v>
      </c>
    </row>
    <row r="84" s="15" customFormat="1" ht="12.75" spans="1:11">
      <c r="A84" s="3">
        <v>8798</v>
      </c>
      <c r="B84" s="4" t="s">
        <v>376</v>
      </c>
      <c r="C84" s="5">
        <v>365</v>
      </c>
      <c r="D84" s="4" t="s">
        <v>249</v>
      </c>
      <c r="E84" s="3">
        <v>1</v>
      </c>
      <c r="F84" s="4" t="s">
        <v>277</v>
      </c>
      <c r="G84" s="3">
        <v>5025.1</v>
      </c>
      <c r="H84" s="4">
        <v>4487.51</v>
      </c>
      <c r="I84" s="4">
        <f t="shared" si="5"/>
        <v>-537.59</v>
      </c>
      <c r="J84" s="12">
        <f t="shared" si="7"/>
        <v>-26.8795</v>
      </c>
      <c r="K84" s="12">
        <v>-26.8795</v>
      </c>
    </row>
    <row r="85" s="15" customFormat="1" ht="12.75" spans="1:11">
      <c r="A85" s="3">
        <v>991118</v>
      </c>
      <c r="B85" s="4" t="s">
        <v>377</v>
      </c>
      <c r="C85" s="5">
        <v>365</v>
      </c>
      <c r="D85" s="4" t="s">
        <v>249</v>
      </c>
      <c r="E85" s="3">
        <v>1</v>
      </c>
      <c r="F85" s="4" t="s">
        <v>378</v>
      </c>
      <c r="G85" s="3">
        <v>8727.7</v>
      </c>
      <c r="H85" s="4">
        <v>4118.29</v>
      </c>
      <c r="I85" s="4">
        <f t="shared" si="5"/>
        <v>-4609.41</v>
      </c>
      <c r="J85" s="12">
        <f t="shared" si="7"/>
        <v>-230.4705</v>
      </c>
      <c r="K85" s="12">
        <v>-230.4705</v>
      </c>
    </row>
    <row r="86" s="15" customFormat="1" ht="12.75" spans="1:11">
      <c r="A86" s="3">
        <v>8400</v>
      </c>
      <c r="B86" s="4" t="s">
        <v>379</v>
      </c>
      <c r="C86" s="5">
        <v>365</v>
      </c>
      <c r="D86" s="4" t="s">
        <v>249</v>
      </c>
      <c r="E86" s="3">
        <v>1</v>
      </c>
      <c r="F86" s="4" t="s">
        <v>284</v>
      </c>
      <c r="G86" s="3">
        <v>5025.1</v>
      </c>
      <c r="H86" s="4">
        <v>3438.14</v>
      </c>
      <c r="I86" s="4">
        <f t="shared" si="5"/>
        <v>-1586.96</v>
      </c>
      <c r="J86" s="12">
        <f t="shared" si="7"/>
        <v>-79.348</v>
      </c>
      <c r="K86" s="12">
        <v>-79.348</v>
      </c>
    </row>
    <row r="87" s="15" customFormat="1" ht="12.75" spans="1:11">
      <c r="A87" s="3">
        <v>10931</v>
      </c>
      <c r="B87" s="4" t="s">
        <v>380</v>
      </c>
      <c r="C87" s="5">
        <v>365</v>
      </c>
      <c r="D87" s="4" t="s">
        <v>249</v>
      </c>
      <c r="E87" s="3">
        <v>1</v>
      </c>
      <c r="F87" s="4" t="s">
        <v>284</v>
      </c>
      <c r="G87" s="3">
        <v>5025.1</v>
      </c>
      <c r="H87" s="4">
        <v>3337.28</v>
      </c>
      <c r="I87" s="4">
        <f t="shared" si="5"/>
        <v>-1687.82</v>
      </c>
      <c r="J87" s="12">
        <f t="shared" si="7"/>
        <v>-84.391</v>
      </c>
      <c r="K87" s="12">
        <v>-84.391</v>
      </c>
    </row>
    <row r="88" s="15" customFormat="1" ht="12.75" spans="1:11">
      <c r="A88" s="3">
        <v>9983</v>
      </c>
      <c r="B88" s="4" t="s">
        <v>381</v>
      </c>
      <c r="C88" s="5">
        <v>367</v>
      </c>
      <c r="D88" s="4" t="s">
        <v>174</v>
      </c>
      <c r="E88" s="3">
        <v>0.9</v>
      </c>
      <c r="F88" s="4" t="s">
        <v>277</v>
      </c>
      <c r="G88" s="3">
        <v>1951.2</v>
      </c>
      <c r="H88" s="4">
        <v>1916.1</v>
      </c>
      <c r="I88" s="4">
        <f t="shared" si="5"/>
        <v>-35.1000000000001</v>
      </c>
      <c r="J88" s="12">
        <f t="shared" si="7"/>
        <v>-1.75500000000001</v>
      </c>
      <c r="K88" s="12">
        <v>-1.75500000000001</v>
      </c>
    </row>
    <row r="89" s="15" customFormat="1" ht="12.75" spans="1:11">
      <c r="A89" s="3">
        <v>10218</v>
      </c>
      <c r="B89" s="4" t="s">
        <v>382</v>
      </c>
      <c r="C89" s="5">
        <v>367</v>
      </c>
      <c r="D89" s="4" t="s">
        <v>174</v>
      </c>
      <c r="E89" s="3">
        <v>1</v>
      </c>
      <c r="F89" s="4" t="s">
        <v>284</v>
      </c>
      <c r="G89" s="3">
        <v>2167.4</v>
      </c>
      <c r="H89" s="4">
        <v>1767.14</v>
      </c>
      <c r="I89" s="4">
        <f t="shared" si="5"/>
        <v>-400.26</v>
      </c>
      <c r="J89" s="12">
        <f t="shared" si="7"/>
        <v>-20.013</v>
      </c>
      <c r="K89" s="12">
        <v>-20.013</v>
      </c>
    </row>
    <row r="90" s="15" customFormat="1" ht="12.75" spans="1:11">
      <c r="A90" s="3">
        <v>10955</v>
      </c>
      <c r="B90" s="4" t="s">
        <v>383</v>
      </c>
      <c r="C90" s="5">
        <v>367</v>
      </c>
      <c r="D90" s="4" t="s">
        <v>174</v>
      </c>
      <c r="E90" s="3">
        <v>1</v>
      </c>
      <c r="F90" s="4" t="s">
        <v>284</v>
      </c>
      <c r="G90" s="3">
        <v>2167.4</v>
      </c>
      <c r="H90" s="4">
        <v>2174.55</v>
      </c>
      <c r="I90" s="4">
        <f t="shared" si="5"/>
        <v>7.15000000000009</v>
      </c>
      <c r="J90" s="4"/>
      <c r="K90" s="4"/>
    </row>
    <row r="91" s="15" customFormat="1" ht="12.75" spans="1:11">
      <c r="A91" s="3">
        <v>11378</v>
      </c>
      <c r="B91" s="4" t="s">
        <v>384</v>
      </c>
      <c r="C91" s="5">
        <v>367</v>
      </c>
      <c r="D91" s="4" t="s">
        <v>174</v>
      </c>
      <c r="E91" s="3">
        <v>0.6</v>
      </c>
      <c r="F91" s="4" t="s">
        <v>366</v>
      </c>
      <c r="G91" s="3">
        <v>1300</v>
      </c>
      <c r="H91" s="4">
        <v>1730.35</v>
      </c>
      <c r="I91" s="4">
        <f t="shared" si="5"/>
        <v>430.35</v>
      </c>
      <c r="J91" s="4"/>
      <c r="K91" s="4"/>
    </row>
    <row r="92" s="15" customFormat="1" ht="12.75" spans="1:11">
      <c r="A92" s="3">
        <v>9112</v>
      </c>
      <c r="B92" s="4" t="s">
        <v>385</v>
      </c>
      <c r="C92" s="5">
        <v>371</v>
      </c>
      <c r="D92" s="4" t="s">
        <v>190</v>
      </c>
      <c r="E92" s="3">
        <v>0.9</v>
      </c>
      <c r="F92" s="4" t="s">
        <v>277</v>
      </c>
      <c r="G92" s="3">
        <v>2351.7</v>
      </c>
      <c r="H92" s="4">
        <v>2254.51</v>
      </c>
      <c r="I92" s="4">
        <f t="shared" si="5"/>
        <v>-97.1899999999996</v>
      </c>
      <c r="J92" s="12">
        <f>I92*0.05</f>
        <v>-4.85949999999998</v>
      </c>
      <c r="K92" s="12">
        <v>-4.85949999999998</v>
      </c>
    </row>
    <row r="93" s="15" customFormat="1" ht="12.75" spans="1:11">
      <c r="A93" s="3">
        <v>11387</v>
      </c>
      <c r="B93" s="4" t="s">
        <v>386</v>
      </c>
      <c r="C93" s="5">
        <v>371</v>
      </c>
      <c r="D93" s="4" t="s">
        <v>190</v>
      </c>
      <c r="E93" s="3">
        <v>0.6</v>
      </c>
      <c r="F93" s="4" t="s">
        <v>284</v>
      </c>
      <c r="G93" s="3">
        <v>1437.15</v>
      </c>
      <c r="H93" s="4">
        <v>1384.15</v>
      </c>
      <c r="I93" s="4">
        <f t="shared" si="5"/>
        <v>-53</v>
      </c>
      <c r="J93" s="12">
        <f>I93*0.05</f>
        <v>-2.65</v>
      </c>
      <c r="K93" s="12">
        <v>-2.65</v>
      </c>
    </row>
    <row r="94" s="15" customFormat="1" ht="12.75" spans="1:11">
      <c r="A94" s="3">
        <v>11388</v>
      </c>
      <c r="B94" s="4" t="s">
        <v>387</v>
      </c>
      <c r="C94" s="5">
        <v>371</v>
      </c>
      <c r="D94" s="4" t="s">
        <v>190</v>
      </c>
      <c r="E94" s="3">
        <v>0.6</v>
      </c>
      <c r="F94" s="4" t="s">
        <v>284</v>
      </c>
      <c r="G94" s="3">
        <v>1437.15</v>
      </c>
      <c r="H94" s="4">
        <v>1588.37</v>
      </c>
      <c r="I94" s="4">
        <f t="shared" si="5"/>
        <v>151.22</v>
      </c>
      <c r="J94" s="4"/>
      <c r="K94" s="4"/>
    </row>
    <row r="95" s="15" customFormat="1" ht="12.75" spans="1:11">
      <c r="A95" s="3">
        <v>8903</v>
      </c>
      <c r="B95" s="4" t="s">
        <v>388</v>
      </c>
      <c r="C95" s="5">
        <v>373</v>
      </c>
      <c r="D95" s="4" t="s">
        <v>212</v>
      </c>
      <c r="E95" s="3">
        <v>0.9</v>
      </c>
      <c r="F95" s="4" t="s">
        <v>389</v>
      </c>
      <c r="G95" s="3">
        <v>3500</v>
      </c>
      <c r="H95" s="4">
        <v>1011.01</v>
      </c>
      <c r="I95" s="4">
        <f t="shared" si="5"/>
        <v>-2488.99</v>
      </c>
      <c r="J95" s="12">
        <f>I95*0.05</f>
        <v>-124.4495</v>
      </c>
      <c r="K95" s="12">
        <v>-124.4495</v>
      </c>
    </row>
    <row r="96" s="15" customFormat="1" ht="12.75" spans="1:11">
      <c r="A96" s="3">
        <v>8075</v>
      </c>
      <c r="B96" s="4" t="s">
        <v>390</v>
      </c>
      <c r="C96" s="5">
        <v>373</v>
      </c>
      <c r="D96" s="4" t="s">
        <v>212</v>
      </c>
      <c r="E96" s="3">
        <v>1</v>
      </c>
      <c r="F96" s="4" t="s">
        <v>284</v>
      </c>
      <c r="G96" s="3">
        <v>3500</v>
      </c>
      <c r="H96" s="4">
        <v>3635.61</v>
      </c>
      <c r="I96" s="4">
        <f t="shared" si="5"/>
        <v>135.61</v>
      </c>
      <c r="J96" s="4"/>
      <c r="K96" s="4"/>
    </row>
    <row r="97" s="15" customFormat="1" ht="12.75" spans="1:11">
      <c r="A97" s="3">
        <v>10916</v>
      </c>
      <c r="B97" s="4" t="s">
        <v>391</v>
      </c>
      <c r="C97" s="5">
        <v>373</v>
      </c>
      <c r="D97" s="4" t="s">
        <v>212</v>
      </c>
      <c r="E97" s="3">
        <v>1</v>
      </c>
      <c r="F97" s="4" t="s">
        <v>284</v>
      </c>
      <c r="G97" s="3">
        <v>3500</v>
      </c>
      <c r="H97" s="4">
        <v>1165.05</v>
      </c>
      <c r="I97" s="4">
        <f t="shared" si="5"/>
        <v>-2334.95</v>
      </c>
      <c r="J97" s="12">
        <f>I97*0.05</f>
        <v>-116.7475</v>
      </c>
      <c r="K97" s="12">
        <v>-116.7475</v>
      </c>
    </row>
    <row r="98" s="15" customFormat="1" ht="12.75" spans="1:11">
      <c r="A98" s="3">
        <v>11452</v>
      </c>
      <c r="B98" s="4" t="s">
        <v>392</v>
      </c>
      <c r="C98" s="5">
        <v>373</v>
      </c>
      <c r="D98" s="4" t="s">
        <v>212</v>
      </c>
      <c r="E98" s="3">
        <v>0.4</v>
      </c>
      <c r="F98" s="4" t="s">
        <v>315</v>
      </c>
      <c r="G98" s="3">
        <v>1551</v>
      </c>
      <c r="H98" s="4">
        <v>1567.51</v>
      </c>
      <c r="I98" s="4">
        <f t="shared" si="5"/>
        <v>16.51</v>
      </c>
      <c r="J98" s="4"/>
      <c r="K98" s="4"/>
    </row>
    <row r="99" s="15" customFormat="1" ht="12.75" spans="1:11">
      <c r="A99" s="3">
        <v>8940</v>
      </c>
      <c r="B99" s="4" t="s">
        <v>393</v>
      </c>
      <c r="C99" s="5">
        <v>377</v>
      </c>
      <c r="D99" s="4" t="s">
        <v>237</v>
      </c>
      <c r="E99" s="3">
        <v>0.9</v>
      </c>
      <c r="F99" s="4" t="s">
        <v>277</v>
      </c>
      <c r="G99" s="3">
        <v>3472.8</v>
      </c>
      <c r="H99" s="4">
        <v>1162.48</v>
      </c>
      <c r="I99" s="4">
        <f t="shared" si="5"/>
        <v>-2310.32</v>
      </c>
      <c r="J99" s="12">
        <f>I99*0.05</f>
        <v>-115.516</v>
      </c>
      <c r="K99" s="12">
        <v>-115.516</v>
      </c>
    </row>
    <row r="100" s="15" customFormat="1" ht="12.75" spans="1:11">
      <c r="A100" s="3">
        <v>11119</v>
      </c>
      <c r="B100" s="4" t="s">
        <v>394</v>
      </c>
      <c r="C100" s="5">
        <v>377</v>
      </c>
      <c r="D100" s="4" t="s">
        <v>237</v>
      </c>
      <c r="E100" s="3">
        <v>0.8</v>
      </c>
      <c r="F100" s="4" t="s">
        <v>284</v>
      </c>
      <c r="G100" s="3">
        <v>3087</v>
      </c>
      <c r="H100" s="4">
        <v>1595.92</v>
      </c>
      <c r="I100" s="4">
        <f t="shared" si="5"/>
        <v>-1491.08</v>
      </c>
      <c r="J100" s="12">
        <f>I100*0.05</f>
        <v>-74.554</v>
      </c>
      <c r="K100" s="12">
        <v>-74.554</v>
      </c>
    </row>
    <row r="101" s="15" customFormat="1" ht="12.75" spans="1:11">
      <c r="A101" s="3">
        <v>10889</v>
      </c>
      <c r="B101" s="4" t="s">
        <v>395</v>
      </c>
      <c r="C101" s="5">
        <v>377</v>
      </c>
      <c r="D101" s="4" t="s">
        <v>237</v>
      </c>
      <c r="E101" s="3">
        <v>1</v>
      </c>
      <c r="F101" s="4" t="s">
        <v>284</v>
      </c>
      <c r="G101" s="3">
        <v>3858.7</v>
      </c>
      <c r="H101" s="4">
        <v>2119.07</v>
      </c>
      <c r="I101" s="4">
        <f t="shared" si="5"/>
        <v>-1739.63</v>
      </c>
      <c r="J101" s="12">
        <f>I101*0.05</f>
        <v>-86.9815</v>
      </c>
      <c r="K101" s="12">
        <v>-86.9815</v>
      </c>
    </row>
    <row r="102" s="15" customFormat="1" ht="12.75" spans="1:11">
      <c r="A102" s="3">
        <v>11328</v>
      </c>
      <c r="B102" s="4" t="s">
        <v>396</v>
      </c>
      <c r="C102" s="5">
        <v>377</v>
      </c>
      <c r="D102" s="4" t="s">
        <v>237</v>
      </c>
      <c r="E102" s="3">
        <v>0.4</v>
      </c>
      <c r="F102" s="4" t="s">
        <v>315</v>
      </c>
      <c r="G102" s="3">
        <v>1543.5</v>
      </c>
      <c r="H102" s="4">
        <v>1891.36</v>
      </c>
      <c r="I102" s="4">
        <f t="shared" si="5"/>
        <v>347.86</v>
      </c>
      <c r="J102" s="4"/>
      <c r="K102" s="4"/>
    </row>
    <row r="103" s="15" customFormat="1" ht="12.75" spans="1:11">
      <c r="A103" s="3">
        <v>6830</v>
      </c>
      <c r="B103" s="4" t="s">
        <v>397</v>
      </c>
      <c r="C103" s="5">
        <v>379</v>
      </c>
      <c r="D103" s="4" t="s">
        <v>244</v>
      </c>
      <c r="E103" s="3">
        <v>0.9</v>
      </c>
      <c r="F103" s="4" t="s">
        <v>277</v>
      </c>
      <c r="G103" s="3">
        <v>3065</v>
      </c>
      <c r="H103" s="4">
        <v>3588.31</v>
      </c>
      <c r="I103" s="4">
        <f t="shared" si="5"/>
        <v>523.31</v>
      </c>
      <c r="J103" s="4"/>
      <c r="K103" s="4"/>
    </row>
    <row r="104" s="15" customFormat="1" ht="12.75" spans="1:11">
      <c r="A104" s="3">
        <v>5344</v>
      </c>
      <c r="B104" s="4" t="s">
        <v>398</v>
      </c>
      <c r="C104" s="5">
        <v>379</v>
      </c>
      <c r="D104" s="4" t="s">
        <v>244</v>
      </c>
      <c r="E104" s="3">
        <v>1</v>
      </c>
      <c r="F104" s="4" t="s">
        <v>284</v>
      </c>
      <c r="G104" s="3">
        <v>3065</v>
      </c>
      <c r="H104" s="4">
        <v>2928.25</v>
      </c>
      <c r="I104" s="4">
        <f t="shared" si="5"/>
        <v>-136.75</v>
      </c>
      <c r="J104" s="12">
        <f>I104*0.05</f>
        <v>-6.8375</v>
      </c>
      <c r="K104" s="12">
        <v>-6.8375</v>
      </c>
    </row>
    <row r="105" s="15" customFormat="1" ht="12.75" spans="1:11">
      <c r="A105" s="3">
        <v>6831</v>
      </c>
      <c r="B105" s="4" t="s">
        <v>399</v>
      </c>
      <c r="C105" s="5">
        <v>379</v>
      </c>
      <c r="D105" s="4" t="s">
        <v>244</v>
      </c>
      <c r="E105" s="3">
        <v>1</v>
      </c>
      <c r="F105" s="4" t="s">
        <v>284</v>
      </c>
      <c r="G105" s="3">
        <v>3065</v>
      </c>
      <c r="H105" s="4">
        <v>2820.56</v>
      </c>
      <c r="I105" s="4">
        <f t="shared" si="5"/>
        <v>-244.44</v>
      </c>
      <c r="J105" s="12">
        <f>I105*0.05</f>
        <v>-12.222</v>
      </c>
      <c r="K105" s="12">
        <v>-12.222</v>
      </c>
    </row>
    <row r="106" s="15" customFormat="1" ht="12.75" spans="1:11">
      <c r="A106" s="3">
        <v>7317</v>
      </c>
      <c r="B106" s="4" t="s">
        <v>400</v>
      </c>
      <c r="C106" s="5">
        <v>385</v>
      </c>
      <c r="D106" s="4" t="s">
        <v>184</v>
      </c>
      <c r="E106" s="3">
        <v>1</v>
      </c>
      <c r="F106" s="4" t="s">
        <v>401</v>
      </c>
      <c r="G106" s="3">
        <v>3548</v>
      </c>
      <c r="H106" s="4">
        <v>14511.45</v>
      </c>
      <c r="I106" s="4">
        <f t="shared" si="5"/>
        <v>10963.45</v>
      </c>
      <c r="J106" s="4"/>
      <c r="K106" s="4"/>
    </row>
    <row r="107" s="15" customFormat="1" ht="12.75" spans="1:11">
      <c r="A107" s="3">
        <v>5954</v>
      </c>
      <c r="B107" s="4" t="s">
        <v>402</v>
      </c>
      <c r="C107" s="5">
        <v>385</v>
      </c>
      <c r="D107" s="4" t="s">
        <v>184</v>
      </c>
      <c r="E107" s="3">
        <v>1.2</v>
      </c>
      <c r="F107" s="4" t="s">
        <v>321</v>
      </c>
      <c r="G107" s="3">
        <v>4257</v>
      </c>
      <c r="H107" s="4">
        <v>2019.09</v>
      </c>
      <c r="I107" s="4">
        <f t="shared" si="5"/>
        <v>-2237.91</v>
      </c>
      <c r="J107" s="12">
        <f>I107*0.05</f>
        <v>-111.8955</v>
      </c>
      <c r="K107" s="12">
        <v>-111.8955</v>
      </c>
    </row>
    <row r="108" s="15" customFormat="1" ht="12.75" spans="1:11">
      <c r="A108" s="3">
        <v>7749</v>
      </c>
      <c r="B108" s="4" t="s">
        <v>403</v>
      </c>
      <c r="C108" s="5">
        <v>385</v>
      </c>
      <c r="D108" s="4" t="s">
        <v>184</v>
      </c>
      <c r="E108" s="3">
        <v>1</v>
      </c>
      <c r="F108" s="4" t="s">
        <v>284</v>
      </c>
      <c r="G108" s="3">
        <v>3548</v>
      </c>
      <c r="H108" s="4">
        <v>2146.43</v>
      </c>
      <c r="I108" s="4">
        <f t="shared" si="5"/>
        <v>-1401.57</v>
      </c>
      <c r="J108" s="12">
        <f>I108*0.05</f>
        <v>-70.0785</v>
      </c>
      <c r="K108" s="12">
        <v>-70.0785</v>
      </c>
    </row>
    <row r="109" s="15" customFormat="1" ht="12.75" spans="1:11">
      <c r="A109" s="3">
        <v>11458</v>
      </c>
      <c r="B109" s="4" t="s">
        <v>404</v>
      </c>
      <c r="C109" s="5">
        <v>385</v>
      </c>
      <c r="D109" s="4" t="s">
        <v>184</v>
      </c>
      <c r="E109" s="3">
        <v>0.2</v>
      </c>
      <c r="F109" s="4" t="s">
        <v>405</v>
      </c>
      <c r="G109" s="3">
        <v>709</v>
      </c>
      <c r="H109" s="4">
        <v>565.2</v>
      </c>
      <c r="I109" s="4">
        <f t="shared" si="5"/>
        <v>-143.8</v>
      </c>
      <c r="J109" s="12">
        <f>I109*0.05</f>
        <v>-7.19</v>
      </c>
      <c r="K109" s="12">
        <v>-7.19</v>
      </c>
    </row>
    <row r="110" s="15" customFormat="1" ht="12.75" spans="1:11">
      <c r="A110" s="3">
        <v>5408</v>
      </c>
      <c r="B110" s="4" t="s">
        <v>406</v>
      </c>
      <c r="C110" s="5">
        <v>387</v>
      </c>
      <c r="D110" s="4" t="s">
        <v>219</v>
      </c>
      <c r="E110" s="3">
        <v>0.9</v>
      </c>
      <c r="F110" s="4" t="s">
        <v>277</v>
      </c>
      <c r="G110" s="3">
        <v>7505.1</v>
      </c>
      <c r="H110" s="4">
        <v>8929.04999999999</v>
      </c>
      <c r="I110" s="4">
        <f t="shared" si="5"/>
        <v>1423.94999999999</v>
      </c>
      <c r="J110" s="4"/>
      <c r="K110" s="4"/>
    </row>
    <row r="111" s="15" customFormat="1" ht="12.75" spans="1:11">
      <c r="A111" s="3">
        <v>5701</v>
      </c>
      <c r="B111" s="4" t="s">
        <v>407</v>
      </c>
      <c r="C111" s="5">
        <v>387</v>
      </c>
      <c r="D111" s="4" t="s">
        <v>219</v>
      </c>
      <c r="E111" s="3">
        <v>1</v>
      </c>
      <c r="F111" s="4" t="s">
        <v>284</v>
      </c>
      <c r="G111" s="3">
        <v>8339</v>
      </c>
      <c r="H111" s="4">
        <v>7096.06</v>
      </c>
      <c r="I111" s="4">
        <f t="shared" si="5"/>
        <v>-1242.94</v>
      </c>
      <c r="J111" s="12">
        <f>I111*0.05</f>
        <v>-62.147</v>
      </c>
      <c r="K111" s="12">
        <v>-62.147</v>
      </c>
    </row>
    <row r="112" s="15" customFormat="1" ht="12.75" spans="1:11">
      <c r="A112" s="3">
        <v>10856</v>
      </c>
      <c r="B112" s="4" t="s">
        <v>408</v>
      </c>
      <c r="C112" s="5">
        <v>387</v>
      </c>
      <c r="D112" s="4" t="s">
        <v>219</v>
      </c>
      <c r="E112" s="3">
        <v>1</v>
      </c>
      <c r="F112" s="4" t="s">
        <v>284</v>
      </c>
      <c r="G112" s="3">
        <v>8339</v>
      </c>
      <c r="H112" s="4">
        <v>6358.04</v>
      </c>
      <c r="I112" s="4">
        <f t="shared" si="5"/>
        <v>-1980.96</v>
      </c>
      <c r="J112" s="12">
        <f>I112*0.05</f>
        <v>-99.048</v>
      </c>
      <c r="K112" s="12">
        <v>-99.048</v>
      </c>
    </row>
    <row r="113" s="15" customFormat="1" ht="12.75" spans="1:11">
      <c r="A113" s="3">
        <v>11338</v>
      </c>
      <c r="B113" s="4" t="s">
        <v>409</v>
      </c>
      <c r="C113" s="5">
        <v>387</v>
      </c>
      <c r="D113" s="4" t="s">
        <v>219</v>
      </c>
      <c r="E113" s="3">
        <v>0.3</v>
      </c>
      <c r="F113" s="4" t="s">
        <v>284</v>
      </c>
      <c r="G113" s="3">
        <v>2501.7</v>
      </c>
      <c r="H113" s="4">
        <v>3085.2</v>
      </c>
      <c r="I113" s="4">
        <f t="shared" si="5"/>
        <v>583.5</v>
      </c>
      <c r="J113" s="4"/>
      <c r="K113" s="4"/>
    </row>
    <row r="114" s="15" customFormat="1" ht="12.75" spans="1:11">
      <c r="A114" s="3">
        <v>4188</v>
      </c>
      <c r="B114" s="4" t="s">
        <v>410</v>
      </c>
      <c r="C114" s="5">
        <v>391</v>
      </c>
      <c r="D114" s="4" t="s">
        <v>207</v>
      </c>
      <c r="E114" s="3">
        <v>0.95</v>
      </c>
      <c r="F114" s="4" t="s">
        <v>277</v>
      </c>
      <c r="G114" s="3">
        <v>4090</v>
      </c>
      <c r="H114" s="4">
        <v>3103.07</v>
      </c>
      <c r="I114" s="4">
        <f t="shared" si="5"/>
        <v>-986.93</v>
      </c>
      <c r="J114" s="12">
        <f>I114*0.05</f>
        <v>-49.3465</v>
      </c>
      <c r="K114" s="12">
        <v>-49.3465</v>
      </c>
    </row>
    <row r="115" s="15" customFormat="1" ht="12.75" spans="1:11">
      <c r="A115" s="3">
        <v>4246</v>
      </c>
      <c r="B115" s="4" t="s">
        <v>411</v>
      </c>
      <c r="C115" s="5">
        <v>391</v>
      </c>
      <c r="D115" s="4" t="s">
        <v>207</v>
      </c>
      <c r="E115" s="3">
        <v>1</v>
      </c>
      <c r="F115" s="4" t="s">
        <v>323</v>
      </c>
      <c r="G115" s="3">
        <v>4490</v>
      </c>
      <c r="H115" s="4">
        <v>4643.29</v>
      </c>
      <c r="I115" s="4">
        <f t="shared" si="5"/>
        <v>153.29</v>
      </c>
      <c r="J115" s="4"/>
      <c r="K115" s="4"/>
    </row>
    <row r="116" s="15" customFormat="1" ht="12.75" spans="1:11">
      <c r="A116" s="3">
        <v>11330</v>
      </c>
      <c r="B116" s="4" t="s">
        <v>412</v>
      </c>
      <c r="C116" s="5">
        <v>391</v>
      </c>
      <c r="D116" s="4" t="s">
        <v>207</v>
      </c>
      <c r="E116" s="3">
        <v>0.4</v>
      </c>
      <c r="F116" s="4" t="s">
        <v>315</v>
      </c>
      <c r="G116" s="3">
        <v>1773</v>
      </c>
      <c r="H116" s="4">
        <v>1795.51</v>
      </c>
      <c r="I116" s="4">
        <f t="shared" si="5"/>
        <v>22.51</v>
      </c>
      <c r="J116" s="4"/>
      <c r="K116" s="4"/>
    </row>
    <row r="117" s="15" customFormat="1" ht="12.75" spans="1:11">
      <c r="A117" s="3">
        <v>11391</v>
      </c>
      <c r="B117" s="4" t="s">
        <v>413</v>
      </c>
      <c r="C117" s="5">
        <v>391</v>
      </c>
      <c r="D117" s="4" t="s">
        <v>207</v>
      </c>
      <c r="E117" s="3">
        <v>0.4</v>
      </c>
      <c r="F117" s="4" t="s">
        <v>366</v>
      </c>
      <c r="G117" s="3">
        <v>1773</v>
      </c>
      <c r="H117" s="4">
        <v>1216.31</v>
      </c>
      <c r="I117" s="4">
        <f t="shared" si="5"/>
        <v>-556.69</v>
      </c>
      <c r="J117" s="12">
        <f t="shared" ref="J117:J123" si="8">I117*0.05</f>
        <v>-27.8345</v>
      </c>
      <c r="K117" s="12">
        <v>-27.8345</v>
      </c>
    </row>
    <row r="118" s="15" customFormat="1" ht="12.75" spans="1:11">
      <c r="A118" s="3">
        <v>11106</v>
      </c>
      <c r="B118" s="4" t="s">
        <v>414</v>
      </c>
      <c r="C118" s="5">
        <v>399</v>
      </c>
      <c r="D118" s="4" t="s">
        <v>236</v>
      </c>
      <c r="E118" s="3">
        <v>0.9</v>
      </c>
      <c r="F118" s="4" t="s">
        <v>415</v>
      </c>
      <c r="G118" s="3">
        <v>4552.34</v>
      </c>
      <c r="H118" s="4">
        <v>2283.06</v>
      </c>
      <c r="I118" s="4">
        <f t="shared" si="5"/>
        <v>-2269.28</v>
      </c>
      <c r="J118" s="12">
        <f t="shared" si="8"/>
        <v>-113.464</v>
      </c>
      <c r="K118" s="12">
        <v>-113.464</v>
      </c>
    </row>
    <row r="119" s="15" customFormat="1" ht="12.75" spans="1:11">
      <c r="A119" s="3">
        <v>7369</v>
      </c>
      <c r="B119" s="4" t="s">
        <v>416</v>
      </c>
      <c r="C119" s="5">
        <v>399</v>
      </c>
      <c r="D119" s="4" t="s">
        <v>236</v>
      </c>
      <c r="E119" s="3">
        <v>0.8</v>
      </c>
      <c r="F119" s="4" t="s">
        <v>417</v>
      </c>
      <c r="G119" s="3">
        <v>4552.33</v>
      </c>
      <c r="H119" s="4">
        <v>2048</v>
      </c>
      <c r="I119" s="4">
        <f t="shared" si="5"/>
        <v>-2504.33</v>
      </c>
      <c r="J119" s="12">
        <f t="shared" si="8"/>
        <v>-125.2165</v>
      </c>
      <c r="K119" s="12">
        <v>-125.2165</v>
      </c>
    </row>
    <row r="120" s="15" customFormat="1" ht="12.75" spans="1:11">
      <c r="A120" s="3">
        <v>8929</v>
      </c>
      <c r="B120" s="4" t="s">
        <v>418</v>
      </c>
      <c r="C120" s="5">
        <v>399</v>
      </c>
      <c r="D120" s="4" t="s">
        <v>236</v>
      </c>
      <c r="E120" s="3">
        <v>1</v>
      </c>
      <c r="F120" s="4" t="s">
        <v>417</v>
      </c>
      <c r="G120" s="3">
        <v>4552.33</v>
      </c>
      <c r="H120" s="4">
        <v>2964.39</v>
      </c>
      <c r="I120" s="4">
        <f t="shared" si="5"/>
        <v>-1587.94</v>
      </c>
      <c r="J120" s="12">
        <f t="shared" si="8"/>
        <v>-79.397</v>
      </c>
      <c r="K120" s="12">
        <v>-79.397</v>
      </c>
    </row>
    <row r="121" s="15" customFormat="1" ht="12.75" spans="1:11">
      <c r="A121" s="3">
        <v>5527</v>
      </c>
      <c r="B121" s="4" t="s">
        <v>419</v>
      </c>
      <c r="C121" s="5">
        <v>511</v>
      </c>
      <c r="D121" s="4" t="s">
        <v>211</v>
      </c>
      <c r="E121" s="3">
        <v>0.9</v>
      </c>
      <c r="F121" s="4" t="s">
        <v>277</v>
      </c>
      <c r="G121" s="3">
        <v>2700</v>
      </c>
      <c r="H121" s="4">
        <v>1962.52</v>
      </c>
      <c r="I121" s="4">
        <f t="shared" si="5"/>
        <v>-737.48</v>
      </c>
      <c r="J121" s="12">
        <f t="shared" si="8"/>
        <v>-36.874</v>
      </c>
      <c r="K121" s="12">
        <v>-36.874</v>
      </c>
    </row>
    <row r="122" s="15" customFormat="1" ht="12.75" spans="1:11">
      <c r="A122" s="3">
        <v>9209</v>
      </c>
      <c r="B122" s="4" t="s">
        <v>420</v>
      </c>
      <c r="C122" s="5">
        <v>511</v>
      </c>
      <c r="D122" s="4" t="s">
        <v>211</v>
      </c>
      <c r="E122" s="3">
        <v>1</v>
      </c>
      <c r="F122" s="4" t="s">
        <v>284</v>
      </c>
      <c r="G122" s="3">
        <v>3000</v>
      </c>
      <c r="H122" s="4">
        <v>1795.49</v>
      </c>
      <c r="I122" s="4">
        <f t="shared" ref="I122:I155" si="9">H122-G122</f>
        <v>-1204.51</v>
      </c>
      <c r="J122" s="12">
        <f t="shared" si="8"/>
        <v>-60.2255</v>
      </c>
      <c r="K122" s="12">
        <v>-60.2255</v>
      </c>
    </row>
    <row r="123" s="15" customFormat="1" ht="12.75" spans="1:11">
      <c r="A123" s="3">
        <v>11399</v>
      </c>
      <c r="B123" s="4" t="s">
        <v>421</v>
      </c>
      <c r="C123" s="5">
        <v>511</v>
      </c>
      <c r="D123" s="4" t="s">
        <v>211</v>
      </c>
      <c r="E123" s="3">
        <v>0.6</v>
      </c>
      <c r="F123" s="4" t="s">
        <v>357</v>
      </c>
      <c r="G123" s="3">
        <v>1800.5</v>
      </c>
      <c r="H123" s="4">
        <v>264.2</v>
      </c>
      <c r="I123" s="4">
        <f t="shared" si="9"/>
        <v>-1536.3</v>
      </c>
      <c r="J123" s="12">
        <f t="shared" si="8"/>
        <v>-76.815</v>
      </c>
      <c r="K123" s="12">
        <v>-76.815</v>
      </c>
    </row>
    <row r="124" s="15" customFormat="1" ht="12.75" spans="1:11">
      <c r="A124" s="3">
        <v>11333</v>
      </c>
      <c r="B124" s="4" t="s">
        <v>422</v>
      </c>
      <c r="C124" s="5">
        <v>511</v>
      </c>
      <c r="D124" s="4" t="s">
        <v>211</v>
      </c>
      <c r="E124" s="3">
        <v>0.6</v>
      </c>
      <c r="F124" s="4" t="s">
        <v>423</v>
      </c>
      <c r="G124" s="3">
        <v>1800.5</v>
      </c>
      <c r="H124" s="4">
        <v>2472.52</v>
      </c>
      <c r="I124" s="4">
        <f t="shared" si="9"/>
        <v>672.02</v>
      </c>
      <c r="J124" s="4"/>
      <c r="K124" s="4"/>
    </row>
    <row r="125" s="15" customFormat="1" ht="12.75" spans="1:11">
      <c r="A125" s="3">
        <v>5457</v>
      </c>
      <c r="B125" s="4" t="s">
        <v>424</v>
      </c>
      <c r="C125" s="5">
        <v>513</v>
      </c>
      <c r="D125" s="4" t="s">
        <v>253</v>
      </c>
      <c r="E125" s="3">
        <v>0.9</v>
      </c>
      <c r="F125" s="4" t="s">
        <v>389</v>
      </c>
      <c r="G125" s="3">
        <v>3695</v>
      </c>
      <c r="H125" s="4">
        <v>3265.43</v>
      </c>
      <c r="I125" s="4">
        <f t="shared" si="9"/>
        <v>-429.57</v>
      </c>
      <c r="J125" s="12">
        <f t="shared" ref="J125:J142" si="10">I125*0.05</f>
        <v>-21.4785</v>
      </c>
      <c r="K125" s="12">
        <v>-21.4785</v>
      </c>
    </row>
    <row r="126" s="15" customFormat="1" ht="12.75" spans="1:11">
      <c r="A126" s="3">
        <v>9760</v>
      </c>
      <c r="B126" s="4" t="s">
        <v>425</v>
      </c>
      <c r="C126" s="5">
        <v>513</v>
      </c>
      <c r="D126" s="4" t="s">
        <v>253</v>
      </c>
      <c r="E126" s="3">
        <v>1</v>
      </c>
      <c r="F126" s="4" t="s">
        <v>284</v>
      </c>
      <c r="G126" s="3">
        <v>4105</v>
      </c>
      <c r="H126" s="4">
        <v>3037.57</v>
      </c>
      <c r="I126" s="4">
        <f t="shared" si="9"/>
        <v>-1067.43</v>
      </c>
      <c r="J126" s="12">
        <f t="shared" si="10"/>
        <v>-53.3715</v>
      </c>
      <c r="K126" s="12">
        <v>-53.3715</v>
      </c>
    </row>
    <row r="127" s="16" customFormat="1" ht="12.75" spans="1:12">
      <c r="A127" s="6">
        <v>11126</v>
      </c>
      <c r="B127" s="7" t="s">
        <v>426</v>
      </c>
      <c r="C127" s="8">
        <v>513</v>
      </c>
      <c r="D127" s="7" t="s">
        <v>253</v>
      </c>
      <c r="E127" s="6">
        <v>0.8</v>
      </c>
      <c r="F127" s="7" t="s">
        <v>284</v>
      </c>
      <c r="G127" s="6">
        <v>3284</v>
      </c>
      <c r="H127" s="7">
        <v>761.36</v>
      </c>
      <c r="I127" s="7">
        <f t="shared" si="9"/>
        <v>-2522.64</v>
      </c>
      <c r="J127" s="13">
        <f t="shared" si="10"/>
        <v>-126.132</v>
      </c>
      <c r="K127" s="13">
        <v>0</v>
      </c>
      <c r="L127" s="20" t="s">
        <v>427</v>
      </c>
    </row>
    <row r="128" s="15" customFormat="1" ht="12.75" spans="1:11">
      <c r="A128" s="3">
        <v>11329</v>
      </c>
      <c r="B128" s="4" t="s">
        <v>428</v>
      </c>
      <c r="C128" s="5">
        <v>513</v>
      </c>
      <c r="D128" s="4" t="s">
        <v>253</v>
      </c>
      <c r="E128" s="3">
        <v>0.4</v>
      </c>
      <c r="F128" s="4" t="s">
        <v>429</v>
      </c>
      <c r="G128" s="3">
        <v>1643</v>
      </c>
      <c r="H128" s="4">
        <v>1021.15</v>
      </c>
      <c r="I128" s="4">
        <f t="shared" si="9"/>
        <v>-621.85</v>
      </c>
      <c r="J128" s="12">
        <f t="shared" si="10"/>
        <v>-31.0925</v>
      </c>
      <c r="K128" s="12">
        <v>-31.0925</v>
      </c>
    </row>
    <row r="129" s="15" customFormat="1" ht="12.75" spans="1:11">
      <c r="A129" s="3">
        <v>5406</v>
      </c>
      <c r="B129" s="4" t="s">
        <v>430</v>
      </c>
      <c r="C129" s="5">
        <v>514</v>
      </c>
      <c r="D129" s="4" t="s">
        <v>188</v>
      </c>
      <c r="E129" s="3">
        <v>0.9</v>
      </c>
      <c r="F129" s="4" t="s">
        <v>277</v>
      </c>
      <c r="G129" s="3">
        <v>5045</v>
      </c>
      <c r="H129" s="4">
        <v>4777.17</v>
      </c>
      <c r="I129" s="4">
        <f t="shared" si="9"/>
        <v>-267.83</v>
      </c>
      <c r="J129" s="12">
        <f t="shared" si="10"/>
        <v>-13.3915</v>
      </c>
      <c r="K129" s="12">
        <v>-13.3915</v>
      </c>
    </row>
    <row r="130" s="15" customFormat="1" ht="12.75" spans="1:11">
      <c r="A130" s="3">
        <v>4330</v>
      </c>
      <c r="B130" s="4" t="s">
        <v>431</v>
      </c>
      <c r="C130" s="5">
        <v>514</v>
      </c>
      <c r="D130" s="4" t="s">
        <v>188</v>
      </c>
      <c r="E130" s="3">
        <v>1</v>
      </c>
      <c r="F130" s="4" t="s">
        <v>284</v>
      </c>
      <c r="G130" s="3">
        <v>5605.5</v>
      </c>
      <c r="H130" s="4">
        <v>4013.58</v>
      </c>
      <c r="I130" s="4">
        <f t="shared" si="9"/>
        <v>-1591.92</v>
      </c>
      <c r="J130" s="12">
        <f t="shared" si="10"/>
        <v>-79.596</v>
      </c>
      <c r="K130" s="12">
        <v>-79.596</v>
      </c>
    </row>
    <row r="131" s="15" customFormat="1" ht="12.75" spans="1:11">
      <c r="A131" s="3">
        <v>6251</v>
      </c>
      <c r="B131" s="4" t="s">
        <v>432</v>
      </c>
      <c r="C131" s="5">
        <v>514</v>
      </c>
      <c r="D131" s="4" t="s">
        <v>188</v>
      </c>
      <c r="E131" s="3">
        <v>1</v>
      </c>
      <c r="F131" s="4" t="s">
        <v>284</v>
      </c>
      <c r="G131" s="3">
        <v>5605.5</v>
      </c>
      <c r="H131" s="4">
        <v>3621.18</v>
      </c>
      <c r="I131" s="4">
        <f t="shared" si="9"/>
        <v>-1984.32</v>
      </c>
      <c r="J131" s="12">
        <f t="shared" si="10"/>
        <v>-99.216</v>
      </c>
      <c r="K131" s="12">
        <v>-99.216</v>
      </c>
    </row>
    <row r="132" s="15" customFormat="1" ht="12.75" spans="1:11">
      <c r="A132" s="3">
        <v>7006</v>
      </c>
      <c r="B132" s="4" t="s">
        <v>433</v>
      </c>
      <c r="C132" s="5">
        <v>515</v>
      </c>
      <c r="D132" s="4" t="s">
        <v>215</v>
      </c>
      <c r="E132" s="3">
        <v>0.9</v>
      </c>
      <c r="F132" s="4" t="s">
        <v>277</v>
      </c>
      <c r="G132" s="3">
        <v>2489</v>
      </c>
      <c r="H132" s="4">
        <v>1412.97</v>
      </c>
      <c r="I132" s="4">
        <f t="shared" si="9"/>
        <v>-1076.03</v>
      </c>
      <c r="J132" s="12">
        <f t="shared" si="10"/>
        <v>-53.8015</v>
      </c>
      <c r="K132" s="12">
        <v>-53.8015</v>
      </c>
    </row>
    <row r="133" s="15" customFormat="1" ht="12.75" spans="1:11">
      <c r="A133" s="3">
        <v>7917</v>
      </c>
      <c r="B133" s="4" t="s">
        <v>434</v>
      </c>
      <c r="C133" s="5">
        <v>515</v>
      </c>
      <c r="D133" s="4" t="s">
        <v>215</v>
      </c>
      <c r="E133" s="3">
        <v>1</v>
      </c>
      <c r="F133" s="4" t="s">
        <v>284</v>
      </c>
      <c r="G133" s="3">
        <v>2764</v>
      </c>
      <c r="H133" s="4">
        <v>1631.95</v>
      </c>
      <c r="I133" s="4">
        <f t="shared" si="9"/>
        <v>-1132.05</v>
      </c>
      <c r="J133" s="12">
        <f t="shared" si="10"/>
        <v>-56.6025</v>
      </c>
      <c r="K133" s="12">
        <v>-56.6025</v>
      </c>
    </row>
    <row r="134" s="15" customFormat="1" ht="12.75" spans="1:11">
      <c r="A134" s="3">
        <v>11102</v>
      </c>
      <c r="B134" s="4" t="s">
        <v>435</v>
      </c>
      <c r="C134" s="5">
        <v>515</v>
      </c>
      <c r="D134" s="4" t="s">
        <v>215</v>
      </c>
      <c r="E134" s="3">
        <v>0.6</v>
      </c>
      <c r="F134" s="4" t="s">
        <v>284</v>
      </c>
      <c r="G134" s="3">
        <v>1659</v>
      </c>
      <c r="H134" s="4">
        <v>1099.15</v>
      </c>
      <c r="I134" s="4">
        <f t="shared" si="9"/>
        <v>-559.85</v>
      </c>
      <c r="J134" s="12">
        <f t="shared" si="10"/>
        <v>-27.9925</v>
      </c>
      <c r="K134" s="12">
        <v>-27.9925</v>
      </c>
    </row>
    <row r="135" s="15" customFormat="1" ht="12.75" spans="1:11">
      <c r="A135" s="3">
        <v>11397</v>
      </c>
      <c r="B135" s="4" t="s">
        <v>436</v>
      </c>
      <c r="C135" s="5">
        <v>515</v>
      </c>
      <c r="D135" s="4" t="s">
        <v>215</v>
      </c>
      <c r="E135" s="3">
        <v>0.6</v>
      </c>
      <c r="F135" s="4" t="s">
        <v>330</v>
      </c>
      <c r="G135" s="3">
        <v>1659</v>
      </c>
      <c r="H135" s="4">
        <v>562.77</v>
      </c>
      <c r="I135" s="4">
        <f t="shared" si="9"/>
        <v>-1096.23</v>
      </c>
      <c r="J135" s="12">
        <f t="shared" si="10"/>
        <v>-54.8115</v>
      </c>
      <c r="K135" s="12">
        <v>-54.8115</v>
      </c>
    </row>
    <row r="136" s="15" customFormat="1" ht="12.75" spans="1:11">
      <c r="A136" s="3">
        <v>4024</v>
      </c>
      <c r="B136" s="4" t="s">
        <v>437</v>
      </c>
      <c r="C136" s="5">
        <v>517</v>
      </c>
      <c r="D136" s="4" t="s">
        <v>213</v>
      </c>
      <c r="E136" s="3">
        <v>1</v>
      </c>
      <c r="F136" s="4" t="s">
        <v>277</v>
      </c>
      <c r="G136" s="3">
        <v>6607.8</v>
      </c>
      <c r="H136" s="4">
        <v>3703.82</v>
      </c>
      <c r="I136" s="4">
        <f t="shared" si="9"/>
        <v>-2903.98</v>
      </c>
      <c r="J136" s="12">
        <f t="shared" si="10"/>
        <v>-145.199</v>
      </c>
      <c r="K136" s="12">
        <v>-145.199</v>
      </c>
    </row>
    <row r="137" s="15" customFormat="1" ht="12.75" spans="1:11">
      <c r="A137" s="3">
        <v>4022</v>
      </c>
      <c r="B137" s="4" t="s">
        <v>438</v>
      </c>
      <c r="C137" s="5">
        <v>517</v>
      </c>
      <c r="D137" s="4" t="s">
        <v>213</v>
      </c>
      <c r="E137" s="3">
        <v>1</v>
      </c>
      <c r="F137" s="4" t="s">
        <v>284</v>
      </c>
      <c r="G137" s="3">
        <v>6607.8</v>
      </c>
      <c r="H137" s="4">
        <v>2195.36</v>
      </c>
      <c r="I137" s="4">
        <f t="shared" si="9"/>
        <v>-4412.44</v>
      </c>
      <c r="J137" s="12">
        <f t="shared" si="10"/>
        <v>-220.622</v>
      </c>
      <c r="K137" s="12">
        <v>-220.622</v>
      </c>
    </row>
    <row r="138" s="15" customFormat="1" ht="12.75" spans="1:11">
      <c r="A138" s="3">
        <v>10893</v>
      </c>
      <c r="B138" s="4" t="s">
        <v>439</v>
      </c>
      <c r="C138" s="5">
        <v>517</v>
      </c>
      <c r="D138" s="4" t="s">
        <v>213</v>
      </c>
      <c r="E138" s="3">
        <v>1</v>
      </c>
      <c r="F138" s="4" t="s">
        <v>284</v>
      </c>
      <c r="G138" s="3">
        <v>6607.8</v>
      </c>
      <c r="H138" s="4">
        <v>2564.79</v>
      </c>
      <c r="I138" s="4">
        <f t="shared" si="9"/>
        <v>-4043.01</v>
      </c>
      <c r="J138" s="12">
        <f t="shared" si="10"/>
        <v>-202.1505</v>
      </c>
      <c r="K138" s="12">
        <v>-202.1505</v>
      </c>
    </row>
    <row r="139" s="15" customFormat="1" ht="12.75" spans="1:11">
      <c r="A139" s="3">
        <v>11319</v>
      </c>
      <c r="B139" s="4" t="s">
        <v>440</v>
      </c>
      <c r="C139" s="5">
        <v>517</v>
      </c>
      <c r="D139" s="4" t="s">
        <v>213</v>
      </c>
      <c r="E139" s="3">
        <v>0.4</v>
      </c>
      <c r="F139" s="4" t="s">
        <v>315</v>
      </c>
      <c r="G139" s="3">
        <v>3154.6</v>
      </c>
      <c r="H139" s="4">
        <v>2406.31</v>
      </c>
      <c r="I139" s="4">
        <f t="shared" si="9"/>
        <v>-748.29</v>
      </c>
      <c r="J139" s="12">
        <f t="shared" si="10"/>
        <v>-37.4145</v>
      </c>
      <c r="K139" s="12">
        <v>-37.4145</v>
      </c>
    </row>
    <row r="140" s="15" customFormat="1" ht="12.75" spans="1:11">
      <c r="A140" s="3">
        <v>6733</v>
      </c>
      <c r="B140" s="4" t="s">
        <v>441</v>
      </c>
      <c r="C140" s="5">
        <v>539</v>
      </c>
      <c r="D140" s="4" t="s">
        <v>198</v>
      </c>
      <c r="E140" s="3">
        <v>0.9</v>
      </c>
      <c r="F140" s="4" t="s">
        <v>277</v>
      </c>
      <c r="G140" s="3">
        <v>2719.7</v>
      </c>
      <c r="H140" s="4">
        <v>1560.42</v>
      </c>
      <c r="I140" s="4">
        <f t="shared" si="9"/>
        <v>-1159.28</v>
      </c>
      <c r="J140" s="12">
        <f t="shared" si="10"/>
        <v>-57.964</v>
      </c>
      <c r="K140" s="12">
        <v>-57.964</v>
      </c>
    </row>
    <row r="141" s="15" customFormat="1" ht="12.75" spans="1:11">
      <c r="A141" s="3">
        <v>9320</v>
      </c>
      <c r="B141" s="4" t="s">
        <v>442</v>
      </c>
      <c r="C141" s="5">
        <v>539</v>
      </c>
      <c r="D141" s="4" t="s">
        <v>198</v>
      </c>
      <c r="E141" s="3">
        <v>1.2</v>
      </c>
      <c r="F141" s="4" t="s">
        <v>321</v>
      </c>
      <c r="G141" s="3">
        <v>3626.3</v>
      </c>
      <c r="H141" s="4">
        <v>2342.4</v>
      </c>
      <c r="I141" s="4">
        <f t="shared" si="9"/>
        <v>-1283.9</v>
      </c>
      <c r="J141" s="12">
        <f t="shared" si="10"/>
        <v>-64.195</v>
      </c>
      <c r="K141" s="12">
        <v>-64.195</v>
      </c>
    </row>
    <row r="142" s="15" customFormat="1" ht="12.75" spans="1:11">
      <c r="A142" s="3">
        <v>4304</v>
      </c>
      <c r="B142" s="4" t="s">
        <v>443</v>
      </c>
      <c r="C142" s="5">
        <v>541</v>
      </c>
      <c r="D142" s="4" t="s">
        <v>224</v>
      </c>
      <c r="E142" s="3">
        <v>0.9</v>
      </c>
      <c r="F142" s="4" t="s">
        <v>277</v>
      </c>
      <c r="G142" s="3">
        <v>5345</v>
      </c>
      <c r="H142" s="4">
        <v>2825.9</v>
      </c>
      <c r="I142" s="4">
        <f t="shared" si="9"/>
        <v>-2519.1</v>
      </c>
      <c r="J142" s="12">
        <f t="shared" si="10"/>
        <v>-125.955</v>
      </c>
      <c r="K142" s="12">
        <v>-125.955</v>
      </c>
    </row>
    <row r="143" s="15" customFormat="1" ht="12.75" spans="1:11">
      <c r="A143" s="3">
        <v>5407</v>
      </c>
      <c r="B143" s="4" t="s">
        <v>444</v>
      </c>
      <c r="C143" s="5">
        <v>541</v>
      </c>
      <c r="D143" s="4" t="s">
        <v>224</v>
      </c>
      <c r="E143" s="3">
        <v>1</v>
      </c>
      <c r="F143" s="4" t="s">
        <v>284</v>
      </c>
      <c r="G143" s="3">
        <v>5938.9</v>
      </c>
      <c r="H143" s="4">
        <v>5973.37</v>
      </c>
      <c r="I143" s="4">
        <f t="shared" si="9"/>
        <v>34.4700000000003</v>
      </c>
      <c r="J143" s="4"/>
      <c r="K143" s="4"/>
    </row>
    <row r="144" s="15" customFormat="1" ht="12.75" spans="1:11">
      <c r="A144" s="3">
        <v>5665</v>
      </c>
      <c r="B144" s="4" t="s">
        <v>445</v>
      </c>
      <c r="C144" s="5">
        <v>541</v>
      </c>
      <c r="D144" s="4" t="s">
        <v>224</v>
      </c>
      <c r="E144" s="3">
        <v>1</v>
      </c>
      <c r="F144" s="4" t="s">
        <v>284</v>
      </c>
      <c r="G144" s="3">
        <v>5938.9</v>
      </c>
      <c r="H144" s="4">
        <v>5914</v>
      </c>
      <c r="I144" s="4">
        <f t="shared" si="9"/>
        <v>-24.8999999999996</v>
      </c>
      <c r="J144" s="12">
        <f>I144*0.05</f>
        <v>-1.24499999999998</v>
      </c>
      <c r="K144" s="12">
        <v>-1.24499999999998</v>
      </c>
    </row>
    <row r="145" s="15" customFormat="1" ht="12.75" spans="1:11">
      <c r="A145" s="3">
        <v>11108</v>
      </c>
      <c r="B145" s="4" t="s">
        <v>446</v>
      </c>
      <c r="C145" s="5">
        <v>541</v>
      </c>
      <c r="D145" s="4" t="s">
        <v>224</v>
      </c>
      <c r="E145" s="3">
        <v>0.8</v>
      </c>
      <c r="F145" s="4" t="s">
        <v>284</v>
      </c>
      <c r="G145" s="3">
        <v>4751.2</v>
      </c>
      <c r="H145" s="4">
        <v>1903.15</v>
      </c>
      <c r="I145" s="4">
        <f t="shared" si="9"/>
        <v>-2848.05</v>
      </c>
      <c r="J145" s="12">
        <f>I145*0.05</f>
        <v>-142.4025</v>
      </c>
      <c r="K145" s="12">
        <v>-142.4025</v>
      </c>
    </row>
    <row r="146" s="15" customFormat="1" ht="12.75" spans="1:11">
      <c r="A146" s="3">
        <v>11143</v>
      </c>
      <c r="B146" s="4" t="s">
        <v>447</v>
      </c>
      <c r="C146" s="5">
        <v>545</v>
      </c>
      <c r="D146" s="4" t="s">
        <v>231</v>
      </c>
      <c r="E146" s="3">
        <v>0.9</v>
      </c>
      <c r="F146" s="4" t="s">
        <v>277</v>
      </c>
      <c r="G146" s="3">
        <v>1758.96</v>
      </c>
      <c r="H146" s="4">
        <v>1085.51</v>
      </c>
      <c r="I146" s="4">
        <f t="shared" si="9"/>
        <v>-673.45</v>
      </c>
      <c r="J146" s="12">
        <f>I146*0.05</f>
        <v>-33.6725</v>
      </c>
      <c r="K146" s="12">
        <v>-33.6725</v>
      </c>
    </row>
    <row r="147" s="15" customFormat="1" ht="12.75" spans="1:11">
      <c r="A147" s="3">
        <v>10952</v>
      </c>
      <c r="B147" s="4" t="s">
        <v>448</v>
      </c>
      <c r="C147" s="5">
        <v>545</v>
      </c>
      <c r="D147" s="4" t="s">
        <v>231</v>
      </c>
      <c r="E147" s="3">
        <v>1</v>
      </c>
      <c r="F147" s="4" t="s">
        <v>284</v>
      </c>
      <c r="G147" s="3">
        <v>1954.4</v>
      </c>
      <c r="H147" s="4">
        <v>1415.21</v>
      </c>
      <c r="I147" s="4">
        <f t="shared" si="9"/>
        <v>-539.19</v>
      </c>
      <c r="J147" s="12">
        <f>I147*0.05</f>
        <v>-26.9595</v>
      </c>
      <c r="K147" s="12">
        <v>-26.9595</v>
      </c>
    </row>
    <row r="148" s="15" customFormat="1" ht="12.75" spans="1:11">
      <c r="A148" s="3">
        <v>11382</v>
      </c>
      <c r="B148" s="4" t="s">
        <v>449</v>
      </c>
      <c r="C148" s="5">
        <v>545</v>
      </c>
      <c r="D148" s="4" t="s">
        <v>231</v>
      </c>
      <c r="E148" s="3">
        <v>0.6</v>
      </c>
      <c r="F148" s="4" t="s">
        <v>330</v>
      </c>
      <c r="G148" s="3">
        <v>1172.64</v>
      </c>
      <c r="H148" s="4">
        <v>1666.51</v>
      </c>
      <c r="I148" s="4">
        <f t="shared" si="9"/>
        <v>493.87</v>
      </c>
      <c r="J148" s="4"/>
      <c r="K148" s="4"/>
    </row>
    <row r="149" s="15" customFormat="1" ht="12.75" spans="1:11">
      <c r="A149" s="3">
        <v>9220</v>
      </c>
      <c r="B149" s="4" t="s">
        <v>450</v>
      </c>
      <c r="C149" s="5">
        <v>546</v>
      </c>
      <c r="D149" s="4" t="s">
        <v>451</v>
      </c>
      <c r="E149" s="3">
        <v>0.9</v>
      </c>
      <c r="F149" s="4" t="s">
        <v>277</v>
      </c>
      <c r="G149" s="3">
        <v>2567.1</v>
      </c>
      <c r="H149" s="4">
        <v>2098.44</v>
      </c>
      <c r="I149" s="4">
        <f t="shared" si="9"/>
        <v>-468.66</v>
      </c>
      <c r="J149" s="12">
        <f>I149*0.05</f>
        <v>-23.433</v>
      </c>
      <c r="K149" s="12">
        <v>-23.433</v>
      </c>
    </row>
    <row r="150" s="15" customFormat="1" ht="12.75" spans="1:11">
      <c r="A150" s="3">
        <v>10849</v>
      </c>
      <c r="B150" s="4" t="s">
        <v>452</v>
      </c>
      <c r="C150" s="5">
        <v>546</v>
      </c>
      <c r="D150" s="4" t="s">
        <v>451</v>
      </c>
      <c r="E150" s="3">
        <v>1</v>
      </c>
      <c r="F150" s="4" t="s">
        <v>284</v>
      </c>
      <c r="G150" s="3">
        <v>3208.8</v>
      </c>
      <c r="H150" s="4">
        <v>3130.74</v>
      </c>
      <c r="I150" s="4">
        <f t="shared" si="9"/>
        <v>-78.0600000000004</v>
      </c>
      <c r="J150" s="12">
        <f>I150*0.05</f>
        <v>-3.90300000000002</v>
      </c>
      <c r="K150" s="12">
        <v>-3.90300000000002</v>
      </c>
    </row>
    <row r="151" s="15" customFormat="1" ht="12.75" spans="1:11">
      <c r="A151" s="3">
        <v>11051</v>
      </c>
      <c r="B151" s="4" t="s">
        <v>453</v>
      </c>
      <c r="C151" s="5">
        <v>546</v>
      </c>
      <c r="D151" s="4" t="s">
        <v>451</v>
      </c>
      <c r="E151" s="3">
        <v>1</v>
      </c>
      <c r="F151" s="4" t="s">
        <v>284</v>
      </c>
      <c r="G151" s="3">
        <v>3208.8</v>
      </c>
      <c r="H151" s="4">
        <v>2756.32</v>
      </c>
      <c r="I151" s="4">
        <f t="shared" si="9"/>
        <v>-452.48</v>
      </c>
      <c r="J151" s="12">
        <f>I151*0.05</f>
        <v>-22.624</v>
      </c>
      <c r="K151" s="12">
        <v>-22.624</v>
      </c>
    </row>
    <row r="152" s="15" customFormat="1" ht="12.75" spans="1:11">
      <c r="A152" s="3">
        <v>11377</v>
      </c>
      <c r="B152" s="4" t="s">
        <v>454</v>
      </c>
      <c r="C152" s="5">
        <v>546</v>
      </c>
      <c r="D152" s="4" t="s">
        <v>451</v>
      </c>
      <c r="E152" s="3">
        <v>0.6</v>
      </c>
      <c r="F152" s="4" t="s">
        <v>330</v>
      </c>
      <c r="G152" s="3">
        <v>1925.3</v>
      </c>
      <c r="H152" s="4">
        <v>3477.6</v>
      </c>
      <c r="I152" s="4">
        <f t="shared" si="9"/>
        <v>1552.3</v>
      </c>
      <c r="J152" s="4"/>
      <c r="K152" s="4"/>
    </row>
    <row r="153" s="15" customFormat="1" ht="12.75" spans="1:11">
      <c r="A153" s="3">
        <v>7947</v>
      </c>
      <c r="B153" s="4" t="s">
        <v>455</v>
      </c>
      <c r="C153" s="5">
        <v>549</v>
      </c>
      <c r="D153" s="4" t="s">
        <v>199</v>
      </c>
      <c r="E153" s="3">
        <v>0.9</v>
      </c>
      <c r="F153" s="4" t="s">
        <v>277</v>
      </c>
      <c r="G153" s="3">
        <v>2212</v>
      </c>
      <c r="H153" s="4">
        <v>1556.09</v>
      </c>
      <c r="I153" s="4">
        <f t="shared" si="9"/>
        <v>-655.91</v>
      </c>
      <c r="J153" s="12">
        <f t="shared" ref="J153:J158" si="11">I153*0.05</f>
        <v>-32.7955</v>
      </c>
      <c r="K153" s="12">
        <v>-32.7955</v>
      </c>
    </row>
    <row r="154" s="15" customFormat="1" ht="12.75" spans="1:11">
      <c r="A154" s="3">
        <v>7687</v>
      </c>
      <c r="B154" s="4" t="s">
        <v>456</v>
      </c>
      <c r="C154" s="5">
        <v>549</v>
      </c>
      <c r="D154" s="4" t="s">
        <v>199</v>
      </c>
      <c r="E154" s="3">
        <v>1</v>
      </c>
      <c r="F154" s="4" t="s">
        <v>284</v>
      </c>
      <c r="G154" s="3">
        <v>2457</v>
      </c>
      <c r="H154" s="4">
        <v>972.79</v>
      </c>
      <c r="I154" s="4">
        <f t="shared" si="9"/>
        <v>-1484.21</v>
      </c>
      <c r="J154" s="12">
        <f t="shared" si="11"/>
        <v>-74.2105</v>
      </c>
      <c r="K154" s="12">
        <v>-74.2105</v>
      </c>
    </row>
    <row r="155" s="15" customFormat="1" ht="12.75" spans="1:11">
      <c r="A155" s="3">
        <v>11177</v>
      </c>
      <c r="B155" s="4" t="s">
        <v>457</v>
      </c>
      <c r="C155" s="5">
        <v>549</v>
      </c>
      <c r="D155" s="4" t="s">
        <v>199</v>
      </c>
      <c r="E155" s="3">
        <v>0.6</v>
      </c>
      <c r="F155" s="4" t="s">
        <v>284</v>
      </c>
      <c r="G155" s="3">
        <v>1474</v>
      </c>
      <c r="H155" s="4">
        <v>1188.97</v>
      </c>
      <c r="I155" s="4">
        <f t="shared" si="9"/>
        <v>-285.03</v>
      </c>
      <c r="J155" s="12">
        <f t="shared" si="11"/>
        <v>-14.2515</v>
      </c>
      <c r="K155" s="12">
        <v>-14.2515</v>
      </c>
    </row>
    <row r="156" s="15" customFormat="1" ht="12.75" spans="1:11">
      <c r="A156" s="3">
        <v>10857</v>
      </c>
      <c r="B156" s="4" t="s">
        <v>458</v>
      </c>
      <c r="C156" s="5">
        <v>570</v>
      </c>
      <c r="D156" s="4" t="s">
        <v>251</v>
      </c>
      <c r="E156" s="3">
        <v>1</v>
      </c>
      <c r="F156" s="4" t="s">
        <v>284</v>
      </c>
      <c r="G156" s="3">
        <v>3480.5</v>
      </c>
      <c r="H156" s="4">
        <v>2376.15</v>
      </c>
      <c r="I156" s="4">
        <f t="shared" ref="I156:I183" si="12">H156-G156</f>
        <v>-1104.35</v>
      </c>
      <c r="J156" s="12">
        <f t="shared" si="11"/>
        <v>-55.2175</v>
      </c>
      <c r="K156" s="12">
        <v>-55.2175</v>
      </c>
    </row>
    <row r="157" s="15" customFormat="1" ht="12.75" spans="1:11">
      <c r="A157" s="3">
        <v>11231</v>
      </c>
      <c r="B157" s="4" t="s">
        <v>459</v>
      </c>
      <c r="C157" s="5">
        <v>570</v>
      </c>
      <c r="D157" s="4" t="s">
        <v>251</v>
      </c>
      <c r="E157" s="3">
        <v>0.8</v>
      </c>
      <c r="F157" s="4" t="s">
        <v>284</v>
      </c>
      <c r="G157" s="3">
        <v>3480.5</v>
      </c>
      <c r="H157" s="4">
        <v>2439.6</v>
      </c>
      <c r="I157" s="4">
        <f t="shared" si="12"/>
        <v>-1040.9</v>
      </c>
      <c r="J157" s="12">
        <f t="shared" si="11"/>
        <v>-52.045</v>
      </c>
      <c r="K157" s="12">
        <v>-52.045</v>
      </c>
    </row>
    <row r="158" s="15" customFormat="1" ht="12.75" spans="1:11">
      <c r="A158" s="3">
        <v>5471</v>
      </c>
      <c r="B158" s="4" t="s">
        <v>460</v>
      </c>
      <c r="C158" s="5">
        <v>571</v>
      </c>
      <c r="D158" s="4" t="s">
        <v>223</v>
      </c>
      <c r="E158" s="3">
        <v>0.9</v>
      </c>
      <c r="F158" s="4" t="s">
        <v>277</v>
      </c>
      <c r="G158" s="3">
        <v>5907</v>
      </c>
      <c r="H158" s="4">
        <v>3783.33</v>
      </c>
      <c r="I158" s="4">
        <f t="shared" si="12"/>
        <v>-2123.67</v>
      </c>
      <c r="J158" s="12">
        <f t="shared" si="11"/>
        <v>-106.1835</v>
      </c>
      <c r="K158" s="12">
        <v>-106.1835</v>
      </c>
    </row>
    <row r="159" s="15" customFormat="1" ht="12.75" spans="1:11">
      <c r="A159" s="3">
        <v>6454</v>
      </c>
      <c r="B159" s="4" t="s">
        <v>461</v>
      </c>
      <c r="C159" s="5">
        <v>571</v>
      </c>
      <c r="D159" s="4" t="s">
        <v>223</v>
      </c>
      <c r="E159" s="3">
        <v>1.2</v>
      </c>
      <c r="F159" s="4" t="s">
        <v>321</v>
      </c>
      <c r="G159" s="3">
        <v>5907</v>
      </c>
      <c r="H159" s="4">
        <v>7580.61</v>
      </c>
      <c r="I159" s="4">
        <f t="shared" si="12"/>
        <v>1673.61</v>
      </c>
      <c r="J159" s="4"/>
      <c r="K159" s="4"/>
    </row>
    <row r="160" s="15" customFormat="1" ht="12.75" spans="1:11">
      <c r="A160" s="3">
        <v>995987</v>
      </c>
      <c r="B160" s="4" t="s">
        <v>462</v>
      </c>
      <c r="C160" s="5">
        <v>571</v>
      </c>
      <c r="D160" s="4" t="s">
        <v>223</v>
      </c>
      <c r="E160" s="3">
        <v>1.2</v>
      </c>
      <c r="F160" s="4" t="s">
        <v>318</v>
      </c>
      <c r="G160" s="3">
        <v>5907</v>
      </c>
      <c r="H160" s="4">
        <v>5677.03</v>
      </c>
      <c r="I160" s="4">
        <f t="shared" si="12"/>
        <v>-229.97</v>
      </c>
      <c r="J160" s="12">
        <f t="shared" ref="J160:J165" si="13">I160*0.05</f>
        <v>-11.4985</v>
      </c>
      <c r="K160" s="12">
        <v>-11.4985</v>
      </c>
    </row>
    <row r="161" s="15" customFormat="1" ht="12.75" spans="1:11">
      <c r="A161" s="3">
        <v>11109</v>
      </c>
      <c r="B161" s="4" t="s">
        <v>463</v>
      </c>
      <c r="C161" s="5">
        <v>571</v>
      </c>
      <c r="D161" s="4" t="s">
        <v>223</v>
      </c>
      <c r="E161" s="3">
        <v>0.8</v>
      </c>
      <c r="F161" s="4" t="s">
        <v>315</v>
      </c>
      <c r="G161" s="3">
        <v>5907</v>
      </c>
      <c r="H161" s="4">
        <v>5705.95</v>
      </c>
      <c r="I161" s="4">
        <f t="shared" si="12"/>
        <v>-201.05</v>
      </c>
      <c r="J161" s="12">
        <f t="shared" si="13"/>
        <v>-10.0525</v>
      </c>
      <c r="K161" s="12">
        <v>-10.0525</v>
      </c>
    </row>
    <row r="162" s="15" customFormat="1" ht="12.75" spans="1:11">
      <c r="A162" s="3">
        <v>11419</v>
      </c>
      <c r="B162" s="4" t="s">
        <v>464</v>
      </c>
      <c r="C162" s="5">
        <v>571</v>
      </c>
      <c r="D162" s="4" t="s">
        <v>223</v>
      </c>
      <c r="E162" s="3">
        <v>0.6</v>
      </c>
      <c r="F162" s="4" t="s">
        <v>330</v>
      </c>
      <c r="G162" s="3">
        <v>3544</v>
      </c>
      <c r="H162" s="4">
        <v>920.69</v>
      </c>
      <c r="I162" s="4">
        <f t="shared" si="12"/>
        <v>-2623.31</v>
      </c>
      <c r="J162" s="12">
        <f t="shared" si="13"/>
        <v>-131.1655</v>
      </c>
      <c r="K162" s="12">
        <v>-131.1655</v>
      </c>
    </row>
    <row r="163" s="15" customFormat="1" ht="12.75" spans="1:11">
      <c r="A163" s="3">
        <v>10186</v>
      </c>
      <c r="B163" s="4" t="s">
        <v>465</v>
      </c>
      <c r="C163" s="5">
        <v>572</v>
      </c>
      <c r="D163" s="4" t="s">
        <v>214</v>
      </c>
      <c r="E163" s="3">
        <v>0.9</v>
      </c>
      <c r="F163" s="4" t="s">
        <v>277</v>
      </c>
      <c r="G163" s="3">
        <v>2339</v>
      </c>
      <c r="H163" s="4">
        <v>1517.94</v>
      </c>
      <c r="I163" s="4">
        <f t="shared" si="12"/>
        <v>-821.06</v>
      </c>
      <c r="J163" s="12">
        <f t="shared" si="13"/>
        <v>-41.053</v>
      </c>
      <c r="K163" s="12">
        <v>-41.053</v>
      </c>
    </row>
    <row r="164" s="15" customFormat="1" ht="12.75" spans="1:11">
      <c r="A164" s="3">
        <v>8731</v>
      </c>
      <c r="B164" s="4" t="s">
        <v>466</v>
      </c>
      <c r="C164" s="5">
        <v>572</v>
      </c>
      <c r="D164" s="4" t="s">
        <v>214</v>
      </c>
      <c r="E164" s="3">
        <v>1</v>
      </c>
      <c r="F164" s="4" t="s">
        <v>284</v>
      </c>
      <c r="G164" s="3">
        <v>2339</v>
      </c>
      <c r="H164" s="4">
        <v>1033.4</v>
      </c>
      <c r="I164" s="4">
        <f t="shared" si="12"/>
        <v>-1305.6</v>
      </c>
      <c r="J164" s="12">
        <f t="shared" si="13"/>
        <v>-65.28</v>
      </c>
      <c r="K164" s="12">
        <v>-65.28</v>
      </c>
    </row>
    <row r="165" s="15" customFormat="1" ht="12.75" spans="1:11">
      <c r="A165" s="3">
        <v>11058</v>
      </c>
      <c r="B165" s="4" t="s">
        <v>467</v>
      </c>
      <c r="C165" s="5">
        <v>572</v>
      </c>
      <c r="D165" s="4" t="s">
        <v>214</v>
      </c>
      <c r="E165" s="3">
        <v>1</v>
      </c>
      <c r="F165" s="4" t="s">
        <v>284</v>
      </c>
      <c r="G165" s="3">
        <v>2339</v>
      </c>
      <c r="H165" s="4">
        <v>823.74</v>
      </c>
      <c r="I165" s="4">
        <f t="shared" si="12"/>
        <v>-1515.26</v>
      </c>
      <c r="J165" s="12">
        <f t="shared" si="13"/>
        <v>-75.763</v>
      </c>
      <c r="K165" s="12">
        <v>-75.763</v>
      </c>
    </row>
    <row r="166" s="15" customFormat="1" ht="12.75" spans="1:11">
      <c r="A166" s="3">
        <v>10907</v>
      </c>
      <c r="B166" s="4" t="s">
        <v>468</v>
      </c>
      <c r="C166" s="5">
        <v>572</v>
      </c>
      <c r="D166" s="4" t="s">
        <v>214</v>
      </c>
      <c r="E166" s="3">
        <v>1</v>
      </c>
      <c r="F166" s="4" t="s">
        <v>284</v>
      </c>
      <c r="G166" s="3">
        <v>2339</v>
      </c>
      <c r="H166" s="4">
        <v>2686.53</v>
      </c>
      <c r="I166" s="4">
        <f t="shared" si="12"/>
        <v>347.53</v>
      </c>
      <c r="J166" s="4"/>
      <c r="K166" s="4"/>
    </row>
    <row r="167" s="15" customFormat="1" ht="12.75" spans="1:11">
      <c r="A167" s="3">
        <v>9295</v>
      </c>
      <c r="B167" s="4" t="s">
        <v>469</v>
      </c>
      <c r="C167" s="5">
        <v>573</v>
      </c>
      <c r="D167" s="4" t="s">
        <v>232</v>
      </c>
      <c r="E167" s="3">
        <v>0.9</v>
      </c>
      <c r="F167" s="4" t="s">
        <v>277</v>
      </c>
      <c r="G167" s="3">
        <v>1770</v>
      </c>
      <c r="H167" s="4">
        <v>1076.72</v>
      </c>
      <c r="I167" s="4">
        <f t="shared" si="12"/>
        <v>-693.28</v>
      </c>
      <c r="J167" s="12">
        <f>I167*0.05</f>
        <v>-34.664</v>
      </c>
      <c r="K167" s="12">
        <v>-34.664</v>
      </c>
    </row>
    <row r="168" s="15" customFormat="1" ht="12.75" spans="1:11">
      <c r="A168" s="3">
        <v>11118</v>
      </c>
      <c r="B168" s="4" t="s">
        <v>470</v>
      </c>
      <c r="C168" s="5">
        <v>573</v>
      </c>
      <c r="D168" s="4" t="s">
        <v>232</v>
      </c>
      <c r="E168" s="3">
        <v>0.8</v>
      </c>
      <c r="F168" s="4" t="s">
        <v>315</v>
      </c>
      <c r="G168" s="3">
        <v>1575</v>
      </c>
      <c r="H168" s="4">
        <v>1225.41</v>
      </c>
      <c r="I168" s="4">
        <f t="shared" si="12"/>
        <v>-349.59</v>
      </c>
      <c r="J168" s="12">
        <f>I168*0.05</f>
        <v>-17.4795</v>
      </c>
      <c r="K168" s="12">
        <v>-17.4795</v>
      </c>
    </row>
    <row r="169" s="15" customFormat="1" ht="12.75" spans="1:11">
      <c r="A169" s="3">
        <v>11460</v>
      </c>
      <c r="B169" s="4" t="s">
        <v>471</v>
      </c>
      <c r="C169" s="5">
        <v>573</v>
      </c>
      <c r="D169" s="4" t="s">
        <v>232</v>
      </c>
      <c r="E169" s="3">
        <v>0.6</v>
      </c>
      <c r="F169" s="4" t="s">
        <v>330</v>
      </c>
      <c r="G169" s="3">
        <v>1180</v>
      </c>
      <c r="H169" s="4">
        <v>1035.45</v>
      </c>
      <c r="I169" s="4">
        <f t="shared" si="12"/>
        <v>-144.55</v>
      </c>
      <c r="J169" s="12">
        <f>I169*0.05</f>
        <v>-7.2275</v>
      </c>
      <c r="K169" s="12">
        <v>-7.2275</v>
      </c>
    </row>
    <row r="170" s="15" customFormat="1" ht="12.75" spans="1:11">
      <c r="A170" s="3">
        <v>11463</v>
      </c>
      <c r="B170" s="4" t="s">
        <v>472</v>
      </c>
      <c r="C170" s="5">
        <v>573</v>
      </c>
      <c r="D170" s="4" t="s">
        <v>232</v>
      </c>
      <c r="E170" s="3">
        <v>0.6</v>
      </c>
      <c r="F170" s="4" t="s">
        <v>330</v>
      </c>
      <c r="G170" s="3">
        <v>1180</v>
      </c>
      <c r="H170" s="4">
        <v>1409.36</v>
      </c>
      <c r="I170" s="4">
        <f t="shared" si="12"/>
        <v>229.36</v>
      </c>
      <c r="J170" s="4"/>
      <c r="K170" s="4"/>
    </row>
    <row r="171" s="15" customFormat="1" ht="12.75" spans="1:11">
      <c r="A171" s="3">
        <v>9331</v>
      </c>
      <c r="B171" s="4" t="s">
        <v>473</v>
      </c>
      <c r="C171" s="5">
        <v>578</v>
      </c>
      <c r="D171" s="4" t="s">
        <v>200</v>
      </c>
      <c r="E171" s="3">
        <v>0.9</v>
      </c>
      <c r="F171" s="4" t="s">
        <v>277</v>
      </c>
      <c r="G171" s="3">
        <v>3253.8</v>
      </c>
      <c r="H171" s="4">
        <v>4281.39</v>
      </c>
      <c r="I171" s="4">
        <f t="shared" si="12"/>
        <v>1027.59</v>
      </c>
      <c r="J171" s="4"/>
      <c r="K171" s="4"/>
    </row>
    <row r="172" s="15" customFormat="1" ht="12.75" spans="1:11">
      <c r="A172" s="3">
        <v>9140</v>
      </c>
      <c r="B172" s="4" t="s">
        <v>474</v>
      </c>
      <c r="C172" s="5">
        <v>578</v>
      </c>
      <c r="D172" s="4" t="s">
        <v>200</v>
      </c>
      <c r="E172" s="3">
        <v>1.1</v>
      </c>
      <c r="F172" s="4" t="s">
        <v>321</v>
      </c>
      <c r="G172" s="3">
        <v>3976.9</v>
      </c>
      <c r="H172" s="4">
        <v>5564.33</v>
      </c>
      <c r="I172" s="4">
        <f t="shared" si="12"/>
        <v>1587.43</v>
      </c>
      <c r="J172" s="4"/>
      <c r="K172" s="4"/>
    </row>
    <row r="173" s="15" customFormat="1" ht="12.75" spans="1:11">
      <c r="A173" s="3">
        <v>11059</v>
      </c>
      <c r="B173" s="4" t="s">
        <v>475</v>
      </c>
      <c r="C173" s="5">
        <v>578</v>
      </c>
      <c r="D173" s="4" t="s">
        <v>200</v>
      </c>
      <c r="E173" s="3">
        <v>0.8</v>
      </c>
      <c r="F173" s="4" t="s">
        <v>284</v>
      </c>
      <c r="G173" s="3">
        <v>2892.3</v>
      </c>
      <c r="H173" s="4">
        <v>1749.12</v>
      </c>
      <c r="I173" s="4">
        <f t="shared" si="12"/>
        <v>-1143.18</v>
      </c>
      <c r="J173" s="12">
        <f>I173*0.05</f>
        <v>-57.159</v>
      </c>
      <c r="K173" s="12">
        <v>-57.159</v>
      </c>
    </row>
    <row r="174" s="15" customFormat="1" ht="12.75" spans="1:11">
      <c r="A174" s="3">
        <v>4086</v>
      </c>
      <c r="B174" s="4" t="s">
        <v>476</v>
      </c>
      <c r="C174" s="5">
        <v>581</v>
      </c>
      <c r="D174" s="4" t="s">
        <v>243</v>
      </c>
      <c r="E174" s="3">
        <v>0.9</v>
      </c>
      <c r="F174" s="4" t="s">
        <v>277</v>
      </c>
      <c r="G174" s="3">
        <v>3582.25</v>
      </c>
      <c r="H174" s="4">
        <v>3840.88</v>
      </c>
      <c r="I174" s="4">
        <f t="shared" si="12"/>
        <v>258.63</v>
      </c>
      <c r="J174" s="4"/>
      <c r="K174" s="4"/>
    </row>
    <row r="175" s="15" customFormat="1" ht="12.75" spans="1:11">
      <c r="A175" s="3">
        <v>5641</v>
      </c>
      <c r="B175" s="4" t="s">
        <v>477</v>
      </c>
      <c r="C175" s="5">
        <v>581</v>
      </c>
      <c r="D175" s="4" t="s">
        <v>243</v>
      </c>
      <c r="E175" s="3">
        <v>1</v>
      </c>
      <c r="F175" s="4" t="s">
        <v>284</v>
      </c>
      <c r="G175" s="3">
        <v>3980.25</v>
      </c>
      <c r="H175" s="4">
        <v>4302.15</v>
      </c>
      <c r="I175" s="4">
        <f t="shared" si="12"/>
        <v>321.9</v>
      </c>
      <c r="J175" s="4"/>
      <c r="K175" s="4"/>
    </row>
    <row r="176" s="15" customFormat="1" ht="12.75" spans="1:11">
      <c r="A176" s="3">
        <v>7279</v>
      </c>
      <c r="B176" s="4" t="s">
        <v>478</v>
      </c>
      <c r="C176" s="5">
        <v>581</v>
      </c>
      <c r="D176" s="4" t="s">
        <v>243</v>
      </c>
      <c r="E176" s="3">
        <v>1</v>
      </c>
      <c r="F176" s="4" t="s">
        <v>284</v>
      </c>
      <c r="G176" s="3">
        <v>3980.25</v>
      </c>
      <c r="H176" s="4">
        <v>3282.91</v>
      </c>
      <c r="I176" s="4">
        <f t="shared" si="12"/>
        <v>-697.34</v>
      </c>
      <c r="J176" s="12">
        <f t="shared" ref="J176:J184" si="14">I176*0.05</f>
        <v>-34.867</v>
      </c>
      <c r="K176" s="12">
        <v>-34.867</v>
      </c>
    </row>
    <row r="177" s="16" customFormat="1" ht="12.75" spans="1:12">
      <c r="A177" s="6">
        <v>9599</v>
      </c>
      <c r="B177" s="7" t="s">
        <v>479</v>
      </c>
      <c r="C177" s="8">
        <v>581</v>
      </c>
      <c r="D177" s="7" t="s">
        <v>243</v>
      </c>
      <c r="E177" s="6">
        <v>1</v>
      </c>
      <c r="F177" s="7" t="s">
        <v>284</v>
      </c>
      <c r="G177" s="6">
        <v>3980.25</v>
      </c>
      <c r="H177" s="7">
        <v>2833.39</v>
      </c>
      <c r="I177" s="7">
        <f t="shared" si="12"/>
        <v>-1146.86</v>
      </c>
      <c r="J177" s="13">
        <f t="shared" si="14"/>
        <v>-57.343</v>
      </c>
      <c r="K177" s="13">
        <v>0</v>
      </c>
      <c r="L177" s="20" t="s">
        <v>480</v>
      </c>
    </row>
    <row r="178" s="15" customFormat="1" ht="12.75" spans="1:11">
      <c r="A178" s="3">
        <v>4147</v>
      </c>
      <c r="B178" s="4" t="s">
        <v>481</v>
      </c>
      <c r="C178" s="5">
        <v>582</v>
      </c>
      <c r="D178" s="4" t="s">
        <v>252</v>
      </c>
      <c r="E178" s="3">
        <v>0.9</v>
      </c>
      <c r="F178" s="4" t="s">
        <v>277</v>
      </c>
      <c r="G178" s="3">
        <v>6567</v>
      </c>
      <c r="H178" s="4">
        <v>2103.6</v>
      </c>
      <c r="I178" s="4">
        <f t="shared" si="12"/>
        <v>-4463.4</v>
      </c>
      <c r="J178" s="12">
        <f t="shared" si="14"/>
        <v>-223.17</v>
      </c>
      <c r="K178" s="12">
        <v>-223.17</v>
      </c>
    </row>
    <row r="179" s="15" customFormat="1" ht="12.75" spans="1:11">
      <c r="A179" s="3">
        <v>4444</v>
      </c>
      <c r="B179" s="4" t="s">
        <v>482</v>
      </c>
      <c r="C179" s="5">
        <v>582</v>
      </c>
      <c r="D179" s="4" t="s">
        <v>252</v>
      </c>
      <c r="E179" s="3">
        <v>1</v>
      </c>
      <c r="F179" s="4" t="s">
        <v>284</v>
      </c>
      <c r="G179" s="3">
        <v>6567</v>
      </c>
      <c r="H179" s="4">
        <v>2274.69</v>
      </c>
      <c r="I179" s="4">
        <f t="shared" si="12"/>
        <v>-4292.31</v>
      </c>
      <c r="J179" s="12">
        <f t="shared" si="14"/>
        <v>-214.6155</v>
      </c>
      <c r="K179" s="12">
        <v>-214.6155</v>
      </c>
    </row>
    <row r="180" s="15" customFormat="1" ht="12.75" spans="1:11">
      <c r="A180" s="3">
        <v>990035</v>
      </c>
      <c r="B180" s="4" t="s">
        <v>483</v>
      </c>
      <c r="C180" s="5">
        <v>582</v>
      </c>
      <c r="D180" s="4" t="s">
        <v>252</v>
      </c>
      <c r="E180" s="3">
        <v>1.2</v>
      </c>
      <c r="F180" s="4" t="s">
        <v>294</v>
      </c>
      <c r="G180" s="3">
        <v>7881</v>
      </c>
      <c r="H180" s="4">
        <v>5612.09</v>
      </c>
      <c r="I180" s="4">
        <f t="shared" si="12"/>
        <v>-2268.91</v>
      </c>
      <c r="J180" s="12">
        <f t="shared" si="14"/>
        <v>-113.4455</v>
      </c>
      <c r="K180" s="12">
        <v>-113.4455</v>
      </c>
    </row>
    <row r="181" s="15" customFormat="1" ht="12.75" spans="1:11">
      <c r="A181" s="3">
        <v>4044</v>
      </c>
      <c r="B181" s="4" t="s">
        <v>484</v>
      </c>
      <c r="C181" s="5">
        <v>582</v>
      </c>
      <c r="D181" s="4" t="s">
        <v>252</v>
      </c>
      <c r="E181" s="3">
        <v>1.2</v>
      </c>
      <c r="F181" s="4" t="s">
        <v>321</v>
      </c>
      <c r="G181" s="3">
        <v>6567</v>
      </c>
      <c r="H181" s="4">
        <v>2165.29</v>
      </c>
      <c r="I181" s="4">
        <f t="shared" si="12"/>
        <v>-4401.71</v>
      </c>
      <c r="J181" s="12">
        <f t="shared" si="14"/>
        <v>-220.0855</v>
      </c>
      <c r="K181" s="12">
        <v>-220.0855</v>
      </c>
    </row>
    <row r="182" s="15" customFormat="1" ht="12.75" spans="1:11">
      <c r="A182" s="3">
        <v>11099</v>
      </c>
      <c r="B182" s="4" t="s">
        <v>485</v>
      </c>
      <c r="C182" s="5">
        <v>582</v>
      </c>
      <c r="D182" s="4" t="s">
        <v>252</v>
      </c>
      <c r="E182" s="3">
        <v>0.7</v>
      </c>
      <c r="F182" s="4" t="s">
        <v>315</v>
      </c>
      <c r="G182" s="3">
        <v>5255</v>
      </c>
      <c r="H182" s="4">
        <v>2050.97</v>
      </c>
      <c r="I182" s="4">
        <f t="shared" si="12"/>
        <v>-3204.03</v>
      </c>
      <c r="J182" s="12">
        <f t="shared" si="14"/>
        <v>-160.2015</v>
      </c>
      <c r="K182" s="12">
        <v>-160.2015</v>
      </c>
    </row>
    <row r="183" s="15" customFormat="1" ht="12.75" spans="1:11">
      <c r="A183" s="3">
        <v>11089</v>
      </c>
      <c r="B183" s="4" t="s">
        <v>486</v>
      </c>
      <c r="C183" s="5">
        <v>582</v>
      </c>
      <c r="D183" s="4" t="s">
        <v>252</v>
      </c>
      <c r="E183" s="3">
        <v>0.8</v>
      </c>
      <c r="F183" s="4" t="s">
        <v>284</v>
      </c>
      <c r="G183" s="3">
        <v>6567</v>
      </c>
      <c r="H183" s="4">
        <v>2703.3</v>
      </c>
      <c r="I183" s="4">
        <f t="shared" si="12"/>
        <v>-3863.7</v>
      </c>
      <c r="J183" s="12">
        <f t="shared" si="14"/>
        <v>-193.185</v>
      </c>
      <c r="K183" s="12">
        <v>-193.185</v>
      </c>
    </row>
    <row r="184" s="15" customFormat="1" ht="12.75" spans="1:11">
      <c r="A184" s="3">
        <v>6123</v>
      </c>
      <c r="B184" s="4" t="s">
        <v>487</v>
      </c>
      <c r="C184" s="5">
        <v>584</v>
      </c>
      <c r="D184" s="4" t="s">
        <v>225</v>
      </c>
      <c r="E184" s="3">
        <v>0.9</v>
      </c>
      <c r="F184" s="4" t="s">
        <v>277</v>
      </c>
      <c r="G184" s="3">
        <v>2304.7</v>
      </c>
      <c r="H184" s="4">
        <v>2139.42</v>
      </c>
      <c r="I184" s="4">
        <f t="shared" ref="I184:I247" si="15">H184-G184</f>
        <v>-165.28</v>
      </c>
      <c r="J184" s="12">
        <f t="shared" si="14"/>
        <v>-8.26399999999999</v>
      </c>
      <c r="K184" s="12">
        <v>-8.26399999999999</v>
      </c>
    </row>
    <row r="185" s="15" customFormat="1" ht="12.75" spans="1:11">
      <c r="A185" s="3">
        <v>6147</v>
      </c>
      <c r="B185" s="4" t="s">
        <v>488</v>
      </c>
      <c r="C185" s="5">
        <v>584</v>
      </c>
      <c r="D185" s="4" t="s">
        <v>225</v>
      </c>
      <c r="E185" s="3">
        <v>1</v>
      </c>
      <c r="F185" s="4" t="s">
        <v>290</v>
      </c>
      <c r="G185" s="3">
        <v>2304.6</v>
      </c>
      <c r="H185" s="4">
        <v>2339.05</v>
      </c>
      <c r="I185" s="4">
        <f t="shared" si="15"/>
        <v>34.4500000000003</v>
      </c>
      <c r="J185" s="4"/>
      <c r="K185" s="4"/>
    </row>
    <row r="186" s="15" customFormat="1" ht="12.75" spans="1:11">
      <c r="A186" s="3">
        <v>9689</v>
      </c>
      <c r="B186" s="4" t="s">
        <v>489</v>
      </c>
      <c r="C186" s="5">
        <v>584</v>
      </c>
      <c r="D186" s="4" t="s">
        <v>225</v>
      </c>
      <c r="E186" s="3">
        <v>1</v>
      </c>
      <c r="F186" s="4" t="s">
        <v>290</v>
      </c>
      <c r="G186" s="3">
        <v>2304.7</v>
      </c>
      <c r="H186" s="4">
        <v>2113.41</v>
      </c>
      <c r="I186" s="4">
        <f t="shared" si="15"/>
        <v>-191.29</v>
      </c>
      <c r="J186" s="12">
        <f>I186*0.05</f>
        <v>-9.5645</v>
      </c>
      <c r="K186" s="12">
        <v>-9.5645</v>
      </c>
    </row>
    <row r="187" s="15" customFormat="1" ht="12.75" spans="1:13">
      <c r="A187" s="6">
        <v>6303</v>
      </c>
      <c r="B187" s="7" t="s">
        <v>490</v>
      </c>
      <c r="C187" s="8">
        <v>585</v>
      </c>
      <c r="D187" s="7" t="s">
        <v>261</v>
      </c>
      <c r="E187" s="6">
        <v>0.9</v>
      </c>
      <c r="F187" s="7" t="s">
        <v>277</v>
      </c>
      <c r="G187" s="6">
        <v>3155.9</v>
      </c>
      <c r="H187" s="7">
        <v>2245.69</v>
      </c>
      <c r="I187" s="7">
        <f>H187-M187</f>
        <v>2245.69</v>
      </c>
      <c r="J187" s="13">
        <v>0</v>
      </c>
      <c r="K187" s="13">
        <v>0</v>
      </c>
      <c r="L187" s="20" t="s">
        <v>491</v>
      </c>
      <c r="M187" s="16"/>
    </row>
    <row r="188" s="15" customFormat="1" ht="12.75" spans="1:13">
      <c r="A188" s="6">
        <v>4143</v>
      </c>
      <c r="B188" s="7" t="s">
        <v>492</v>
      </c>
      <c r="C188" s="8">
        <v>585</v>
      </c>
      <c r="D188" s="7" t="s">
        <v>261</v>
      </c>
      <c r="E188" s="6">
        <v>1</v>
      </c>
      <c r="F188" s="7" t="s">
        <v>284</v>
      </c>
      <c r="G188" s="6">
        <v>3506.7</v>
      </c>
      <c r="H188" s="7">
        <v>595.82</v>
      </c>
      <c r="I188" s="7">
        <f>H188-M188</f>
        <v>595.82</v>
      </c>
      <c r="J188" s="13">
        <f>I188*5%</f>
        <v>29.791</v>
      </c>
      <c r="K188" s="13">
        <v>0</v>
      </c>
      <c r="L188" s="20" t="s">
        <v>491</v>
      </c>
      <c r="M188" s="16"/>
    </row>
    <row r="189" s="15" customFormat="1" ht="12.75" spans="1:13">
      <c r="A189" s="6">
        <v>7046</v>
      </c>
      <c r="B189" s="7" t="s">
        <v>493</v>
      </c>
      <c r="C189" s="8">
        <v>585</v>
      </c>
      <c r="D189" s="7" t="s">
        <v>261</v>
      </c>
      <c r="E189" s="6">
        <v>1</v>
      </c>
      <c r="F189" s="7" t="s">
        <v>290</v>
      </c>
      <c r="G189" s="6">
        <v>3506.7</v>
      </c>
      <c r="H189" s="7">
        <v>820.03</v>
      </c>
      <c r="I189" s="7">
        <f>H189-M189</f>
        <v>820.03</v>
      </c>
      <c r="J189" s="13">
        <f>I189*5%</f>
        <v>41.0015</v>
      </c>
      <c r="K189" s="13">
        <v>0</v>
      </c>
      <c r="L189" s="20" t="s">
        <v>491</v>
      </c>
      <c r="M189" s="16"/>
    </row>
    <row r="190" s="15" customFormat="1" ht="12.75" spans="1:13">
      <c r="A190" s="6">
        <v>10590</v>
      </c>
      <c r="B190" s="7" t="s">
        <v>494</v>
      </c>
      <c r="C190" s="8">
        <v>585</v>
      </c>
      <c r="D190" s="7" t="s">
        <v>261</v>
      </c>
      <c r="E190" s="6">
        <v>1</v>
      </c>
      <c r="F190" s="7" t="s">
        <v>284</v>
      </c>
      <c r="G190" s="6">
        <v>3506.7</v>
      </c>
      <c r="H190" s="7">
        <v>588.05</v>
      </c>
      <c r="I190" s="7">
        <f>H190-M190</f>
        <v>588.05</v>
      </c>
      <c r="J190" s="13">
        <f>I190*5%</f>
        <v>29.4025</v>
      </c>
      <c r="K190" s="13">
        <v>0</v>
      </c>
      <c r="L190" s="20" t="s">
        <v>491</v>
      </c>
      <c r="M190" s="16"/>
    </row>
    <row r="191" s="15" customFormat="1" ht="12.75" spans="1:11">
      <c r="A191" s="3">
        <v>8073</v>
      </c>
      <c r="B191" s="4" t="s">
        <v>495</v>
      </c>
      <c r="C191" s="5">
        <v>587</v>
      </c>
      <c r="D191" s="4" t="s">
        <v>172</v>
      </c>
      <c r="E191" s="3">
        <v>1</v>
      </c>
      <c r="F191" s="4" t="s">
        <v>277</v>
      </c>
      <c r="G191" s="3">
        <v>2947</v>
      </c>
      <c r="H191" s="4">
        <v>4168.66</v>
      </c>
      <c r="I191" s="4">
        <f t="shared" si="15"/>
        <v>1221.66</v>
      </c>
      <c r="J191" s="4"/>
      <c r="K191" s="4"/>
    </row>
    <row r="192" s="15" customFormat="1" ht="12.75" spans="1:11">
      <c r="A192" s="3">
        <v>6497</v>
      </c>
      <c r="B192" s="4" t="s">
        <v>496</v>
      </c>
      <c r="C192" s="5">
        <v>587</v>
      </c>
      <c r="D192" s="4" t="s">
        <v>172</v>
      </c>
      <c r="E192" s="3">
        <v>1</v>
      </c>
      <c r="F192" s="4" t="s">
        <v>284</v>
      </c>
      <c r="G192" s="3">
        <v>2947</v>
      </c>
      <c r="H192" s="4">
        <v>3705.33</v>
      </c>
      <c r="I192" s="4">
        <f t="shared" si="15"/>
        <v>758.33</v>
      </c>
      <c r="J192" s="4"/>
      <c r="K192" s="4"/>
    </row>
    <row r="193" s="16" customFormat="1" ht="12.75" spans="1:13">
      <c r="A193" s="6">
        <v>11256</v>
      </c>
      <c r="B193" s="7" t="s">
        <v>497</v>
      </c>
      <c r="C193" s="8">
        <v>587</v>
      </c>
      <c r="D193" s="7" t="s">
        <v>172</v>
      </c>
      <c r="E193" s="6">
        <v>0.6</v>
      </c>
      <c r="F193" s="7" t="s">
        <v>284</v>
      </c>
      <c r="G193" s="6">
        <v>2945</v>
      </c>
      <c r="H193" s="7">
        <v>1720.58</v>
      </c>
      <c r="I193" s="7">
        <f t="shared" si="15"/>
        <v>-1224.42</v>
      </c>
      <c r="J193" s="13">
        <f>I193*0.05</f>
        <v>-61.221</v>
      </c>
      <c r="K193" s="13">
        <v>61.22</v>
      </c>
      <c r="L193" s="20" t="s">
        <v>498</v>
      </c>
      <c r="M193" s="16">
        <v>5.13</v>
      </c>
    </row>
    <row r="194" s="15" customFormat="1" ht="12.75" spans="1:11">
      <c r="A194" s="3">
        <v>7645</v>
      </c>
      <c r="B194" s="4" t="s">
        <v>499</v>
      </c>
      <c r="C194" s="5">
        <v>591</v>
      </c>
      <c r="D194" s="4" t="s">
        <v>187</v>
      </c>
      <c r="E194" s="3">
        <v>0.9</v>
      </c>
      <c r="F194" s="4" t="s">
        <v>277</v>
      </c>
      <c r="G194" s="3">
        <v>2138.2</v>
      </c>
      <c r="H194" s="4">
        <v>2504.08</v>
      </c>
      <c r="I194" s="4">
        <f t="shared" si="15"/>
        <v>365.88</v>
      </c>
      <c r="J194" s="4"/>
      <c r="K194" s="4"/>
    </row>
    <row r="195" s="15" customFormat="1" ht="12.75" spans="1:11">
      <c r="A195" s="3">
        <v>7644</v>
      </c>
      <c r="B195" s="4" t="s">
        <v>500</v>
      </c>
      <c r="C195" s="5">
        <v>591</v>
      </c>
      <c r="D195" s="4" t="s">
        <v>187</v>
      </c>
      <c r="E195" s="3">
        <v>1</v>
      </c>
      <c r="F195" s="4" t="s">
        <v>284</v>
      </c>
      <c r="G195" s="3">
        <v>2375.7</v>
      </c>
      <c r="H195" s="4">
        <v>1872.64</v>
      </c>
      <c r="I195" s="4">
        <f t="shared" si="15"/>
        <v>-503.06</v>
      </c>
      <c r="J195" s="12">
        <f>I195*0.05</f>
        <v>-25.153</v>
      </c>
      <c r="K195" s="12">
        <v>-25.153</v>
      </c>
    </row>
    <row r="196" s="16" customFormat="1" ht="12.75" spans="1:12">
      <c r="A196" s="6">
        <v>8113</v>
      </c>
      <c r="B196" s="7" t="s">
        <v>501</v>
      </c>
      <c r="C196" s="8">
        <v>591</v>
      </c>
      <c r="D196" s="7" t="s">
        <v>187</v>
      </c>
      <c r="E196" s="6">
        <v>1</v>
      </c>
      <c r="F196" s="7" t="s">
        <v>284</v>
      </c>
      <c r="G196" s="6">
        <v>2375.7</v>
      </c>
      <c r="H196" s="7">
        <v>1094.56</v>
      </c>
      <c r="I196" s="7">
        <f t="shared" si="15"/>
        <v>-1281.14</v>
      </c>
      <c r="J196" s="13">
        <f>I196*0.05</f>
        <v>-64.057</v>
      </c>
      <c r="K196" s="13"/>
      <c r="L196" s="20" t="s">
        <v>502</v>
      </c>
    </row>
    <row r="197" s="15" customFormat="1" ht="12.75" spans="1:11">
      <c r="A197" s="3">
        <v>11485</v>
      </c>
      <c r="B197" s="4" t="s">
        <v>503</v>
      </c>
      <c r="C197" s="5">
        <v>591</v>
      </c>
      <c r="D197" s="4" t="s">
        <v>187</v>
      </c>
      <c r="E197" s="3">
        <v>0.6</v>
      </c>
      <c r="F197" s="4" t="s">
        <v>284</v>
      </c>
      <c r="G197" s="3">
        <v>1425.4</v>
      </c>
      <c r="H197" s="4">
        <v>1286.54</v>
      </c>
      <c r="I197" s="4">
        <f t="shared" si="15"/>
        <v>-138.86</v>
      </c>
      <c r="J197" s="12">
        <f>I197*0.05</f>
        <v>-6.94300000000001</v>
      </c>
      <c r="K197" s="12">
        <v>-6.94300000000001</v>
      </c>
    </row>
    <row r="198" s="15" customFormat="1" ht="12.75" spans="1:11">
      <c r="A198" s="3">
        <v>6148</v>
      </c>
      <c r="B198" s="4" t="s">
        <v>504</v>
      </c>
      <c r="C198" s="5">
        <v>594</v>
      </c>
      <c r="D198" s="4" t="s">
        <v>193</v>
      </c>
      <c r="E198" s="3">
        <v>1</v>
      </c>
      <c r="F198" s="4" t="s">
        <v>505</v>
      </c>
      <c r="G198" s="3">
        <v>2941</v>
      </c>
      <c r="H198" s="4">
        <v>2223.37</v>
      </c>
      <c r="I198" s="4">
        <f t="shared" si="15"/>
        <v>-717.63</v>
      </c>
      <c r="J198" s="12">
        <f>I198*0.05</f>
        <v>-35.8815</v>
      </c>
      <c r="K198" s="12">
        <v>-35.8815</v>
      </c>
    </row>
    <row r="199" s="15" customFormat="1" ht="12.75" spans="1:11">
      <c r="A199" s="3">
        <v>6232</v>
      </c>
      <c r="B199" s="4" t="s">
        <v>506</v>
      </c>
      <c r="C199" s="5">
        <v>594</v>
      </c>
      <c r="D199" s="4" t="s">
        <v>193</v>
      </c>
      <c r="E199" s="3">
        <v>1.2</v>
      </c>
      <c r="F199" s="4" t="s">
        <v>321</v>
      </c>
      <c r="G199" s="3">
        <v>3529</v>
      </c>
      <c r="H199" s="4">
        <v>3573.19</v>
      </c>
      <c r="I199" s="4">
        <f t="shared" si="15"/>
        <v>44.1900000000001</v>
      </c>
      <c r="J199" s="4"/>
      <c r="K199" s="4"/>
    </row>
    <row r="200" s="15" customFormat="1" ht="12.75" spans="1:11">
      <c r="A200" s="3">
        <v>6662</v>
      </c>
      <c r="B200" s="4" t="s">
        <v>507</v>
      </c>
      <c r="C200" s="5">
        <v>598</v>
      </c>
      <c r="D200" s="4" t="s">
        <v>233</v>
      </c>
      <c r="E200" s="3">
        <v>0.9</v>
      </c>
      <c r="F200" s="4" t="s">
        <v>277</v>
      </c>
      <c r="G200" s="3">
        <v>3296</v>
      </c>
      <c r="H200" s="4">
        <v>2706.43</v>
      </c>
      <c r="I200" s="4">
        <f t="shared" si="15"/>
        <v>-589.57</v>
      </c>
      <c r="J200" s="12">
        <f t="shared" ref="J200:J215" si="16">I200*0.05</f>
        <v>-29.4785</v>
      </c>
      <c r="K200" s="12">
        <v>-29.4785</v>
      </c>
    </row>
    <row r="201" s="15" customFormat="1" ht="12.75" spans="1:11">
      <c r="A201" s="3">
        <v>11145</v>
      </c>
      <c r="B201" s="4" t="s">
        <v>508</v>
      </c>
      <c r="C201" s="5">
        <v>598</v>
      </c>
      <c r="D201" s="4" t="s">
        <v>233</v>
      </c>
      <c r="E201" s="3">
        <v>1</v>
      </c>
      <c r="F201" s="4" t="s">
        <v>284</v>
      </c>
      <c r="G201" s="3">
        <v>3296</v>
      </c>
      <c r="H201" s="4">
        <v>2539.95</v>
      </c>
      <c r="I201" s="4">
        <f t="shared" si="15"/>
        <v>-756.05</v>
      </c>
      <c r="J201" s="12">
        <f t="shared" si="16"/>
        <v>-37.8025</v>
      </c>
      <c r="K201" s="12">
        <v>-37.8025</v>
      </c>
    </row>
    <row r="202" s="15" customFormat="1" ht="12.75" spans="1:11">
      <c r="A202" s="3">
        <v>11022</v>
      </c>
      <c r="B202" s="4" t="s">
        <v>509</v>
      </c>
      <c r="C202" s="5">
        <v>598</v>
      </c>
      <c r="D202" s="4" t="s">
        <v>233</v>
      </c>
      <c r="E202" s="3">
        <v>1</v>
      </c>
      <c r="F202" s="4" t="s">
        <v>284</v>
      </c>
      <c r="G202" s="3">
        <v>3296</v>
      </c>
      <c r="H202" s="4">
        <v>1746.83</v>
      </c>
      <c r="I202" s="4">
        <f t="shared" si="15"/>
        <v>-1549.17</v>
      </c>
      <c r="J202" s="12">
        <f t="shared" si="16"/>
        <v>-77.4585</v>
      </c>
      <c r="K202" s="12">
        <v>-77.4585</v>
      </c>
    </row>
    <row r="203" s="15" customFormat="1" ht="12.75" spans="1:11">
      <c r="A203" s="3">
        <v>9731</v>
      </c>
      <c r="B203" s="4" t="s">
        <v>510</v>
      </c>
      <c r="C203" s="5">
        <v>704</v>
      </c>
      <c r="D203" s="4" t="s">
        <v>182</v>
      </c>
      <c r="E203" s="3">
        <v>0.9</v>
      </c>
      <c r="F203" s="4" t="s">
        <v>277</v>
      </c>
      <c r="G203" s="3">
        <v>2364</v>
      </c>
      <c r="H203" s="4">
        <v>1835.96</v>
      </c>
      <c r="I203" s="4">
        <f t="shared" si="15"/>
        <v>-528.04</v>
      </c>
      <c r="J203" s="12">
        <f t="shared" si="16"/>
        <v>-26.402</v>
      </c>
      <c r="K203" s="12">
        <v>-26.402</v>
      </c>
    </row>
    <row r="204" s="15" customFormat="1" ht="12.75" spans="1:11">
      <c r="A204" s="3">
        <v>6505</v>
      </c>
      <c r="B204" s="4" t="s">
        <v>511</v>
      </c>
      <c r="C204" s="5">
        <v>704</v>
      </c>
      <c r="D204" s="4" t="s">
        <v>182</v>
      </c>
      <c r="E204" s="3">
        <v>1</v>
      </c>
      <c r="F204" s="4" t="s">
        <v>284</v>
      </c>
      <c r="G204" s="3">
        <v>2624</v>
      </c>
      <c r="H204" s="4">
        <v>2143.06</v>
      </c>
      <c r="I204" s="4">
        <f t="shared" si="15"/>
        <v>-480.94</v>
      </c>
      <c r="J204" s="12">
        <f t="shared" si="16"/>
        <v>-24.047</v>
      </c>
      <c r="K204" s="12">
        <v>-24.047</v>
      </c>
    </row>
    <row r="205" s="15" customFormat="1" ht="12.75" spans="1:11">
      <c r="A205" s="3">
        <v>10953</v>
      </c>
      <c r="B205" s="4" t="s">
        <v>512</v>
      </c>
      <c r="C205" s="5">
        <v>704</v>
      </c>
      <c r="D205" s="4" t="s">
        <v>182</v>
      </c>
      <c r="E205" s="3">
        <v>1</v>
      </c>
      <c r="F205" s="4" t="s">
        <v>284</v>
      </c>
      <c r="G205" s="3">
        <v>2624</v>
      </c>
      <c r="H205" s="4">
        <v>811.17</v>
      </c>
      <c r="I205" s="4">
        <f t="shared" si="15"/>
        <v>-1812.83</v>
      </c>
      <c r="J205" s="12">
        <f t="shared" si="16"/>
        <v>-90.6415</v>
      </c>
      <c r="K205" s="12">
        <v>-90.6415</v>
      </c>
    </row>
    <row r="206" s="15" customFormat="1" ht="12.75" spans="1:11">
      <c r="A206" s="3">
        <v>10772</v>
      </c>
      <c r="B206" s="4" t="s">
        <v>513</v>
      </c>
      <c r="C206" s="5">
        <v>706</v>
      </c>
      <c r="D206" s="4" t="s">
        <v>181</v>
      </c>
      <c r="E206" s="3">
        <v>1</v>
      </c>
      <c r="F206" s="4" t="s">
        <v>277</v>
      </c>
      <c r="G206" s="3">
        <v>2250</v>
      </c>
      <c r="H206" s="4">
        <v>1980.81</v>
      </c>
      <c r="I206" s="4">
        <f t="shared" si="15"/>
        <v>-269.19</v>
      </c>
      <c r="J206" s="12">
        <f t="shared" si="16"/>
        <v>-13.4595</v>
      </c>
      <c r="K206" s="12">
        <v>-13.4595</v>
      </c>
    </row>
    <row r="207" s="15" customFormat="1" ht="12.75" spans="1:11">
      <c r="A207" s="3">
        <v>5521</v>
      </c>
      <c r="B207" s="4" t="s">
        <v>514</v>
      </c>
      <c r="C207" s="5">
        <v>706</v>
      </c>
      <c r="D207" s="4" t="s">
        <v>181</v>
      </c>
      <c r="E207" s="3">
        <v>1</v>
      </c>
      <c r="F207" s="4" t="s">
        <v>284</v>
      </c>
      <c r="G207" s="3">
        <v>2250</v>
      </c>
      <c r="H207" s="4">
        <v>1463.85</v>
      </c>
      <c r="I207" s="4">
        <f t="shared" si="15"/>
        <v>-786.15</v>
      </c>
      <c r="J207" s="12">
        <f t="shared" si="16"/>
        <v>-39.3075</v>
      </c>
      <c r="K207" s="12">
        <v>-39.3075</v>
      </c>
    </row>
    <row r="208" s="15" customFormat="1" ht="12.75" spans="1:11">
      <c r="A208" s="3">
        <v>11428</v>
      </c>
      <c r="B208" s="4" t="s">
        <v>515</v>
      </c>
      <c r="C208" s="5">
        <v>706</v>
      </c>
      <c r="D208" s="4" t="s">
        <v>181</v>
      </c>
      <c r="E208" s="3">
        <v>0.2</v>
      </c>
      <c r="F208" s="4" t="s">
        <v>405</v>
      </c>
      <c r="G208" s="3">
        <v>521</v>
      </c>
      <c r="H208" s="4">
        <v>343</v>
      </c>
      <c r="I208" s="4">
        <f t="shared" si="15"/>
        <v>-178</v>
      </c>
      <c r="J208" s="12">
        <f t="shared" si="16"/>
        <v>-8.9</v>
      </c>
      <c r="K208" s="12">
        <v>-8.9</v>
      </c>
    </row>
    <row r="209" s="15" customFormat="1" ht="12.75" spans="1:11">
      <c r="A209" s="3">
        <v>5523</v>
      </c>
      <c r="B209" s="4" t="s">
        <v>516</v>
      </c>
      <c r="C209" s="5">
        <v>707</v>
      </c>
      <c r="D209" s="4" t="s">
        <v>234</v>
      </c>
      <c r="E209" s="3">
        <v>0.9</v>
      </c>
      <c r="F209" s="4" t="s">
        <v>277</v>
      </c>
      <c r="G209" s="3">
        <v>3932</v>
      </c>
      <c r="H209" s="4">
        <v>1910.49</v>
      </c>
      <c r="I209" s="4">
        <f t="shared" si="15"/>
        <v>-2021.51</v>
      </c>
      <c r="J209" s="12">
        <f t="shared" si="16"/>
        <v>-101.0755</v>
      </c>
      <c r="K209" s="12">
        <v>-101.0755</v>
      </c>
    </row>
    <row r="210" s="15" customFormat="1" ht="12.75" spans="1:11">
      <c r="A210" s="3">
        <v>6494</v>
      </c>
      <c r="B210" s="4" t="s">
        <v>517</v>
      </c>
      <c r="C210" s="5">
        <v>707</v>
      </c>
      <c r="D210" s="4" t="s">
        <v>234</v>
      </c>
      <c r="E210" s="3">
        <v>1</v>
      </c>
      <c r="F210" s="4" t="s">
        <v>323</v>
      </c>
      <c r="G210" s="3">
        <v>4369</v>
      </c>
      <c r="H210" s="4">
        <v>2994.11</v>
      </c>
      <c r="I210" s="4">
        <f t="shared" si="15"/>
        <v>-1374.89</v>
      </c>
      <c r="J210" s="12">
        <f t="shared" si="16"/>
        <v>-68.7445</v>
      </c>
      <c r="K210" s="12">
        <v>-68.7445</v>
      </c>
    </row>
    <row r="211" s="15" customFormat="1" ht="12.75" spans="1:11">
      <c r="A211" s="3">
        <v>10951</v>
      </c>
      <c r="B211" s="4" t="s">
        <v>518</v>
      </c>
      <c r="C211" s="5">
        <v>707</v>
      </c>
      <c r="D211" s="4" t="s">
        <v>234</v>
      </c>
      <c r="E211" s="3">
        <v>1</v>
      </c>
      <c r="F211" s="4" t="s">
        <v>323</v>
      </c>
      <c r="G211" s="3">
        <v>4369</v>
      </c>
      <c r="H211" s="4">
        <v>2019.52</v>
      </c>
      <c r="I211" s="4">
        <f t="shared" si="15"/>
        <v>-2349.48</v>
      </c>
      <c r="J211" s="12">
        <f t="shared" si="16"/>
        <v>-117.474</v>
      </c>
      <c r="K211" s="12">
        <v>-117.474</v>
      </c>
    </row>
    <row r="212" s="15" customFormat="1" ht="12.75" spans="1:11">
      <c r="A212" s="3">
        <v>11323</v>
      </c>
      <c r="B212" s="4" t="s">
        <v>519</v>
      </c>
      <c r="C212" s="5">
        <v>707</v>
      </c>
      <c r="D212" s="4" t="s">
        <v>234</v>
      </c>
      <c r="E212" s="3">
        <v>0.4</v>
      </c>
      <c r="F212" s="4" t="s">
        <v>520</v>
      </c>
      <c r="G212" s="3">
        <v>1748</v>
      </c>
      <c r="H212" s="4">
        <v>1162.87</v>
      </c>
      <c r="I212" s="4">
        <f t="shared" si="15"/>
        <v>-585.13</v>
      </c>
      <c r="J212" s="12">
        <f t="shared" si="16"/>
        <v>-29.2565</v>
      </c>
      <c r="K212" s="12">
        <v>-29.2565</v>
      </c>
    </row>
    <row r="213" s="15" customFormat="1" ht="12.75" spans="1:11">
      <c r="A213" s="3">
        <v>7662</v>
      </c>
      <c r="B213" s="4" t="s">
        <v>521</v>
      </c>
      <c r="C213" s="5">
        <v>709</v>
      </c>
      <c r="D213" s="4" t="s">
        <v>245</v>
      </c>
      <c r="E213" s="3">
        <v>0.9</v>
      </c>
      <c r="F213" s="4" t="s">
        <v>277</v>
      </c>
      <c r="G213" s="3">
        <v>3638</v>
      </c>
      <c r="H213" s="4">
        <v>2450.03</v>
      </c>
      <c r="I213" s="4">
        <f t="shared" si="15"/>
        <v>-1187.97</v>
      </c>
      <c r="J213" s="12">
        <f t="shared" si="16"/>
        <v>-59.3985</v>
      </c>
      <c r="K213" s="12">
        <v>-59.3985</v>
      </c>
    </row>
    <row r="214" s="15" customFormat="1" ht="12.75" spans="1:11">
      <c r="A214" s="3">
        <v>11125</v>
      </c>
      <c r="B214" s="4" t="s">
        <v>522</v>
      </c>
      <c r="C214" s="5">
        <v>709</v>
      </c>
      <c r="D214" s="4" t="s">
        <v>245</v>
      </c>
      <c r="E214" s="3">
        <v>1</v>
      </c>
      <c r="F214" s="4" t="s">
        <v>284</v>
      </c>
      <c r="G214" s="3">
        <v>4042</v>
      </c>
      <c r="H214" s="4">
        <v>2813.89</v>
      </c>
      <c r="I214" s="4">
        <f t="shared" si="15"/>
        <v>-1228.11</v>
      </c>
      <c r="J214" s="12">
        <f t="shared" si="16"/>
        <v>-61.4055</v>
      </c>
      <c r="K214" s="12">
        <v>-61.4055</v>
      </c>
    </row>
    <row r="215" s="15" customFormat="1" ht="12.75" spans="1:11">
      <c r="A215" s="3">
        <v>11465</v>
      </c>
      <c r="B215" s="4" t="s">
        <v>523</v>
      </c>
      <c r="C215" s="5">
        <v>709</v>
      </c>
      <c r="D215" s="4" t="s">
        <v>245</v>
      </c>
      <c r="E215" s="3">
        <v>0.6</v>
      </c>
      <c r="F215" s="4" t="s">
        <v>284</v>
      </c>
      <c r="G215" s="3">
        <v>2425</v>
      </c>
      <c r="H215" s="4">
        <v>2270.09</v>
      </c>
      <c r="I215" s="4">
        <f t="shared" si="15"/>
        <v>-154.91</v>
      </c>
      <c r="J215" s="12">
        <f t="shared" si="16"/>
        <v>-7.74549999999999</v>
      </c>
      <c r="K215" s="12">
        <v>-7.74549999999999</v>
      </c>
    </row>
    <row r="216" s="15" customFormat="1" ht="12.75" spans="1:11">
      <c r="A216" s="3">
        <v>11486</v>
      </c>
      <c r="B216" s="4" t="s">
        <v>524</v>
      </c>
      <c r="C216" s="5">
        <v>709</v>
      </c>
      <c r="D216" s="4" t="s">
        <v>245</v>
      </c>
      <c r="E216" s="4"/>
      <c r="F216" s="4" t="s">
        <v>405</v>
      </c>
      <c r="G216" s="3">
        <v>808</v>
      </c>
      <c r="H216" s="4">
        <v>1255.86</v>
      </c>
      <c r="I216" s="4">
        <f t="shared" si="15"/>
        <v>447.86</v>
      </c>
      <c r="J216" s="4"/>
      <c r="K216" s="4"/>
    </row>
    <row r="217" s="15" customFormat="1" ht="12.75" spans="1:11">
      <c r="A217" s="3">
        <v>9527</v>
      </c>
      <c r="B217" s="4" t="s">
        <v>525</v>
      </c>
      <c r="C217" s="5">
        <v>710</v>
      </c>
      <c r="D217" s="4" t="s">
        <v>526</v>
      </c>
      <c r="E217" s="3">
        <v>0.9</v>
      </c>
      <c r="F217" s="4" t="s">
        <v>277</v>
      </c>
      <c r="G217" s="3">
        <v>4124</v>
      </c>
      <c r="H217" s="4">
        <v>4251.35</v>
      </c>
      <c r="I217" s="4">
        <f t="shared" si="15"/>
        <v>127.35</v>
      </c>
      <c r="J217" s="4"/>
      <c r="K217" s="4"/>
    </row>
    <row r="218" s="15" customFormat="1" ht="12.75" spans="1:11">
      <c r="A218" s="3">
        <v>11459</v>
      </c>
      <c r="B218" s="4" t="s">
        <v>527</v>
      </c>
      <c r="C218" s="5">
        <v>710</v>
      </c>
      <c r="D218" s="4" t="s">
        <v>526</v>
      </c>
      <c r="E218" s="3">
        <v>0.3</v>
      </c>
      <c r="F218" s="4" t="s">
        <v>284</v>
      </c>
      <c r="G218" s="3">
        <v>825</v>
      </c>
      <c r="H218" s="4">
        <v>986.6</v>
      </c>
      <c r="I218" s="4">
        <f t="shared" si="15"/>
        <v>161.6</v>
      </c>
      <c r="J218" s="4"/>
      <c r="K218" s="4"/>
    </row>
    <row r="219" s="15" customFormat="1" ht="12.75" spans="1:11">
      <c r="A219" s="3">
        <v>7050</v>
      </c>
      <c r="B219" s="4" t="s">
        <v>528</v>
      </c>
      <c r="C219" s="5">
        <v>712</v>
      </c>
      <c r="D219" s="4" t="s">
        <v>227</v>
      </c>
      <c r="E219" s="3">
        <v>0.9</v>
      </c>
      <c r="F219" s="4" t="s">
        <v>277</v>
      </c>
      <c r="G219" s="3">
        <v>5957</v>
      </c>
      <c r="H219" s="4">
        <v>4328.72</v>
      </c>
      <c r="I219" s="4">
        <f t="shared" si="15"/>
        <v>-1628.28</v>
      </c>
      <c r="J219" s="12">
        <f>I219*0.05</f>
        <v>-81.414</v>
      </c>
      <c r="K219" s="12">
        <v>-81.414</v>
      </c>
    </row>
    <row r="220" s="15" customFormat="1" ht="12.75" spans="1:11">
      <c r="A220" s="3">
        <v>9682</v>
      </c>
      <c r="B220" s="4" t="s">
        <v>529</v>
      </c>
      <c r="C220" s="5">
        <v>712</v>
      </c>
      <c r="D220" s="4" t="s">
        <v>227</v>
      </c>
      <c r="E220" s="3">
        <v>1</v>
      </c>
      <c r="F220" s="4" t="s">
        <v>284</v>
      </c>
      <c r="G220" s="3">
        <v>6609</v>
      </c>
      <c r="H220" s="4">
        <v>2680.61</v>
      </c>
      <c r="I220" s="4">
        <f t="shared" si="15"/>
        <v>-3928.39</v>
      </c>
      <c r="J220" s="12">
        <f>I220*0.05</f>
        <v>-196.4195</v>
      </c>
      <c r="K220" s="12">
        <v>-196.4195</v>
      </c>
    </row>
    <row r="221" s="15" customFormat="1" ht="12.75" spans="1:11">
      <c r="A221" s="3">
        <v>10650</v>
      </c>
      <c r="B221" s="4" t="s">
        <v>530</v>
      </c>
      <c r="C221" s="5">
        <v>712</v>
      </c>
      <c r="D221" s="4" t="s">
        <v>227</v>
      </c>
      <c r="E221" s="3">
        <v>1</v>
      </c>
      <c r="F221" s="4" t="s">
        <v>284</v>
      </c>
      <c r="G221" s="3">
        <v>6609</v>
      </c>
      <c r="H221" s="4">
        <v>2395.06</v>
      </c>
      <c r="I221" s="4">
        <f t="shared" si="15"/>
        <v>-4213.94</v>
      </c>
      <c r="J221" s="12">
        <f>I221*0.05</f>
        <v>-210.697</v>
      </c>
      <c r="K221" s="12">
        <v>-210.697</v>
      </c>
    </row>
    <row r="222" s="15" customFormat="1" ht="12.75" spans="1:11">
      <c r="A222" s="3">
        <v>11383</v>
      </c>
      <c r="B222" s="4" t="s">
        <v>531</v>
      </c>
      <c r="C222" s="5">
        <v>712</v>
      </c>
      <c r="D222" s="4" t="s">
        <v>227</v>
      </c>
      <c r="E222" s="3">
        <v>0.8</v>
      </c>
      <c r="F222" s="4" t="s">
        <v>330</v>
      </c>
      <c r="G222" s="3">
        <v>5278</v>
      </c>
      <c r="H222" s="4">
        <v>5070.27</v>
      </c>
      <c r="I222" s="4">
        <f t="shared" si="15"/>
        <v>-207.73</v>
      </c>
      <c r="J222" s="12">
        <f>I222*0.05</f>
        <v>-10.3865</v>
      </c>
      <c r="K222" s="12">
        <v>-10.3865</v>
      </c>
    </row>
    <row r="223" s="17" customFormat="1" ht="12.75" spans="1:11">
      <c r="A223" s="21">
        <v>6492</v>
      </c>
      <c r="B223" s="22" t="s">
        <v>532</v>
      </c>
      <c r="C223" s="23">
        <v>713</v>
      </c>
      <c r="D223" s="22" t="s">
        <v>179</v>
      </c>
      <c r="E223" s="21">
        <v>1</v>
      </c>
      <c r="F223" s="22" t="s">
        <v>277</v>
      </c>
      <c r="G223" s="21">
        <v>2306.5</v>
      </c>
      <c r="H223" s="22">
        <v>4094.07</v>
      </c>
      <c r="I223" s="22">
        <f t="shared" si="15"/>
        <v>1787.57</v>
      </c>
      <c r="J223" s="22"/>
      <c r="K223" s="22"/>
    </row>
    <row r="224" s="16" customFormat="1" ht="12.75" spans="1:12">
      <c r="A224" s="6">
        <v>11449</v>
      </c>
      <c r="B224" s="7" t="s">
        <v>533</v>
      </c>
      <c r="C224" s="8">
        <v>713</v>
      </c>
      <c r="D224" s="7" t="s">
        <v>179</v>
      </c>
      <c r="E224" s="6">
        <v>0.2</v>
      </c>
      <c r="F224" s="7" t="s">
        <v>534</v>
      </c>
      <c r="G224" s="6">
        <v>2306.5</v>
      </c>
      <c r="H224" s="7">
        <v>498.7</v>
      </c>
      <c r="I224" s="7">
        <f t="shared" si="15"/>
        <v>-1807.8</v>
      </c>
      <c r="J224" s="13">
        <f>I224*0.05</f>
        <v>-90.39</v>
      </c>
      <c r="K224" s="13">
        <v>45.2</v>
      </c>
      <c r="L224" s="20" t="s">
        <v>535</v>
      </c>
    </row>
    <row r="225" s="15" customFormat="1" ht="12.75" spans="1:11">
      <c r="A225" s="3">
        <v>8354</v>
      </c>
      <c r="B225" s="4" t="s">
        <v>536</v>
      </c>
      <c r="C225" s="5">
        <v>716</v>
      </c>
      <c r="D225" s="4" t="s">
        <v>192</v>
      </c>
      <c r="E225" s="3">
        <v>0.9</v>
      </c>
      <c r="F225" s="4" t="s">
        <v>277</v>
      </c>
      <c r="G225" s="3">
        <v>2114</v>
      </c>
      <c r="H225" s="4">
        <v>2353.48</v>
      </c>
      <c r="I225" s="4">
        <f t="shared" si="15"/>
        <v>239.48</v>
      </c>
      <c r="J225" s="4"/>
      <c r="K225" s="4"/>
    </row>
    <row r="226" s="15" customFormat="1" ht="12.75" spans="1:11">
      <c r="A226" s="3">
        <v>7661</v>
      </c>
      <c r="B226" s="4" t="s">
        <v>537</v>
      </c>
      <c r="C226" s="5">
        <v>716</v>
      </c>
      <c r="D226" s="4" t="s">
        <v>192</v>
      </c>
      <c r="E226" s="3">
        <v>1</v>
      </c>
      <c r="F226" s="4" t="s">
        <v>290</v>
      </c>
      <c r="G226" s="3">
        <v>2349</v>
      </c>
      <c r="H226" s="4">
        <v>1727.23</v>
      </c>
      <c r="I226" s="4">
        <f t="shared" si="15"/>
        <v>-621.77</v>
      </c>
      <c r="J226" s="12">
        <f>I226*0.05</f>
        <v>-31.0885</v>
      </c>
      <c r="K226" s="12">
        <v>-31.0885</v>
      </c>
    </row>
    <row r="227" s="15" customFormat="1" ht="12.75" spans="1:11">
      <c r="A227" s="3">
        <v>11131</v>
      </c>
      <c r="B227" s="4" t="s">
        <v>538</v>
      </c>
      <c r="C227" s="5">
        <v>716</v>
      </c>
      <c r="D227" s="4" t="s">
        <v>192</v>
      </c>
      <c r="E227" s="3">
        <v>1</v>
      </c>
      <c r="F227" s="4" t="s">
        <v>290</v>
      </c>
      <c r="G227" s="3">
        <v>2349</v>
      </c>
      <c r="H227" s="4">
        <v>1796.61</v>
      </c>
      <c r="I227" s="4">
        <f t="shared" si="15"/>
        <v>-552.39</v>
      </c>
      <c r="J227" s="12">
        <f>I227*0.05</f>
        <v>-27.6195</v>
      </c>
      <c r="K227" s="12">
        <v>-27.6195</v>
      </c>
    </row>
    <row r="228" s="15" customFormat="1" ht="12.75" spans="1:11">
      <c r="A228" s="3">
        <v>6752</v>
      </c>
      <c r="B228" s="4" t="s">
        <v>539</v>
      </c>
      <c r="C228" s="5">
        <v>717</v>
      </c>
      <c r="D228" s="4" t="s">
        <v>197</v>
      </c>
      <c r="E228" s="3">
        <v>0.9</v>
      </c>
      <c r="F228" s="4" t="s">
        <v>277</v>
      </c>
      <c r="G228" s="3">
        <v>2734</v>
      </c>
      <c r="H228" s="4">
        <v>1877.73</v>
      </c>
      <c r="I228" s="4">
        <f t="shared" si="15"/>
        <v>-856.27</v>
      </c>
      <c r="J228" s="12">
        <f>I228*0.05</f>
        <v>-42.8135</v>
      </c>
      <c r="K228" s="12">
        <v>-42.8135</v>
      </c>
    </row>
    <row r="229" s="15" customFormat="1" ht="12.75" spans="1:11">
      <c r="A229" s="3">
        <v>7386</v>
      </c>
      <c r="B229" s="4" t="s">
        <v>540</v>
      </c>
      <c r="C229" s="5">
        <v>717</v>
      </c>
      <c r="D229" s="4" t="s">
        <v>197</v>
      </c>
      <c r="E229" s="3">
        <v>1.2</v>
      </c>
      <c r="F229" s="4" t="s">
        <v>321</v>
      </c>
      <c r="G229" s="3">
        <v>3646</v>
      </c>
      <c r="H229" s="4">
        <v>2243.86</v>
      </c>
      <c r="I229" s="4">
        <f t="shared" si="15"/>
        <v>-1402.14</v>
      </c>
      <c r="J229" s="12">
        <f>I229*0.05</f>
        <v>-70.107</v>
      </c>
      <c r="K229" s="12">
        <v>-70.107</v>
      </c>
    </row>
    <row r="230" s="15" customFormat="1" ht="12.75" spans="1:11">
      <c r="A230" s="3">
        <v>11340</v>
      </c>
      <c r="B230" s="4" t="s">
        <v>541</v>
      </c>
      <c r="C230" s="5">
        <v>717</v>
      </c>
      <c r="D230" s="4" t="s">
        <v>197</v>
      </c>
      <c r="E230" s="3">
        <v>0.3</v>
      </c>
      <c r="F230" s="4" t="s">
        <v>315</v>
      </c>
      <c r="G230" s="3">
        <v>912</v>
      </c>
      <c r="H230" s="4">
        <v>256.16</v>
      </c>
      <c r="I230" s="4">
        <f t="shared" si="15"/>
        <v>-655.84</v>
      </c>
      <c r="J230" s="12">
        <f>I230*0.05</f>
        <v>-32.792</v>
      </c>
      <c r="K230" s="12">
        <v>-32.792</v>
      </c>
    </row>
    <row r="231" s="15" customFormat="1" ht="12.75" spans="1:11">
      <c r="A231" s="3">
        <v>9130</v>
      </c>
      <c r="B231" s="4" t="s">
        <v>542</v>
      </c>
      <c r="C231" s="5">
        <v>718</v>
      </c>
      <c r="D231" s="4" t="s">
        <v>543</v>
      </c>
      <c r="E231" s="3">
        <v>0.9</v>
      </c>
      <c r="F231" s="4" t="s">
        <v>277</v>
      </c>
      <c r="G231" s="3">
        <v>1291.4</v>
      </c>
      <c r="H231" s="4">
        <v>1720.15</v>
      </c>
      <c r="I231" s="4">
        <f t="shared" si="15"/>
        <v>428.75</v>
      </c>
      <c r="J231" s="4"/>
      <c r="K231" s="4"/>
    </row>
    <row r="232" s="15" customFormat="1" ht="12.75" spans="1:11">
      <c r="A232" s="3">
        <v>11178</v>
      </c>
      <c r="B232" s="4" t="s">
        <v>544</v>
      </c>
      <c r="C232" s="5">
        <v>718</v>
      </c>
      <c r="D232" s="4" t="s">
        <v>543</v>
      </c>
      <c r="E232" s="3">
        <v>0.7</v>
      </c>
      <c r="F232" s="4" t="s">
        <v>284</v>
      </c>
      <c r="G232" s="3">
        <v>1291.3</v>
      </c>
      <c r="H232" s="4">
        <v>1237.97</v>
      </c>
      <c r="I232" s="4">
        <f t="shared" si="15"/>
        <v>-53.3299999999999</v>
      </c>
      <c r="J232" s="12">
        <f>I232*0.05</f>
        <v>-2.6665</v>
      </c>
      <c r="K232" s="12">
        <v>-2.6665</v>
      </c>
    </row>
    <row r="233" s="15" customFormat="1" ht="12.75" spans="1:11">
      <c r="A233" s="3">
        <v>11244</v>
      </c>
      <c r="B233" s="4" t="s">
        <v>545</v>
      </c>
      <c r="C233" s="5">
        <v>718</v>
      </c>
      <c r="D233" s="4" t="s">
        <v>543</v>
      </c>
      <c r="E233" s="3">
        <v>0.7</v>
      </c>
      <c r="F233" s="4" t="s">
        <v>284</v>
      </c>
      <c r="G233" s="3">
        <v>1291.3</v>
      </c>
      <c r="H233" s="4">
        <v>1109.94</v>
      </c>
      <c r="I233" s="4">
        <f t="shared" si="15"/>
        <v>-181.36</v>
      </c>
      <c r="J233" s="12">
        <f>I233*0.05</f>
        <v>-9.068</v>
      </c>
      <c r="K233" s="12">
        <v>-9.068</v>
      </c>
    </row>
    <row r="234" s="15" customFormat="1" ht="12.75" spans="1:11">
      <c r="A234" s="3">
        <v>6823</v>
      </c>
      <c r="B234" s="4" t="s">
        <v>546</v>
      </c>
      <c r="C234" s="5">
        <v>720</v>
      </c>
      <c r="D234" s="4" t="s">
        <v>191</v>
      </c>
      <c r="E234" s="3">
        <v>0.9</v>
      </c>
      <c r="F234" s="4" t="s">
        <v>277</v>
      </c>
      <c r="G234" s="3">
        <v>2096.3</v>
      </c>
      <c r="H234" s="4">
        <v>2136.41</v>
      </c>
      <c r="I234" s="4">
        <f t="shared" si="15"/>
        <v>40.1099999999997</v>
      </c>
      <c r="J234" s="4"/>
      <c r="K234" s="4"/>
    </row>
    <row r="235" s="15" customFormat="1" ht="12.75" spans="1:11">
      <c r="A235" s="3">
        <v>5875</v>
      </c>
      <c r="B235" s="4" t="s">
        <v>547</v>
      </c>
      <c r="C235" s="5">
        <v>720</v>
      </c>
      <c r="D235" s="4" t="s">
        <v>191</v>
      </c>
      <c r="E235" s="3">
        <v>1</v>
      </c>
      <c r="F235" s="4" t="s">
        <v>284</v>
      </c>
      <c r="G235" s="3">
        <v>2329.2</v>
      </c>
      <c r="H235" s="4">
        <v>2664.87</v>
      </c>
      <c r="I235" s="4">
        <f t="shared" si="15"/>
        <v>335.67</v>
      </c>
      <c r="J235" s="4"/>
      <c r="K235" s="4"/>
    </row>
    <row r="236" s="15" customFormat="1" ht="12.75" spans="1:11">
      <c r="A236" s="3">
        <v>11142</v>
      </c>
      <c r="B236" s="4" t="s">
        <v>548</v>
      </c>
      <c r="C236" s="5">
        <v>720</v>
      </c>
      <c r="D236" s="4" t="s">
        <v>191</v>
      </c>
      <c r="E236" s="3">
        <v>0.7</v>
      </c>
      <c r="F236" s="4" t="s">
        <v>284</v>
      </c>
      <c r="G236" s="3">
        <v>1630.4</v>
      </c>
      <c r="H236" s="4">
        <v>1062.85</v>
      </c>
      <c r="I236" s="4">
        <f t="shared" si="15"/>
        <v>-567.55</v>
      </c>
      <c r="J236" s="12">
        <f>I236*0.05</f>
        <v>-28.3775</v>
      </c>
      <c r="K236" s="12">
        <v>-28.3775</v>
      </c>
    </row>
    <row r="237" s="15" customFormat="1" ht="12.75" spans="1:11">
      <c r="A237" s="3">
        <v>7011</v>
      </c>
      <c r="B237" s="4" t="s">
        <v>549</v>
      </c>
      <c r="C237" s="5">
        <v>721</v>
      </c>
      <c r="D237" s="4" t="s">
        <v>186</v>
      </c>
      <c r="E237" s="3">
        <v>0.9</v>
      </c>
      <c r="F237" s="4" t="s">
        <v>277</v>
      </c>
      <c r="G237" s="3">
        <v>2777</v>
      </c>
      <c r="H237" s="4">
        <v>3426.67</v>
      </c>
      <c r="I237" s="4">
        <f t="shared" si="15"/>
        <v>649.67</v>
      </c>
      <c r="J237" s="4"/>
      <c r="K237" s="4"/>
    </row>
    <row r="238" s="15" customFormat="1" ht="12.75" spans="1:11">
      <c r="A238" s="3">
        <v>4310</v>
      </c>
      <c r="B238" s="4" t="s">
        <v>550</v>
      </c>
      <c r="C238" s="5">
        <v>721</v>
      </c>
      <c r="D238" s="4" t="s">
        <v>186</v>
      </c>
      <c r="E238" s="3">
        <v>1</v>
      </c>
      <c r="F238" s="4" t="s">
        <v>284</v>
      </c>
      <c r="G238" s="3">
        <v>3085</v>
      </c>
      <c r="H238" s="4">
        <v>2203.54</v>
      </c>
      <c r="I238" s="4">
        <f t="shared" si="15"/>
        <v>-881.46</v>
      </c>
      <c r="J238" s="12">
        <f>I238*0.05</f>
        <v>-44.073</v>
      </c>
      <c r="K238" s="12">
        <v>-44.073</v>
      </c>
    </row>
    <row r="239" s="15" customFormat="1" ht="12.75" spans="1:11">
      <c r="A239" s="3">
        <v>11441</v>
      </c>
      <c r="B239" s="4" t="s">
        <v>551</v>
      </c>
      <c r="C239" s="5">
        <v>721</v>
      </c>
      <c r="D239" s="4" t="s">
        <v>186</v>
      </c>
      <c r="E239" s="3">
        <v>0.6</v>
      </c>
      <c r="F239" s="4" t="s">
        <v>284</v>
      </c>
      <c r="G239" s="3">
        <v>1851</v>
      </c>
      <c r="H239" s="4">
        <v>2432.09</v>
      </c>
      <c r="I239" s="4">
        <f t="shared" si="15"/>
        <v>581.09</v>
      </c>
      <c r="J239" s="4"/>
      <c r="K239" s="4"/>
    </row>
    <row r="240" s="15" customFormat="1" ht="12.75" spans="1:11">
      <c r="A240" s="3">
        <v>11442</v>
      </c>
      <c r="B240" s="4" t="s">
        <v>552</v>
      </c>
      <c r="C240" s="5">
        <v>721</v>
      </c>
      <c r="D240" s="4" t="s">
        <v>186</v>
      </c>
      <c r="E240" s="3">
        <v>0.6</v>
      </c>
      <c r="F240" s="4" t="s">
        <v>284</v>
      </c>
      <c r="G240" s="3">
        <v>1851</v>
      </c>
      <c r="H240" s="4">
        <v>1177.23</v>
      </c>
      <c r="I240" s="4">
        <f t="shared" si="15"/>
        <v>-673.77</v>
      </c>
      <c r="J240" s="12">
        <f t="shared" ref="J240:J245" si="17">I240*0.05</f>
        <v>-33.6885</v>
      </c>
      <c r="K240" s="12">
        <v>-33.6885</v>
      </c>
    </row>
    <row r="241" s="15" customFormat="1" ht="12.75" spans="1:11">
      <c r="A241" s="3">
        <v>8386</v>
      </c>
      <c r="B241" s="4" t="s">
        <v>553</v>
      </c>
      <c r="C241" s="5">
        <v>723</v>
      </c>
      <c r="D241" s="4" t="s">
        <v>217</v>
      </c>
      <c r="E241" s="3">
        <v>1</v>
      </c>
      <c r="F241" s="4" t="s">
        <v>389</v>
      </c>
      <c r="G241" s="3">
        <v>3292.5</v>
      </c>
      <c r="H241" s="4">
        <v>913.32</v>
      </c>
      <c r="I241" s="4">
        <f t="shared" si="15"/>
        <v>-2379.18</v>
      </c>
      <c r="J241" s="12">
        <f t="shared" si="17"/>
        <v>-118.959</v>
      </c>
      <c r="K241" s="12">
        <v>-118.959</v>
      </c>
    </row>
    <row r="242" s="15" customFormat="1" ht="12.75" spans="1:11">
      <c r="A242" s="3">
        <v>8785</v>
      </c>
      <c r="B242" s="4" t="s">
        <v>554</v>
      </c>
      <c r="C242" s="5">
        <v>723</v>
      </c>
      <c r="D242" s="4" t="s">
        <v>217</v>
      </c>
      <c r="E242" s="3">
        <v>1</v>
      </c>
      <c r="F242" s="4" t="s">
        <v>284</v>
      </c>
      <c r="G242" s="3">
        <v>3292.5</v>
      </c>
      <c r="H242" s="4">
        <v>2160.08</v>
      </c>
      <c r="I242" s="4">
        <f t="shared" si="15"/>
        <v>-1132.42</v>
      </c>
      <c r="J242" s="12">
        <f t="shared" si="17"/>
        <v>-56.621</v>
      </c>
      <c r="K242" s="12">
        <v>-56.621</v>
      </c>
    </row>
    <row r="243" s="15" customFormat="1" ht="12.75" spans="1:11">
      <c r="A243" s="3">
        <v>9192</v>
      </c>
      <c r="B243" s="4" t="s">
        <v>555</v>
      </c>
      <c r="C243" s="5">
        <v>724</v>
      </c>
      <c r="D243" s="4" t="s">
        <v>230</v>
      </c>
      <c r="E243" s="3">
        <v>0.9</v>
      </c>
      <c r="F243" s="4" t="s">
        <v>277</v>
      </c>
      <c r="G243" s="3">
        <v>3417.2</v>
      </c>
      <c r="H243" s="4">
        <v>2089.92</v>
      </c>
      <c r="I243" s="4">
        <f t="shared" si="15"/>
        <v>-1327.28</v>
      </c>
      <c r="J243" s="12">
        <f t="shared" si="17"/>
        <v>-66.364</v>
      </c>
      <c r="K243" s="12">
        <v>-66.364</v>
      </c>
    </row>
    <row r="244" s="15" customFormat="1" ht="12.75" spans="1:11">
      <c r="A244" s="3">
        <v>4190</v>
      </c>
      <c r="B244" s="4" t="s">
        <v>556</v>
      </c>
      <c r="C244" s="5">
        <v>724</v>
      </c>
      <c r="D244" s="4" t="s">
        <v>230</v>
      </c>
      <c r="E244" s="3">
        <v>1</v>
      </c>
      <c r="F244" s="4" t="s">
        <v>284</v>
      </c>
      <c r="G244" s="3">
        <v>3417.2</v>
      </c>
      <c r="H244" s="4">
        <v>2620.49</v>
      </c>
      <c r="I244" s="4">
        <f t="shared" si="15"/>
        <v>-796.71</v>
      </c>
      <c r="J244" s="12">
        <f t="shared" si="17"/>
        <v>-39.8355</v>
      </c>
      <c r="K244" s="12">
        <v>-39.8355</v>
      </c>
    </row>
    <row r="245" s="15" customFormat="1" ht="12.75" spans="1:11">
      <c r="A245" s="3">
        <v>10930</v>
      </c>
      <c r="B245" s="4" t="s">
        <v>557</v>
      </c>
      <c r="C245" s="5">
        <v>724</v>
      </c>
      <c r="D245" s="4" t="s">
        <v>230</v>
      </c>
      <c r="E245" s="3">
        <v>1</v>
      </c>
      <c r="F245" s="4" t="s">
        <v>284</v>
      </c>
      <c r="G245" s="3">
        <v>3417.2</v>
      </c>
      <c r="H245" s="4">
        <v>1680.1</v>
      </c>
      <c r="I245" s="4">
        <f t="shared" si="15"/>
        <v>-1737.1</v>
      </c>
      <c r="J245" s="12">
        <f t="shared" si="17"/>
        <v>-86.855</v>
      </c>
      <c r="K245" s="12">
        <v>-86.855</v>
      </c>
    </row>
    <row r="246" s="15" customFormat="1" ht="12.75" spans="1:11">
      <c r="A246" s="3">
        <v>11447</v>
      </c>
      <c r="B246" s="4" t="s">
        <v>558</v>
      </c>
      <c r="C246" s="5">
        <v>724</v>
      </c>
      <c r="D246" s="4" t="s">
        <v>230</v>
      </c>
      <c r="E246" s="3">
        <v>0.6</v>
      </c>
      <c r="F246" s="4" t="s">
        <v>284</v>
      </c>
      <c r="G246" s="3">
        <v>2050.3</v>
      </c>
      <c r="H246" s="4">
        <v>2268.99</v>
      </c>
      <c r="I246" s="4">
        <f t="shared" si="15"/>
        <v>218.69</v>
      </c>
      <c r="J246" s="4"/>
      <c r="K246" s="4"/>
    </row>
    <row r="247" s="16" customFormat="1" ht="12.75" spans="1:12">
      <c r="A247" s="6">
        <v>4117</v>
      </c>
      <c r="B247" s="7" t="s">
        <v>559</v>
      </c>
      <c r="C247" s="8">
        <v>726</v>
      </c>
      <c r="D247" s="7" t="s">
        <v>241</v>
      </c>
      <c r="E247" s="6">
        <v>1</v>
      </c>
      <c r="F247" s="7" t="s">
        <v>277</v>
      </c>
      <c r="G247" s="6">
        <v>5473.62</v>
      </c>
      <c r="H247" s="7">
        <v>1617.91</v>
      </c>
      <c r="I247" s="7">
        <f t="shared" si="15"/>
        <v>-3855.71</v>
      </c>
      <c r="J247" s="13">
        <f>I247*0.05</f>
        <v>-192.7855</v>
      </c>
      <c r="K247" s="13"/>
      <c r="L247" s="20" t="s">
        <v>560</v>
      </c>
    </row>
    <row r="248" s="15" customFormat="1" ht="12.75" spans="1:11">
      <c r="A248" s="3">
        <v>6607</v>
      </c>
      <c r="B248" s="4" t="s">
        <v>561</v>
      </c>
      <c r="C248" s="5">
        <v>726</v>
      </c>
      <c r="D248" s="4" t="s">
        <v>241</v>
      </c>
      <c r="E248" s="3">
        <v>1</v>
      </c>
      <c r="F248" s="4" t="s">
        <v>284</v>
      </c>
      <c r="G248" s="3">
        <v>5473.62</v>
      </c>
      <c r="H248" s="4">
        <v>8790.08</v>
      </c>
      <c r="I248" s="4">
        <f t="shared" ref="I248:I276" si="18">H248-G248</f>
        <v>3316.46</v>
      </c>
      <c r="J248" s="4"/>
      <c r="K248" s="4"/>
    </row>
    <row r="249" s="15" customFormat="1" ht="12.75" spans="1:11">
      <c r="A249" s="3">
        <v>10177</v>
      </c>
      <c r="B249" s="4" t="s">
        <v>562</v>
      </c>
      <c r="C249" s="5">
        <v>726</v>
      </c>
      <c r="D249" s="4" t="s">
        <v>241</v>
      </c>
      <c r="E249" s="3">
        <v>1</v>
      </c>
      <c r="F249" s="4" t="s">
        <v>284</v>
      </c>
      <c r="G249" s="3">
        <v>5473.62</v>
      </c>
      <c r="H249" s="4">
        <v>5475.93</v>
      </c>
      <c r="I249" s="4">
        <f t="shared" si="18"/>
        <v>2.3100000000004</v>
      </c>
      <c r="J249" s="4"/>
      <c r="K249" s="4"/>
    </row>
    <row r="250" s="15" customFormat="1" ht="12.75" spans="1:11">
      <c r="A250" s="3">
        <v>11429</v>
      </c>
      <c r="B250" s="4" t="s">
        <v>563</v>
      </c>
      <c r="C250" s="5">
        <v>726</v>
      </c>
      <c r="D250" s="4" t="s">
        <v>241</v>
      </c>
      <c r="E250" s="3">
        <v>0.6</v>
      </c>
      <c r="F250" s="4" t="s">
        <v>330</v>
      </c>
      <c r="G250" s="3">
        <v>3284.2</v>
      </c>
      <c r="H250" s="4">
        <v>1499.57</v>
      </c>
      <c r="I250" s="4">
        <f t="shared" si="18"/>
        <v>-1784.63</v>
      </c>
      <c r="J250" s="12">
        <f t="shared" ref="J250:J262" si="19">I250*0.05</f>
        <v>-89.2315</v>
      </c>
      <c r="K250" s="12">
        <v>-89.2315</v>
      </c>
    </row>
    <row r="251" s="15" customFormat="1" ht="12.75" spans="1:11">
      <c r="A251" s="3">
        <v>6456</v>
      </c>
      <c r="B251" s="4" t="s">
        <v>564</v>
      </c>
      <c r="C251" s="5">
        <v>727</v>
      </c>
      <c r="D251" s="4" t="s">
        <v>258</v>
      </c>
      <c r="E251" s="3">
        <v>0.9</v>
      </c>
      <c r="F251" s="4" t="s">
        <v>389</v>
      </c>
      <c r="G251" s="3">
        <v>2671.92</v>
      </c>
      <c r="H251" s="4">
        <v>2107.42</v>
      </c>
      <c r="I251" s="4">
        <f t="shared" si="18"/>
        <v>-564.5</v>
      </c>
      <c r="J251" s="12">
        <f t="shared" si="19"/>
        <v>-28.225</v>
      </c>
      <c r="K251" s="12">
        <v>-28.225</v>
      </c>
    </row>
    <row r="252" s="15" customFormat="1" ht="12.75" spans="1:11">
      <c r="A252" s="3">
        <v>8060</v>
      </c>
      <c r="B252" s="4" t="s">
        <v>565</v>
      </c>
      <c r="C252" s="5">
        <v>727</v>
      </c>
      <c r="D252" s="4" t="s">
        <v>258</v>
      </c>
      <c r="E252" s="3">
        <v>1</v>
      </c>
      <c r="F252" s="4" t="s">
        <v>284</v>
      </c>
      <c r="G252" s="3">
        <v>2968.8</v>
      </c>
      <c r="H252" s="4">
        <v>1725.29</v>
      </c>
      <c r="I252" s="4">
        <f t="shared" si="18"/>
        <v>-1243.51</v>
      </c>
      <c r="J252" s="12">
        <f t="shared" si="19"/>
        <v>-62.1755</v>
      </c>
      <c r="K252" s="12">
        <v>-62.1755</v>
      </c>
    </row>
    <row r="253" s="16" customFormat="1" ht="12.75" spans="1:12">
      <c r="A253" s="6">
        <v>11384</v>
      </c>
      <c r="B253" s="7" t="s">
        <v>566</v>
      </c>
      <c r="C253" s="8">
        <v>727</v>
      </c>
      <c r="D253" s="7" t="s">
        <v>258</v>
      </c>
      <c r="E253" s="6">
        <v>0.6</v>
      </c>
      <c r="F253" s="7" t="s">
        <v>567</v>
      </c>
      <c r="G253" s="6">
        <v>1781.28</v>
      </c>
      <c r="H253" s="7">
        <v>377.6</v>
      </c>
      <c r="I253" s="7">
        <f t="shared" si="18"/>
        <v>-1403.68</v>
      </c>
      <c r="J253" s="13">
        <f t="shared" si="19"/>
        <v>-70.184</v>
      </c>
      <c r="K253" s="13">
        <v>-70.184</v>
      </c>
      <c r="L253" s="16" t="s">
        <v>345</v>
      </c>
    </row>
    <row r="254" s="15" customFormat="1" ht="12.75" spans="1:11">
      <c r="A254" s="3">
        <v>4325</v>
      </c>
      <c r="B254" s="4" t="s">
        <v>568</v>
      </c>
      <c r="C254" s="5">
        <v>730</v>
      </c>
      <c r="D254" s="4" t="s">
        <v>248</v>
      </c>
      <c r="E254" s="3">
        <v>0.9</v>
      </c>
      <c r="F254" s="4" t="s">
        <v>277</v>
      </c>
      <c r="G254" s="3">
        <v>4101</v>
      </c>
      <c r="H254" s="4">
        <v>2057.14</v>
      </c>
      <c r="I254" s="4">
        <f t="shared" si="18"/>
        <v>-2043.86</v>
      </c>
      <c r="J254" s="12">
        <f t="shared" si="19"/>
        <v>-102.193</v>
      </c>
      <c r="K254" s="12">
        <v>-102.193</v>
      </c>
    </row>
    <row r="255" s="15" customFormat="1" ht="12.75" spans="1:11">
      <c r="A255" s="3">
        <v>6810</v>
      </c>
      <c r="B255" s="4" t="s">
        <v>569</v>
      </c>
      <c r="C255" s="5">
        <v>730</v>
      </c>
      <c r="D255" s="4" t="s">
        <v>248</v>
      </c>
      <c r="E255" s="3">
        <v>1</v>
      </c>
      <c r="F255" s="4" t="s">
        <v>284</v>
      </c>
      <c r="G255" s="3">
        <v>4555</v>
      </c>
      <c r="H255" s="4">
        <v>2494.57</v>
      </c>
      <c r="I255" s="4">
        <f t="shared" si="18"/>
        <v>-2060.43</v>
      </c>
      <c r="J255" s="12">
        <f t="shared" si="19"/>
        <v>-103.0215</v>
      </c>
      <c r="K255" s="12">
        <v>-103.0215</v>
      </c>
    </row>
    <row r="256" s="15" customFormat="1" ht="12.75" spans="1:11">
      <c r="A256" s="3">
        <v>8038</v>
      </c>
      <c r="B256" s="4" t="s">
        <v>570</v>
      </c>
      <c r="C256" s="5">
        <v>730</v>
      </c>
      <c r="D256" s="4" t="s">
        <v>248</v>
      </c>
      <c r="E256" s="3">
        <v>1</v>
      </c>
      <c r="F256" s="4" t="s">
        <v>284</v>
      </c>
      <c r="G256" s="3">
        <v>4555</v>
      </c>
      <c r="H256" s="4">
        <v>4389.68</v>
      </c>
      <c r="I256" s="4">
        <f t="shared" si="18"/>
        <v>-165.32</v>
      </c>
      <c r="J256" s="12">
        <f t="shared" si="19"/>
        <v>-8.26599999999999</v>
      </c>
      <c r="K256" s="12">
        <v>-8.26599999999999</v>
      </c>
    </row>
    <row r="257" s="15" customFormat="1" ht="12.75" spans="1:11">
      <c r="A257" s="3">
        <v>8338</v>
      </c>
      <c r="B257" s="4" t="s">
        <v>571</v>
      </c>
      <c r="C257" s="5">
        <v>730</v>
      </c>
      <c r="D257" s="4" t="s">
        <v>248</v>
      </c>
      <c r="E257" s="3">
        <v>1.2</v>
      </c>
      <c r="F257" s="4" t="s">
        <v>321</v>
      </c>
      <c r="G257" s="3">
        <v>5466</v>
      </c>
      <c r="H257" s="4">
        <v>3649.4</v>
      </c>
      <c r="I257" s="4">
        <f t="shared" si="18"/>
        <v>-1816.6</v>
      </c>
      <c r="J257" s="12">
        <f t="shared" si="19"/>
        <v>-90.83</v>
      </c>
      <c r="K257" s="12">
        <v>-90.83</v>
      </c>
    </row>
    <row r="258" s="15" customFormat="1" ht="12.75" spans="1:11">
      <c r="A258" s="3">
        <v>7403</v>
      </c>
      <c r="B258" s="4" t="s">
        <v>572</v>
      </c>
      <c r="C258" s="5">
        <v>732</v>
      </c>
      <c r="D258" s="4" t="s">
        <v>195</v>
      </c>
      <c r="E258" s="3">
        <v>0.9</v>
      </c>
      <c r="F258" s="4" t="s">
        <v>277</v>
      </c>
      <c r="G258" s="3">
        <v>2935</v>
      </c>
      <c r="H258" s="4">
        <v>2496.46</v>
      </c>
      <c r="I258" s="4">
        <f t="shared" si="18"/>
        <v>-438.54</v>
      </c>
      <c r="J258" s="12">
        <f t="shared" si="19"/>
        <v>-21.927</v>
      </c>
      <c r="K258" s="12">
        <v>-21.927</v>
      </c>
    </row>
    <row r="259" s="15" customFormat="1" ht="12.75" spans="1:11">
      <c r="A259" s="3">
        <v>9138</v>
      </c>
      <c r="B259" s="4" t="s">
        <v>573</v>
      </c>
      <c r="C259" s="5">
        <v>732</v>
      </c>
      <c r="D259" s="4" t="s">
        <v>195</v>
      </c>
      <c r="E259" s="3">
        <v>1</v>
      </c>
      <c r="F259" s="4" t="s">
        <v>284</v>
      </c>
      <c r="G259" s="3">
        <v>3260</v>
      </c>
      <c r="H259" s="4">
        <v>1842.28</v>
      </c>
      <c r="I259" s="4">
        <f t="shared" si="18"/>
        <v>-1417.72</v>
      </c>
      <c r="J259" s="12">
        <f t="shared" si="19"/>
        <v>-70.886</v>
      </c>
      <c r="K259" s="12">
        <v>-70.886</v>
      </c>
    </row>
    <row r="260" s="15" customFormat="1" ht="12.75" spans="1:11">
      <c r="A260" s="3">
        <v>5501</v>
      </c>
      <c r="B260" s="4" t="s">
        <v>574</v>
      </c>
      <c r="C260" s="5">
        <v>733</v>
      </c>
      <c r="D260" s="4" t="s">
        <v>575</v>
      </c>
      <c r="E260" s="3">
        <v>0.9</v>
      </c>
      <c r="F260" s="4" t="s">
        <v>277</v>
      </c>
      <c r="G260" s="3">
        <v>1722.6</v>
      </c>
      <c r="H260" s="4">
        <v>1090.44</v>
      </c>
      <c r="I260" s="4">
        <f t="shared" si="18"/>
        <v>-632.16</v>
      </c>
      <c r="J260" s="12">
        <f t="shared" si="19"/>
        <v>-31.608</v>
      </c>
      <c r="K260" s="12">
        <v>-31.608</v>
      </c>
    </row>
    <row r="261" s="15" customFormat="1" ht="12.75" spans="1:11">
      <c r="A261" s="3">
        <v>11110</v>
      </c>
      <c r="B261" s="4" t="s">
        <v>576</v>
      </c>
      <c r="C261" s="5">
        <v>733</v>
      </c>
      <c r="D261" s="4" t="s">
        <v>575</v>
      </c>
      <c r="E261" s="3">
        <v>0.8</v>
      </c>
      <c r="F261" s="4" t="s">
        <v>577</v>
      </c>
      <c r="G261" s="3">
        <v>1555.8</v>
      </c>
      <c r="H261" s="4">
        <v>872.72</v>
      </c>
      <c r="I261" s="4">
        <f t="shared" si="18"/>
        <v>-683.08</v>
      </c>
      <c r="J261" s="12">
        <f t="shared" si="19"/>
        <v>-34.154</v>
      </c>
      <c r="K261" s="12">
        <v>-34.154</v>
      </c>
    </row>
    <row r="262" s="15" customFormat="1" ht="12.75" spans="1:11">
      <c r="A262" s="3">
        <v>11004</v>
      </c>
      <c r="B262" s="4" t="s">
        <v>578</v>
      </c>
      <c r="C262" s="5">
        <v>733</v>
      </c>
      <c r="D262" s="4" t="s">
        <v>575</v>
      </c>
      <c r="E262" s="3">
        <v>1</v>
      </c>
      <c r="F262" s="4" t="s">
        <v>577</v>
      </c>
      <c r="G262" s="3">
        <v>1722.6</v>
      </c>
      <c r="H262" s="4">
        <v>1246.72</v>
      </c>
      <c r="I262" s="4">
        <f t="shared" si="18"/>
        <v>-475.88</v>
      </c>
      <c r="J262" s="12">
        <f t="shared" si="19"/>
        <v>-23.794</v>
      </c>
      <c r="K262" s="12">
        <v>-23.794</v>
      </c>
    </row>
    <row r="263" s="15" customFormat="1" ht="12.75" spans="1:11">
      <c r="A263" s="3">
        <v>6220</v>
      </c>
      <c r="B263" s="4" t="s">
        <v>579</v>
      </c>
      <c r="C263" s="5">
        <v>737</v>
      </c>
      <c r="D263" s="4" t="s">
        <v>222</v>
      </c>
      <c r="E263" s="3">
        <v>0.9</v>
      </c>
      <c r="F263" s="4" t="s">
        <v>277</v>
      </c>
      <c r="G263" s="3">
        <v>3828</v>
      </c>
      <c r="H263" s="4">
        <v>4338.02</v>
      </c>
      <c r="I263" s="4">
        <f t="shared" si="18"/>
        <v>510.02</v>
      </c>
      <c r="J263" s="4"/>
      <c r="K263" s="4"/>
    </row>
    <row r="264" s="15" customFormat="1" ht="12.75" spans="1:11">
      <c r="A264" s="3">
        <v>11292</v>
      </c>
      <c r="B264" s="4" t="s">
        <v>580</v>
      </c>
      <c r="C264" s="5">
        <v>737</v>
      </c>
      <c r="D264" s="4" t="s">
        <v>222</v>
      </c>
      <c r="E264" s="3">
        <v>0.8</v>
      </c>
      <c r="F264" s="4" t="s">
        <v>284</v>
      </c>
      <c r="G264" s="3">
        <v>3402</v>
      </c>
      <c r="H264" s="4">
        <v>3653.88</v>
      </c>
      <c r="I264" s="4">
        <f t="shared" si="18"/>
        <v>251.88</v>
      </c>
      <c r="J264" s="4"/>
      <c r="K264" s="4"/>
    </row>
    <row r="265" s="15" customFormat="1" ht="12.75" spans="1:11">
      <c r="A265" s="3">
        <v>11448</v>
      </c>
      <c r="B265" s="4" t="s">
        <v>581</v>
      </c>
      <c r="C265" s="5">
        <v>737</v>
      </c>
      <c r="D265" s="4" t="s">
        <v>222</v>
      </c>
      <c r="E265" s="3">
        <v>0.6</v>
      </c>
      <c r="F265" s="4" t="s">
        <v>330</v>
      </c>
      <c r="G265" s="3">
        <v>2552</v>
      </c>
      <c r="H265" s="4">
        <v>1865.66</v>
      </c>
      <c r="I265" s="4">
        <f t="shared" si="18"/>
        <v>-686.34</v>
      </c>
      <c r="J265" s="12">
        <f>I265*0.05</f>
        <v>-34.317</v>
      </c>
      <c r="K265" s="12">
        <v>-34.317</v>
      </c>
    </row>
    <row r="266" s="15" customFormat="1" ht="12.75" spans="1:11">
      <c r="A266" s="3">
        <v>6506</v>
      </c>
      <c r="B266" s="4" t="s">
        <v>582</v>
      </c>
      <c r="C266" s="5">
        <v>738</v>
      </c>
      <c r="D266" s="4" t="s">
        <v>178</v>
      </c>
      <c r="E266" s="3">
        <v>0.9</v>
      </c>
      <c r="F266" s="4" t="s">
        <v>277</v>
      </c>
      <c r="G266" s="3">
        <v>1643</v>
      </c>
      <c r="H266" s="4">
        <v>2179.5</v>
      </c>
      <c r="I266" s="4">
        <f t="shared" si="18"/>
        <v>536.5</v>
      </c>
      <c r="J266" s="4"/>
      <c r="K266" s="4"/>
    </row>
    <row r="267" s="15" customFormat="1" ht="12.75" spans="1:11">
      <c r="A267" s="3">
        <v>6385</v>
      </c>
      <c r="B267" s="4" t="s">
        <v>583</v>
      </c>
      <c r="C267" s="5">
        <v>738</v>
      </c>
      <c r="D267" s="4" t="s">
        <v>178</v>
      </c>
      <c r="E267" s="3">
        <v>1</v>
      </c>
      <c r="F267" s="4" t="s">
        <v>284</v>
      </c>
      <c r="G267" s="3">
        <v>1825</v>
      </c>
      <c r="H267" s="4">
        <v>1838.38</v>
      </c>
      <c r="I267" s="4">
        <f t="shared" si="18"/>
        <v>13.3800000000001</v>
      </c>
      <c r="J267" s="4"/>
      <c r="K267" s="4"/>
    </row>
    <row r="268" s="15" customFormat="1" ht="12.75" spans="1:11">
      <c r="A268" s="3">
        <v>10734</v>
      </c>
      <c r="B268" s="4" t="s">
        <v>584</v>
      </c>
      <c r="C268" s="5">
        <v>738</v>
      </c>
      <c r="D268" s="4" t="s">
        <v>178</v>
      </c>
      <c r="E268" s="3">
        <v>1</v>
      </c>
      <c r="F268" s="4" t="s">
        <v>284</v>
      </c>
      <c r="G268" s="3">
        <v>1825</v>
      </c>
      <c r="H268" s="4">
        <v>1317.68</v>
      </c>
      <c r="I268" s="4">
        <f t="shared" si="18"/>
        <v>-507.32</v>
      </c>
      <c r="J268" s="12">
        <f>I268*0.05</f>
        <v>-25.366</v>
      </c>
      <c r="K268" s="12">
        <v>-25.366</v>
      </c>
    </row>
    <row r="269" s="15" customFormat="1" ht="12.75" spans="1:11">
      <c r="A269" s="3">
        <v>9749</v>
      </c>
      <c r="B269" s="4" t="s">
        <v>585</v>
      </c>
      <c r="C269" s="5">
        <v>740</v>
      </c>
      <c r="D269" s="4" t="s">
        <v>228</v>
      </c>
      <c r="E269" s="3">
        <v>1</v>
      </c>
      <c r="F269" s="4" t="s">
        <v>284</v>
      </c>
      <c r="G269" s="3">
        <v>2808.5</v>
      </c>
      <c r="H269" s="4">
        <v>3101.49</v>
      </c>
      <c r="I269" s="4">
        <f t="shared" si="18"/>
        <v>292.99</v>
      </c>
      <c r="J269" s="4"/>
      <c r="K269" s="4"/>
    </row>
    <row r="270" s="15" customFormat="1" ht="12.75" spans="1:11">
      <c r="A270" s="3">
        <v>9328</v>
      </c>
      <c r="B270" s="4" t="s">
        <v>586</v>
      </c>
      <c r="C270" s="5">
        <v>740</v>
      </c>
      <c r="D270" s="4" t="s">
        <v>228</v>
      </c>
      <c r="E270" s="3">
        <v>0.9</v>
      </c>
      <c r="F270" s="4" t="s">
        <v>277</v>
      </c>
      <c r="G270" s="3">
        <v>2808.5</v>
      </c>
      <c r="H270" s="4">
        <v>1901.44</v>
      </c>
      <c r="I270" s="4">
        <f t="shared" si="18"/>
        <v>-907.06</v>
      </c>
      <c r="J270" s="12">
        <f>I270*0.05</f>
        <v>-45.353</v>
      </c>
      <c r="K270" s="12">
        <v>-45.353</v>
      </c>
    </row>
    <row r="271" s="15" customFormat="1" ht="12.75" spans="1:11">
      <c r="A271" s="3">
        <v>10205</v>
      </c>
      <c r="B271" s="4" t="s">
        <v>587</v>
      </c>
      <c r="C271" s="5">
        <v>741</v>
      </c>
      <c r="D271" s="4" t="s">
        <v>254</v>
      </c>
      <c r="E271" s="3">
        <v>1</v>
      </c>
      <c r="F271" s="4" t="s">
        <v>277</v>
      </c>
      <c r="G271" s="3">
        <v>1823</v>
      </c>
      <c r="H271" s="4">
        <v>2165.7</v>
      </c>
      <c r="I271" s="4">
        <f t="shared" si="18"/>
        <v>342.7</v>
      </c>
      <c r="J271" s="4"/>
      <c r="K271" s="4"/>
    </row>
    <row r="272" s="16" customFormat="1" ht="12.75" spans="1:12">
      <c r="A272" s="6">
        <v>11015</v>
      </c>
      <c r="B272" s="7" t="s">
        <v>588</v>
      </c>
      <c r="C272" s="8">
        <v>741</v>
      </c>
      <c r="D272" s="7" t="s">
        <v>254</v>
      </c>
      <c r="E272" s="6">
        <v>1</v>
      </c>
      <c r="F272" s="7" t="s">
        <v>290</v>
      </c>
      <c r="G272" s="6">
        <v>1823</v>
      </c>
      <c r="H272" s="7">
        <v>653.87</v>
      </c>
      <c r="I272" s="7">
        <f t="shared" si="18"/>
        <v>-1169.13</v>
      </c>
      <c r="J272" s="13">
        <f>I272*0.05</f>
        <v>-58.4565</v>
      </c>
      <c r="K272" s="13"/>
      <c r="L272" s="20" t="s">
        <v>589</v>
      </c>
    </row>
    <row r="273" s="15" customFormat="1" ht="12.75" spans="1:11">
      <c r="A273" s="3">
        <v>8763</v>
      </c>
      <c r="B273" s="4" t="s">
        <v>590</v>
      </c>
      <c r="C273" s="5">
        <v>742</v>
      </c>
      <c r="D273" s="4" t="s">
        <v>216</v>
      </c>
      <c r="E273" s="3">
        <v>0.8</v>
      </c>
      <c r="F273" s="4" t="s">
        <v>277</v>
      </c>
      <c r="G273" s="3">
        <v>3500</v>
      </c>
      <c r="H273" s="4">
        <v>2191.12</v>
      </c>
      <c r="I273" s="4">
        <f t="shared" si="18"/>
        <v>-1308.88</v>
      </c>
      <c r="J273" s="12">
        <f>I273*0.05</f>
        <v>-65.444</v>
      </c>
      <c r="K273" s="12">
        <v>-65.444</v>
      </c>
    </row>
    <row r="274" s="15" customFormat="1" ht="12.75" spans="1:11">
      <c r="A274" s="3">
        <v>11107</v>
      </c>
      <c r="B274" s="4" t="s">
        <v>591</v>
      </c>
      <c r="C274" s="5">
        <v>742</v>
      </c>
      <c r="D274" s="4" t="s">
        <v>216</v>
      </c>
      <c r="E274" s="3">
        <v>0.7</v>
      </c>
      <c r="F274" s="4" t="s">
        <v>323</v>
      </c>
      <c r="G274" s="3">
        <v>2700</v>
      </c>
      <c r="H274" s="4">
        <v>1647.8</v>
      </c>
      <c r="I274" s="4">
        <f t="shared" si="18"/>
        <v>-1052.2</v>
      </c>
      <c r="J274" s="12">
        <f>I274*0.05</f>
        <v>-52.61</v>
      </c>
      <c r="K274" s="12">
        <v>-52.61</v>
      </c>
    </row>
    <row r="275" s="15" customFormat="1" ht="12.75" spans="1:11">
      <c r="A275" s="3">
        <v>11078</v>
      </c>
      <c r="B275" s="4" t="s">
        <v>592</v>
      </c>
      <c r="C275" s="5">
        <v>742</v>
      </c>
      <c r="D275" s="4" t="s">
        <v>216</v>
      </c>
      <c r="E275" s="3">
        <v>0.8</v>
      </c>
      <c r="F275" s="4" t="s">
        <v>323</v>
      </c>
      <c r="G275" s="3">
        <v>2700</v>
      </c>
      <c r="H275" s="4">
        <v>646.93</v>
      </c>
      <c r="I275" s="4">
        <f t="shared" si="18"/>
        <v>-2053.07</v>
      </c>
      <c r="J275" s="12">
        <f>I275*0.05</f>
        <v>-102.6535</v>
      </c>
      <c r="K275" s="12">
        <v>-102.6535</v>
      </c>
    </row>
    <row r="276" s="15" customFormat="1" ht="12.75" spans="1:11">
      <c r="A276" s="3">
        <v>11379</v>
      </c>
      <c r="B276" s="4" t="s">
        <v>593</v>
      </c>
      <c r="C276" s="5">
        <v>742</v>
      </c>
      <c r="D276" s="4" t="s">
        <v>216</v>
      </c>
      <c r="E276" s="3">
        <v>0.5</v>
      </c>
      <c r="F276" s="4" t="s">
        <v>330</v>
      </c>
      <c r="G276" s="3">
        <v>2071</v>
      </c>
      <c r="H276" s="4">
        <v>1039.78</v>
      </c>
      <c r="I276" s="4">
        <f t="shared" si="18"/>
        <v>-1031.22</v>
      </c>
      <c r="J276" s="12">
        <f>I276*0.05</f>
        <v>-51.561</v>
      </c>
      <c r="K276" s="12">
        <v>-51.561</v>
      </c>
    </row>
    <row r="277" s="15" customFormat="1" ht="12.75" spans="1:11">
      <c r="A277" s="3">
        <v>4322</v>
      </c>
      <c r="B277" s="4" t="s">
        <v>594</v>
      </c>
      <c r="C277" s="5">
        <v>743</v>
      </c>
      <c r="D277" s="4" t="s">
        <v>229</v>
      </c>
      <c r="E277" s="3">
        <v>0.9</v>
      </c>
      <c r="F277" s="4" t="s">
        <v>277</v>
      </c>
      <c r="G277" s="3">
        <v>1814.4</v>
      </c>
      <c r="H277" s="4">
        <v>2536.27</v>
      </c>
      <c r="I277" s="4">
        <f t="shared" ref="I277:I320" si="20">H277-G277</f>
        <v>721.87</v>
      </c>
      <c r="J277" s="4"/>
      <c r="K277" s="4"/>
    </row>
    <row r="278" s="15" customFormat="1" ht="12.75" spans="1:11">
      <c r="A278" s="3">
        <v>10922</v>
      </c>
      <c r="B278" s="4" t="s">
        <v>595</v>
      </c>
      <c r="C278" s="5">
        <v>743</v>
      </c>
      <c r="D278" s="4" t="s">
        <v>229</v>
      </c>
      <c r="E278" s="3">
        <v>1</v>
      </c>
      <c r="F278" s="4" t="s">
        <v>284</v>
      </c>
      <c r="G278" s="3">
        <v>2016</v>
      </c>
      <c r="H278" s="4">
        <v>1368.53</v>
      </c>
      <c r="I278" s="4">
        <f t="shared" si="20"/>
        <v>-647.47</v>
      </c>
      <c r="J278" s="12">
        <f t="shared" ref="J278:J285" si="21">I278*0.05</f>
        <v>-32.3735</v>
      </c>
      <c r="K278" s="12">
        <v>-32.3735</v>
      </c>
    </row>
    <row r="279" s="15" customFormat="1" ht="12.75" spans="1:11">
      <c r="A279" s="3">
        <v>11395</v>
      </c>
      <c r="B279" s="4" t="s">
        <v>596</v>
      </c>
      <c r="C279" s="5">
        <v>743</v>
      </c>
      <c r="D279" s="4" t="s">
        <v>229</v>
      </c>
      <c r="E279" s="3">
        <v>0.6</v>
      </c>
      <c r="F279" s="4" t="s">
        <v>284</v>
      </c>
      <c r="G279" s="3">
        <v>1209.6</v>
      </c>
      <c r="H279" s="4">
        <v>652.7</v>
      </c>
      <c r="I279" s="4">
        <f t="shared" si="20"/>
        <v>-556.9</v>
      </c>
      <c r="J279" s="12">
        <f t="shared" si="21"/>
        <v>-27.845</v>
      </c>
      <c r="K279" s="12">
        <v>-27.845</v>
      </c>
    </row>
    <row r="280" s="15" customFormat="1" ht="12.75" spans="1:11">
      <c r="A280" s="3">
        <v>5519</v>
      </c>
      <c r="B280" s="4" t="s">
        <v>597</v>
      </c>
      <c r="C280" s="5">
        <v>744</v>
      </c>
      <c r="D280" s="4" t="s">
        <v>598</v>
      </c>
      <c r="E280" s="3">
        <v>1</v>
      </c>
      <c r="F280" s="4" t="s">
        <v>277</v>
      </c>
      <c r="G280" s="3">
        <v>3100</v>
      </c>
      <c r="H280" s="4">
        <v>1283.02</v>
      </c>
      <c r="I280" s="4">
        <f t="shared" si="20"/>
        <v>-1816.98</v>
      </c>
      <c r="J280" s="12">
        <f t="shared" si="21"/>
        <v>-90.849</v>
      </c>
      <c r="K280" s="12">
        <v>-90.849</v>
      </c>
    </row>
    <row r="281" s="15" customFormat="1" ht="12.75" spans="1:11">
      <c r="A281" s="3">
        <v>8957</v>
      </c>
      <c r="B281" s="4" t="s">
        <v>599</v>
      </c>
      <c r="C281" s="5">
        <v>744</v>
      </c>
      <c r="D281" s="4" t="s">
        <v>598</v>
      </c>
      <c r="E281" s="3">
        <v>1</v>
      </c>
      <c r="F281" s="4" t="s">
        <v>284</v>
      </c>
      <c r="G281" s="3">
        <v>3100</v>
      </c>
      <c r="H281" s="4">
        <v>1675.7</v>
      </c>
      <c r="I281" s="4">
        <f t="shared" si="20"/>
        <v>-1424.3</v>
      </c>
      <c r="J281" s="12">
        <f t="shared" si="21"/>
        <v>-71.215</v>
      </c>
      <c r="K281" s="12">
        <v>-71.215</v>
      </c>
    </row>
    <row r="282" s="15" customFormat="1" ht="12.75" spans="1:11">
      <c r="A282" s="3">
        <v>11104</v>
      </c>
      <c r="B282" s="4" t="s">
        <v>600</v>
      </c>
      <c r="C282" s="5">
        <v>744</v>
      </c>
      <c r="D282" s="4" t="s">
        <v>598</v>
      </c>
      <c r="E282" s="3">
        <v>0.8</v>
      </c>
      <c r="F282" s="4" t="s">
        <v>284</v>
      </c>
      <c r="G282" s="3">
        <v>2539</v>
      </c>
      <c r="H282" s="4">
        <v>1317.75</v>
      </c>
      <c r="I282" s="4">
        <f t="shared" si="20"/>
        <v>-1221.25</v>
      </c>
      <c r="J282" s="12">
        <f t="shared" si="21"/>
        <v>-61.0625</v>
      </c>
      <c r="K282" s="12">
        <v>-61.0625</v>
      </c>
    </row>
    <row r="283" s="15" customFormat="1" ht="12.75" spans="1:11">
      <c r="A283" s="3">
        <v>4549</v>
      </c>
      <c r="B283" s="4" t="s">
        <v>601</v>
      </c>
      <c r="C283" s="5">
        <v>745</v>
      </c>
      <c r="D283" s="4" t="s">
        <v>602</v>
      </c>
      <c r="E283" s="3">
        <v>0.9</v>
      </c>
      <c r="F283" s="4" t="s">
        <v>277</v>
      </c>
      <c r="G283" s="3">
        <v>2912</v>
      </c>
      <c r="H283" s="4">
        <v>2171.41</v>
      </c>
      <c r="I283" s="4">
        <f t="shared" si="20"/>
        <v>-740.59</v>
      </c>
      <c r="J283" s="12">
        <f t="shared" si="21"/>
        <v>-37.0295</v>
      </c>
      <c r="K283" s="12">
        <v>-37.0295</v>
      </c>
    </row>
    <row r="284" s="15" customFormat="1" ht="12.75" spans="1:11">
      <c r="A284" s="3">
        <v>11095</v>
      </c>
      <c r="B284" s="4" t="s">
        <v>603</v>
      </c>
      <c r="C284" s="5">
        <v>745</v>
      </c>
      <c r="D284" s="4" t="s">
        <v>602</v>
      </c>
      <c r="E284" s="3">
        <v>0.9</v>
      </c>
      <c r="F284" s="4" t="s">
        <v>323</v>
      </c>
      <c r="G284" s="3">
        <v>2912</v>
      </c>
      <c r="H284" s="4">
        <v>2289.6</v>
      </c>
      <c r="I284" s="4">
        <f t="shared" si="20"/>
        <v>-622.4</v>
      </c>
      <c r="J284" s="12">
        <f t="shared" si="21"/>
        <v>-31.12</v>
      </c>
      <c r="K284" s="12">
        <v>-31.12</v>
      </c>
    </row>
    <row r="285" s="15" customFormat="1" ht="12.75" spans="1:11">
      <c r="A285" s="3">
        <v>11445</v>
      </c>
      <c r="B285" s="4" t="s">
        <v>604</v>
      </c>
      <c r="C285" s="5">
        <v>745</v>
      </c>
      <c r="D285" s="4" t="s">
        <v>602</v>
      </c>
      <c r="E285" s="3">
        <v>0.6</v>
      </c>
      <c r="F285" s="4" t="s">
        <v>330</v>
      </c>
      <c r="G285" s="3">
        <v>1942</v>
      </c>
      <c r="H285" s="4">
        <v>1367.48</v>
      </c>
      <c r="I285" s="4">
        <f t="shared" si="20"/>
        <v>-574.52</v>
      </c>
      <c r="J285" s="12">
        <f t="shared" si="21"/>
        <v>-28.726</v>
      </c>
      <c r="K285" s="12">
        <v>-28.726</v>
      </c>
    </row>
    <row r="286" s="15" customFormat="1" ht="12.75" spans="1:11">
      <c r="A286" s="3">
        <v>4028</v>
      </c>
      <c r="B286" s="4" t="s">
        <v>605</v>
      </c>
      <c r="C286" s="5">
        <v>746</v>
      </c>
      <c r="D286" s="4" t="s">
        <v>606</v>
      </c>
      <c r="E286" s="3">
        <v>0.9</v>
      </c>
      <c r="F286" s="4" t="s">
        <v>277</v>
      </c>
      <c r="G286" s="3">
        <v>2438</v>
      </c>
      <c r="H286" s="4">
        <v>2606.59</v>
      </c>
      <c r="I286" s="4">
        <f t="shared" si="20"/>
        <v>168.59</v>
      </c>
      <c r="J286" s="4"/>
      <c r="K286" s="4"/>
    </row>
    <row r="287" s="15" customFormat="1" ht="12.75" spans="1:11">
      <c r="A287" s="3">
        <v>4081</v>
      </c>
      <c r="B287" s="4" t="s">
        <v>607</v>
      </c>
      <c r="C287" s="5">
        <v>746</v>
      </c>
      <c r="D287" s="4" t="s">
        <v>606</v>
      </c>
      <c r="E287" s="3">
        <v>0.8</v>
      </c>
      <c r="F287" s="4" t="s">
        <v>284</v>
      </c>
      <c r="G287" s="3">
        <v>2438</v>
      </c>
      <c r="H287" s="4">
        <v>1284.79</v>
      </c>
      <c r="I287" s="4">
        <f t="shared" si="20"/>
        <v>-1153.21</v>
      </c>
      <c r="J287" s="12">
        <f>I287*0.05</f>
        <v>-57.6605</v>
      </c>
      <c r="K287" s="12">
        <v>-57.6605</v>
      </c>
    </row>
    <row r="288" s="15" customFormat="1" ht="12.75" spans="1:11">
      <c r="A288" s="3">
        <v>8068</v>
      </c>
      <c r="B288" s="4" t="s">
        <v>608</v>
      </c>
      <c r="C288" s="5">
        <v>746</v>
      </c>
      <c r="D288" s="4" t="s">
        <v>606</v>
      </c>
      <c r="E288" s="3">
        <v>1</v>
      </c>
      <c r="F288" s="4" t="s">
        <v>284</v>
      </c>
      <c r="G288" s="3">
        <v>2438</v>
      </c>
      <c r="H288" s="4">
        <v>1742.91</v>
      </c>
      <c r="I288" s="4">
        <f t="shared" si="20"/>
        <v>-695.09</v>
      </c>
      <c r="J288" s="12">
        <f>I288*0.05</f>
        <v>-34.7545</v>
      </c>
      <c r="K288" s="12">
        <v>-34.7545</v>
      </c>
    </row>
    <row r="289" s="15" customFormat="1" ht="12.75" spans="1:11">
      <c r="A289" s="3">
        <v>11103</v>
      </c>
      <c r="B289" s="4" t="s">
        <v>609</v>
      </c>
      <c r="C289" s="5">
        <v>746</v>
      </c>
      <c r="D289" s="4" t="s">
        <v>606</v>
      </c>
      <c r="E289" s="3">
        <v>0.6</v>
      </c>
      <c r="F289" s="4" t="s">
        <v>284</v>
      </c>
      <c r="G289" s="3">
        <v>1464</v>
      </c>
      <c r="H289" s="4">
        <v>929.07</v>
      </c>
      <c r="I289" s="4">
        <f t="shared" si="20"/>
        <v>-534.93</v>
      </c>
      <c r="J289" s="12">
        <f>I289*0.05</f>
        <v>-26.7465</v>
      </c>
      <c r="K289" s="12">
        <v>-26.7465</v>
      </c>
    </row>
    <row r="290" s="15" customFormat="1" ht="12.75" spans="1:11">
      <c r="A290" s="3">
        <v>10847</v>
      </c>
      <c r="B290" s="4" t="s">
        <v>610</v>
      </c>
      <c r="C290" s="5">
        <v>747</v>
      </c>
      <c r="D290" s="4" t="s">
        <v>611</v>
      </c>
      <c r="E290" s="3">
        <v>1</v>
      </c>
      <c r="F290" s="4" t="s">
        <v>277</v>
      </c>
      <c r="G290" s="3">
        <v>2184.4</v>
      </c>
      <c r="H290" s="4">
        <v>4320.67</v>
      </c>
      <c r="I290" s="4">
        <f t="shared" si="20"/>
        <v>2136.27</v>
      </c>
      <c r="J290" s="4"/>
      <c r="K290" s="4"/>
    </row>
    <row r="291" s="15" customFormat="1" ht="12.75" spans="1:11">
      <c r="A291" s="3">
        <v>10898</v>
      </c>
      <c r="B291" s="4" t="s">
        <v>612</v>
      </c>
      <c r="C291" s="5">
        <v>747</v>
      </c>
      <c r="D291" s="4" t="s">
        <v>611</v>
      </c>
      <c r="E291" s="3">
        <v>0.9</v>
      </c>
      <c r="F291" s="4" t="s">
        <v>290</v>
      </c>
      <c r="G291" s="3">
        <v>2184.2</v>
      </c>
      <c r="H291" s="4">
        <v>1124.05</v>
      </c>
      <c r="I291" s="4">
        <f t="shared" si="20"/>
        <v>-1060.15</v>
      </c>
      <c r="J291" s="12">
        <f>I291*0.05</f>
        <v>-53.0075</v>
      </c>
      <c r="K291" s="12">
        <v>-53.0075</v>
      </c>
    </row>
    <row r="292" s="15" customFormat="1" ht="12.75" spans="1:11">
      <c r="A292" s="3">
        <v>11023</v>
      </c>
      <c r="B292" s="4" t="s">
        <v>613</v>
      </c>
      <c r="C292" s="5">
        <v>747</v>
      </c>
      <c r="D292" s="4" t="s">
        <v>611</v>
      </c>
      <c r="E292" s="3">
        <v>0.9</v>
      </c>
      <c r="F292" s="4" t="s">
        <v>290</v>
      </c>
      <c r="G292" s="3">
        <v>2184.4</v>
      </c>
      <c r="H292" s="4">
        <v>1126.3</v>
      </c>
      <c r="I292" s="4">
        <f t="shared" si="20"/>
        <v>-1058.1</v>
      </c>
      <c r="J292" s="12">
        <f>I292*0.05</f>
        <v>-52.905</v>
      </c>
      <c r="K292" s="12">
        <v>-52.905</v>
      </c>
    </row>
    <row r="293" s="15" customFormat="1" ht="12.75" spans="1:11">
      <c r="A293" s="3">
        <v>6537</v>
      </c>
      <c r="B293" s="4" t="s">
        <v>614</v>
      </c>
      <c r="C293" s="5">
        <v>748</v>
      </c>
      <c r="D293" s="4" t="s">
        <v>615</v>
      </c>
      <c r="E293" s="3">
        <v>0.9</v>
      </c>
      <c r="F293" s="4" t="s">
        <v>277</v>
      </c>
      <c r="G293" s="3">
        <v>2605.3</v>
      </c>
      <c r="H293" s="4">
        <v>1788.19</v>
      </c>
      <c r="I293" s="4">
        <f t="shared" si="20"/>
        <v>-817.11</v>
      </c>
      <c r="J293" s="12">
        <f>I293*0.05</f>
        <v>-40.8555</v>
      </c>
      <c r="K293" s="12">
        <v>-40.8555</v>
      </c>
    </row>
    <row r="294" s="15" customFormat="1" ht="12.75" spans="1:11">
      <c r="A294" s="3">
        <v>11012</v>
      </c>
      <c r="B294" s="4" t="s">
        <v>616</v>
      </c>
      <c r="C294" s="5">
        <v>748</v>
      </c>
      <c r="D294" s="4" t="s">
        <v>615</v>
      </c>
      <c r="E294" s="3">
        <v>1</v>
      </c>
      <c r="F294" s="4" t="s">
        <v>284</v>
      </c>
      <c r="G294" s="3">
        <v>2605.3</v>
      </c>
      <c r="H294" s="4">
        <v>1989.77</v>
      </c>
      <c r="I294" s="4">
        <f t="shared" si="20"/>
        <v>-615.53</v>
      </c>
      <c r="J294" s="12">
        <f>I294*0.05</f>
        <v>-30.7765</v>
      </c>
      <c r="K294" s="12">
        <v>-30.7765</v>
      </c>
    </row>
    <row r="295" s="15" customFormat="1" ht="12.75" spans="1:11">
      <c r="A295" s="3">
        <v>11317</v>
      </c>
      <c r="B295" s="4" t="s">
        <v>617</v>
      </c>
      <c r="C295" s="5">
        <v>748</v>
      </c>
      <c r="D295" s="4" t="s">
        <v>615</v>
      </c>
      <c r="E295" s="3">
        <v>0.4</v>
      </c>
      <c r="F295" s="4" t="s">
        <v>315</v>
      </c>
      <c r="G295" s="3">
        <v>868.4</v>
      </c>
      <c r="H295" s="4">
        <v>436.8</v>
      </c>
      <c r="I295" s="4">
        <f t="shared" si="20"/>
        <v>-431.6</v>
      </c>
      <c r="J295" s="12">
        <f>I295*0.05</f>
        <v>-21.58</v>
      </c>
      <c r="K295" s="12">
        <v>-21.58</v>
      </c>
    </row>
    <row r="296" s="15" customFormat="1" ht="12.75" spans="1:11">
      <c r="A296" s="3">
        <v>4033</v>
      </c>
      <c r="B296" s="4" t="s">
        <v>618</v>
      </c>
      <c r="C296" s="5">
        <v>750</v>
      </c>
      <c r="D296" s="4" t="s">
        <v>619</v>
      </c>
      <c r="E296" s="3">
        <v>0.9</v>
      </c>
      <c r="F296" s="4" t="s">
        <v>277</v>
      </c>
      <c r="G296" s="3">
        <v>5997</v>
      </c>
      <c r="H296" s="4">
        <v>6739.31</v>
      </c>
      <c r="I296" s="4">
        <f t="shared" si="20"/>
        <v>742.31</v>
      </c>
      <c r="J296" s="4"/>
      <c r="K296" s="4"/>
    </row>
    <row r="297" s="15" customFormat="1" ht="12.75" spans="1:11">
      <c r="A297" s="3">
        <v>11088</v>
      </c>
      <c r="B297" s="4" t="s">
        <v>620</v>
      </c>
      <c r="C297" s="5">
        <v>750</v>
      </c>
      <c r="D297" s="4" t="s">
        <v>619</v>
      </c>
      <c r="E297" s="3">
        <v>1</v>
      </c>
      <c r="F297" s="4" t="s">
        <v>284</v>
      </c>
      <c r="G297" s="3">
        <v>5997</v>
      </c>
      <c r="H297" s="4">
        <v>3987.38</v>
      </c>
      <c r="I297" s="4">
        <f t="shared" si="20"/>
        <v>-2009.62</v>
      </c>
      <c r="J297" s="12">
        <f>I297*0.05</f>
        <v>-100.481</v>
      </c>
      <c r="K297" s="12">
        <v>-100.481</v>
      </c>
    </row>
    <row r="298" s="15" customFormat="1" ht="12.75" spans="1:11">
      <c r="A298" s="3">
        <v>11326</v>
      </c>
      <c r="B298" s="4" t="s">
        <v>621</v>
      </c>
      <c r="C298" s="5">
        <v>750</v>
      </c>
      <c r="D298" s="4" t="s">
        <v>619</v>
      </c>
      <c r="E298" s="3">
        <v>0.3</v>
      </c>
      <c r="F298" s="4" t="s">
        <v>315</v>
      </c>
      <c r="G298" s="3">
        <v>1799</v>
      </c>
      <c r="H298" s="4">
        <v>1479.88</v>
      </c>
      <c r="I298" s="4">
        <f t="shared" si="20"/>
        <v>-319.12</v>
      </c>
      <c r="J298" s="12">
        <f>I298*0.05</f>
        <v>-15.956</v>
      </c>
      <c r="K298" s="12">
        <v>-15.956</v>
      </c>
    </row>
    <row r="299" s="15" customFormat="1" ht="12.75" spans="1:11">
      <c r="A299" s="3">
        <v>11381</v>
      </c>
      <c r="B299" s="4" t="s">
        <v>622</v>
      </c>
      <c r="C299" s="5">
        <v>750</v>
      </c>
      <c r="D299" s="4" t="s">
        <v>619</v>
      </c>
      <c r="E299" s="3">
        <v>0.6</v>
      </c>
      <c r="F299" s="4" t="s">
        <v>330</v>
      </c>
      <c r="G299" s="3">
        <v>4799</v>
      </c>
      <c r="H299" s="4">
        <v>787</v>
      </c>
      <c r="I299" s="4">
        <f t="shared" si="20"/>
        <v>-4012</v>
      </c>
      <c r="J299" s="12">
        <f>I299*0.05</f>
        <v>-200.6</v>
      </c>
      <c r="K299" s="12">
        <v>-200.6</v>
      </c>
    </row>
    <row r="300" s="15" customFormat="1" ht="12.75" spans="1:11">
      <c r="A300" s="3">
        <v>10468</v>
      </c>
      <c r="B300" s="4" t="s">
        <v>623</v>
      </c>
      <c r="C300" s="5">
        <v>752</v>
      </c>
      <c r="D300" s="4" t="s">
        <v>624</v>
      </c>
      <c r="E300" s="3">
        <v>0.9</v>
      </c>
      <c r="F300" s="4" t="s">
        <v>277</v>
      </c>
      <c r="G300" s="3">
        <v>1743</v>
      </c>
      <c r="H300" s="4">
        <v>1435.92</v>
      </c>
      <c r="I300" s="4">
        <f t="shared" si="20"/>
        <v>-307.08</v>
      </c>
      <c r="J300" s="12">
        <f>I300*0.05</f>
        <v>-15.354</v>
      </c>
      <c r="K300" s="12">
        <v>-15.354</v>
      </c>
    </row>
    <row r="301" s="15" customFormat="1" ht="12.75" spans="1:11">
      <c r="A301" s="3">
        <v>9634</v>
      </c>
      <c r="B301" s="4" t="s">
        <v>625</v>
      </c>
      <c r="C301" s="5">
        <v>752</v>
      </c>
      <c r="D301" s="4" t="s">
        <v>624</v>
      </c>
      <c r="E301" s="3">
        <v>1</v>
      </c>
      <c r="F301" s="4" t="s">
        <v>284</v>
      </c>
      <c r="G301" s="3">
        <v>1936</v>
      </c>
      <c r="H301" s="4">
        <v>579.51</v>
      </c>
      <c r="I301" s="4">
        <f t="shared" si="20"/>
        <v>-1356.49</v>
      </c>
      <c r="J301" s="12">
        <f>I301*0.05</f>
        <v>-67.8245</v>
      </c>
      <c r="K301" s="12">
        <v>-67.8245</v>
      </c>
    </row>
    <row r="302" s="15" customFormat="1" ht="12.75" spans="1:11">
      <c r="A302" s="3">
        <v>11318</v>
      </c>
      <c r="B302" s="4" t="s">
        <v>626</v>
      </c>
      <c r="C302" s="5">
        <v>752</v>
      </c>
      <c r="D302" s="4" t="s">
        <v>624</v>
      </c>
      <c r="E302" s="3">
        <v>0.4</v>
      </c>
      <c r="F302" s="4" t="s">
        <v>627</v>
      </c>
      <c r="G302" s="3">
        <v>582</v>
      </c>
      <c r="H302" s="4">
        <v>931.15</v>
      </c>
      <c r="I302" s="4">
        <f t="shared" si="20"/>
        <v>349.15</v>
      </c>
      <c r="J302" s="4"/>
      <c r="K302" s="4"/>
    </row>
    <row r="303" s="15" customFormat="1" ht="12.75" spans="1:11">
      <c r="A303" s="3">
        <v>9829</v>
      </c>
      <c r="B303" s="4" t="s">
        <v>628</v>
      </c>
      <c r="C303" s="5">
        <v>753</v>
      </c>
      <c r="D303" s="4" t="s">
        <v>629</v>
      </c>
      <c r="E303" s="3">
        <v>0.9</v>
      </c>
      <c r="F303" s="4" t="s">
        <v>277</v>
      </c>
      <c r="G303" s="3">
        <v>1870</v>
      </c>
      <c r="H303" s="4">
        <v>1564.65</v>
      </c>
      <c r="I303" s="4">
        <f t="shared" si="20"/>
        <v>-305.35</v>
      </c>
      <c r="J303" s="12">
        <f>I303*0.05</f>
        <v>-15.2675</v>
      </c>
      <c r="K303" s="12">
        <v>-15.2675</v>
      </c>
    </row>
    <row r="304" s="15" customFormat="1" ht="12.75" spans="1:11">
      <c r="A304" s="3">
        <v>11120</v>
      </c>
      <c r="B304" s="4" t="s">
        <v>630</v>
      </c>
      <c r="C304" s="5">
        <v>753</v>
      </c>
      <c r="D304" s="4" t="s">
        <v>629</v>
      </c>
      <c r="E304" s="3">
        <v>0.8</v>
      </c>
      <c r="F304" s="4" t="s">
        <v>284</v>
      </c>
      <c r="G304" s="3">
        <v>1870</v>
      </c>
      <c r="H304" s="4">
        <v>1337.57</v>
      </c>
      <c r="I304" s="4">
        <f t="shared" si="20"/>
        <v>-532.43</v>
      </c>
      <c r="J304" s="12">
        <f>I304*0.05</f>
        <v>-26.6215</v>
      </c>
      <c r="K304" s="12">
        <v>-26.6215</v>
      </c>
    </row>
    <row r="305" s="15" customFormat="1" ht="12.75" spans="1:11">
      <c r="A305" s="3">
        <v>4540</v>
      </c>
      <c r="B305" s="4" t="s">
        <v>631</v>
      </c>
      <c r="C305" s="5">
        <v>754</v>
      </c>
      <c r="D305" s="4" t="s">
        <v>632</v>
      </c>
      <c r="E305" s="3">
        <v>0.9</v>
      </c>
      <c r="F305" s="4" t="s">
        <v>277</v>
      </c>
      <c r="G305" s="3">
        <v>2118</v>
      </c>
      <c r="H305" s="4">
        <v>3083.83</v>
      </c>
      <c r="I305" s="4">
        <f t="shared" si="20"/>
        <v>965.83</v>
      </c>
      <c r="J305" s="4"/>
      <c r="K305" s="4"/>
    </row>
    <row r="306" s="15" customFormat="1" ht="12.75" spans="1:11">
      <c r="A306" s="3">
        <v>9841</v>
      </c>
      <c r="B306" s="4" t="s">
        <v>633</v>
      </c>
      <c r="C306" s="5">
        <v>754</v>
      </c>
      <c r="D306" s="4" t="s">
        <v>632</v>
      </c>
      <c r="E306" s="3">
        <v>1</v>
      </c>
      <c r="F306" s="4" t="s">
        <v>279</v>
      </c>
      <c r="G306" s="3">
        <v>2354.5</v>
      </c>
      <c r="H306" s="4">
        <v>2976.67</v>
      </c>
      <c r="I306" s="4">
        <f t="shared" si="20"/>
        <v>622.17</v>
      </c>
      <c r="J306" s="4"/>
      <c r="K306" s="4"/>
    </row>
    <row r="307" s="15" customFormat="1" ht="12.75" spans="1:11">
      <c r="A307" s="3">
        <v>11241</v>
      </c>
      <c r="B307" s="4" t="s">
        <v>634</v>
      </c>
      <c r="C307" s="5">
        <v>754</v>
      </c>
      <c r="D307" s="4" t="s">
        <v>632</v>
      </c>
      <c r="E307" s="3">
        <v>1</v>
      </c>
      <c r="F307" s="4" t="s">
        <v>279</v>
      </c>
      <c r="G307" s="3">
        <v>2354.5</v>
      </c>
      <c r="H307" s="4">
        <v>2654.91</v>
      </c>
      <c r="I307" s="4">
        <f t="shared" si="20"/>
        <v>300.41</v>
      </c>
      <c r="J307" s="4"/>
      <c r="K307" s="4"/>
    </row>
    <row r="308" s="15" customFormat="1" ht="12.75" spans="1:11">
      <c r="A308" s="3">
        <v>4518</v>
      </c>
      <c r="B308" s="4" t="s">
        <v>635</v>
      </c>
      <c r="C308" s="5">
        <v>755</v>
      </c>
      <c r="D308" s="4" t="s">
        <v>636</v>
      </c>
      <c r="E308" s="3">
        <v>0.9</v>
      </c>
      <c r="F308" s="4" t="s">
        <v>277</v>
      </c>
      <c r="G308" s="3">
        <v>1235.25</v>
      </c>
      <c r="H308" s="4">
        <v>1034.51</v>
      </c>
      <c r="I308" s="4">
        <f t="shared" si="20"/>
        <v>-200.74</v>
      </c>
      <c r="J308" s="12">
        <f>I308*0.05</f>
        <v>-10.037</v>
      </c>
      <c r="K308" s="12">
        <v>-10.037</v>
      </c>
    </row>
    <row r="309" s="15" customFormat="1" ht="12.75" spans="1:11">
      <c r="A309" s="3">
        <v>11101</v>
      </c>
      <c r="B309" s="4" t="s">
        <v>637</v>
      </c>
      <c r="C309" s="5">
        <v>755</v>
      </c>
      <c r="D309" s="4" t="s">
        <v>636</v>
      </c>
      <c r="E309" s="3">
        <v>0.7</v>
      </c>
      <c r="F309" s="4" t="s">
        <v>315</v>
      </c>
      <c r="G309" s="3">
        <v>960.75</v>
      </c>
      <c r="H309" s="4">
        <v>797.48</v>
      </c>
      <c r="I309" s="4">
        <f t="shared" si="20"/>
        <v>-163.27</v>
      </c>
      <c r="J309" s="12">
        <f>I309*0.05</f>
        <v>-8.1635</v>
      </c>
      <c r="K309" s="12">
        <v>-8.1635</v>
      </c>
    </row>
    <row r="310" s="15" customFormat="1" ht="12.75" spans="1:11">
      <c r="A310" s="3">
        <v>11337</v>
      </c>
      <c r="B310" s="4" t="s">
        <v>638</v>
      </c>
      <c r="C310" s="5">
        <v>755</v>
      </c>
      <c r="D310" s="4" t="s">
        <v>636</v>
      </c>
      <c r="E310" s="3">
        <v>0.4</v>
      </c>
      <c r="F310" s="4" t="s">
        <v>315</v>
      </c>
      <c r="G310" s="3">
        <v>549</v>
      </c>
      <c r="H310" s="4">
        <v>496.55</v>
      </c>
      <c r="I310" s="4">
        <f t="shared" si="20"/>
        <v>-52.45</v>
      </c>
      <c r="J310" s="12">
        <f>I310*0.05</f>
        <v>-2.6225</v>
      </c>
      <c r="K310" s="12">
        <v>-2.6225</v>
      </c>
    </row>
    <row r="311" s="15" customFormat="1" ht="12.75" spans="1:11">
      <c r="A311" s="3">
        <v>4133</v>
      </c>
      <c r="B311" s="4" t="s">
        <v>639</v>
      </c>
      <c r="C311" s="5">
        <v>101453</v>
      </c>
      <c r="D311" s="4" t="s">
        <v>640</v>
      </c>
      <c r="E311" s="3">
        <v>1</v>
      </c>
      <c r="F311" s="4" t="s">
        <v>284</v>
      </c>
      <c r="G311" s="4">
        <v>591</v>
      </c>
      <c r="H311" s="4">
        <v>1168.64</v>
      </c>
      <c r="I311" s="4">
        <f t="shared" si="20"/>
        <v>577.64</v>
      </c>
      <c r="J311" s="4"/>
      <c r="K311" s="4"/>
    </row>
    <row r="312" s="15" customFormat="1" ht="12.75" spans="1:11">
      <c r="A312" s="3">
        <v>10927</v>
      </c>
      <c r="B312" s="4" t="s">
        <v>641</v>
      </c>
      <c r="C312" s="5">
        <v>101453</v>
      </c>
      <c r="D312" s="4" t="s">
        <v>640</v>
      </c>
      <c r="E312" s="3">
        <v>0.9</v>
      </c>
      <c r="F312" s="4" t="s">
        <v>277</v>
      </c>
      <c r="G312" s="3">
        <v>534</v>
      </c>
      <c r="H312" s="4">
        <v>745.31</v>
      </c>
      <c r="I312" s="4">
        <f t="shared" si="20"/>
        <v>211.31</v>
      </c>
      <c r="J312" s="4"/>
      <c r="K312" s="4"/>
    </row>
    <row r="313" s="15" customFormat="1" ht="12.75" spans="1:11">
      <c r="A313" s="3">
        <v>10956</v>
      </c>
      <c r="B313" s="4" t="s">
        <v>642</v>
      </c>
      <c r="C313" s="5">
        <v>101453</v>
      </c>
      <c r="D313" s="4" t="s">
        <v>640</v>
      </c>
      <c r="E313" s="3">
        <v>1</v>
      </c>
      <c r="F313" s="4" t="s">
        <v>284</v>
      </c>
      <c r="G313" s="4">
        <v>591</v>
      </c>
      <c r="H313" s="4">
        <v>1070.59</v>
      </c>
      <c r="I313" s="4">
        <f t="shared" si="20"/>
        <v>479.59</v>
      </c>
      <c r="J313" s="4"/>
      <c r="K313" s="4"/>
    </row>
    <row r="314" s="15" customFormat="1" ht="12.75" spans="1:11">
      <c r="A314" s="3">
        <v>11389</v>
      </c>
      <c r="B314" s="4" t="s">
        <v>643</v>
      </c>
      <c r="C314" s="5">
        <v>101453</v>
      </c>
      <c r="D314" s="4" t="s">
        <v>640</v>
      </c>
      <c r="E314" s="3">
        <v>0.6</v>
      </c>
      <c r="F314" s="4" t="s">
        <v>330</v>
      </c>
      <c r="G314" s="4">
        <v>354</v>
      </c>
      <c r="H314" s="4">
        <v>767.45</v>
      </c>
      <c r="I314" s="4">
        <f t="shared" si="20"/>
        <v>413.45</v>
      </c>
      <c r="J314" s="4"/>
      <c r="K314" s="4"/>
    </row>
    <row r="315" s="15" customFormat="1" ht="12.75" spans="1:11">
      <c r="A315" s="3">
        <v>9822</v>
      </c>
      <c r="B315" s="4" t="s">
        <v>644</v>
      </c>
      <c r="C315" s="5">
        <v>102478</v>
      </c>
      <c r="D315" s="4" t="s">
        <v>645</v>
      </c>
      <c r="E315" s="3">
        <v>1</v>
      </c>
      <c r="F315" s="4" t="s">
        <v>284</v>
      </c>
      <c r="G315" s="3">
        <v>500</v>
      </c>
      <c r="H315" s="4">
        <v>738.3</v>
      </c>
      <c r="I315" s="4">
        <f t="shared" si="20"/>
        <v>238.3</v>
      </c>
      <c r="J315" s="4"/>
      <c r="K315" s="4"/>
    </row>
    <row r="316" s="15" customFormat="1" ht="12.75" spans="1:11">
      <c r="A316" s="3">
        <v>998087</v>
      </c>
      <c r="B316" s="4" t="s">
        <v>646</v>
      </c>
      <c r="C316" s="5">
        <v>102478</v>
      </c>
      <c r="D316" s="4" t="s">
        <v>645</v>
      </c>
      <c r="E316" s="3">
        <v>0.5</v>
      </c>
      <c r="F316" s="4" t="s">
        <v>277</v>
      </c>
      <c r="G316" s="3">
        <v>250</v>
      </c>
      <c r="H316" s="4">
        <v>434.65</v>
      </c>
      <c r="I316" s="4">
        <f t="shared" si="20"/>
        <v>184.65</v>
      </c>
      <c r="J316" s="4"/>
      <c r="K316" s="4"/>
    </row>
    <row r="317" s="15" customFormat="1" ht="12.75" spans="1:11">
      <c r="A317" s="3">
        <v>11322</v>
      </c>
      <c r="B317" s="4" t="s">
        <v>647</v>
      </c>
      <c r="C317" s="5">
        <v>102478</v>
      </c>
      <c r="D317" s="4" t="s">
        <v>645</v>
      </c>
      <c r="E317" s="3">
        <v>0.3</v>
      </c>
      <c r="F317" s="4" t="s">
        <v>315</v>
      </c>
      <c r="G317" s="3">
        <v>250</v>
      </c>
      <c r="H317" s="4">
        <v>584.45</v>
      </c>
      <c r="I317" s="4">
        <f t="shared" si="20"/>
        <v>334.45</v>
      </c>
      <c r="J317" s="4"/>
      <c r="K317" s="4"/>
    </row>
    <row r="318" s="15" customFormat="1" ht="12.75" spans="1:11">
      <c r="A318" s="3">
        <v>4311</v>
      </c>
      <c r="B318" s="4" t="s">
        <v>648</v>
      </c>
      <c r="C318" s="5">
        <v>102479</v>
      </c>
      <c r="D318" s="4" t="s">
        <v>649</v>
      </c>
      <c r="E318" s="3">
        <v>0.5</v>
      </c>
      <c r="F318" s="4" t="s">
        <v>277</v>
      </c>
      <c r="G318" s="3">
        <v>300</v>
      </c>
      <c r="H318" s="4">
        <v>1009.5</v>
      </c>
      <c r="I318" s="4">
        <f t="shared" si="20"/>
        <v>709.5</v>
      </c>
      <c r="J318" s="4"/>
      <c r="K318" s="4"/>
    </row>
    <row r="319" s="15" customFormat="1" ht="12.75" spans="1:11">
      <c r="A319" s="3">
        <v>10855</v>
      </c>
      <c r="B319" s="4" t="s">
        <v>650</v>
      </c>
      <c r="C319" s="5">
        <v>102479</v>
      </c>
      <c r="D319" s="4" t="s">
        <v>649</v>
      </c>
      <c r="E319" s="3">
        <v>1</v>
      </c>
      <c r="F319" s="4" t="s">
        <v>284</v>
      </c>
      <c r="G319" s="3">
        <v>600</v>
      </c>
      <c r="H319" s="4">
        <v>821.9</v>
      </c>
      <c r="I319" s="4">
        <f t="shared" si="20"/>
        <v>221.9</v>
      </c>
      <c r="J319" s="4"/>
      <c r="K319" s="4"/>
    </row>
    <row r="320" s="15" customFormat="1" ht="12.75" spans="1:11">
      <c r="A320" s="3">
        <v>11446</v>
      </c>
      <c r="B320" s="4" t="s">
        <v>651</v>
      </c>
      <c r="C320" s="5">
        <v>102479</v>
      </c>
      <c r="D320" s="4" t="s">
        <v>649</v>
      </c>
      <c r="E320" s="3">
        <v>1</v>
      </c>
      <c r="F320" s="4" t="s">
        <v>284</v>
      </c>
      <c r="G320" s="3">
        <v>600</v>
      </c>
      <c r="H320" s="4">
        <v>1501.06</v>
      </c>
      <c r="I320" s="4">
        <f t="shared" si="20"/>
        <v>901.06</v>
      </c>
      <c r="J320" s="4"/>
      <c r="K320" s="4"/>
    </row>
  </sheetData>
  <sortState ref="A2:I340">
    <sortCondition ref="C2"/>
  </sortState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1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3.5"/>
  <cols>
    <col min="4" max="4" width="26.625" customWidth="1"/>
    <col min="6" max="6" width="20.875" customWidth="1"/>
    <col min="10" max="10" width="13.75" hidden="1" customWidth="1"/>
    <col min="11" max="11" width="13.75"/>
    <col min="12" max="12" width="22.5" customWidth="1"/>
  </cols>
  <sheetData>
    <row r="1" spans="1:12">
      <c r="A1" s="2" t="s">
        <v>267</v>
      </c>
      <c r="B1" s="2" t="s">
        <v>268</v>
      </c>
      <c r="C1" s="2" t="s">
        <v>269</v>
      </c>
      <c r="D1" s="2" t="s">
        <v>270</v>
      </c>
      <c r="E1" s="2" t="s">
        <v>271</v>
      </c>
      <c r="F1" s="2" t="s">
        <v>272</v>
      </c>
      <c r="G1" s="2" t="s">
        <v>273</v>
      </c>
      <c r="H1" s="2" t="s">
        <v>162</v>
      </c>
      <c r="I1" s="2" t="s">
        <v>274</v>
      </c>
      <c r="J1" s="2" t="s">
        <v>275</v>
      </c>
      <c r="K1" s="9" t="s">
        <v>275</v>
      </c>
      <c r="L1" s="10"/>
    </row>
    <row r="2" spans="1:12">
      <c r="A2" s="3">
        <v>6231</v>
      </c>
      <c r="B2" s="4" t="s">
        <v>276</v>
      </c>
      <c r="C2" s="5">
        <v>52</v>
      </c>
      <c r="D2" s="4" t="s">
        <v>171</v>
      </c>
      <c r="E2" s="3">
        <v>0.9</v>
      </c>
      <c r="F2" s="4" t="s">
        <v>277</v>
      </c>
      <c r="G2" s="3">
        <v>2562</v>
      </c>
      <c r="H2" s="4">
        <v>2867.57</v>
      </c>
      <c r="I2" s="4">
        <f t="shared" ref="I2:I65" si="0">H2-G2</f>
        <v>305.57</v>
      </c>
      <c r="J2" s="4"/>
      <c r="K2" s="11">
        <f>ROUND(J2,1)</f>
        <v>0</v>
      </c>
      <c r="L2" s="10"/>
    </row>
    <row r="3" spans="1:12">
      <c r="A3" s="3">
        <v>4121</v>
      </c>
      <c r="B3" s="4" t="s">
        <v>278</v>
      </c>
      <c r="C3" s="5">
        <v>52</v>
      </c>
      <c r="D3" s="4" t="s">
        <v>171</v>
      </c>
      <c r="E3" s="3">
        <v>1</v>
      </c>
      <c r="F3" s="4" t="s">
        <v>279</v>
      </c>
      <c r="G3" s="3">
        <v>2847</v>
      </c>
      <c r="H3" s="4">
        <v>2893.32</v>
      </c>
      <c r="I3" s="4">
        <f t="shared" si="0"/>
        <v>46.3200000000002</v>
      </c>
      <c r="J3" s="4"/>
      <c r="K3" s="11">
        <f t="shared" ref="K3:K66" si="1">ROUND(J3,1)</f>
        <v>0</v>
      </c>
      <c r="L3" s="10"/>
    </row>
    <row r="4" spans="1:12">
      <c r="A4" s="3">
        <v>10043</v>
      </c>
      <c r="B4" s="4" t="s">
        <v>280</v>
      </c>
      <c r="C4" s="5">
        <v>52</v>
      </c>
      <c r="D4" s="4" t="s">
        <v>171</v>
      </c>
      <c r="E4" s="3">
        <v>1</v>
      </c>
      <c r="F4" s="4" t="s">
        <v>279</v>
      </c>
      <c r="G4" s="3">
        <v>2847</v>
      </c>
      <c r="H4" s="4">
        <v>2994.19</v>
      </c>
      <c r="I4" s="4">
        <f t="shared" si="0"/>
        <v>147.19</v>
      </c>
      <c r="J4" s="4"/>
      <c r="K4" s="11">
        <f t="shared" si="1"/>
        <v>0</v>
      </c>
      <c r="L4" s="10"/>
    </row>
    <row r="5" spans="1:12">
      <c r="A5" s="3">
        <v>11418</v>
      </c>
      <c r="B5" s="4" t="s">
        <v>281</v>
      </c>
      <c r="C5" s="5">
        <v>52</v>
      </c>
      <c r="D5" s="4" t="s">
        <v>171</v>
      </c>
      <c r="E5" s="3">
        <v>0.6</v>
      </c>
      <c r="F5" s="4" t="s">
        <v>279</v>
      </c>
      <c r="G5" s="3">
        <v>1710</v>
      </c>
      <c r="H5" s="4">
        <v>1800.25</v>
      </c>
      <c r="I5" s="4">
        <f t="shared" si="0"/>
        <v>90.25</v>
      </c>
      <c r="J5" s="4"/>
      <c r="K5" s="11">
        <f t="shared" si="1"/>
        <v>0</v>
      </c>
      <c r="L5" s="10"/>
    </row>
    <row r="6" spans="1:12">
      <c r="A6" s="3">
        <v>6884</v>
      </c>
      <c r="B6" s="4" t="s">
        <v>282</v>
      </c>
      <c r="C6" s="5">
        <v>54</v>
      </c>
      <c r="D6" s="4" t="s">
        <v>180</v>
      </c>
      <c r="E6" s="3">
        <v>0.9</v>
      </c>
      <c r="F6" s="4" t="s">
        <v>277</v>
      </c>
      <c r="G6" s="3">
        <v>2424.5</v>
      </c>
      <c r="H6" s="4">
        <v>1827.16</v>
      </c>
      <c r="I6" s="4">
        <f t="shared" si="0"/>
        <v>-597.34</v>
      </c>
      <c r="J6" s="12">
        <v>-29.867</v>
      </c>
      <c r="K6" s="11">
        <f t="shared" si="1"/>
        <v>-29.9</v>
      </c>
      <c r="L6" s="10"/>
    </row>
    <row r="7" spans="1:12">
      <c r="A7" s="3">
        <v>6301</v>
      </c>
      <c r="B7" s="4" t="s">
        <v>283</v>
      </c>
      <c r="C7" s="5">
        <v>54</v>
      </c>
      <c r="D7" s="4" t="s">
        <v>180</v>
      </c>
      <c r="E7" s="3">
        <v>1</v>
      </c>
      <c r="F7" s="4" t="s">
        <v>284</v>
      </c>
      <c r="G7" s="3">
        <v>2424.5</v>
      </c>
      <c r="H7" s="4">
        <v>60.5</v>
      </c>
      <c r="I7" s="4">
        <f t="shared" si="0"/>
        <v>-2364</v>
      </c>
      <c r="J7" s="12"/>
      <c r="K7" s="11">
        <f t="shared" si="1"/>
        <v>0</v>
      </c>
      <c r="L7" s="10"/>
    </row>
    <row r="8" spans="1:12">
      <c r="A8" s="3">
        <v>7379</v>
      </c>
      <c r="B8" s="4" t="s">
        <v>286</v>
      </c>
      <c r="C8" s="5">
        <v>54</v>
      </c>
      <c r="D8" s="4" t="s">
        <v>180</v>
      </c>
      <c r="E8" s="3">
        <v>1</v>
      </c>
      <c r="F8" s="4" t="s">
        <v>284</v>
      </c>
      <c r="G8" s="3">
        <v>2424.5</v>
      </c>
      <c r="H8" s="4">
        <v>1872.85</v>
      </c>
      <c r="I8" s="4">
        <f t="shared" si="0"/>
        <v>-551.65</v>
      </c>
      <c r="J8" s="12">
        <v>-27.5825</v>
      </c>
      <c r="K8" s="11">
        <f t="shared" si="1"/>
        <v>-27.6</v>
      </c>
      <c r="L8" s="10"/>
    </row>
    <row r="9" spans="1:12">
      <c r="A9" s="3">
        <v>10808</v>
      </c>
      <c r="B9" s="4" t="s">
        <v>287</v>
      </c>
      <c r="C9" s="5">
        <v>54</v>
      </c>
      <c r="D9" s="4" t="s">
        <v>180</v>
      </c>
      <c r="E9" s="3">
        <v>1</v>
      </c>
      <c r="F9" s="4" t="s">
        <v>284</v>
      </c>
      <c r="G9" s="3">
        <v>2424.5</v>
      </c>
      <c r="H9" s="4">
        <v>1711.03</v>
      </c>
      <c r="I9" s="4">
        <f t="shared" si="0"/>
        <v>-713.47</v>
      </c>
      <c r="J9" s="12">
        <v>-35.6735</v>
      </c>
      <c r="K9" s="11">
        <f t="shared" si="1"/>
        <v>-35.7</v>
      </c>
      <c r="L9" s="10"/>
    </row>
    <row r="10" spans="1:12">
      <c r="A10" s="3">
        <v>10983</v>
      </c>
      <c r="B10" s="4" t="s">
        <v>288</v>
      </c>
      <c r="C10" s="5">
        <v>56</v>
      </c>
      <c r="D10" s="4" t="s">
        <v>176</v>
      </c>
      <c r="E10" s="3">
        <v>0.9</v>
      </c>
      <c r="F10" s="4" t="s">
        <v>277</v>
      </c>
      <c r="G10" s="3">
        <v>2526</v>
      </c>
      <c r="H10" s="4">
        <v>2965.22</v>
      </c>
      <c r="I10" s="4">
        <f t="shared" si="0"/>
        <v>439.22</v>
      </c>
      <c r="J10" s="4"/>
      <c r="K10" s="11">
        <f t="shared" si="1"/>
        <v>0</v>
      </c>
      <c r="L10" s="10"/>
    </row>
    <row r="11" spans="1:12">
      <c r="A11" s="3">
        <v>6472</v>
      </c>
      <c r="B11" s="4" t="s">
        <v>289</v>
      </c>
      <c r="C11" s="5">
        <v>56</v>
      </c>
      <c r="D11" s="4" t="s">
        <v>176</v>
      </c>
      <c r="E11" s="3">
        <v>1</v>
      </c>
      <c r="F11" s="4" t="s">
        <v>290</v>
      </c>
      <c r="G11" s="3">
        <v>2807.5</v>
      </c>
      <c r="H11" s="4">
        <v>4197.92</v>
      </c>
      <c r="I11" s="4">
        <f t="shared" si="0"/>
        <v>1390.42</v>
      </c>
      <c r="J11" s="4"/>
      <c r="K11" s="11">
        <f t="shared" si="1"/>
        <v>0</v>
      </c>
      <c r="L11" s="10"/>
    </row>
    <row r="12" s="1" customFormat="1" spans="1:12">
      <c r="A12" s="6">
        <v>7948</v>
      </c>
      <c r="B12" s="7" t="s">
        <v>291</v>
      </c>
      <c r="C12" s="8">
        <v>56</v>
      </c>
      <c r="D12" s="7" t="s">
        <v>176</v>
      </c>
      <c r="E12" s="6">
        <v>1</v>
      </c>
      <c r="F12" s="7" t="s">
        <v>290</v>
      </c>
      <c r="G12" s="6">
        <v>2807.5</v>
      </c>
      <c r="H12" s="7"/>
      <c r="I12" s="7">
        <f t="shared" si="0"/>
        <v>-2807.5</v>
      </c>
      <c r="J12" s="13"/>
      <c r="K12" s="11">
        <f t="shared" si="1"/>
        <v>0</v>
      </c>
      <c r="L12" s="14" t="s">
        <v>292</v>
      </c>
    </row>
    <row r="13" spans="1:12">
      <c r="A13" s="3">
        <v>990264</v>
      </c>
      <c r="B13" s="4" t="s">
        <v>293</v>
      </c>
      <c r="C13" s="5">
        <v>307</v>
      </c>
      <c r="D13" s="4" t="s">
        <v>239</v>
      </c>
      <c r="E13" s="3">
        <v>1.3</v>
      </c>
      <c r="F13" s="4" t="s">
        <v>294</v>
      </c>
      <c r="G13" s="3">
        <v>2403</v>
      </c>
      <c r="H13" s="4">
        <v>2619.92</v>
      </c>
      <c r="I13" s="4">
        <f t="shared" si="0"/>
        <v>216.92</v>
      </c>
      <c r="J13" s="4"/>
      <c r="K13" s="11">
        <f t="shared" si="1"/>
        <v>0</v>
      </c>
      <c r="L13" s="10"/>
    </row>
    <row r="14" spans="1:12">
      <c r="A14" s="3">
        <v>993501</v>
      </c>
      <c r="B14" s="4" t="s">
        <v>295</v>
      </c>
      <c r="C14" s="5">
        <v>307</v>
      </c>
      <c r="D14" s="4" t="s">
        <v>239</v>
      </c>
      <c r="E14" s="3">
        <v>1.3</v>
      </c>
      <c r="F14" s="4" t="s">
        <v>294</v>
      </c>
      <c r="G14" s="3">
        <v>8811</v>
      </c>
      <c r="H14" s="4">
        <v>2372.95</v>
      </c>
      <c r="I14" s="4">
        <f t="shared" si="0"/>
        <v>-6438.05</v>
      </c>
      <c r="J14" s="12">
        <v>-321.9025</v>
      </c>
      <c r="K14" s="11">
        <f t="shared" si="1"/>
        <v>-321.9</v>
      </c>
      <c r="L14" s="10"/>
    </row>
    <row r="15" spans="1:12">
      <c r="A15" s="3">
        <v>991137</v>
      </c>
      <c r="B15" s="4" t="s">
        <v>296</v>
      </c>
      <c r="C15" s="5">
        <v>307</v>
      </c>
      <c r="D15" s="4" t="s">
        <v>239</v>
      </c>
      <c r="E15" s="3">
        <v>1.3</v>
      </c>
      <c r="F15" s="4" t="s">
        <v>294</v>
      </c>
      <c r="G15" s="3">
        <v>14418</v>
      </c>
      <c r="H15" s="4">
        <v>5933.11</v>
      </c>
      <c r="I15" s="4">
        <f t="shared" si="0"/>
        <v>-8484.89</v>
      </c>
      <c r="J15" s="12">
        <v>-424.2445</v>
      </c>
      <c r="K15" s="11">
        <f t="shared" si="1"/>
        <v>-424.2</v>
      </c>
      <c r="L15" s="10"/>
    </row>
    <row r="16" spans="1:12">
      <c r="A16" s="3">
        <v>8527</v>
      </c>
      <c r="B16" s="4" t="s">
        <v>297</v>
      </c>
      <c r="C16" s="5">
        <v>307</v>
      </c>
      <c r="D16" s="4" t="s">
        <v>239</v>
      </c>
      <c r="E16" s="3">
        <v>0.8</v>
      </c>
      <c r="F16" s="4" t="s">
        <v>284</v>
      </c>
      <c r="G16" s="3">
        <v>6408</v>
      </c>
      <c r="H16" s="4">
        <v>2407.77</v>
      </c>
      <c r="I16" s="4">
        <f t="shared" si="0"/>
        <v>-4000.23</v>
      </c>
      <c r="J16" s="12">
        <v>-200.0115</v>
      </c>
      <c r="K16" s="11">
        <f t="shared" si="1"/>
        <v>-200</v>
      </c>
      <c r="L16" s="10"/>
    </row>
    <row r="17" s="1" customFormat="1" spans="1:12">
      <c r="A17" s="6">
        <v>9563</v>
      </c>
      <c r="B17" s="7" t="s">
        <v>298</v>
      </c>
      <c r="C17" s="8">
        <v>307</v>
      </c>
      <c r="D17" s="7" t="s">
        <v>239</v>
      </c>
      <c r="E17" s="6">
        <v>1.3</v>
      </c>
      <c r="F17" s="7" t="s">
        <v>284</v>
      </c>
      <c r="G17" s="6">
        <v>10413</v>
      </c>
      <c r="H17" s="7">
        <v>1663.8</v>
      </c>
      <c r="I17" s="7">
        <f t="shared" si="0"/>
        <v>-8749.2</v>
      </c>
      <c r="J17" s="13">
        <v>202.3</v>
      </c>
      <c r="K17" s="11">
        <f t="shared" si="1"/>
        <v>202.3</v>
      </c>
      <c r="L17" s="14" t="s">
        <v>652</v>
      </c>
    </row>
    <row r="18" spans="1:12">
      <c r="A18" s="3">
        <v>9669</v>
      </c>
      <c r="B18" s="4" t="s">
        <v>299</v>
      </c>
      <c r="C18" s="5">
        <v>307</v>
      </c>
      <c r="D18" s="4" t="s">
        <v>239</v>
      </c>
      <c r="E18" s="3">
        <v>1.3</v>
      </c>
      <c r="F18" s="4" t="s">
        <v>284</v>
      </c>
      <c r="G18" s="3">
        <v>10413</v>
      </c>
      <c r="H18" s="4">
        <v>4405.88</v>
      </c>
      <c r="I18" s="4">
        <f t="shared" si="0"/>
        <v>-6007.12</v>
      </c>
      <c r="J18" s="12">
        <v>-300.356</v>
      </c>
      <c r="K18" s="11">
        <f t="shared" si="1"/>
        <v>-300.4</v>
      </c>
      <c r="L18" s="10"/>
    </row>
    <row r="19" spans="1:12">
      <c r="A19" s="3">
        <v>7107</v>
      </c>
      <c r="B19" s="4" t="s">
        <v>300</v>
      </c>
      <c r="C19" s="5">
        <v>307</v>
      </c>
      <c r="D19" s="4" t="s">
        <v>239</v>
      </c>
      <c r="E19" s="3">
        <v>1.3</v>
      </c>
      <c r="F19" s="4" t="s">
        <v>284</v>
      </c>
      <c r="G19" s="3">
        <v>10413</v>
      </c>
      <c r="H19" s="4">
        <v>7491.41</v>
      </c>
      <c r="I19" s="4">
        <f t="shared" si="0"/>
        <v>-2921.59</v>
      </c>
      <c r="J19" s="12">
        <v>-146.0795</v>
      </c>
      <c r="K19" s="11">
        <f t="shared" si="1"/>
        <v>-146.1</v>
      </c>
      <c r="L19" s="10"/>
    </row>
    <row r="20" spans="1:12">
      <c r="A20" s="3">
        <v>10886</v>
      </c>
      <c r="B20" s="4" t="s">
        <v>301</v>
      </c>
      <c r="C20" s="5">
        <v>307</v>
      </c>
      <c r="D20" s="4" t="s">
        <v>239</v>
      </c>
      <c r="E20" s="3">
        <v>1.3</v>
      </c>
      <c r="F20" s="4" t="s">
        <v>284</v>
      </c>
      <c r="G20" s="3">
        <v>10413</v>
      </c>
      <c r="H20" s="4">
        <v>6912.04</v>
      </c>
      <c r="I20" s="4">
        <f t="shared" si="0"/>
        <v>-3500.96</v>
      </c>
      <c r="J20" s="12">
        <v>-175.048</v>
      </c>
      <c r="K20" s="11">
        <f t="shared" si="1"/>
        <v>-175</v>
      </c>
      <c r="L20" s="10"/>
    </row>
    <row r="21" spans="1:12">
      <c r="A21" s="3">
        <v>10989</v>
      </c>
      <c r="B21" s="4" t="s">
        <v>302</v>
      </c>
      <c r="C21" s="5">
        <v>307</v>
      </c>
      <c r="D21" s="4" t="s">
        <v>239</v>
      </c>
      <c r="E21" s="3">
        <v>1.3</v>
      </c>
      <c r="F21" s="4" t="s">
        <v>284</v>
      </c>
      <c r="G21" s="3">
        <v>10413</v>
      </c>
      <c r="H21" s="4">
        <v>2308.71</v>
      </c>
      <c r="I21" s="4">
        <f t="shared" si="0"/>
        <v>-8104.29</v>
      </c>
      <c r="J21" s="12">
        <v>-405.2145</v>
      </c>
      <c r="K21" s="11">
        <f t="shared" si="1"/>
        <v>-405.2</v>
      </c>
      <c r="L21" s="10"/>
    </row>
    <row r="22" spans="1:12">
      <c r="A22" s="3">
        <v>10613</v>
      </c>
      <c r="B22" s="4" t="s">
        <v>303</v>
      </c>
      <c r="C22" s="5">
        <v>307</v>
      </c>
      <c r="D22" s="4" t="s">
        <v>239</v>
      </c>
      <c r="E22" s="3">
        <v>1.3</v>
      </c>
      <c r="F22" s="4" t="s">
        <v>284</v>
      </c>
      <c r="G22" s="3">
        <v>10413</v>
      </c>
      <c r="H22" s="4">
        <v>8012.39</v>
      </c>
      <c r="I22" s="4">
        <f t="shared" si="0"/>
        <v>-2400.61</v>
      </c>
      <c r="J22" s="12">
        <v>-120.0305</v>
      </c>
      <c r="K22" s="11">
        <f t="shared" si="1"/>
        <v>-120</v>
      </c>
      <c r="L22" s="10"/>
    </row>
    <row r="23" spans="1:12">
      <c r="A23" s="3">
        <v>4089</v>
      </c>
      <c r="B23" s="4" t="s">
        <v>304</v>
      </c>
      <c r="C23" s="5">
        <v>308</v>
      </c>
      <c r="D23" s="4" t="s">
        <v>205</v>
      </c>
      <c r="E23" s="3">
        <v>0.9</v>
      </c>
      <c r="F23" s="4" t="s">
        <v>277</v>
      </c>
      <c r="G23" s="3">
        <v>1647</v>
      </c>
      <c r="H23" s="4">
        <v>1667.92</v>
      </c>
      <c r="I23" s="4">
        <f t="shared" si="0"/>
        <v>20.9200000000001</v>
      </c>
      <c r="J23" s="4"/>
      <c r="K23" s="11">
        <f t="shared" si="1"/>
        <v>0</v>
      </c>
      <c r="L23" s="10"/>
    </row>
    <row r="24" spans="1:12">
      <c r="A24" s="3">
        <v>5347</v>
      </c>
      <c r="B24" s="4" t="s">
        <v>305</v>
      </c>
      <c r="C24" s="5">
        <v>308</v>
      </c>
      <c r="D24" s="4" t="s">
        <v>205</v>
      </c>
      <c r="E24" s="3">
        <v>1</v>
      </c>
      <c r="F24" s="4" t="s">
        <v>290</v>
      </c>
      <c r="G24" s="3">
        <v>1830</v>
      </c>
      <c r="H24" s="4">
        <v>2101.95</v>
      </c>
      <c r="I24" s="4">
        <f t="shared" si="0"/>
        <v>271.95</v>
      </c>
      <c r="J24" s="4"/>
      <c r="K24" s="11">
        <f t="shared" si="1"/>
        <v>0</v>
      </c>
      <c r="L24" s="10"/>
    </row>
    <row r="25" spans="1:12">
      <c r="A25" s="3">
        <v>9200</v>
      </c>
      <c r="B25" s="4" t="s">
        <v>306</v>
      </c>
      <c r="C25" s="5">
        <v>308</v>
      </c>
      <c r="D25" s="4" t="s">
        <v>205</v>
      </c>
      <c r="E25" s="3">
        <v>1</v>
      </c>
      <c r="F25" s="4" t="s">
        <v>290</v>
      </c>
      <c r="G25" s="3">
        <v>1830</v>
      </c>
      <c r="H25" s="4">
        <v>1855.15</v>
      </c>
      <c r="I25" s="4">
        <f t="shared" si="0"/>
        <v>25.1500000000001</v>
      </c>
      <c r="J25" s="4"/>
      <c r="K25" s="11">
        <f t="shared" si="1"/>
        <v>0</v>
      </c>
      <c r="L25" s="10"/>
    </row>
    <row r="26" spans="1:12">
      <c r="A26" s="3">
        <v>9967</v>
      </c>
      <c r="B26" s="4" t="s">
        <v>307</v>
      </c>
      <c r="C26" s="5">
        <v>308</v>
      </c>
      <c r="D26" s="4" t="s">
        <v>205</v>
      </c>
      <c r="E26" s="3">
        <v>1</v>
      </c>
      <c r="F26" s="4" t="s">
        <v>290</v>
      </c>
      <c r="G26" s="3">
        <v>1830</v>
      </c>
      <c r="H26" s="4">
        <v>1847.96</v>
      </c>
      <c r="I26" s="4">
        <f t="shared" si="0"/>
        <v>17.96</v>
      </c>
      <c r="J26" s="4"/>
      <c r="K26" s="11">
        <f t="shared" si="1"/>
        <v>0</v>
      </c>
      <c r="L26" s="10"/>
    </row>
    <row r="27" spans="1:12">
      <c r="A27" s="3">
        <v>11251</v>
      </c>
      <c r="B27" s="4" t="s">
        <v>308</v>
      </c>
      <c r="C27" s="5">
        <v>308</v>
      </c>
      <c r="D27" s="4" t="s">
        <v>205</v>
      </c>
      <c r="E27" s="3">
        <v>0.8</v>
      </c>
      <c r="F27" s="4" t="s">
        <v>290</v>
      </c>
      <c r="G27" s="3">
        <v>1464</v>
      </c>
      <c r="H27" s="4">
        <v>1478.62</v>
      </c>
      <c r="I27" s="4">
        <f t="shared" si="0"/>
        <v>14.6199999999999</v>
      </c>
      <c r="J27" s="4"/>
      <c r="K27" s="11">
        <f t="shared" si="1"/>
        <v>0</v>
      </c>
      <c r="L27" s="10"/>
    </row>
    <row r="28" spans="1:12">
      <c r="A28" s="3">
        <v>4093</v>
      </c>
      <c r="B28" s="4" t="s">
        <v>309</v>
      </c>
      <c r="C28" s="5">
        <v>311</v>
      </c>
      <c r="D28" s="4" t="s">
        <v>260</v>
      </c>
      <c r="E28" s="3">
        <v>0.9</v>
      </c>
      <c r="F28" s="4" t="s">
        <v>277</v>
      </c>
      <c r="G28" s="3">
        <v>4759</v>
      </c>
      <c r="H28" s="4">
        <v>2105.13</v>
      </c>
      <c r="I28" s="4">
        <f t="shared" si="0"/>
        <v>-2653.87</v>
      </c>
      <c r="J28" s="12">
        <v>-132.6935</v>
      </c>
      <c r="K28" s="11">
        <f t="shared" si="1"/>
        <v>-132.7</v>
      </c>
      <c r="L28" s="10"/>
    </row>
    <row r="29" spans="1:12">
      <c r="A29" s="3">
        <v>4302</v>
      </c>
      <c r="B29" s="4" t="s">
        <v>310</v>
      </c>
      <c r="C29" s="5">
        <v>311</v>
      </c>
      <c r="D29" s="4" t="s">
        <v>260</v>
      </c>
      <c r="E29" s="3">
        <v>1</v>
      </c>
      <c r="F29" s="4" t="s">
        <v>284</v>
      </c>
      <c r="G29" s="3">
        <v>5288</v>
      </c>
      <c r="H29" s="4">
        <v>2303.26</v>
      </c>
      <c r="I29" s="4">
        <f t="shared" si="0"/>
        <v>-2984.74</v>
      </c>
      <c r="J29" s="12">
        <v>-149.237</v>
      </c>
      <c r="K29" s="11">
        <f t="shared" si="1"/>
        <v>-149.2</v>
      </c>
      <c r="L29" s="10"/>
    </row>
    <row r="30" spans="1:12">
      <c r="A30" s="3">
        <v>9988</v>
      </c>
      <c r="B30" s="4" t="s">
        <v>311</v>
      </c>
      <c r="C30" s="5">
        <v>329</v>
      </c>
      <c r="D30" s="4" t="s">
        <v>177</v>
      </c>
      <c r="E30" s="3">
        <v>0.9</v>
      </c>
      <c r="F30" s="4" t="s">
        <v>277</v>
      </c>
      <c r="G30" s="3">
        <v>3442.5</v>
      </c>
      <c r="H30" s="4">
        <v>3547.24</v>
      </c>
      <c r="I30" s="4">
        <f t="shared" si="0"/>
        <v>104.74</v>
      </c>
      <c r="J30" s="4"/>
      <c r="K30" s="11">
        <f t="shared" si="1"/>
        <v>0</v>
      </c>
      <c r="L30" s="10"/>
    </row>
    <row r="31" spans="1:12">
      <c r="A31" s="3">
        <v>5589</v>
      </c>
      <c r="B31" s="4" t="s">
        <v>312</v>
      </c>
      <c r="C31" s="5">
        <v>329</v>
      </c>
      <c r="D31" s="4" t="s">
        <v>177</v>
      </c>
      <c r="E31" s="3">
        <v>1</v>
      </c>
      <c r="F31" s="4" t="s">
        <v>290</v>
      </c>
      <c r="G31" s="3">
        <v>3602.7</v>
      </c>
      <c r="H31" s="4">
        <v>1943.18</v>
      </c>
      <c r="I31" s="4">
        <f t="shared" si="0"/>
        <v>-1659.52</v>
      </c>
      <c r="J31" s="12">
        <v>-82.976</v>
      </c>
      <c r="K31" s="11">
        <f t="shared" si="1"/>
        <v>-83</v>
      </c>
      <c r="L31" s="10"/>
    </row>
    <row r="32" spans="1:12">
      <c r="A32" s="3">
        <v>10900</v>
      </c>
      <c r="B32" s="4" t="s">
        <v>313</v>
      </c>
      <c r="C32" s="5">
        <v>329</v>
      </c>
      <c r="D32" s="4" t="s">
        <v>177</v>
      </c>
      <c r="E32" s="3">
        <v>1</v>
      </c>
      <c r="F32" s="4" t="s">
        <v>290</v>
      </c>
      <c r="G32" s="3">
        <v>3602.7</v>
      </c>
      <c r="H32" s="4">
        <v>1758.38</v>
      </c>
      <c r="I32" s="4">
        <f t="shared" si="0"/>
        <v>-1844.32</v>
      </c>
      <c r="J32" s="12">
        <v>-92.216</v>
      </c>
      <c r="K32" s="11">
        <f t="shared" si="1"/>
        <v>-92.2</v>
      </c>
      <c r="L32" s="10"/>
    </row>
    <row r="33" spans="1:12">
      <c r="A33" s="3">
        <v>11321</v>
      </c>
      <c r="B33" s="4" t="s">
        <v>314</v>
      </c>
      <c r="C33" s="5">
        <v>329</v>
      </c>
      <c r="D33" s="4" t="s">
        <v>177</v>
      </c>
      <c r="E33" s="3">
        <v>0.4</v>
      </c>
      <c r="F33" s="4" t="s">
        <v>315</v>
      </c>
      <c r="G33" s="3">
        <v>1241.1</v>
      </c>
      <c r="H33" s="4">
        <v>928.32</v>
      </c>
      <c r="I33" s="4">
        <f t="shared" si="0"/>
        <v>-312.78</v>
      </c>
      <c r="J33" s="12">
        <v>-15.639</v>
      </c>
      <c r="K33" s="11">
        <f t="shared" si="1"/>
        <v>-15.6</v>
      </c>
      <c r="L33" s="10"/>
    </row>
    <row r="34" spans="1:12">
      <c r="A34" s="3">
        <v>4264</v>
      </c>
      <c r="B34" s="4" t="s">
        <v>316</v>
      </c>
      <c r="C34" s="5">
        <v>337</v>
      </c>
      <c r="D34" s="4" t="s">
        <v>202</v>
      </c>
      <c r="E34" s="3">
        <v>0.9</v>
      </c>
      <c r="F34" s="4" t="s">
        <v>277</v>
      </c>
      <c r="G34" s="3">
        <v>6229.7</v>
      </c>
      <c r="H34" s="4">
        <v>5780.47</v>
      </c>
      <c r="I34" s="4">
        <f t="shared" si="0"/>
        <v>-449.23</v>
      </c>
      <c r="J34" s="12">
        <v>-22.4615</v>
      </c>
      <c r="K34" s="11">
        <f t="shared" si="1"/>
        <v>-22.5</v>
      </c>
      <c r="L34" s="10"/>
    </row>
    <row r="35" spans="1:12">
      <c r="A35" s="3">
        <v>990176</v>
      </c>
      <c r="B35" s="4" t="s">
        <v>317</v>
      </c>
      <c r="C35" s="5">
        <v>337</v>
      </c>
      <c r="D35" s="4" t="s">
        <v>202</v>
      </c>
      <c r="E35" s="3">
        <v>1.2</v>
      </c>
      <c r="F35" s="4" t="s">
        <v>318</v>
      </c>
      <c r="G35" s="3">
        <v>12459.4</v>
      </c>
      <c r="H35" s="4">
        <v>7147.03</v>
      </c>
      <c r="I35" s="4">
        <f t="shared" si="0"/>
        <v>-5312.37</v>
      </c>
      <c r="J35" s="12">
        <v>-265.6185</v>
      </c>
      <c r="K35" s="11">
        <f t="shared" si="1"/>
        <v>-265.6</v>
      </c>
      <c r="L35" s="10"/>
    </row>
    <row r="36" spans="1:12">
      <c r="A36" s="3">
        <v>990451</v>
      </c>
      <c r="B36" s="4" t="s">
        <v>319</v>
      </c>
      <c r="C36" s="5">
        <v>337</v>
      </c>
      <c r="D36" s="4" t="s">
        <v>202</v>
      </c>
      <c r="E36" s="3">
        <v>1.2</v>
      </c>
      <c r="F36" s="4" t="s">
        <v>318</v>
      </c>
      <c r="G36" s="3">
        <v>2076.6</v>
      </c>
      <c r="H36" s="4">
        <v>2189.68</v>
      </c>
      <c r="I36" s="4">
        <f t="shared" si="0"/>
        <v>113.08</v>
      </c>
      <c r="J36" s="4"/>
      <c r="K36" s="11">
        <f t="shared" si="1"/>
        <v>0</v>
      </c>
      <c r="L36" s="10"/>
    </row>
    <row r="37" spans="1:12">
      <c r="A37" s="3">
        <v>4061</v>
      </c>
      <c r="B37" s="4" t="s">
        <v>320</v>
      </c>
      <c r="C37" s="5">
        <v>337</v>
      </c>
      <c r="D37" s="4" t="s">
        <v>202</v>
      </c>
      <c r="E37" s="3">
        <v>1.2</v>
      </c>
      <c r="F37" s="4" t="s">
        <v>321</v>
      </c>
      <c r="G37" s="3">
        <v>6921.9</v>
      </c>
      <c r="H37" s="4">
        <v>5562.44</v>
      </c>
      <c r="I37" s="4">
        <f t="shared" si="0"/>
        <v>-1359.46</v>
      </c>
      <c r="J37" s="12">
        <v>-67.973</v>
      </c>
      <c r="K37" s="11">
        <f t="shared" si="1"/>
        <v>-68</v>
      </c>
      <c r="L37" s="10"/>
    </row>
    <row r="38" spans="1:12">
      <c r="A38" s="3">
        <v>6965</v>
      </c>
      <c r="B38" s="4" t="s">
        <v>322</v>
      </c>
      <c r="C38" s="5">
        <v>337</v>
      </c>
      <c r="D38" s="4" t="s">
        <v>202</v>
      </c>
      <c r="E38" s="3">
        <v>1</v>
      </c>
      <c r="F38" s="4" t="s">
        <v>323</v>
      </c>
      <c r="G38" s="3">
        <v>6921.9</v>
      </c>
      <c r="H38" s="4">
        <v>5057.86</v>
      </c>
      <c r="I38" s="4">
        <f t="shared" si="0"/>
        <v>-1864.04</v>
      </c>
      <c r="J38" s="12">
        <v>-93.202</v>
      </c>
      <c r="K38" s="11">
        <f t="shared" si="1"/>
        <v>-93.2</v>
      </c>
      <c r="L38" s="10"/>
    </row>
    <row r="39" spans="1:12">
      <c r="A39" s="3">
        <v>10816</v>
      </c>
      <c r="B39" s="4" t="s">
        <v>324</v>
      </c>
      <c r="C39" s="5">
        <v>337</v>
      </c>
      <c r="D39" s="4" t="s">
        <v>202</v>
      </c>
      <c r="E39" s="3">
        <v>1</v>
      </c>
      <c r="F39" s="4" t="s">
        <v>323</v>
      </c>
      <c r="G39" s="3">
        <v>6921.9</v>
      </c>
      <c r="H39" s="4">
        <v>3960.06</v>
      </c>
      <c r="I39" s="4">
        <f t="shared" si="0"/>
        <v>-2961.84</v>
      </c>
      <c r="J39" s="12">
        <v>-148.092</v>
      </c>
      <c r="K39" s="11">
        <f t="shared" si="1"/>
        <v>-148.1</v>
      </c>
      <c r="L39" s="10"/>
    </row>
    <row r="40" spans="1:12">
      <c r="A40" s="3">
        <v>11335</v>
      </c>
      <c r="B40" s="4" t="s">
        <v>325</v>
      </c>
      <c r="C40" s="5">
        <v>337</v>
      </c>
      <c r="D40" s="4" t="s">
        <v>202</v>
      </c>
      <c r="E40" s="3">
        <v>0.4</v>
      </c>
      <c r="F40" s="4" t="s">
        <v>315</v>
      </c>
      <c r="G40" s="3">
        <v>2768.6</v>
      </c>
      <c r="H40" s="4">
        <v>2467.14</v>
      </c>
      <c r="I40" s="4">
        <f t="shared" si="0"/>
        <v>-301.46</v>
      </c>
      <c r="J40" s="12">
        <v>-15.073</v>
      </c>
      <c r="K40" s="11">
        <f t="shared" si="1"/>
        <v>-15.1</v>
      </c>
      <c r="L40" s="10"/>
    </row>
    <row r="41" spans="1:12">
      <c r="A41" s="3">
        <v>997727</v>
      </c>
      <c r="B41" s="4" t="s">
        <v>326</v>
      </c>
      <c r="C41" s="5">
        <v>339</v>
      </c>
      <c r="D41" s="4" t="s">
        <v>259</v>
      </c>
      <c r="E41" s="3">
        <v>0.4</v>
      </c>
      <c r="F41" s="4" t="s">
        <v>277</v>
      </c>
      <c r="G41" s="3">
        <v>1184</v>
      </c>
      <c r="H41" s="4">
        <v>840.6</v>
      </c>
      <c r="I41" s="4">
        <f t="shared" si="0"/>
        <v>-343.4</v>
      </c>
      <c r="J41" s="12">
        <v>-17.17</v>
      </c>
      <c r="K41" s="11">
        <f t="shared" si="1"/>
        <v>-17.2</v>
      </c>
      <c r="L41" s="10"/>
    </row>
    <row r="42" spans="1:12">
      <c r="A42" s="3">
        <v>10586</v>
      </c>
      <c r="B42" s="4" t="s">
        <v>327</v>
      </c>
      <c r="C42" s="5">
        <v>339</v>
      </c>
      <c r="D42" s="4" t="s">
        <v>259</v>
      </c>
      <c r="E42" s="3">
        <v>1</v>
      </c>
      <c r="F42" s="4" t="s">
        <v>284</v>
      </c>
      <c r="G42" s="3">
        <v>2960.4</v>
      </c>
      <c r="H42" s="4">
        <v>1295.64</v>
      </c>
      <c r="I42" s="4">
        <f t="shared" si="0"/>
        <v>-1664.76</v>
      </c>
      <c r="J42" s="12">
        <v>-83.238</v>
      </c>
      <c r="K42" s="11">
        <f t="shared" si="1"/>
        <v>-83.2</v>
      </c>
      <c r="L42" s="10"/>
    </row>
    <row r="43" spans="1:12">
      <c r="A43" s="3">
        <v>11324</v>
      </c>
      <c r="B43" s="4" t="s">
        <v>328</v>
      </c>
      <c r="C43" s="5">
        <v>339</v>
      </c>
      <c r="D43" s="4" t="s">
        <v>259</v>
      </c>
      <c r="E43" s="3">
        <v>0.3</v>
      </c>
      <c r="F43" s="4" t="s">
        <v>315</v>
      </c>
      <c r="G43" s="3">
        <v>1480.6</v>
      </c>
      <c r="H43" s="4">
        <v>580.1</v>
      </c>
      <c r="I43" s="4">
        <f t="shared" si="0"/>
        <v>-900.5</v>
      </c>
      <c r="J43" s="12">
        <v>-45.025</v>
      </c>
      <c r="K43" s="11">
        <f t="shared" si="1"/>
        <v>-45</v>
      </c>
      <c r="L43" s="10"/>
    </row>
    <row r="44" spans="1:12">
      <c r="A44" s="3">
        <v>11394</v>
      </c>
      <c r="B44" s="4" t="s">
        <v>329</v>
      </c>
      <c r="C44" s="5">
        <v>339</v>
      </c>
      <c r="D44" s="4" t="s">
        <v>259</v>
      </c>
      <c r="E44" s="3">
        <v>0.6</v>
      </c>
      <c r="F44" s="4" t="s">
        <v>330</v>
      </c>
      <c r="G44" s="3">
        <v>1776</v>
      </c>
      <c r="H44" s="4">
        <v>1363.92</v>
      </c>
      <c r="I44" s="4">
        <f t="shared" si="0"/>
        <v>-412.08</v>
      </c>
      <c r="J44" s="12">
        <v>-20.604</v>
      </c>
      <c r="K44" s="11">
        <f t="shared" si="1"/>
        <v>-20.6</v>
      </c>
      <c r="L44" s="10"/>
    </row>
    <row r="45" spans="1:12">
      <c r="A45" s="3">
        <v>4187</v>
      </c>
      <c r="B45" s="4" t="s">
        <v>331</v>
      </c>
      <c r="C45" s="5">
        <v>341</v>
      </c>
      <c r="D45" s="4" t="s">
        <v>189</v>
      </c>
      <c r="E45" s="3">
        <v>0.8</v>
      </c>
      <c r="F45" s="4" t="s">
        <v>277</v>
      </c>
      <c r="G45" s="3">
        <v>4727.92</v>
      </c>
      <c r="H45" s="4">
        <v>4317.83</v>
      </c>
      <c r="I45" s="4">
        <f t="shared" si="0"/>
        <v>-410.09</v>
      </c>
      <c r="J45" s="12">
        <v>-20.5045</v>
      </c>
      <c r="K45" s="11">
        <f t="shared" si="1"/>
        <v>-20.5</v>
      </c>
      <c r="L45" s="10"/>
    </row>
    <row r="46" spans="1:12">
      <c r="A46" s="3">
        <v>991097</v>
      </c>
      <c r="B46" s="4" t="s">
        <v>332</v>
      </c>
      <c r="C46" s="5">
        <v>341</v>
      </c>
      <c r="D46" s="4" t="s">
        <v>189</v>
      </c>
      <c r="E46" s="3">
        <v>1.2</v>
      </c>
      <c r="F46" s="4" t="s">
        <v>318</v>
      </c>
      <c r="G46" s="3">
        <v>1772.83</v>
      </c>
      <c r="H46" s="4">
        <v>2030.39</v>
      </c>
      <c r="I46" s="4">
        <f t="shared" si="0"/>
        <v>257.56</v>
      </c>
      <c r="J46" s="4"/>
      <c r="K46" s="11">
        <f t="shared" si="1"/>
        <v>0</v>
      </c>
      <c r="L46" s="10"/>
    </row>
    <row r="47" spans="1:12">
      <c r="A47" s="3">
        <v>992157</v>
      </c>
      <c r="B47" s="4" t="s">
        <v>333</v>
      </c>
      <c r="C47" s="5">
        <v>341</v>
      </c>
      <c r="D47" s="4" t="s">
        <v>189</v>
      </c>
      <c r="E47" s="3">
        <v>1.2</v>
      </c>
      <c r="F47" s="4" t="s">
        <v>318</v>
      </c>
      <c r="G47" s="3">
        <v>10637.82</v>
      </c>
      <c r="H47" s="4">
        <v>10996.33</v>
      </c>
      <c r="I47" s="4">
        <f t="shared" si="0"/>
        <v>358.51</v>
      </c>
      <c r="J47" s="4"/>
      <c r="K47" s="11">
        <f t="shared" si="1"/>
        <v>0</v>
      </c>
      <c r="L47" s="10"/>
    </row>
    <row r="48" spans="1:12">
      <c r="A48" s="3">
        <v>5698</v>
      </c>
      <c r="B48" s="4" t="s">
        <v>334</v>
      </c>
      <c r="C48" s="5">
        <v>341</v>
      </c>
      <c r="D48" s="4" t="s">
        <v>189</v>
      </c>
      <c r="E48" s="3">
        <v>0.9</v>
      </c>
      <c r="F48" s="4" t="s">
        <v>284</v>
      </c>
      <c r="G48" s="3">
        <v>5318.91</v>
      </c>
      <c r="H48" s="4">
        <v>4506.82</v>
      </c>
      <c r="I48" s="4">
        <f t="shared" si="0"/>
        <v>-812.09</v>
      </c>
      <c r="J48" s="12">
        <v>-40.6045</v>
      </c>
      <c r="K48" s="11">
        <f t="shared" si="1"/>
        <v>-40.6</v>
      </c>
      <c r="L48" s="10"/>
    </row>
    <row r="49" spans="1:12">
      <c r="A49" s="3">
        <v>11363</v>
      </c>
      <c r="B49" s="4" t="s">
        <v>335</v>
      </c>
      <c r="C49" s="5">
        <v>341</v>
      </c>
      <c r="D49" s="4" t="s">
        <v>189</v>
      </c>
      <c r="E49" s="3">
        <v>0.9</v>
      </c>
      <c r="F49" s="4" t="s">
        <v>284</v>
      </c>
      <c r="G49" s="3">
        <v>5318.91</v>
      </c>
      <c r="H49" s="4">
        <v>3503.8</v>
      </c>
      <c r="I49" s="4">
        <f t="shared" si="0"/>
        <v>-1815.11</v>
      </c>
      <c r="J49" s="12">
        <v>-90.7555</v>
      </c>
      <c r="K49" s="11">
        <f t="shared" si="1"/>
        <v>-90.8</v>
      </c>
      <c r="L49" s="10"/>
    </row>
    <row r="50" spans="1:12">
      <c r="A50" s="3">
        <v>11427</v>
      </c>
      <c r="B50" s="4" t="s">
        <v>336</v>
      </c>
      <c r="C50" s="5">
        <v>341</v>
      </c>
      <c r="D50" s="4" t="s">
        <v>189</v>
      </c>
      <c r="E50" s="3">
        <v>0.6</v>
      </c>
      <c r="F50" s="4" t="s">
        <v>330</v>
      </c>
      <c r="G50" s="3">
        <v>3545.94</v>
      </c>
      <c r="H50" s="4">
        <v>1398.37</v>
      </c>
      <c r="I50" s="4">
        <f t="shared" si="0"/>
        <v>-2147.57</v>
      </c>
      <c r="J50" s="12">
        <v>-107.3785</v>
      </c>
      <c r="K50" s="11">
        <f t="shared" si="1"/>
        <v>-107.4</v>
      </c>
      <c r="L50" s="10"/>
    </row>
    <row r="51" spans="1:12">
      <c r="A51" s="3">
        <v>11481</v>
      </c>
      <c r="B51" s="4" t="s">
        <v>337</v>
      </c>
      <c r="C51" s="5">
        <v>341</v>
      </c>
      <c r="D51" s="4" t="s">
        <v>189</v>
      </c>
      <c r="E51" s="3">
        <v>0.6</v>
      </c>
      <c r="F51" s="4" t="s">
        <v>330</v>
      </c>
      <c r="G51" s="3">
        <v>3545.94</v>
      </c>
      <c r="H51" s="4">
        <v>624.7</v>
      </c>
      <c r="I51" s="4">
        <f t="shared" si="0"/>
        <v>-2921.24</v>
      </c>
      <c r="J51" s="12">
        <v>-146.062</v>
      </c>
      <c r="K51" s="11">
        <f t="shared" si="1"/>
        <v>-146.1</v>
      </c>
      <c r="L51" s="10"/>
    </row>
    <row r="52" spans="1:12">
      <c r="A52" s="3">
        <v>11482</v>
      </c>
      <c r="B52" s="4" t="s">
        <v>338</v>
      </c>
      <c r="C52" s="5">
        <v>341</v>
      </c>
      <c r="D52" s="4" t="s">
        <v>189</v>
      </c>
      <c r="E52" s="3">
        <v>0.6</v>
      </c>
      <c r="F52" s="4" t="s">
        <v>330</v>
      </c>
      <c r="G52" s="3">
        <v>3545.94</v>
      </c>
      <c r="H52" s="4">
        <v>820.69</v>
      </c>
      <c r="I52" s="4">
        <f t="shared" si="0"/>
        <v>-2725.25</v>
      </c>
      <c r="J52" s="12">
        <v>-136.2625</v>
      </c>
      <c r="K52" s="11">
        <f t="shared" si="1"/>
        <v>-136.3</v>
      </c>
      <c r="L52" s="10"/>
    </row>
    <row r="53" spans="1:12">
      <c r="A53" s="3">
        <v>11483</v>
      </c>
      <c r="B53" s="4" t="s">
        <v>339</v>
      </c>
      <c r="C53" s="5">
        <v>341</v>
      </c>
      <c r="D53" s="4" t="s">
        <v>189</v>
      </c>
      <c r="E53" s="3">
        <v>0.6</v>
      </c>
      <c r="F53" s="4" t="s">
        <v>330</v>
      </c>
      <c r="G53" s="3">
        <v>3545.94</v>
      </c>
      <c r="H53" s="4">
        <v>340.6</v>
      </c>
      <c r="I53" s="4">
        <f t="shared" si="0"/>
        <v>-3205.34</v>
      </c>
      <c r="J53" s="12">
        <v>-160.267</v>
      </c>
      <c r="K53" s="11">
        <f t="shared" si="1"/>
        <v>-160.3</v>
      </c>
      <c r="L53" s="10"/>
    </row>
    <row r="54" spans="1:12">
      <c r="A54" s="3">
        <v>11372</v>
      </c>
      <c r="B54" s="4" t="s">
        <v>340</v>
      </c>
      <c r="C54" s="5">
        <v>341</v>
      </c>
      <c r="D54" s="4" t="s">
        <v>189</v>
      </c>
      <c r="E54" s="3">
        <v>0.9</v>
      </c>
      <c r="F54" s="4" t="s">
        <v>284</v>
      </c>
      <c r="G54" s="3">
        <v>5318.91</v>
      </c>
      <c r="H54" s="4">
        <v>6798.25</v>
      </c>
      <c r="I54" s="4">
        <f t="shared" si="0"/>
        <v>1479.34</v>
      </c>
      <c r="J54" s="4"/>
      <c r="K54" s="11">
        <f t="shared" si="1"/>
        <v>0</v>
      </c>
      <c r="L54" s="10"/>
    </row>
    <row r="55" spans="1:12">
      <c r="A55" s="3">
        <v>11490</v>
      </c>
      <c r="B55" s="4" t="s">
        <v>341</v>
      </c>
      <c r="C55" s="5">
        <v>341</v>
      </c>
      <c r="D55" s="4" t="s">
        <v>189</v>
      </c>
      <c r="E55" s="3">
        <v>0.6</v>
      </c>
      <c r="F55" s="4" t="s">
        <v>330</v>
      </c>
      <c r="G55" s="3">
        <v>3545.94</v>
      </c>
      <c r="H55" s="4">
        <v>1607.33</v>
      </c>
      <c r="I55" s="4">
        <f t="shared" si="0"/>
        <v>-1938.61</v>
      </c>
      <c r="J55" s="12">
        <v>-96.9305</v>
      </c>
      <c r="K55" s="11">
        <f t="shared" si="1"/>
        <v>-96.9</v>
      </c>
      <c r="L55" s="10"/>
    </row>
    <row r="56" spans="1:12">
      <c r="A56" s="3">
        <v>7583</v>
      </c>
      <c r="B56" s="4" t="s">
        <v>342</v>
      </c>
      <c r="C56" s="5">
        <v>343</v>
      </c>
      <c r="D56" s="4" t="s">
        <v>246</v>
      </c>
      <c r="E56" s="3">
        <v>0.9</v>
      </c>
      <c r="F56" s="4" t="s">
        <v>277</v>
      </c>
      <c r="G56" s="3">
        <v>6396.6818118</v>
      </c>
      <c r="H56" s="4">
        <v>8501.54</v>
      </c>
      <c r="I56" s="4">
        <f t="shared" si="0"/>
        <v>2104.8581882</v>
      </c>
      <c r="J56" s="4"/>
      <c r="K56" s="11">
        <f t="shared" si="1"/>
        <v>0</v>
      </c>
      <c r="L56" s="10"/>
    </row>
    <row r="57" spans="1:12">
      <c r="A57" s="3">
        <v>4301</v>
      </c>
      <c r="B57" s="4" t="s">
        <v>343</v>
      </c>
      <c r="C57" s="5">
        <v>343</v>
      </c>
      <c r="D57" s="4" t="s">
        <v>246</v>
      </c>
      <c r="E57" s="3">
        <v>1.2</v>
      </c>
      <c r="F57" s="4" t="s">
        <v>321</v>
      </c>
      <c r="G57" s="3">
        <v>8528.909091</v>
      </c>
      <c r="H57" s="4">
        <v>8808.01</v>
      </c>
      <c r="I57" s="4">
        <f t="shared" si="0"/>
        <v>279.100909000001</v>
      </c>
      <c r="J57" s="4"/>
      <c r="K57" s="11">
        <f t="shared" si="1"/>
        <v>0</v>
      </c>
      <c r="L57" s="10"/>
    </row>
    <row r="58" spans="1:12">
      <c r="A58" s="3">
        <v>8035</v>
      </c>
      <c r="B58" s="4" t="s">
        <v>344</v>
      </c>
      <c r="C58" s="5">
        <v>343</v>
      </c>
      <c r="D58" s="4" t="s">
        <v>246</v>
      </c>
      <c r="E58" s="3">
        <v>1.2</v>
      </c>
      <c r="F58" s="4" t="s">
        <v>321</v>
      </c>
      <c r="G58" s="3">
        <v>8528.909091</v>
      </c>
      <c r="H58" s="4">
        <v>2586.8</v>
      </c>
      <c r="I58" s="4">
        <f t="shared" si="0"/>
        <v>-5942.109091</v>
      </c>
      <c r="J58" s="12">
        <v>-297.10545455</v>
      </c>
      <c r="K58" s="11">
        <f t="shared" si="1"/>
        <v>-297.1</v>
      </c>
      <c r="L58" s="10"/>
    </row>
    <row r="59" spans="1:12">
      <c r="A59" s="3">
        <v>10932</v>
      </c>
      <c r="B59" s="4" t="s">
        <v>346</v>
      </c>
      <c r="C59" s="5">
        <v>343</v>
      </c>
      <c r="D59" s="4" t="s">
        <v>246</v>
      </c>
      <c r="E59" s="3">
        <v>1</v>
      </c>
      <c r="F59" s="4" t="s">
        <v>323</v>
      </c>
      <c r="G59" s="3">
        <v>7107.424242</v>
      </c>
      <c r="H59" s="4">
        <v>4388.87</v>
      </c>
      <c r="I59" s="4">
        <f t="shared" si="0"/>
        <v>-2718.554242</v>
      </c>
      <c r="J59" s="12">
        <v>-135.9277121</v>
      </c>
      <c r="K59" s="11">
        <f t="shared" si="1"/>
        <v>-135.9</v>
      </c>
      <c r="L59" s="10"/>
    </row>
    <row r="60" spans="1:12">
      <c r="A60" s="3">
        <v>10191</v>
      </c>
      <c r="B60" s="4" t="s">
        <v>347</v>
      </c>
      <c r="C60" s="5">
        <v>343</v>
      </c>
      <c r="D60" s="4" t="s">
        <v>246</v>
      </c>
      <c r="E60" s="3">
        <v>1</v>
      </c>
      <c r="F60" s="4" t="s">
        <v>323</v>
      </c>
      <c r="G60" s="3">
        <v>7107.424242</v>
      </c>
      <c r="H60" s="4">
        <v>2958.06</v>
      </c>
      <c r="I60" s="4">
        <f t="shared" si="0"/>
        <v>-4149.364242</v>
      </c>
      <c r="J60" s="12">
        <v>-207.4682121</v>
      </c>
      <c r="K60" s="11">
        <f t="shared" si="1"/>
        <v>-207.5</v>
      </c>
      <c r="L60" s="10"/>
    </row>
    <row r="61" spans="1:12">
      <c r="A61" s="3">
        <v>997367</v>
      </c>
      <c r="B61" s="4" t="s">
        <v>348</v>
      </c>
      <c r="C61" s="5">
        <v>343</v>
      </c>
      <c r="D61" s="4" t="s">
        <v>246</v>
      </c>
      <c r="E61" s="3">
        <v>1.2</v>
      </c>
      <c r="F61" s="4" t="s">
        <v>318</v>
      </c>
      <c r="G61" s="3">
        <v>9239.651515</v>
      </c>
      <c r="H61" s="4">
        <v>2556.22</v>
      </c>
      <c r="I61" s="4">
        <f t="shared" si="0"/>
        <v>-6683.431515</v>
      </c>
      <c r="J61" s="12">
        <v>-334.17157575</v>
      </c>
      <c r="K61" s="11">
        <f t="shared" si="1"/>
        <v>-334.2</v>
      </c>
      <c r="L61" s="10"/>
    </row>
    <row r="62" spans="1:12">
      <c r="A62" s="3">
        <v>9840</v>
      </c>
      <c r="B62" s="4" t="s">
        <v>349</v>
      </c>
      <c r="C62" s="5">
        <v>347</v>
      </c>
      <c r="D62" s="4" t="s">
        <v>350</v>
      </c>
      <c r="E62" s="3">
        <v>0.9</v>
      </c>
      <c r="F62" s="4" t="s">
        <v>277</v>
      </c>
      <c r="G62" s="3">
        <v>2839</v>
      </c>
      <c r="H62" s="4">
        <v>2386.79</v>
      </c>
      <c r="I62" s="4">
        <f t="shared" si="0"/>
        <v>-452.21</v>
      </c>
      <c r="J62" s="12">
        <v>-22.6105</v>
      </c>
      <c r="K62" s="11">
        <f t="shared" si="1"/>
        <v>-22.6</v>
      </c>
      <c r="L62" s="10"/>
    </row>
    <row r="63" spans="1:12">
      <c r="A63" s="3">
        <v>10997</v>
      </c>
      <c r="B63" s="4" t="s">
        <v>351</v>
      </c>
      <c r="C63" s="5">
        <v>347</v>
      </c>
      <c r="D63" s="4" t="s">
        <v>350</v>
      </c>
      <c r="E63" s="3">
        <v>1</v>
      </c>
      <c r="F63" s="4" t="s">
        <v>284</v>
      </c>
      <c r="G63" s="3">
        <v>2839</v>
      </c>
      <c r="H63" s="4">
        <v>1180.72</v>
      </c>
      <c r="I63" s="4">
        <f t="shared" si="0"/>
        <v>-1658.28</v>
      </c>
      <c r="J63" s="12">
        <v>-82.914</v>
      </c>
      <c r="K63" s="11">
        <f t="shared" si="1"/>
        <v>-82.9</v>
      </c>
      <c r="L63" s="10"/>
    </row>
    <row r="64" spans="1:12">
      <c r="A64" s="3">
        <v>6306</v>
      </c>
      <c r="B64" s="4" t="s">
        <v>353</v>
      </c>
      <c r="C64" s="5">
        <v>347</v>
      </c>
      <c r="D64" s="4" t="s">
        <v>350</v>
      </c>
      <c r="E64" s="3">
        <v>1</v>
      </c>
      <c r="F64" s="4" t="s">
        <v>284</v>
      </c>
      <c r="G64" s="3">
        <v>2839</v>
      </c>
      <c r="H64" s="4">
        <v>1877.88</v>
      </c>
      <c r="I64" s="4">
        <f t="shared" si="0"/>
        <v>-961.12</v>
      </c>
      <c r="J64" s="12">
        <v>-48.056</v>
      </c>
      <c r="K64" s="11">
        <f t="shared" si="1"/>
        <v>-48.1</v>
      </c>
      <c r="L64" s="10"/>
    </row>
    <row r="65" spans="1:12">
      <c r="A65" s="3">
        <v>10809</v>
      </c>
      <c r="B65" s="4" t="s">
        <v>354</v>
      </c>
      <c r="C65" s="5">
        <v>349</v>
      </c>
      <c r="D65" s="4" t="s">
        <v>206</v>
      </c>
      <c r="E65" s="3">
        <v>1</v>
      </c>
      <c r="F65" s="4" t="s">
        <v>277</v>
      </c>
      <c r="G65" s="3">
        <v>3946.7</v>
      </c>
      <c r="H65" s="4">
        <v>5632.84</v>
      </c>
      <c r="I65" s="4">
        <f t="shared" si="0"/>
        <v>1686.14</v>
      </c>
      <c r="J65" s="4"/>
      <c r="K65" s="11">
        <f t="shared" si="1"/>
        <v>0</v>
      </c>
      <c r="L65" s="10"/>
    </row>
    <row r="66" spans="1:12">
      <c r="A66" s="3">
        <v>5844</v>
      </c>
      <c r="B66" s="4" t="s">
        <v>355</v>
      </c>
      <c r="C66" s="5">
        <v>349</v>
      </c>
      <c r="D66" s="4" t="s">
        <v>206</v>
      </c>
      <c r="E66" s="3">
        <v>1</v>
      </c>
      <c r="F66" s="4" t="s">
        <v>284</v>
      </c>
      <c r="G66" s="3">
        <v>3946.7</v>
      </c>
      <c r="H66" s="4">
        <v>1611.11</v>
      </c>
      <c r="I66" s="4">
        <f t="shared" ref="I66:I129" si="2">H66-G66</f>
        <v>-2335.59</v>
      </c>
      <c r="J66" s="12">
        <v>-116.7795</v>
      </c>
      <c r="K66" s="11">
        <f t="shared" si="1"/>
        <v>-116.8</v>
      </c>
      <c r="L66" s="10"/>
    </row>
    <row r="67" spans="1:12">
      <c r="A67" s="3">
        <v>11398</v>
      </c>
      <c r="B67" s="4" t="s">
        <v>356</v>
      </c>
      <c r="C67" s="5">
        <v>349</v>
      </c>
      <c r="D67" s="4" t="s">
        <v>206</v>
      </c>
      <c r="E67" s="3">
        <v>0.4</v>
      </c>
      <c r="F67" s="4" t="s">
        <v>357</v>
      </c>
      <c r="G67" s="3">
        <v>1578.7</v>
      </c>
      <c r="H67" s="4">
        <v>1128.69</v>
      </c>
      <c r="I67" s="4">
        <f t="shared" si="2"/>
        <v>-450.01</v>
      </c>
      <c r="J67" s="12">
        <v>-22.5005</v>
      </c>
      <c r="K67" s="11">
        <f t="shared" ref="K67:K130" si="3">ROUND(J67,1)</f>
        <v>-22.5</v>
      </c>
      <c r="L67" s="10"/>
    </row>
    <row r="68" spans="1:12">
      <c r="A68" s="3">
        <v>8594</v>
      </c>
      <c r="B68" s="4" t="s">
        <v>358</v>
      </c>
      <c r="C68" s="5">
        <v>351</v>
      </c>
      <c r="D68" s="4" t="s">
        <v>170</v>
      </c>
      <c r="E68" s="3">
        <v>1</v>
      </c>
      <c r="F68" s="4" t="s">
        <v>277</v>
      </c>
      <c r="G68" s="3">
        <v>4412</v>
      </c>
      <c r="H68" s="4">
        <v>4387.3</v>
      </c>
      <c r="I68" s="4">
        <f t="shared" si="2"/>
        <v>-24.6999999999998</v>
      </c>
      <c r="J68" s="12">
        <v>-1.23499999999999</v>
      </c>
      <c r="K68" s="11">
        <f t="shared" si="3"/>
        <v>-1.2</v>
      </c>
      <c r="L68" s="10"/>
    </row>
    <row r="69" spans="1:12">
      <c r="A69" s="3">
        <v>8606</v>
      </c>
      <c r="B69" s="4" t="s">
        <v>359</v>
      </c>
      <c r="C69" s="5">
        <v>351</v>
      </c>
      <c r="D69" s="4" t="s">
        <v>170</v>
      </c>
      <c r="E69" s="3">
        <v>1</v>
      </c>
      <c r="F69" s="4" t="s">
        <v>284</v>
      </c>
      <c r="G69" s="3">
        <v>4412</v>
      </c>
      <c r="H69" s="4">
        <v>4452.24</v>
      </c>
      <c r="I69" s="4">
        <f t="shared" si="2"/>
        <v>40.2399999999998</v>
      </c>
      <c r="J69" s="4"/>
      <c r="K69" s="11">
        <f t="shared" si="3"/>
        <v>0</v>
      </c>
      <c r="L69" s="10"/>
    </row>
    <row r="70" spans="1:12">
      <c r="A70" s="3">
        <v>997487</v>
      </c>
      <c r="B70" s="4" t="s">
        <v>360</v>
      </c>
      <c r="C70" s="5">
        <v>351</v>
      </c>
      <c r="D70" s="4" t="s">
        <v>170</v>
      </c>
      <c r="E70" s="3">
        <v>1</v>
      </c>
      <c r="F70" s="4" t="s">
        <v>318</v>
      </c>
      <c r="G70" s="3">
        <v>7941</v>
      </c>
      <c r="H70" s="4">
        <v>7502.07</v>
      </c>
      <c r="I70" s="4">
        <f t="shared" si="2"/>
        <v>-438.93</v>
      </c>
      <c r="J70" s="12">
        <v>-21.9465</v>
      </c>
      <c r="K70" s="11">
        <f t="shared" si="3"/>
        <v>-21.9</v>
      </c>
      <c r="L70" s="10"/>
    </row>
    <row r="71" spans="1:12">
      <c r="A71" s="3">
        <v>9895</v>
      </c>
      <c r="B71" s="4" t="s">
        <v>361</v>
      </c>
      <c r="C71" s="5">
        <v>355</v>
      </c>
      <c r="D71" s="4" t="s">
        <v>203</v>
      </c>
      <c r="E71" s="3">
        <v>0.9</v>
      </c>
      <c r="F71" s="4" t="s">
        <v>277</v>
      </c>
      <c r="G71" s="3">
        <v>2162</v>
      </c>
      <c r="H71" s="4">
        <v>2163.31</v>
      </c>
      <c r="I71" s="4">
        <f t="shared" si="2"/>
        <v>1.30999999999995</v>
      </c>
      <c r="J71" s="4"/>
      <c r="K71" s="11">
        <f t="shared" si="3"/>
        <v>0</v>
      </c>
      <c r="L71" s="10"/>
    </row>
    <row r="72" spans="1:12">
      <c r="A72" s="3">
        <v>990467</v>
      </c>
      <c r="B72" s="4" t="s">
        <v>362</v>
      </c>
      <c r="C72" s="5">
        <v>355</v>
      </c>
      <c r="D72" s="4" t="s">
        <v>203</v>
      </c>
      <c r="E72" s="3">
        <v>1.2</v>
      </c>
      <c r="F72" s="4" t="s">
        <v>318</v>
      </c>
      <c r="G72" s="3">
        <v>2882.6</v>
      </c>
      <c r="H72" s="4">
        <v>2791.49</v>
      </c>
      <c r="I72" s="4">
        <f t="shared" si="2"/>
        <v>-91.1100000000001</v>
      </c>
      <c r="J72" s="12">
        <v>-4.55550000000001</v>
      </c>
      <c r="K72" s="11">
        <f t="shared" si="3"/>
        <v>-4.6</v>
      </c>
      <c r="L72" s="10"/>
    </row>
    <row r="73" spans="1:12">
      <c r="A73" s="3">
        <v>6544</v>
      </c>
      <c r="B73" s="4" t="s">
        <v>363</v>
      </c>
      <c r="C73" s="5">
        <v>355</v>
      </c>
      <c r="D73" s="4" t="s">
        <v>203</v>
      </c>
      <c r="E73" s="3">
        <v>1</v>
      </c>
      <c r="F73" s="4" t="s">
        <v>284</v>
      </c>
      <c r="G73" s="3">
        <v>2402.2</v>
      </c>
      <c r="H73" s="4">
        <v>2532.81</v>
      </c>
      <c r="I73" s="4">
        <f t="shared" si="2"/>
        <v>130.61</v>
      </c>
      <c r="J73" s="4"/>
      <c r="K73" s="11">
        <f t="shared" si="3"/>
        <v>0</v>
      </c>
      <c r="L73" s="10"/>
    </row>
    <row r="74" spans="1:12">
      <c r="A74" s="3">
        <v>8233</v>
      </c>
      <c r="B74" s="4" t="s">
        <v>364</v>
      </c>
      <c r="C74" s="5">
        <v>355</v>
      </c>
      <c r="D74" s="4" t="s">
        <v>203</v>
      </c>
      <c r="E74" s="3">
        <v>1</v>
      </c>
      <c r="F74" s="4" t="s">
        <v>284</v>
      </c>
      <c r="G74" s="3">
        <v>2402.2</v>
      </c>
      <c r="H74" s="4">
        <v>2339.18</v>
      </c>
      <c r="I74" s="4">
        <f t="shared" si="2"/>
        <v>-63.02</v>
      </c>
      <c r="J74" s="12">
        <v>-3.151</v>
      </c>
      <c r="K74" s="11">
        <f t="shared" si="3"/>
        <v>-3.2</v>
      </c>
      <c r="L74" s="10"/>
    </row>
    <row r="75" spans="1:12">
      <c r="A75" s="3">
        <v>11396</v>
      </c>
      <c r="B75" s="4" t="s">
        <v>365</v>
      </c>
      <c r="C75" s="5">
        <v>355</v>
      </c>
      <c r="D75" s="4" t="s">
        <v>203</v>
      </c>
      <c r="E75" s="3">
        <v>0.5</v>
      </c>
      <c r="F75" s="4" t="s">
        <v>366</v>
      </c>
      <c r="G75" s="3">
        <v>1201</v>
      </c>
      <c r="H75" s="4">
        <v>1260.77</v>
      </c>
      <c r="I75" s="4">
        <f t="shared" si="2"/>
        <v>59.77</v>
      </c>
      <c r="J75" s="4"/>
      <c r="K75" s="11">
        <f t="shared" si="3"/>
        <v>0</v>
      </c>
      <c r="L75" s="10"/>
    </row>
    <row r="76" spans="1:12">
      <c r="A76" s="3">
        <v>6989</v>
      </c>
      <c r="B76" s="4" t="s">
        <v>367</v>
      </c>
      <c r="C76" s="5">
        <v>357</v>
      </c>
      <c r="D76" s="4" t="s">
        <v>247</v>
      </c>
      <c r="E76" s="3">
        <v>0.9</v>
      </c>
      <c r="F76" s="4" t="s">
        <v>277</v>
      </c>
      <c r="G76" s="3">
        <v>3089.2</v>
      </c>
      <c r="H76" s="4">
        <v>1459.1</v>
      </c>
      <c r="I76" s="4">
        <f t="shared" si="2"/>
        <v>-1630.1</v>
      </c>
      <c r="J76" s="12">
        <v>-81.505</v>
      </c>
      <c r="K76" s="11">
        <f t="shared" si="3"/>
        <v>-81.5</v>
      </c>
      <c r="L76" s="10"/>
    </row>
    <row r="77" spans="1:12">
      <c r="A77" s="3">
        <v>6814</v>
      </c>
      <c r="B77" s="4" t="s">
        <v>368</v>
      </c>
      <c r="C77" s="5">
        <v>357</v>
      </c>
      <c r="D77" s="4" t="s">
        <v>247</v>
      </c>
      <c r="E77" s="3">
        <v>1</v>
      </c>
      <c r="F77" s="4" t="s">
        <v>284</v>
      </c>
      <c r="G77" s="3">
        <v>3432.4</v>
      </c>
      <c r="H77" s="4">
        <v>3886.48</v>
      </c>
      <c r="I77" s="4">
        <f t="shared" si="2"/>
        <v>454.08</v>
      </c>
      <c r="J77" s="4"/>
      <c r="K77" s="11">
        <f t="shared" si="3"/>
        <v>0</v>
      </c>
      <c r="L77" s="10"/>
    </row>
    <row r="78" spans="1:12">
      <c r="A78" s="3">
        <v>11453</v>
      </c>
      <c r="B78" s="4" t="s">
        <v>369</v>
      </c>
      <c r="C78" s="5">
        <v>357</v>
      </c>
      <c r="D78" s="4" t="s">
        <v>247</v>
      </c>
      <c r="E78" s="3">
        <v>0.6</v>
      </c>
      <c r="F78" s="4" t="s">
        <v>284</v>
      </c>
      <c r="G78" s="3">
        <v>2059.4</v>
      </c>
      <c r="H78" s="4">
        <v>991.78</v>
      </c>
      <c r="I78" s="4">
        <f t="shared" si="2"/>
        <v>-1067.62</v>
      </c>
      <c r="J78" s="12">
        <v>-53.381</v>
      </c>
      <c r="K78" s="11">
        <f t="shared" si="3"/>
        <v>-53.4</v>
      </c>
      <c r="L78" s="10"/>
    </row>
    <row r="79" spans="1:12">
      <c r="A79" s="3">
        <v>11334</v>
      </c>
      <c r="B79" s="4" t="s">
        <v>370</v>
      </c>
      <c r="C79" s="5">
        <v>357</v>
      </c>
      <c r="D79" s="4" t="s">
        <v>247</v>
      </c>
      <c r="E79" s="3">
        <v>0.4</v>
      </c>
      <c r="F79" s="4" t="s">
        <v>371</v>
      </c>
      <c r="G79" s="3">
        <v>1373</v>
      </c>
      <c r="H79" s="4">
        <v>1539.31</v>
      </c>
      <c r="I79" s="4">
        <f t="shared" si="2"/>
        <v>166.31</v>
      </c>
      <c r="J79" s="4"/>
      <c r="K79" s="11">
        <f t="shared" si="3"/>
        <v>0</v>
      </c>
      <c r="L79" s="10"/>
    </row>
    <row r="80" spans="1:12">
      <c r="A80" s="3">
        <v>5623</v>
      </c>
      <c r="B80" s="4" t="s">
        <v>372</v>
      </c>
      <c r="C80" s="5">
        <v>359</v>
      </c>
      <c r="D80" s="4" t="s">
        <v>257</v>
      </c>
      <c r="E80" s="3">
        <v>0.9</v>
      </c>
      <c r="F80" s="4" t="s">
        <v>277</v>
      </c>
      <c r="G80" s="3">
        <v>2779</v>
      </c>
      <c r="H80" s="4">
        <v>2187.81</v>
      </c>
      <c r="I80" s="4">
        <f t="shared" si="2"/>
        <v>-591.19</v>
      </c>
      <c r="J80" s="12">
        <v>-29.5595</v>
      </c>
      <c r="K80" s="11">
        <f t="shared" si="3"/>
        <v>-29.6</v>
      </c>
      <c r="L80" s="10"/>
    </row>
    <row r="81" spans="1:12">
      <c r="A81" s="3">
        <v>10904</v>
      </c>
      <c r="B81" s="4" t="s">
        <v>373</v>
      </c>
      <c r="C81" s="5">
        <v>359</v>
      </c>
      <c r="D81" s="4" t="s">
        <v>257</v>
      </c>
      <c r="E81" s="3">
        <v>1</v>
      </c>
      <c r="F81" s="4" t="s">
        <v>284</v>
      </c>
      <c r="G81" s="3">
        <v>3087</v>
      </c>
      <c r="H81" s="4">
        <v>968.85</v>
      </c>
      <c r="I81" s="4">
        <f t="shared" si="2"/>
        <v>-2118.15</v>
      </c>
      <c r="J81" s="12">
        <v>-105.9075</v>
      </c>
      <c r="K81" s="11">
        <f t="shared" si="3"/>
        <v>-105.9</v>
      </c>
      <c r="L81" s="10"/>
    </row>
    <row r="82" spans="1:12">
      <c r="A82" s="3">
        <v>10463</v>
      </c>
      <c r="B82" s="4" t="s">
        <v>374</v>
      </c>
      <c r="C82" s="5">
        <v>359</v>
      </c>
      <c r="D82" s="4" t="s">
        <v>257</v>
      </c>
      <c r="E82" s="3">
        <v>1</v>
      </c>
      <c r="F82" s="4" t="s">
        <v>284</v>
      </c>
      <c r="G82" s="3">
        <v>3087</v>
      </c>
      <c r="H82" s="4">
        <v>1141.66</v>
      </c>
      <c r="I82" s="4">
        <f t="shared" si="2"/>
        <v>-1945.34</v>
      </c>
      <c r="J82" s="12">
        <v>-97.267</v>
      </c>
      <c r="K82" s="11">
        <f t="shared" si="3"/>
        <v>-97.3</v>
      </c>
      <c r="L82" s="10"/>
    </row>
    <row r="83" spans="1:12">
      <c r="A83" s="3">
        <v>10860</v>
      </c>
      <c r="B83" s="4" t="s">
        <v>375</v>
      </c>
      <c r="C83" s="5">
        <v>359</v>
      </c>
      <c r="D83" s="4" t="s">
        <v>257</v>
      </c>
      <c r="E83" s="3">
        <v>1</v>
      </c>
      <c r="F83" s="4" t="s">
        <v>284</v>
      </c>
      <c r="G83" s="3">
        <v>3087</v>
      </c>
      <c r="H83" s="4">
        <v>1342.4</v>
      </c>
      <c r="I83" s="4">
        <f t="shared" si="2"/>
        <v>-1744.6</v>
      </c>
      <c r="J83" s="12">
        <v>-87.23</v>
      </c>
      <c r="K83" s="11">
        <f t="shared" si="3"/>
        <v>-87.2</v>
      </c>
      <c r="L83" s="10"/>
    </row>
    <row r="84" spans="1:12">
      <c r="A84" s="3">
        <v>8798</v>
      </c>
      <c r="B84" s="4" t="s">
        <v>376</v>
      </c>
      <c r="C84" s="5">
        <v>365</v>
      </c>
      <c r="D84" s="4" t="s">
        <v>249</v>
      </c>
      <c r="E84" s="3">
        <v>1</v>
      </c>
      <c r="F84" s="4" t="s">
        <v>277</v>
      </c>
      <c r="G84" s="3">
        <v>5025.1</v>
      </c>
      <c r="H84" s="4">
        <v>4487.51</v>
      </c>
      <c r="I84" s="4">
        <f t="shared" si="2"/>
        <v>-537.59</v>
      </c>
      <c r="J84" s="12">
        <v>-26.8795</v>
      </c>
      <c r="K84" s="11">
        <f t="shared" si="3"/>
        <v>-26.9</v>
      </c>
      <c r="L84" s="10"/>
    </row>
    <row r="85" spans="1:12">
      <c r="A85" s="3">
        <v>991118</v>
      </c>
      <c r="B85" s="4" t="s">
        <v>377</v>
      </c>
      <c r="C85" s="5">
        <v>365</v>
      </c>
      <c r="D85" s="4" t="s">
        <v>249</v>
      </c>
      <c r="E85" s="3">
        <v>1</v>
      </c>
      <c r="F85" s="4" t="s">
        <v>378</v>
      </c>
      <c r="G85" s="3">
        <v>8727.7</v>
      </c>
      <c r="H85" s="4">
        <v>4118.29</v>
      </c>
      <c r="I85" s="4">
        <f t="shared" si="2"/>
        <v>-4609.41</v>
      </c>
      <c r="J85" s="12">
        <v>-230.4705</v>
      </c>
      <c r="K85" s="11">
        <f t="shared" si="3"/>
        <v>-230.5</v>
      </c>
      <c r="L85" s="10"/>
    </row>
    <row r="86" spans="1:12">
      <c r="A86" s="3">
        <v>8400</v>
      </c>
      <c r="B86" s="4" t="s">
        <v>379</v>
      </c>
      <c r="C86" s="5">
        <v>365</v>
      </c>
      <c r="D86" s="4" t="s">
        <v>249</v>
      </c>
      <c r="E86" s="3">
        <v>1</v>
      </c>
      <c r="F86" s="4" t="s">
        <v>284</v>
      </c>
      <c r="G86" s="3">
        <v>5025.1</v>
      </c>
      <c r="H86" s="4">
        <v>3438.14</v>
      </c>
      <c r="I86" s="4">
        <f t="shared" si="2"/>
        <v>-1586.96</v>
      </c>
      <c r="J86" s="12">
        <v>-79.348</v>
      </c>
      <c r="K86" s="11">
        <f t="shared" si="3"/>
        <v>-79.3</v>
      </c>
      <c r="L86" s="10"/>
    </row>
    <row r="87" spans="1:12">
      <c r="A87" s="3">
        <v>10931</v>
      </c>
      <c r="B87" s="4" t="s">
        <v>380</v>
      </c>
      <c r="C87" s="5">
        <v>365</v>
      </c>
      <c r="D87" s="4" t="s">
        <v>249</v>
      </c>
      <c r="E87" s="3">
        <v>1</v>
      </c>
      <c r="F87" s="4" t="s">
        <v>284</v>
      </c>
      <c r="G87" s="3">
        <v>5025.1</v>
      </c>
      <c r="H87" s="4">
        <v>3337.28</v>
      </c>
      <c r="I87" s="4">
        <f t="shared" si="2"/>
        <v>-1687.82</v>
      </c>
      <c r="J87" s="12">
        <v>-84.391</v>
      </c>
      <c r="K87" s="11">
        <f t="shared" si="3"/>
        <v>-84.4</v>
      </c>
      <c r="L87" s="10"/>
    </row>
    <row r="88" spans="1:12">
      <c r="A88" s="3">
        <v>9983</v>
      </c>
      <c r="B88" s="4" t="s">
        <v>381</v>
      </c>
      <c r="C88" s="5">
        <v>367</v>
      </c>
      <c r="D88" s="4" t="s">
        <v>174</v>
      </c>
      <c r="E88" s="3">
        <v>0.9</v>
      </c>
      <c r="F88" s="4" t="s">
        <v>277</v>
      </c>
      <c r="G88" s="3">
        <v>1951.2</v>
      </c>
      <c r="H88" s="4">
        <v>1916.1</v>
      </c>
      <c r="I88" s="4">
        <f t="shared" si="2"/>
        <v>-35.1000000000001</v>
      </c>
      <c r="J88" s="12">
        <v>-1.75500000000001</v>
      </c>
      <c r="K88" s="11">
        <f t="shared" si="3"/>
        <v>-1.8</v>
      </c>
      <c r="L88" s="10"/>
    </row>
    <row r="89" spans="1:12">
      <c r="A89" s="3">
        <v>10218</v>
      </c>
      <c r="B89" s="4" t="s">
        <v>382</v>
      </c>
      <c r="C89" s="5">
        <v>367</v>
      </c>
      <c r="D89" s="4" t="s">
        <v>174</v>
      </c>
      <c r="E89" s="3">
        <v>1</v>
      </c>
      <c r="F89" s="4" t="s">
        <v>284</v>
      </c>
      <c r="G89" s="3">
        <v>2167.4</v>
      </c>
      <c r="H89" s="4">
        <v>1767.14</v>
      </c>
      <c r="I89" s="4">
        <f t="shared" si="2"/>
        <v>-400.26</v>
      </c>
      <c r="J89" s="12">
        <v>-20.013</v>
      </c>
      <c r="K89" s="11">
        <f t="shared" si="3"/>
        <v>-20</v>
      </c>
      <c r="L89" s="10"/>
    </row>
    <row r="90" spans="1:12">
      <c r="A90" s="3">
        <v>10955</v>
      </c>
      <c r="B90" s="4" t="s">
        <v>383</v>
      </c>
      <c r="C90" s="5">
        <v>367</v>
      </c>
      <c r="D90" s="4" t="s">
        <v>174</v>
      </c>
      <c r="E90" s="3">
        <v>1</v>
      </c>
      <c r="F90" s="4" t="s">
        <v>284</v>
      </c>
      <c r="G90" s="3">
        <v>2167.4</v>
      </c>
      <c r="H90" s="4">
        <v>2174.55</v>
      </c>
      <c r="I90" s="4">
        <f t="shared" si="2"/>
        <v>7.15000000000009</v>
      </c>
      <c r="J90" s="4"/>
      <c r="K90" s="11">
        <f t="shared" si="3"/>
        <v>0</v>
      </c>
      <c r="L90" s="10"/>
    </row>
    <row r="91" spans="1:12">
      <c r="A91" s="3">
        <v>11378</v>
      </c>
      <c r="B91" s="4" t="s">
        <v>384</v>
      </c>
      <c r="C91" s="5">
        <v>367</v>
      </c>
      <c r="D91" s="4" t="s">
        <v>174</v>
      </c>
      <c r="E91" s="3">
        <v>0.6</v>
      </c>
      <c r="F91" s="4" t="s">
        <v>366</v>
      </c>
      <c r="G91" s="3">
        <v>1300</v>
      </c>
      <c r="H91" s="4">
        <v>1730.35</v>
      </c>
      <c r="I91" s="4">
        <f t="shared" si="2"/>
        <v>430.35</v>
      </c>
      <c r="J91" s="4"/>
      <c r="K91" s="11">
        <f t="shared" si="3"/>
        <v>0</v>
      </c>
      <c r="L91" s="10"/>
    </row>
    <row r="92" spans="1:12">
      <c r="A92" s="3">
        <v>9112</v>
      </c>
      <c r="B92" s="4" t="s">
        <v>385</v>
      </c>
      <c r="C92" s="5">
        <v>371</v>
      </c>
      <c r="D92" s="4" t="s">
        <v>190</v>
      </c>
      <c r="E92" s="3">
        <v>0.9</v>
      </c>
      <c r="F92" s="4" t="s">
        <v>277</v>
      </c>
      <c r="G92" s="3">
        <v>2351.7</v>
      </c>
      <c r="H92" s="4">
        <v>2254.51</v>
      </c>
      <c r="I92" s="4">
        <f t="shared" si="2"/>
        <v>-97.1899999999996</v>
      </c>
      <c r="J92" s="12">
        <v>-4.85949999999998</v>
      </c>
      <c r="K92" s="11">
        <f t="shared" si="3"/>
        <v>-4.9</v>
      </c>
      <c r="L92" s="10"/>
    </row>
    <row r="93" spans="1:12">
      <c r="A93" s="3">
        <v>11387</v>
      </c>
      <c r="B93" s="4" t="s">
        <v>386</v>
      </c>
      <c r="C93" s="5">
        <v>371</v>
      </c>
      <c r="D93" s="4" t="s">
        <v>190</v>
      </c>
      <c r="E93" s="3">
        <v>0.6</v>
      </c>
      <c r="F93" s="4" t="s">
        <v>284</v>
      </c>
      <c r="G93" s="3">
        <v>1437.15</v>
      </c>
      <c r="H93" s="4">
        <v>1384.15</v>
      </c>
      <c r="I93" s="4">
        <f t="shared" si="2"/>
        <v>-53</v>
      </c>
      <c r="J93" s="12">
        <v>-2.65</v>
      </c>
      <c r="K93" s="11">
        <f t="shared" si="3"/>
        <v>-2.7</v>
      </c>
      <c r="L93" s="10"/>
    </row>
    <row r="94" spans="1:12">
      <c r="A94" s="3">
        <v>11388</v>
      </c>
      <c r="B94" s="4" t="s">
        <v>387</v>
      </c>
      <c r="C94" s="5">
        <v>371</v>
      </c>
      <c r="D94" s="4" t="s">
        <v>190</v>
      </c>
      <c r="E94" s="3">
        <v>0.6</v>
      </c>
      <c r="F94" s="4" t="s">
        <v>284</v>
      </c>
      <c r="G94" s="3">
        <v>1437.15</v>
      </c>
      <c r="H94" s="4">
        <v>1588.37</v>
      </c>
      <c r="I94" s="4">
        <f t="shared" si="2"/>
        <v>151.22</v>
      </c>
      <c r="J94" s="4"/>
      <c r="K94" s="11">
        <f t="shared" si="3"/>
        <v>0</v>
      </c>
      <c r="L94" s="10"/>
    </row>
    <row r="95" spans="1:12">
      <c r="A95" s="3">
        <v>8903</v>
      </c>
      <c r="B95" s="4" t="s">
        <v>388</v>
      </c>
      <c r="C95" s="5">
        <v>373</v>
      </c>
      <c r="D95" s="4" t="s">
        <v>212</v>
      </c>
      <c r="E95" s="3">
        <v>0.9</v>
      </c>
      <c r="F95" s="4" t="s">
        <v>389</v>
      </c>
      <c r="G95" s="3">
        <v>3500</v>
      </c>
      <c r="H95" s="4">
        <v>1011.01</v>
      </c>
      <c r="I95" s="4">
        <f t="shared" si="2"/>
        <v>-2488.99</v>
      </c>
      <c r="J95" s="12">
        <v>-124.4495</v>
      </c>
      <c r="K95" s="11">
        <f t="shared" si="3"/>
        <v>-124.4</v>
      </c>
      <c r="L95" s="10"/>
    </row>
    <row r="96" spans="1:12">
      <c r="A96" s="3">
        <v>8075</v>
      </c>
      <c r="B96" s="4" t="s">
        <v>390</v>
      </c>
      <c r="C96" s="5">
        <v>373</v>
      </c>
      <c r="D96" s="4" t="s">
        <v>212</v>
      </c>
      <c r="E96" s="3">
        <v>1</v>
      </c>
      <c r="F96" s="4" t="s">
        <v>284</v>
      </c>
      <c r="G96" s="3">
        <v>3500</v>
      </c>
      <c r="H96" s="4">
        <v>3635.61</v>
      </c>
      <c r="I96" s="4">
        <f t="shared" si="2"/>
        <v>135.61</v>
      </c>
      <c r="J96" s="4"/>
      <c r="K96" s="11">
        <f t="shared" si="3"/>
        <v>0</v>
      </c>
      <c r="L96" s="10"/>
    </row>
    <row r="97" spans="1:12">
      <c r="A97" s="3">
        <v>10916</v>
      </c>
      <c r="B97" s="4" t="s">
        <v>391</v>
      </c>
      <c r="C97" s="5">
        <v>373</v>
      </c>
      <c r="D97" s="4" t="s">
        <v>212</v>
      </c>
      <c r="E97" s="3">
        <v>1</v>
      </c>
      <c r="F97" s="4" t="s">
        <v>284</v>
      </c>
      <c r="G97" s="3">
        <v>3500</v>
      </c>
      <c r="H97" s="4">
        <v>1165.05</v>
      </c>
      <c r="I97" s="4">
        <f t="shared" si="2"/>
        <v>-2334.95</v>
      </c>
      <c r="J97" s="12">
        <v>-116.7475</v>
      </c>
      <c r="K97" s="11">
        <f t="shared" si="3"/>
        <v>-116.7</v>
      </c>
      <c r="L97" s="10"/>
    </row>
    <row r="98" spans="1:12">
      <c r="A98" s="3">
        <v>11452</v>
      </c>
      <c r="B98" s="4" t="s">
        <v>392</v>
      </c>
      <c r="C98" s="5">
        <v>373</v>
      </c>
      <c r="D98" s="4" t="s">
        <v>212</v>
      </c>
      <c r="E98" s="3">
        <v>0.4</v>
      </c>
      <c r="F98" s="4" t="s">
        <v>315</v>
      </c>
      <c r="G98" s="3">
        <v>1551</v>
      </c>
      <c r="H98" s="4">
        <v>1567.51</v>
      </c>
      <c r="I98" s="4">
        <f t="shared" si="2"/>
        <v>16.51</v>
      </c>
      <c r="J98" s="4"/>
      <c r="K98" s="11">
        <f t="shared" si="3"/>
        <v>0</v>
      </c>
      <c r="L98" s="10"/>
    </row>
    <row r="99" spans="1:12">
      <c r="A99" s="3">
        <v>8940</v>
      </c>
      <c r="B99" s="4" t="s">
        <v>393</v>
      </c>
      <c r="C99" s="5">
        <v>377</v>
      </c>
      <c r="D99" s="4" t="s">
        <v>237</v>
      </c>
      <c r="E99" s="3">
        <v>0.9</v>
      </c>
      <c r="F99" s="4" t="s">
        <v>277</v>
      </c>
      <c r="G99" s="3">
        <v>3472.8</v>
      </c>
      <c r="H99" s="4">
        <v>1162.48</v>
      </c>
      <c r="I99" s="4">
        <f t="shared" si="2"/>
        <v>-2310.32</v>
      </c>
      <c r="J99" s="12">
        <v>-115.516</v>
      </c>
      <c r="K99" s="11">
        <f t="shared" si="3"/>
        <v>-115.5</v>
      </c>
      <c r="L99" s="10"/>
    </row>
    <row r="100" spans="1:12">
      <c r="A100" s="3">
        <v>11119</v>
      </c>
      <c r="B100" s="4" t="s">
        <v>394</v>
      </c>
      <c r="C100" s="5">
        <v>377</v>
      </c>
      <c r="D100" s="4" t="s">
        <v>237</v>
      </c>
      <c r="E100" s="3">
        <v>0.8</v>
      </c>
      <c r="F100" s="4" t="s">
        <v>284</v>
      </c>
      <c r="G100" s="3">
        <v>3087</v>
      </c>
      <c r="H100" s="4">
        <v>1595.92</v>
      </c>
      <c r="I100" s="4">
        <f t="shared" si="2"/>
        <v>-1491.08</v>
      </c>
      <c r="J100" s="12">
        <v>-74.554</v>
      </c>
      <c r="K100" s="11">
        <f t="shared" si="3"/>
        <v>-74.6</v>
      </c>
      <c r="L100" s="10"/>
    </row>
    <row r="101" spans="1:12">
      <c r="A101" s="3">
        <v>10889</v>
      </c>
      <c r="B101" s="4" t="s">
        <v>395</v>
      </c>
      <c r="C101" s="5">
        <v>377</v>
      </c>
      <c r="D101" s="4" t="s">
        <v>237</v>
      </c>
      <c r="E101" s="3">
        <v>1</v>
      </c>
      <c r="F101" s="4" t="s">
        <v>284</v>
      </c>
      <c r="G101" s="3">
        <v>3858.7</v>
      </c>
      <c r="H101" s="4">
        <v>2119.07</v>
      </c>
      <c r="I101" s="4">
        <f t="shared" si="2"/>
        <v>-1739.63</v>
      </c>
      <c r="J101" s="12">
        <v>-86.9815</v>
      </c>
      <c r="K101" s="11">
        <f t="shared" si="3"/>
        <v>-87</v>
      </c>
      <c r="L101" s="10"/>
    </row>
    <row r="102" spans="1:12">
      <c r="A102" s="3">
        <v>11328</v>
      </c>
      <c r="B102" s="4" t="s">
        <v>396</v>
      </c>
      <c r="C102" s="5">
        <v>377</v>
      </c>
      <c r="D102" s="4" t="s">
        <v>237</v>
      </c>
      <c r="E102" s="3">
        <v>0.4</v>
      </c>
      <c r="F102" s="4" t="s">
        <v>315</v>
      </c>
      <c r="G102" s="3">
        <v>1543.5</v>
      </c>
      <c r="H102" s="4">
        <v>1891.36</v>
      </c>
      <c r="I102" s="4">
        <f t="shared" si="2"/>
        <v>347.86</v>
      </c>
      <c r="J102" s="4"/>
      <c r="K102" s="11">
        <f t="shared" si="3"/>
        <v>0</v>
      </c>
      <c r="L102" s="10"/>
    </row>
    <row r="103" spans="1:12">
      <c r="A103" s="3">
        <v>6830</v>
      </c>
      <c r="B103" s="4" t="s">
        <v>397</v>
      </c>
      <c r="C103" s="5">
        <v>379</v>
      </c>
      <c r="D103" s="4" t="s">
        <v>244</v>
      </c>
      <c r="E103" s="3">
        <v>0.9</v>
      </c>
      <c r="F103" s="4" t="s">
        <v>277</v>
      </c>
      <c r="G103" s="3">
        <v>3065</v>
      </c>
      <c r="H103" s="4">
        <v>3588.31</v>
      </c>
      <c r="I103" s="4">
        <f t="shared" si="2"/>
        <v>523.31</v>
      </c>
      <c r="J103" s="4"/>
      <c r="K103" s="11">
        <f t="shared" si="3"/>
        <v>0</v>
      </c>
      <c r="L103" s="10"/>
    </row>
    <row r="104" spans="1:12">
      <c r="A104" s="3">
        <v>5344</v>
      </c>
      <c r="B104" s="4" t="s">
        <v>398</v>
      </c>
      <c r="C104" s="5">
        <v>379</v>
      </c>
      <c r="D104" s="4" t="s">
        <v>244</v>
      </c>
      <c r="E104" s="3">
        <v>1</v>
      </c>
      <c r="F104" s="4" t="s">
        <v>284</v>
      </c>
      <c r="G104" s="3">
        <v>3065</v>
      </c>
      <c r="H104" s="4">
        <v>2928.25</v>
      </c>
      <c r="I104" s="4">
        <f t="shared" si="2"/>
        <v>-136.75</v>
      </c>
      <c r="J104" s="12">
        <v>-6.8375</v>
      </c>
      <c r="K104" s="11">
        <f t="shared" si="3"/>
        <v>-6.8</v>
      </c>
      <c r="L104" s="10"/>
    </row>
    <row r="105" spans="1:12">
      <c r="A105" s="3">
        <v>6831</v>
      </c>
      <c r="B105" s="4" t="s">
        <v>399</v>
      </c>
      <c r="C105" s="5">
        <v>379</v>
      </c>
      <c r="D105" s="4" t="s">
        <v>244</v>
      </c>
      <c r="E105" s="3">
        <v>1</v>
      </c>
      <c r="F105" s="4" t="s">
        <v>284</v>
      </c>
      <c r="G105" s="3">
        <v>3065</v>
      </c>
      <c r="H105" s="4">
        <v>2820.56</v>
      </c>
      <c r="I105" s="4">
        <f t="shared" si="2"/>
        <v>-244.44</v>
      </c>
      <c r="J105" s="12">
        <v>-12.222</v>
      </c>
      <c r="K105" s="11">
        <f t="shared" si="3"/>
        <v>-12.2</v>
      </c>
      <c r="L105" s="10"/>
    </row>
    <row r="106" spans="1:12">
      <c r="A106" s="3">
        <v>7317</v>
      </c>
      <c r="B106" s="4" t="s">
        <v>400</v>
      </c>
      <c r="C106" s="5">
        <v>385</v>
      </c>
      <c r="D106" s="4" t="s">
        <v>184</v>
      </c>
      <c r="E106" s="3">
        <v>1</v>
      </c>
      <c r="F106" s="4" t="s">
        <v>401</v>
      </c>
      <c r="G106" s="3">
        <v>3548</v>
      </c>
      <c r="H106" s="4">
        <v>14511.45</v>
      </c>
      <c r="I106" s="4">
        <f t="shared" si="2"/>
        <v>10963.45</v>
      </c>
      <c r="J106" s="4"/>
      <c r="K106" s="11">
        <f t="shared" si="3"/>
        <v>0</v>
      </c>
      <c r="L106" s="10"/>
    </row>
    <row r="107" spans="1:12">
      <c r="A107" s="3">
        <v>5954</v>
      </c>
      <c r="B107" s="4" t="s">
        <v>402</v>
      </c>
      <c r="C107" s="5">
        <v>385</v>
      </c>
      <c r="D107" s="4" t="s">
        <v>184</v>
      </c>
      <c r="E107" s="3">
        <v>1.2</v>
      </c>
      <c r="F107" s="4" t="s">
        <v>321</v>
      </c>
      <c r="G107" s="3">
        <v>4257</v>
      </c>
      <c r="H107" s="4">
        <v>2019.09</v>
      </c>
      <c r="I107" s="4">
        <f t="shared" si="2"/>
        <v>-2237.91</v>
      </c>
      <c r="J107" s="12">
        <v>-111.8955</v>
      </c>
      <c r="K107" s="11">
        <f t="shared" si="3"/>
        <v>-111.9</v>
      </c>
      <c r="L107" s="10"/>
    </row>
    <row r="108" spans="1:12">
      <c r="A108" s="3">
        <v>7749</v>
      </c>
      <c r="B108" s="4" t="s">
        <v>403</v>
      </c>
      <c r="C108" s="5">
        <v>385</v>
      </c>
      <c r="D108" s="4" t="s">
        <v>184</v>
      </c>
      <c r="E108" s="3">
        <v>1</v>
      </c>
      <c r="F108" s="4" t="s">
        <v>284</v>
      </c>
      <c r="G108" s="3">
        <v>3548</v>
      </c>
      <c r="H108" s="4">
        <v>2146.43</v>
      </c>
      <c r="I108" s="4">
        <f t="shared" si="2"/>
        <v>-1401.57</v>
      </c>
      <c r="J108" s="12">
        <v>-70.0785</v>
      </c>
      <c r="K108" s="11">
        <f t="shared" si="3"/>
        <v>-70.1</v>
      </c>
      <c r="L108" s="10"/>
    </row>
    <row r="109" spans="1:12">
      <c r="A109" s="3">
        <v>11458</v>
      </c>
      <c r="B109" s="4" t="s">
        <v>404</v>
      </c>
      <c r="C109" s="5">
        <v>385</v>
      </c>
      <c r="D109" s="4" t="s">
        <v>184</v>
      </c>
      <c r="E109" s="3">
        <v>0.2</v>
      </c>
      <c r="F109" s="4" t="s">
        <v>405</v>
      </c>
      <c r="G109" s="3">
        <v>709</v>
      </c>
      <c r="H109" s="4">
        <v>565.2</v>
      </c>
      <c r="I109" s="4">
        <f t="shared" si="2"/>
        <v>-143.8</v>
      </c>
      <c r="J109" s="12">
        <v>-7.19</v>
      </c>
      <c r="K109" s="11">
        <f t="shared" si="3"/>
        <v>-7.2</v>
      </c>
      <c r="L109" s="10"/>
    </row>
    <row r="110" spans="1:12">
      <c r="A110" s="3">
        <v>5408</v>
      </c>
      <c r="B110" s="4" t="s">
        <v>406</v>
      </c>
      <c r="C110" s="5">
        <v>387</v>
      </c>
      <c r="D110" s="4" t="s">
        <v>219</v>
      </c>
      <c r="E110" s="3">
        <v>0.9</v>
      </c>
      <c r="F110" s="4" t="s">
        <v>277</v>
      </c>
      <c r="G110" s="3">
        <v>7505.1</v>
      </c>
      <c r="H110" s="4">
        <v>8929.04999999999</v>
      </c>
      <c r="I110" s="4">
        <f t="shared" si="2"/>
        <v>1423.94999999999</v>
      </c>
      <c r="J110" s="4"/>
      <c r="K110" s="11">
        <f t="shared" si="3"/>
        <v>0</v>
      </c>
      <c r="L110" s="10"/>
    </row>
    <row r="111" spans="1:12">
      <c r="A111" s="3">
        <v>5701</v>
      </c>
      <c r="B111" s="4" t="s">
        <v>407</v>
      </c>
      <c r="C111" s="5">
        <v>387</v>
      </c>
      <c r="D111" s="4" t="s">
        <v>219</v>
      </c>
      <c r="E111" s="3">
        <v>1</v>
      </c>
      <c r="F111" s="4" t="s">
        <v>284</v>
      </c>
      <c r="G111" s="3">
        <v>8339</v>
      </c>
      <c r="H111" s="4">
        <v>7096.06</v>
      </c>
      <c r="I111" s="4">
        <f t="shared" si="2"/>
        <v>-1242.94</v>
      </c>
      <c r="J111" s="12">
        <v>-62.147</v>
      </c>
      <c r="K111" s="11">
        <f t="shared" si="3"/>
        <v>-62.1</v>
      </c>
      <c r="L111" s="10"/>
    </row>
    <row r="112" spans="1:12">
      <c r="A112" s="3">
        <v>10856</v>
      </c>
      <c r="B112" s="4" t="s">
        <v>408</v>
      </c>
      <c r="C112" s="5">
        <v>387</v>
      </c>
      <c r="D112" s="4" t="s">
        <v>219</v>
      </c>
      <c r="E112" s="3">
        <v>1</v>
      </c>
      <c r="F112" s="4" t="s">
        <v>284</v>
      </c>
      <c r="G112" s="3">
        <v>8339</v>
      </c>
      <c r="H112" s="4">
        <v>6358.04</v>
      </c>
      <c r="I112" s="4">
        <f t="shared" si="2"/>
        <v>-1980.96</v>
      </c>
      <c r="J112" s="12">
        <v>-99.048</v>
      </c>
      <c r="K112" s="11">
        <f t="shared" si="3"/>
        <v>-99</v>
      </c>
      <c r="L112" s="10"/>
    </row>
    <row r="113" spans="1:12">
      <c r="A113" s="3">
        <v>11338</v>
      </c>
      <c r="B113" s="4" t="s">
        <v>409</v>
      </c>
      <c r="C113" s="5">
        <v>387</v>
      </c>
      <c r="D113" s="4" t="s">
        <v>219</v>
      </c>
      <c r="E113" s="3">
        <v>0.3</v>
      </c>
      <c r="F113" s="4" t="s">
        <v>284</v>
      </c>
      <c r="G113" s="3">
        <v>2501.7</v>
      </c>
      <c r="H113" s="4">
        <v>3085.2</v>
      </c>
      <c r="I113" s="4">
        <f t="shared" si="2"/>
        <v>583.5</v>
      </c>
      <c r="J113" s="4"/>
      <c r="K113" s="11">
        <f t="shared" si="3"/>
        <v>0</v>
      </c>
      <c r="L113" s="10"/>
    </row>
    <row r="114" spans="1:12">
      <c r="A114" s="3">
        <v>4188</v>
      </c>
      <c r="B114" s="4" t="s">
        <v>410</v>
      </c>
      <c r="C114" s="5">
        <v>391</v>
      </c>
      <c r="D114" s="4" t="s">
        <v>207</v>
      </c>
      <c r="E114" s="3">
        <v>0.95</v>
      </c>
      <c r="F114" s="4" t="s">
        <v>277</v>
      </c>
      <c r="G114" s="3">
        <v>4090</v>
      </c>
      <c r="H114" s="4">
        <v>3103.07</v>
      </c>
      <c r="I114" s="4">
        <f t="shared" si="2"/>
        <v>-986.93</v>
      </c>
      <c r="J114" s="12">
        <v>-49.3465</v>
      </c>
      <c r="K114" s="11">
        <f t="shared" si="3"/>
        <v>-49.3</v>
      </c>
      <c r="L114" s="10"/>
    </row>
    <row r="115" spans="1:12">
      <c r="A115" s="3">
        <v>4246</v>
      </c>
      <c r="B115" s="4" t="s">
        <v>411</v>
      </c>
      <c r="C115" s="5">
        <v>391</v>
      </c>
      <c r="D115" s="4" t="s">
        <v>207</v>
      </c>
      <c r="E115" s="3">
        <v>1</v>
      </c>
      <c r="F115" s="4" t="s">
        <v>323</v>
      </c>
      <c r="G115" s="3">
        <v>4490</v>
      </c>
      <c r="H115" s="4">
        <v>4643.29</v>
      </c>
      <c r="I115" s="4">
        <f t="shared" si="2"/>
        <v>153.29</v>
      </c>
      <c r="J115" s="4"/>
      <c r="K115" s="11">
        <f t="shared" si="3"/>
        <v>0</v>
      </c>
      <c r="L115" s="10"/>
    </row>
    <row r="116" spans="1:12">
      <c r="A116" s="3">
        <v>11330</v>
      </c>
      <c r="B116" s="4" t="s">
        <v>412</v>
      </c>
      <c r="C116" s="5">
        <v>391</v>
      </c>
      <c r="D116" s="4" t="s">
        <v>207</v>
      </c>
      <c r="E116" s="3">
        <v>0.4</v>
      </c>
      <c r="F116" s="4" t="s">
        <v>315</v>
      </c>
      <c r="G116" s="3">
        <v>1773</v>
      </c>
      <c r="H116" s="4">
        <v>1795.51</v>
      </c>
      <c r="I116" s="4">
        <f t="shared" si="2"/>
        <v>22.51</v>
      </c>
      <c r="J116" s="4"/>
      <c r="K116" s="11">
        <f t="shared" si="3"/>
        <v>0</v>
      </c>
      <c r="L116" s="10"/>
    </row>
    <row r="117" spans="1:12">
      <c r="A117" s="3">
        <v>11391</v>
      </c>
      <c r="B117" s="4" t="s">
        <v>413</v>
      </c>
      <c r="C117" s="5">
        <v>391</v>
      </c>
      <c r="D117" s="4" t="s">
        <v>207</v>
      </c>
      <c r="E117" s="3">
        <v>0.4</v>
      </c>
      <c r="F117" s="4" t="s">
        <v>366</v>
      </c>
      <c r="G117" s="3">
        <v>1773</v>
      </c>
      <c r="H117" s="4">
        <v>1216.31</v>
      </c>
      <c r="I117" s="4">
        <f t="shared" si="2"/>
        <v>-556.69</v>
      </c>
      <c r="J117" s="12">
        <v>-27.8345</v>
      </c>
      <c r="K117" s="11">
        <f t="shared" si="3"/>
        <v>-27.8</v>
      </c>
      <c r="L117" s="10"/>
    </row>
    <row r="118" spans="1:12">
      <c r="A118" s="3">
        <v>11106</v>
      </c>
      <c r="B118" s="4" t="s">
        <v>414</v>
      </c>
      <c r="C118" s="5">
        <v>399</v>
      </c>
      <c r="D118" s="4" t="s">
        <v>236</v>
      </c>
      <c r="E118" s="3">
        <v>0.9</v>
      </c>
      <c r="F118" s="4" t="s">
        <v>415</v>
      </c>
      <c r="G118" s="3">
        <v>4552.34</v>
      </c>
      <c r="H118" s="4">
        <v>2283.06</v>
      </c>
      <c r="I118" s="4">
        <f t="shared" si="2"/>
        <v>-2269.28</v>
      </c>
      <c r="J118" s="12">
        <v>-113.464</v>
      </c>
      <c r="K118" s="11">
        <f t="shared" si="3"/>
        <v>-113.5</v>
      </c>
      <c r="L118" s="10"/>
    </row>
    <row r="119" spans="1:12">
      <c r="A119" s="3">
        <v>7369</v>
      </c>
      <c r="B119" s="4" t="s">
        <v>416</v>
      </c>
      <c r="C119" s="5">
        <v>399</v>
      </c>
      <c r="D119" s="4" t="s">
        <v>236</v>
      </c>
      <c r="E119" s="3">
        <v>0.8</v>
      </c>
      <c r="F119" s="4" t="s">
        <v>417</v>
      </c>
      <c r="G119" s="3">
        <v>4552.33</v>
      </c>
      <c r="H119" s="4">
        <v>2048</v>
      </c>
      <c r="I119" s="4">
        <f t="shared" si="2"/>
        <v>-2504.33</v>
      </c>
      <c r="J119" s="12">
        <v>-125.2165</v>
      </c>
      <c r="K119" s="11">
        <f t="shared" si="3"/>
        <v>-125.2</v>
      </c>
      <c r="L119" s="10"/>
    </row>
    <row r="120" spans="1:12">
      <c r="A120" s="3">
        <v>8929</v>
      </c>
      <c r="B120" s="4" t="s">
        <v>418</v>
      </c>
      <c r="C120" s="5">
        <v>399</v>
      </c>
      <c r="D120" s="4" t="s">
        <v>236</v>
      </c>
      <c r="E120" s="3">
        <v>1</v>
      </c>
      <c r="F120" s="4" t="s">
        <v>417</v>
      </c>
      <c r="G120" s="3">
        <v>4552.33</v>
      </c>
      <c r="H120" s="4">
        <v>2964.39</v>
      </c>
      <c r="I120" s="4">
        <f t="shared" si="2"/>
        <v>-1587.94</v>
      </c>
      <c r="J120" s="12">
        <v>-79.397</v>
      </c>
      <c r="K120" s="11">
        <f t="shared" si="3"/>
        <v>-79.4</v>
      </c>
      <c r="L120" s="10"/>
    </row>
    <row r="121" spans="1:12">
      <c r="A121" s="3">
        <v>5527</v>
      </c>
      <c r="B121" s="4" t="s">
        <v>419</v>
      </c>
      <c r="C121" s="5">
        <v>511</v>
      </c>
      <c r="D121" s="4" t="s">
        <v>211</v>
      </c>
      <c r="E121" s="3">
        <v>0.9</v>
      </c>
      <c r="F121" s="4" t="s">
        <v>277</v>
      </c>
      <c r="G121" s="3">
        <v>2700</v>
      </c>
      <c r="H121" s="4">
        <v>1962.52</v>
      </c>
      <c r="I121" s="4">
        <f t="shared" si="2"/>
        <v>-737.48</v>
      </c>
      <c r="J121" s="12">
        <v>-36.874</v>
      </c>
      <c r="K121" s="11">
        <f t="shared" si="3"/>
        <v>-36.9</v>
      </c>
      <c r="L121" s="10"/>
    </row>
    <row r="122" spans="1:12">
      <c r="A122" s="3">
        <v>9209</v>
      </c>
      <c r="B122" s="4" t="s">
        <v>420</v>
      </c>
      <c r="C122" s="5">
        <v>511</v>
      </c>
      <c r="D122" s="4" t="s">
        <v>211</v>
      </c>
      <c r="E122" s="3">
        <v>1</v>
      </c>
      <c r="F122" s="4" t="s">
        <v>284</v>
      </c>
      <c r="G122" s="3">
        <v>3000</v>
      </c>
      <c r="H122" s="4">
        <v>1795.49</v>
      </c>
      <c r="I122" s="4">
        <f t="shared" si="2"/>
        <v>-1204.51</v>
      </c>
      <c r="J122" s="12">
        <v>-60.2255</v>
      </c>
      <c r="K122" s="11">
        <f t="shared" si="3"/>
        <v>-60.2</v>
      </c>
      <c r="L122" s="10"/>
    </row>
    <row r="123" spans="1:12">
      <c r="A123" s="3">
        <v>11399</v>
      </c>
      <c r="B123" s="4" t="s">
        <v>421</v>
      </c>
      <c r="C123" s="5">
        <v>511</v>
      </c>
      <c r="D123" s="4" t="s">
        <v>211</v>
      </c>
      <c r="E123" s="3">
        <v>0.6</v>
      </c>
      <c r="F123" s="4" t="s">
        <v>357</v>
      </c>
      <c r="G123" s="3">
        <v>1800.5</v>
      </c>
      <c r="H123" s="4">
        <v>264.2</v>
      </c>
      <c r="I123" s="4">
        <f t="shared" si="2"/>
        <v>-1536.3</v>
      </c>
      <c r="J123" s="12">
        <v>-76.815</v>
      </c>
      <c r="K123" s="11">
        <f t="shared" si="3"/>
        <v>-76.8</v>
      </c>
      <c r="L123" s="10"/>
    </row>
    <row r="124" spans="1:12">
      <c r="A124" s="3">
        <v>11333</v>
      </c>
      <c r="B124" s="4" t="s">
        <v>422</v>
      </c>
      <c r="C124" s="5">
        <v>511</v>
      </c>
      <c r="D124" s="4" t="s">
        <v>211</v>
      </c>
      <c r="E124" s="3">
        <v>0.6</v>
      </c>
      <c r="F124" s="4" t="s">
        <v>423</v>
      </c>
      <c r="G124" s="3">
        <v>1800.5</v>
      </c>
      <c r="H124" s="4">
        <v>2472.52</v>
      </c>
      <c r="I124" s="4">
        <f t="shared" si="2"/>
        <v>672.02</v>
      </c>
      <c r="J124" s="4"/>
      <c r="K124" s="11">
        <f t="shared" si="3"/>
        <v>0</v>
      </c>
      <c r="L124" s="10"/>
    </row>
    <row r="125" spans="1:12">
      <c r="A125" s="3">
        <v>5457</v>
      </c>
      <c r="B125" s="4" t="s">
        <v>424</v>
      </c>
      <c r="C125" s="5">
        <v>513</v>
      </c>
      <c r="D125" s="4" t="s">
        <v>253</v>
      </c>
      <c r="E125" s="3">
        <v>0.9</v>
      </c>
      <c r="F125" s="4" t="s">
        <v>389</v>
      </c>
      <c r="G125" s="3">
        <v>3695</v>
      </c>
      <c r="H125" s="4">
        <v>3265.43</v>
      </c>
      <c r="I125" s="4">
        <f t="shared" si="2"/>
        <v>-429.57</v>
      </c>
      <c r="J125" s="12">
        <v>-21.4785</v>
      </c>
      <c r="K125" s="11">
        <f t="shared" si="3"/>
        <v>-21.5</v>
      </c>
      <c r="L125" s="10"/>
    </row>
    <row r="126" spans="1:12">
      <c r="A126" s="3">
        <v>9760</v>
      </c>
      <c r="B126" s="4" t="s">
        <v>425</v>
      </c>
      <c r="C126" s="5">
        <v>513</v>
      </c>
      <c r="D126" s="4" t="s">
        <v>253</v>
      </c>
      <c r="E126" s="3">
        <v>1</v>
      </c>
      <c r="F126" s="4" t="s">
        <v>284</v>
      </c>
      <c r="G126" s="3">
        <v>4105</v>
      </c>
      <c r="H126" s="4">
        <v>3037.57</v>
      </c>
      <c r="I126" s="4">
        <f t="shared" si="2"/>
        <v>-1067.43</v>
      </c>
      <c r="J126" s="12">
        <v>-53.3715</v>
      </c>
      <c r="K126" s="11">
        <f t="shared" si="3"/>
        <v>-53.4</v>
      </c>
      <c r="L126" s="10"/>
    </row>
    <row r="127" spans="1:12">
      <c r="A127" s="3">
        <v>11126</v>
      </c>
      <c r="B127" s="4" t="s">
        <v>426</v>
      </c>
      <c r="C127" s="5">
        <v>513</v>
      </c>
      <c r="D127" s="4" t="s">
        <v>253</v>
      </c>
      <c r="E127" s="3">
        <v>0.8</v>
      </c>
      <c r="F127" s="4" t="s">
        <v>284</v>
      </c>
      <c r="G127" s="3">
        <v>3284</v>
      </c>
      <c r="H127" s="4">
        <v>761.36</v>
      </c>
      <c r="I127" s="4">
        <f t="shared" si="2"/>
        <v>-2522.64</v>
      </c>
      <c r="J127" s="12">
        <v>0</v>
      </c>
      <c r="K127" s="11">
        <f t="shared" si="3"/>
        <v>0</v>
      </c>
      <c r="L127" s="10"/>
    </row>
    <row r="128" spans="1:12">
      <c r="A128" s="3">
        <v>11329</v>
      </c>
      <c r="B128" s="4" t="s">
        <v>428</v>
      </c>
      <c r="C128" s="5">
        <v>513</v>
      </c>
      <c r="D128" s="4" t="s">
        <v>253</v>
      </c>
      <c r="E128" s="3">
        <v>0.4</v>
      </c>
      <c r="F128" s="4" t="s">
        <v>429</v>
      </c>
      <c r="G128" s="3">
        <v>1643</v>
      </c>
      <c r="H128" s="4">
        <v>1021.15</v>
      </c>
      <c r="I128" s="4">
        <f t="shared" si="2"/>
        <v>-621.85</v>
      </c>
      <c r="J128" s="12">
        <v>-31.0925</v>
      </c>
      <c r="K128" s="11">
        <f t="shared" si="3"/>
        <v>-31.1</v>
      </c>
      <c r="L128" s="10"/>
    </row>
    <row r="129" spans="1:12">
      <c r="A129" s="3">
        <v>5406</v>
      </c>
      <c r="B129" s="4" t="s">
        <v>430</v>
      </c>
      <c r="C129" s="5">
        <v>514</v>
      </c>
      <c r="D129" s="4" t="s">
        <v>188</v>
      </c>
      <c r="E129" s="3">
        <v>0.9</v>
      </c>
      <c r="F129" s="4" t="s">
        <v>277</v>
      </c>
      <c r="G129" s="3">
        <v>5045</v>
      </c>
      <c r="H129" s="4">
        <v>4777.17</v>
      </c>
      <c r="I129" s="4">
        <f t="shared" si="2"/>
        <v>-267.83</v>
      </c>
      <c r="J129" s="12">
        <v>-13.3915</v>
      </c>
      <c r="K129" s="11">
        <f t="shared" si="3"/>
        <v>-13.4</v>
      </c>
      <c r="L129" s="10"/>
    </row>
    <row r="130" spans="1:12">
      <c r="A130" s="3">
        <v>4330</v>
      </c>
      <c r="B130" s="4" t="s">
        <v>431</v>
      </c>
      <c r="C130" s="5">
        <v>514</v>
      </c>
      <c r="D130" s="4" t="s">
        <v>188</v>
      </c>
      <c r="E130" s="3">
        <v>1</v>
      </c>
      <c r="F130" s="4" t="s">
        <v>284</v>
      </c>
      <c r="G130" s="3">
        <v>5605.5</v>
      </c>
      <c r="H130" s="4">
        <v>4013.58</v>
      </c>
      <c r="I130" s="4">
        <f t="shared" ref="I130:I186" si="4">H130-G130</f>
        <v>-1591.92</v>
      </c>
      <c r="J130" s="12">
        <v>-79.596</v>
      </c>
      <c r="K130" s="11">
        <f t="shared" si="3"/>
        <v>-79.6</v>
      </c>
      <c r="L130" s="10"/>
    </row>
    <row r="131" spans="1:12">
      <c r="A131" s="3">
        <v>6251</v>
      </c>
      <c r="B131" s="4" t="s">
        <v>432</v>
      </c>
      <c r="C131" s="5">
        <v>514</v>
      </c>
      <c r="D131" s="4" t="s">
        <v>188</v>
      </c>
      <c r="E131" s="3">
        <v>1</v>
      </c>
      <c r="F131" s="4" t="s">
        <v>284</v>
      </c>
      <c r="G131" s="3">
        <v>5605.5</v>
      </c>
      <c r="H131" s="4">
        <v>3621.18</v>
      </c>
      <c r="I131" s="4">
        <f t="shared" si="4"/>
        <v>-1984.32</v>
      </c>
      <c r="J131" s="12">
        <v>-99.216</v>
      </c>
      <c r="K131" s="11">
        <f t="shared" ref="K131:K194" si="5">ROUND(J131,1)</f>
        <v>-99.2</v>
      </c>
      <c r="L131" s="10"/>
    </row>
    <row r="132" spans="1:12">
      <c r="A132" s="3">
        <v>7006</v>
      </c>
      <c r="B132" s="4" t="s">
        <v>433</v>
      </c>
      <c r="C132" s="5">
        <v>515</v>
      </c>
      <c r="D132" s="4" t="s">
        <v>215</v>
      </c>
      <c r="E132" s="3">
        <v>0.9</v>
      </c>
      <c r="F132" s="4" t="s">
        <v>277</v>
      </c>
      <c r="G132" s="3">
        <v>2489</v>
      </c>
      <c r="H132" s="4">
        <v>1412.97</v>
      </c>
      <c r="I132" s="4">
        <f t="shared" si="4"/>
        <v>-1076.03</v>
      </c>
      <c r="J132" s="12">
        <v>-53.8015</v>
      </c>
      <c r="K132" s="11">
        <f t="shared" si="5"/>
        <v>-53.8</v>
      </c>
      <c r="L132" s="10"/>
    </row>
    <row r="133" spans="1:12">
      <c r="A133" s="3">
        <v>7917</v>
      </c>
      <c r="B133" s="4" t="s">
        <v>434</v>
      </c>
      <c r="C133" s="5">
        <v>515</v>
      </c>
      <c r="D133" s="4" t="s">
        <v>215</v>
      </c>
      <c r="E133" s="3">
        <v>1</v>
      </c>
      <c r="F133" s="4" t="s">
        <v>284</v>
      </c>
      <c r="G133" s="3">
        <v>2764</v>
      </c>
      <c r="H133" s="4">
        <v>1631.95</v>
      </c>
      <c r="I133" s="4">
        <f t="shared" si="4"/>
        <v>-1132.05</v>
      </c>
      <c r="J133" s="12">
        <v>-56.6025</v>
      </c>
      <c r="K133" s="11">
        <f t="shared" si="5"/>
        <v>-56.6</v>
      </c>
      <c r="L133" s="10"/>
    </row>
    <row r="134" spans="1:12">
      <c r="A134" s="3">
        <v>11102</v>
      </c>
      <c r="B134" s="4" t="s">
        <v>435</v>
      </c>
      <c r="C134" s="5">
        <v>515</v>
      </c>
      <c r="D134" s="4" t="s">
        <v>215</v>
      </c>
      <c r="E134" s="3">
        <v>0.6</v>
      </c>
      <c r="F134" s="4" t="s">
        <v>284</v>
      </c>
      <c r="G134" s="3">
        <v>1659</v>
      </c>
      <c r="H134" s="4">
        <v>1099.15</v>
      </c>
      <c r="I134" s="4">
        <f t="shared" si="4"/>
        <v>-559.85</v>
      </c>
      <c r="J134" s="12">
        <v>-27.9925</v>
      </c>
      <c r="K134" s="11">
        <f t="shared" si="5"/>
        <v>-28</v>
      </c>
      <c r="L134" s="10"/>
    </row>
    <row r="135" spans="1:12">
      <c r="A135" s="3">
        <v>11397</v>
      </c>
      <c r="B135" s="4" t="s">
        <v>436</v>
      </c>
      <c r="C135" s="5">
        <v>515</v>
      </c>
      <c r="D135" s="4" t="s">
        <v>215</v>
      </c>
      <c r="E135" s="3">
        <v>0.6</v>
      </c>
      <c r="F135" s="4" t="s">
        <v>330</v>
      </c>
      <c r="G135" s="3">
        <v>1659</v>
      </c>
      <c r="H135" s="4">
        <v>562.77</v>
      </c>
      <c r="I135" s="4">
        <f t="shared" si="4"/>
        <v>-1096.23</v>
      </c>
      <c r="J135" s="12">
        <v>-54.8115</v>
      </c>
      <c r="K135" s="11">
        <f t="shared" si="5"/>
        <v>-54.8</v>
      </c>
      <c r="L135" s="10"/>
    </row>
    <row r="136" spans="1:12">
      <c r="A136" s="3">
        <v>4024</v>
      </c>
      <c r="B136" s="4" t="s">
        <v>437</v>
      </c>
      <c r="C136" s="5">
        <v>517</v>
      </c>
      <c r="D136" s="4" t="s">
        <v>213</v>
      </c>
      <c r="E136" s="3">
        <v>1</v>
      </c>
      <c r="F136" s="4" t="s">
        <v>277</v>
      </c>
      <c r="G136" s="3">
        <v>6607.8</v>
      </c>
      <c r="H136" s="4">
        <v>3703.82</v>
      </c>
      <c r="I136" s="4">
        <f t="shared" si="4"/>
        <v>-2903.98</v>
      </c>
      <c r="J136" s="12">
        <v>-145.199</v>
      </c>
      <c r="K136" s="11">
        <f t="shared" si="5"/>
        <v>-145.2</v>
      </c>
      <c r="L136" s="10"/>
    </row>
    <row r="137" spans="1:12">
      <c r="A137" s="3">
        <v>4022</v>
      </c>
      <c r="B137" s="4" t="s">
        <v>438</v>
      </c>
      <c r="C137" s="5">
        <v>517</v>
      </c>
      <c r="D137" s="4" t="s">
        <v>213</v>
      </c>
      <c r="E137" s="3">
        <v>1</v>
      </c>
      <c r="F137" s="4" t="s">
        <v>284</v>
      </c>
      <c r="G137" s="3">
        <v>6607.8</v>
      </c>
      <c r="H137" s="4">
        <v>2195.36</v>
      </c>
      <c r="I137" s="4">
        <f t="shared" si="4"/>
        <v>-4412.44</v>
      </c>
      <c r="J137" s="12">
        <v>-220.622</v>
      </c>
      <c r="K137" s="11">
        <f t="shared" si="5"/>
        <v>-220.6</v>
      </c>
      <c r="L137" s="10"/>
    </row>
    <row r="138" spans="1:12">
      <c r="A138" s="3">
        <v>10893</v>
      </c>
      <c r="B138" s="4" t="s">
        <v>439</v>
      </c>
      <c r="C138" s="5">
        <v>517</v>
      </c>
      <c r="D138" s="4" t="s">
        <v>213</v>
      </c>
      <c r="E138" s="3">
        <v>1</v>
      </c>
      <c r="F138" s="4" t="s">
        <v>284</v>
      </c>
      <c r="G138" s="3">
        <v>6607.8</v>
      </c>
      <c r="H138" s="4">
        <v>2564.79</v>
      </c>
      <c r="I138" s="4">
        <f t="shared" si="4"/>
        <v>-4043.01</v>
      </c>
      <c r="J138" s="12">
        <v>-202.1505</v>
      </c>
      <c r="K138" s="11">
        <f t="shared" si="5"/>
        <v>-202.2</v>
      </c>
      <c r="L138" s="10"/>
    </row>
    <row r="139" spans="1:12">
      <c r="A139" s="3">
        <v>11319</v>
      </c>
      <c r="B139" s="4" t="s">
        <v>440</v>
      </c>
      <c r="C139" s="5">
        <v>517</v>
      </c>
      <c r="D139" s="4" t="s">
        <v>213</v>
      </c>
      <c r="E139" s="3">
        <v>0.4</v>
      </c>
      <c r="F139" s="4" t="s">
        <v>315</v>
      </c>
      <c r="G139" s="3">
        <v>3154.6</v>
      </c>
      <c r="H139" s="4">
        <v>2406.31</v>
      </c>
      <c r="I139" s="4">
        <f t="shared" si="4"/>
        <v>-748.29</v>
      </c>
      <c r="J139" s="12">
        <v>-37.4145</v>
      </c>
      <c r="K139" s="11">
        <f t="shared" si="5"/>
        <v>-37.4</v>
      </c>
      <c r="L139" s="10"/>
    </row>
    <row r="140" spans="1:12">
      <c r="A140" s="3">
        <v>6733</v>
      </c>
      <c r="B140" s="4" t="s">
        <v>441</v>
      </c>
      <c r="C140" s="5">
        <v>539</v>
      </c>
      <c r="D140" s="4" t="s">
        <v>198</v>
      </c>
      <c r="E140" s="3">
        <v>0.9</v>
      </c>
      <c r="F140" s="4" t="s">
        <v>277</v>
      </c>
      <c r="G140" s="3">
        <v>2719.7</v>
      </c>
      <c r="H140" s="4">
        <v>1560.42</v>
      </c>
      <c r="I140" s="4">
        <f t="shared" si="4"/>
        <v>-1159.28</v>
      </c>
      <c r="J140" s="12">
        <v>-57.964</v>
      </c>
      <c r="K140" s="11">
        <f t="shared" si="5"/>
        <v>-58</v>
      </c>
      <c r="L140" s="10"/>
    </row>
    <row r="141" spans="1:12">
      <c r="A141" s="3">
        <v>9320</v>
      </c>
      <c r="B141" s="4" t="s">
        <v>442</v>
      </c>
      <c r="C141" s="5">
        <v>539</v>
      </c>
      <c r="D141" s="4" t="s">
        <v>198</v>
      </c>
      <c r="E141" s="3">
        <v>1.2</v>
      </c>
      <c r="F141" s="4" t="s">
        <v>321</v>
      </c>
      <c r="G141" s="3">
        <v>3626.3</v>
      </c>
      <c r="H141" s="4">
        <v>2342.4</v>
      </c>
      <c r="I141" s="4">
        <f t="shared" si="4"/>
        <v>-1283.9</v>
      </c>
      <c r="J141" s="12">
        <v>-64.195</v>
      </c>
      <c r="K141" s="11">
        <f t="shared" si="5"/>
        <v>-64.2</v>
      </c>
      <c r="L141" s="10"/>
    </row>
    <row r="142" spans="1:12">
      <c r="A142" s="3">
        <v>4304</v>
      </c>
      <c r="B142" s="4" t="s">
        <v>443</v>
      </c>
      <c r="C142" s="5">
        <v>541</v>
      </c>
      <c r="D142" s="4" t="s">
        <v>224</v>
      </c>
      <c r="E142" s="3">
        <v>0.9</v>
      </c>
      <c r="F142" s="4" t="s">
        <v>277</v>
      </c>
      <c r="G142" s="3">
        <v>5345</v>
      </c>
      <c r="H142" s="4">
        <v>2825.9</v>
      </c>
      <c r="I142" s="4">
        <f t="shared" si="4"/>
        <v>-2519.1</v>
      </c>
      <c r="J142" s="12">
        <v>-125.955</v>
      </c>
      <c r="K142" s="11">
        <f t="shared" si="5"/>
        <v>-126</v>
      </c>
      <c r="L142" s="10"/>
    </row>
    <row r="143" spans="1:12">
      <c r="A143" s="3">
        <v>5407</v>
      </c>
      <c r="B143" s="4" t="s">
        <v>444</v>
      </c>
      <c r="C143" s="5">
        <v>541</v>
      </c>
      <c r="D143" s="4" t="s">
        <v>224</v>
      </c>
      <c r="E143" s="3">
        <v>1</v>
      </c>
      <c r="F143" s="4" t="s">
        <v>284</v>
      </c>
      <c r="G143" s="3">
        <v>5938.9</v>
      </c>
      <c r="H143" s="4">
        <v>5973.37</v>
      </c>
      <c r="I143" s="4">
        <f t="shared" si="4"/>
        <v>34.4700000000003</v>
      </c>
      <c r="J143" s="4"/>
      <c r="K143" s="11">
        <f t="shared" si="5"/>
        <v>0</v>
      </c>
      <c r="L143" s="10"/>
    </row>
    <row r="144" spans="1:12">
      <c r="A144" s="3">
        <v>5665</v>
      </c>
      <c r="B144" s="4" t="s">
        <v>445</v>
      </c>
      <c r="C144" s="5">
        <v>541</v>
      </c>
      <c r="D144" s="4" t="s">
        <v>224</v>
      </c>
      <c r="E144" s="3">
        <v>1</v>
      </c>
      <c r="F144" s="4" t="s">
        <v>284</v>
      </c>
      <c r="G144" s="3">
        <v>5938.9</v>
      </c>
      <c r="H144" s="4">
        <v>5914</v>
      </c>
      <c r="I144" s="4">
        <f t="shared" si="4"/>
        <v>-24.8999999999996</v>
      </c>
      <c r="J144" s="12">
        <v>-1.24499999999998</v>
      </c>
      <c r="K144" s="11">
        <f t="shared" si="5"/>
        <v>-1.2</v>
      </c>
      <c r="L144" s="10"/>
    </row>
    <row r="145" spans="1:12">
      <c r="A145" s="3">
        <v>11108</v>
      </c>
      <c r="B145" s="4" t="s">
        <v>446</v>
      </c>
      <c r="C145" s="5">
        <v>541</v>
      </c>
      <c r="D145" s="4" t="s">
        <v>224</v>
      </c>
      <c r="E145" s="3">
        <v>0.8</v>
      </c>
      <c r="F145" s="4" t="s">
        <v>284</v>
      </c>
      <c r="G145" s="3">
        <v>4751.2</v>
      </c>
      <c r="H145" s="4">
        <v>1903.15</v>
      </c>
      <c r="I145" s="4">
        <f t="shared" si="4"/>
        <v>-2848.05</v>
      </c>
      <c r="J145" s="12">
        <v>-142.4025</v>
      </c>
      <c r="K145" s="11">
        <f t="shared" si="5"/>
        <v>-142.4</v>
      </c>
      <c r="L145" s="10"/>
    </row>
    <row r="146" spans="1:12">
      <c r="A146" s="3">
        <v>11143</v>
      </c>
      <c r="B146" s="4" t="s">
        <v>447</v>
      </c>
      <c r="C146" s="5">
        <v>545</v>
      </c>
      <c r="D146" s="4" t="s">
        <v>231</v>
      </c>
      <c r="E146" s="3">
        <v>0.9</v>
      </c>
      <c r="F146" s="4" t="s">
        <v>277</v>
      </c>
      <c r="G146" s="3">
        <v>1758.96</v>
      </c>
      <c r="H146" s="4">
        <v>1085.51</v>
      </c>
      <c r="I146" s="4">
        <f t="shared" si="4"/>
        <v>-673.45</v>
      </c>
      <c r="J146" s="12">
        <v>-33.6725</v>
      </c>
      <c r="K146" s="11">
        <f t="shared" si="5"/>
        <v>-33.7</v>
      </c>
      <c r="L146" s="10"/>
    </row>
    <row r="147" spans="1:12">
      <c r="A147" s="3">
        <v>10952</v>
      </c>
      <c r="B147" s="4" t="s">
        <v>448</v>
      </c>
      <c r="C147" s="5">
        <v>545</v>
      </c>
      <c r="D147" s="4" t="s">
        <v>231</v>
      </c>
      <c r="E147" s="3">
        <v>1</v>
      </c>
      <c r="F147" s="4" t="s">
        <v>284</v>
      </c>
      <c r="G147" s="3">
        <v>1954.4</v>
      </c>
      <c r="H147" s="4">
        <v>1415.21</v>
      </c>
      <c r="I147" s="4">
        <f t="shared" si="4"/>
        <v>-539.19</v>
      </c>
      <c r="J147" s="12">
        <v>-26.9595</v>
      </c>
      <c r="K147" s="11">
        <f t="shared" si="5"/>
        <v>-27</v>
      </c>
      <c r="L147" s="10"/>
    </row>
    <row r="148" spans="1:12">
      <c r="A148" s="3">
        <v>11382</v>
      </c>
      <c r="B148" s="4" t="s">
        <v>449</v>
      </c>
      <c r="C148" s="5">
        <v>545</v>
      </c>
      <c r="D148" s="4" t="s">
        <v>231</v>
      </c>
      <c r="E148" s="3">
        <v>0.6</v>
      </c>
      <c r="F148" s="4" t="s">
        <v>330</v>
      </c>
      <c r="G148" s="3">
        <v>1172.64</v>
      </c>
      <c r="H148" s="4">
        <v>1666.51</v>
      </c>
      <c r="I148" s="4">
        <f t="shared" si="4"/>
        <v>493.87</v>
      </c>
      <c r="J148" s="4"/>
      <c r="K148" s="11">
        <f t="shared" si="5"/>
        <v>0</v>
      </c>
      <c r="L148" s="10"/>
    </row>
    <row r="149" spans="1:12">
      <c r="A149" s="3">
        <v>9220</v>
      </c>
      <c r="B149" s="4" t="s">
        <v>450</v>
      </c>
      <c r="C149" s="5">
        <v>546</v>
      </c>
      <c r="D149" s="4" t="s">
        <v>451</v>
      </c>
      <c r="E149" s="3">
        <v>0.9</v>
      </c>
      <c r="F149" s="4" t="s">
        <v>277</v>
      </c>
      <c r="G149" s="3">
        <v>2567.1</v>
      </c>
      <c r="H149" s="4">
        <v>2098.44</v>
      </c>
      <c r="I149" s="4">
        <f t="shared" si="4"/>
        <v>-468.66</v>
      </c>
      <c r="J149" s="12">
        <v>-23.433</v>
      </c>
      <c r="K149" s="11">
        <f t="shared" si="5"/>
        <v>-23.4</v>
      </c>
      <c r="L149" s="10"/>
    </row>
    <row r="150" spans="1:12">
      <c r="A150" s="3">
        <v>10849</v>
      </c>
      <c r="B150" s="4" t="s">
        <v>452</v>
      </c>
      <c r="C150" s="5">
        <v>546</v>
      </c>
      <c r="D150" s="4" t="s">
        <v>451</v>
      </c>
      <c r="E150" s="3">
        <v>1</v>
      </c>
      <c r="F150" s="4" t="s">
        <v>284</v>
      </c>
      <c r="G150" s="3">
        <v>3208.8</v>
      </c>
      <c r="H150" s="4">
        <v>3130.74</v>
      </c>
      <c r="I150" s="4">
        <f t="shared" si="4"/>
        <v>-78.0600000000004</v>
      </c>
      <c r="J150" s="12">
        <v>-3.90300000000002</v>
      </c>
      <c r="K150" s="11">
        <f t="shared" si="5"/>
        <v>-3.9</v>
      </c>
      <c r="L150" s="10"/>
    </row>
    <row r="151" spans="1:12">
      <c r="A151" s="3">
        <v>11051</v>
      </c>
      <c r="B151" s="4" t="s">
        <v>453</v>
      </c>
      <c r="C151" s="5">
        <v>546</v>
      </c>
      <c r="D151" s="4" t="s">
        <v>451</v>
      </c>
      <c r="E151" s="3">
        <v>1</v>
      </c>
      <c r="F151" s="4" t="s">
        <v>284</v>
      </c>
      <c r="G151" s="3">
        <v>3208.8</v>
      </c>
      <c r="H151" s="4">
        <v>2756.32</v>
      </c>
      <c r="I151" s="4">
        <f t="shared" si="4"/>
        <v>-452.48</v>
      </c>
      <c r="J151" s="12">
        <v>-22.624</v>
      </c>
      <c r="K151" s="11">
        <f t="shared" si="5"/>
        <v>-22.6</v>
      </c>
      <c r="L151" s="10"/>
    </row>
    <row r="152" spans="1:12">
      <c r="A152" s="3">
        <v>11377</v>
      </c>
      <c r="B152" s="4" t="s">
        <v>454</v>
      </c>
      <c r="C152" s="5">
        <v>546</v>
      </c>
      <c r="D152" s="4" t="s">
        <v>451</v>
      </c>
      <c r="E152" s="3">
        <v>0.6</v>
      </c>
      <c r="F152" s="4" t="s">
        <v>330</v>
      </c>
      <c r="G152" s="3">
        <v>1925.3</v>
      </c>
      <c r="H152" s="4">
        <v>3477.6</v>
      </c>
      <c r="I152" s="4">
        <f t="shared" si="4"/>
        <v>1552.3</v>
      </c>
      <c r="J152" s="4"/>
      <c r="K152" s="11">
        <f t="shared" si="5"/>
        <v>0</v>
      </c>
      <c r="L152" s="10"/>
    </row>
    <row r="153" spans="1:12">
      <c r="A153" s="3">
        <v>7947</v>
      </c>
      <c r="B153" s="4" t="s">
        <v>455</v>
      </c>
      <c r="C153" s="5">
        <v>549</v>
      </c>
      <c r="D153" s="4" t="s">
        <v>199</v>
      </c>
      <c r="E153" s="3">
        <v>0.9</v>
      </c>
      <c r="F153" s="4" t="s">
        <v>277</v>
      </c>
      <c r="G153" s="3">
        <v>2212</v>
      </c>
      <c r="H153" s="4">
        <v>1556.09</v>
      </c>
      <c r="I153" s="4">
        <f t="shared" si="4"/>
        <v>-655.91</v>
      </c>
      <c r="J153" s="12">
        <v>-32.7955</v>
      </c>
      <c r="K153" s="11">
        <f t="shared" si="5"/>
        <v>-32.8</v>
      </c>
      <c r="L153" s="10"/>
    </row>
    <row r="154" spans="1:12">
      <c r="A154" s="3">
        <v>7687</v>
      </c>
      <c r="B154" s="4" t="s">
        <v>456</v>
      </c>
      <c r="C154" s="5">
        <v>549</v>
      </c>
      <c r="D154" s="4" t="s">
        <v>199</v>
      </c>
      <c r="E154" s="3">
        <v>1</v>
      </c>
      <c r="F154" s="4" t="s">
        <v>284</v>
      </c>
      <c r="G154" s="3">
        <v>2457</v>
      </c>
      <c r="H154" s="4">
        <v>972.79</v>
      </c>
      <c r="I154" s="4">
        <f t="shared" si="4"/>
        <v>-1484.21</v>
      </c>
      <c r="J154" s="12">
        <v>-74.2105</v>
      </c>
      <c r="K154" s="11">
        <f t="shared" si="5"/>
        <v>-74.2</v>
      </c>
      <c r="L154" s="10"/>
    </row>
    <row r="155" spans="1:12">
      <c r="A155" s="3">
        <v>11177</v>
      </c>
      <c r="B155" s="4" t="s">
        <v>457</v>
      </c>
      <c r="C155" s="5">
        <v>549</v>
      </c>
      <c r="D155" s="4" t="s">
        <v>199</v>
      </c>
      <c r="E155" s="3">
        <v>0.6</v>
      </c>
      <c r="F155" s="4" t="s">
        <v>284</v>
      </c>
      <c r="G155" s="3">
        <v>1474</v>
      </c>
      <c r="H155" s="4">
        <v>1188.97</v>
      </c>
      <c r="I155" s="4">
        <f t="shared" si="4"/>
        <v>-285.03</v>
      </c>
      <c r="J155" s="12">
        <v>-14.2515</v>
      </c>
      <c r="K155" s="11">
        <f t="shared" si="5"/>
        <v>-14.3</v>
      </c>
      <c r="L155" s="10"/>
    </row>
    <row r="156" spans="1:12">
      <c r="A156" s="3">
        <v>10857</v>
      </c>
      <c r="B156" s="4" t="s">
        <v>458</v>
      </c>
      <c r="C156" s="5">
        <v>570</v>
      </c>
      <c r="D156" s="4" t="s">
        <v>251</v>
      </c>
      <c r="E156" s="3">
        <v>1</v>
      </c>
      <c r="F156" s="4" t="s">
        <v>284</v>
      </c>
      <c r="G156" s="3">
        <v>3480.5</v>
      </c>
      <c r="H156" s="4">
        <v>2376.15</v>
      </c>
      <c r="I156" s="4">
        <f t="shared" si="4"/>
        <v>-1104.35</v>
      </c>
      <c r="J156" s="12">
        <v>-55.2175</v>
      </c>
      <c r="K156" s="11">
        <f t="shared" si="5"/>
        <v>-55.2</v>
      </c>
      <c r="L156" s="10"/>
    </row>
    <row r="157" spans="1:12">
      <c r="A157" s="3">
        <v>11231</v>
      </c>
      <c r="B157" s="4" t="s">
        <v>459</v>
      </c>
      <c r="C157" s="5">
        <v>570</v>
      </c>
      <c r="D157" s="4" t="s">
        <v>251</v>
      </c>
      <c r="E157" s="3">
        <v>0.8</v>
      </c>
      <c r="F157" s="4" t="s">
        <v>284</v>
      </c>
      <c r="G157" s="3">
        <v>3480.5</v>
      </c>
      <c r="H157" s="4">
        <v>2439.6</v>
      </c>
      <c r="I157" s="4">
        <f t="shared" si="4"/>
        <v>-1040.9</v>
      </c>
      <c r="J157" s="12">
        <v>-52.045</v>
      </c>
      <c r="K157" s="11">
        <f t="shared" si="5"/>
        <v>-52</v>
      </c>
      <c r="L157" s="10"/>
    </row>
    <row r="158" spans="1:12">
      <c r="A158" s="3">
        <v>5471</v>
      </c>
      <c r="B158" s="4" t="s">
        <v>460</v>
      </c>
      <c r="C158" s="5">
        <v>571</v>
      </c>
      <c r="D158" s="4" t="s">
        <v>223</v>
      </c>
      <c r="E158" s="3">
        <v>0.9</v>
      </c>
      <c r="F158" s="4" t="s">
        <v>277</v>
      </c>
      <c r="G158" s="3">
        <v>5907</v>
      </c>
      <c r="H158" s="4">
        <v>3783.33</v>
      </c>
      <c r="I158" s="4">
        <f t="shared" si="4"/>
        <v>-2123.67</v>
      </c>
      <c r="J158" s="12">
        <v>-106.1835</v>
      </c>
      <c r="K158" s="11">
        <f t="shared" si="5"/>
        <v>-106.2</v>
      </c>
      <c r="L158" s="10"/>
    </row>
    <row r="159" spans="1:12">
      <c r="A159" s="3">
        <v>6454</v>
      </c>
      <c r="B159" s="4" t="s">
        <v>461</v>
      </c>
      <c r="C159" s="5">
        <v>571</v>
      </c>
      <c r="D159" s="4" t="s">
        <v>223</v>
      </c>
      <c r="E159" s="3">
        <v>1.2</v>
      </c>
      <c r="F159" s="4" t="s">
        <v>321</v>
      </c>
      <c r="G159" s="3">
        <v>5907</v>
      </c>
      <c r="H159" s="4">
        <v>7580.61</v>
      </c>
      <c r="I159" s="4">
        <f t="shared" si="4"/>
        <v>1673.61</v>
      </c>
      <c r="J159" s="4"/>
      <c r="K159" s="11">
        <f t="shared" si="5"/>
        <v>0</v>
      </c>
      <c r="L159" s="10"/>
    </row>
    <row r="160" spans="1:12">
      <c r="A160" s="3">
        <v>995987</v>
      </c>
      <c r="B160" s="4" t="s">
        <v>462</v>
      </c>
      <c r="C160" s="5">
        <v>571</v>
      </c>
      <c r="D160" s="4" t="s">
        <v>223</v>
      </c>
      <c r="E160" s="3">
        <v>1.2</v>
      </c>
      <c r="F160" s="4" t="s">
        <v>318</v>
      </c>
      <c r="G160" s="3">
        <v>5907</v>
      </c>
      <c r="H160" s="4">
        <v>5677.03</v>
      </c>
      <c r="I160" s="4">
        <f t="shared" si="4"/>
        <v>-229.97</v>
      </c>
      <c r="J160" s="12">
        <v>-11.4985</v>
      </c>
      <c r="K160" s="11">
        <f t="shared" si="5"/>
        <v>-11.5</v>
      </c>
      <c r="L160" s="10"/>
    </row>
    <row r="161" spans="1:12">
      <c r="A161" s="3">
        <v>11109</v>
      </c>
      <c r="B161" s="4" t="s">
        <v>463</v>
      </c>
      <c r="C161" s="5">
        <v>571</v>
      </c>
      <c r="D161" s="4" t="s">
        <v>223</v>
      </c>
      <c r="E161" s="3">
        <v>0.8</v>
      </c>
      <c r="F161" s="4" t="s">
        <v>315</v>
      </c>
      <c r="G161" s="3">
        <v>5907</v>
      </c>
      <c r="H161" s="4">
        <v>5705.95</v>
      </c>
      <c r="I161" s="4">
        <f t="shared" si="4"/>
        <v>-201.05</v>
      </c>
      <c r="J161" s="12">
        <v>-10.0525</v>
      </c>
      <c r="K161" s="11">
        <f t="shared" si="5"/>
        <v>-10.1</v>
      </c>
      <c r="L161" s="10"/>
    </row>
    <row r="162" spans="1:12">
      <c r="A162" s="3">
        <v>11419</v>
      </c>
      <c r="B162" s="4" t="s">
        <v>464</v>
      </c>
      <c r="C162" s="5">
        <v>571</v>
      </c>
      <c r="D162" s="4" t="s">
        <v>223</v>
      </c>
      <c r="E162" s="3">
        <v>0.6</v>
      </c>
      <c r="F162" s="4" t="s">
        <v>330</v>
      </c>
      <c r="G162" s="3">
        <v>3544</v>
      </c>
      <c r="H162" s="4">
        <v>920.69</v>
      </c>
      <c r="I162" s="4">
        <f t="shared" si="4"/>
        <v>-2623.31</v>
      </c>
      <c r="J162" s="12">
        <v>-131.1655</v>
      </c>
      <c r="K162" s="11">
        <f t="shared" si="5"/>
        <v>-131.2</v>
      </c>
      <c r="L162" s="10"/>
    </row>
    <row r="163" spans="1:12">
      <c r="A163" s="3">
        <v>10186</v>
      </c>
      <c r="B163" s="4" t="s">
        <v>465</v>
      </c>
      <c r="C163" s="5">
        <v>572</v>
      </c>
      <c r="D163" s="4" t="s">
        <v>214</v>
      </c>
      <c r="E163" s="3">
        <v>0.9</v>
      </c>
      <c r="F163" s="4" t="s">
        <v>277</v>
      </c>
      <c r="G163" s="3">
        <v>2339</v>
      </c>
      <c r="H163" s="4">
        <v>1517.94</v>
      </c>
      <c r="I163" s="4">
        <f t="shared" si="4"/>
        <v>-821.06</v>
      </c>
      <c r="J163" s="12">
        <v>-41.053</v>
      </c>
      <c r="K163" s="11">
        <f t="shared" si="5"/>
        <v>-41.1</v>
      </c>
      <c r="L163" s="10"/>
    </row>
    <row r="164" spans="1:12">
      <c r="A164" s="3">
        <v>8731</v>
      </c>
      <c r="B164" s="4" t="s">
        <v>466</v>
      </c>
      <c r="C164" s="5">
        <v>572</v>
      </c>
      <c r="D164" s="4" t="s">
        <v>214</v>
      </c>
      <c r="E164" s="3">
        <v>1</v>
      </c>
      <c r="F164" s="4" t="s">
        <v>284</v>
      </c>
      <c r="G164" s="3">
        <v>2339</v>
      </c>
      <c r="H164" s="4">
        <v>1033.4</v>
      </c>
      <c r="I164" s="4">
        <f t="shared" si="4"/>
        <v>-1305.6</v>
      </c>
      <c r="J164" s="12">
        <v>-65.28</v>
      </c>
      <c r="K164" s="11">
        <f t="shared" si="5"/>
        <v>-65.3</v>
      </c>
      <c r="L164" s="10"/>
    </row>
    <row r="165" spans="1:12">
      <c r="A165" s="3">
        <v>11058</v>
      </c>
      <c r="B165" s="4" t="s">
        <v>467</v>
      </c>
      <c r="C165" s="5">
        <v>572</v>
      </c>
      <c r="D165" s="4" t="s">
        <v>214</v>
      </c>
      <c r="E165" s="3">
        <v>1</v>
      </c>
      <c r="F165" s="4" t="s">
        <v>284</v>
      </c>
      <c r="G165" s="3">
        <v>2339</v>
      </c>
      <c r="H165" s="4">
        <v>823.74</v>
      </c>
      <c r="I165" s="4">
        <f t="shared" si="4"/>
        <v>-1515.26</v>
      </c>
      <c r="J165" s="12">
        <v>-75.763</v>
      </c>
      <c r="K165" s="11">
        <f t="shared" si="5"/>
        <v>-75.8</v>
      </c>
      <c r="L165" s="10"/>
    </row>
    <row r="166" spans="1:12">
      <c r="A166" s="3">
        <v>10907</v>
      </c>
      <c r="B166" s="4" t="s">
        <v>468</v>
      </c>
      <c r="C166" s="5">
        <v>572</v>
      </c>
      <c r="D166" s="4" t="s">
        <v>214</v>
      </c>
      <c r="E166" s="3">
        <v>1</v>
      </c>
      <c r="F166" s="4" t="s">
        <v>284</v>
      </c>
      <c r="G166" s="3">
        <v>2339</v>
      </c>
      <c r="H166" s="4">
        <v>2686.53</v>
      </c>
      <c r="I166" s="4">
        <f t="shared" si="4"/>
        <v>347.53</v>
      </c>
      <c r="J166" s="4"/>
      <c r="K166" s="11">
        <f t="shared" si="5"/>
        <v>0</v>
      </c>
      <c r="L166" s="10"/>
    </row>
    <row r="167" spans="1:12">
      <c r="A167" s="3">
        <v>9295</v>
      </c>
      <c r="B167" s="4" t="s">
        <v>469</v>
      </c>
      <c r="C167" s="5">
        <v>573</v>
      </c>
      <c r="D167" s="4" t="s">
        <v>232</v>
      </c>
      <c r="E167" s="3">
        <v>0.9</v>
      </c>
      <c r="F167" s="4" t="s">
        <v>277</v>
      </c>
      <c r="G167" s="3">
        <v>1770</v>
      </c>
      <c r="H167" s="4">
        <v>1076.72</v>
      </c>
      <c r="I167" s="4">
        <f t="shared" si="4"/>
        <v>-693.28</v>
      </c>
      <c r="J167" s="12">
        <v>-34.664</v>
      </c>
      <c r="K167" s="11">
        <f t="shared" si="5"/>
        <v>-34.7</v>
      </c>
      <c r="L167" s="10"/>
    </row>
    <row r="168" spans="1:12">
      <c r="A168" s="3">
        <v>11118</v>
      </c>
      <c r="B168" s="4" t="s">
        <v>470</v>
      </c>
      <c r="C168" s="5">
        <v>573</v>
      </c>
      <c r="D168" s="4" t="s">
        <v>232</v>
      </c>
      <c r="E168" s="3">
        <v>0.8</v>
      </c>
      <c r="F168" s="4" t="s">
        <v>315</v>
      </c>
      <c r="G168" s="3">
        <v>1575</v>
      </c>
      <c r="H168" s="4">
        <v>1225.41</v>
      </c>
      <c r="I168" s="4">
        <f t="shared" si="4"/>
        <v>-349.59</v>
      </c>
      <c r="J168" s="12">
        <v>-17.4795</v>
      </c>
      <c r="K168" s="11">
        <f t="shared" si="5"/>
        <v>-17.5</v>
      </c>
      <c r="L168" s="10"/>
    </row>
    <row r="169" spans="1:12">
      <c r="A169" s="3">
        <v>11460</v>
      </c>
      <c r="B169" s="4" t="s">
        <v>471</v>
      </c>
      <c r="C169" s="5">
        <v>573</v>
      </c>
      <c r="D169" s="4" t="s">
        <v>232</v>
      </c>
      <c r="E169" s="3">
        <v>0.6</v>
      </c>
      <c r="F169" s="4" t="s">
        <v>330</v>
      </c>
      <c r="G169" s="3">
        <v>1180</v>
      </c>
      <c r="H169" s="4">
        <v>1035.45</v>
      </c>
      <c r="I169" s="4">
        <f t="shared" si="4"/>
        <v>-144.55</v>
      </c>
      <c r="J169" s="12">
        <v>-7.2275</v>
      </c>
      <c r="K169" s="11">
        <f t="shared" si="5"/>
        <v>-7.2</v>
      </c>
      <c r="L169" s="10"/>
    </row>
    <row r="170" spans="1:12">
      <c r="A170" s="3">
        <v>11463</v>
      </c>
      <c r="B170" s="4" t="s">
        <v>472</v>
      </c>
      <c r="C170" s="5">
        <v>573</v>
      </c>
      <c r="D170" s="4" t="s">
        <v>232</v>
      </c>
      <c r="E170" s="3">
        <v>0.6</v>
      </c>
      <c r="F170" s="4" t="s">
        <v>330</v>
      </c>
      <c r="G170" s="3">
        <v>1180</v>
      </c>
      <c r="H170" s="4">
        <v>1409.36</v>
      </c>
      <c r="I170" s="4">
        <f t="shared" si="4"/>
        <v>229.36</v>
      </c>
      <c r="J170" s="4"/>
      <c r="K170" s="11">
        <f t="shared" si="5"/>
        <v>0</v>
      </c>
      <c r="L170" s="10"/>
    </row>
    <row r="171" spans="1:12">
      <c r="A171" s="3">
        <v>9331</v>
      </c>
      <c r="B171" s="4" t="s">
        <v>473</v>
      </c>
      <c r="C171" s="5">
        <v>578</v>
      </c>
      <c r="D171" s="4" t="s">
        <v>200</v>
      </c>
      <c r="E171" s="3">
        <v>0.9</v>
      </c>
      <c r="F171" s="4" t="s">
        <v>277</v>
      </c>
      <c r="G171" s="3">
        <v>3253.8</v>
      </c>
      <c r="H171" s="4">
        <v>4281.39</v>
      </c>
      <c r="I171" s="4">
        <f t="shared" si="4"/>
        <v>1027.59</v>
      </c>
      <c r="J171" s="4"/>
      <c r="K171" s="11">
        <f t="shared" si="5"/>
        <v>0</v>
      </c>
      <c r="L171" s="10"/>
    </row>
    <row r="172" spans="1:12">
      <c r="A172" s="3">
        <v>9140</v>
      </c>
      <c r="B172" s="4" t="s">
        <v>474</v>
      </c>
      <c r="C172" s="5">
        <v>578</v>
      </c>
      <c r="D172" s="4" t="s">
        <v>200</v>
      </c>
      <c r="E172" s="3">
        <v>1.1</v>
      </c>
      <c r="F172" s="4" t="s">
        <v>321</v>
      </c>
      <c r="G172" s="3">
        <v>3976.9</v>
      </c>
      <c r="H172" s="4">
        <v>5564.33</v>
      </c>
      <c r="I172" s="4">
        <f t="shared" si="4"/>
        <v>1587.43</v>
      </c>
      <c r="J172" s="4"/>
      <c r="K172" s="11">
        <f t="shared" si="5"/>
        <v>0</v>
      </c>
      <c r="L172" s="10"/>
    </row>
    <row r="173" spans="1:12">
      <c r="A173" s="3">
        <v>11059</v>
      </c>
      <c r="B173" s="4" t="s">
        <v>475</v>
      </c>
      <c r="C173" s="5">
        <v>578</v>
      </c>
      <c r="D173" s="4" t="s">
        <v>200</v>
      </c>
      <c r="E173" s="3">
        <v>0.8</v>
      </c>
      <c r="F173" s="4" t="s">
        <v>284</v>
      </c>
      <c r="G173" s="3">
        <v>2892.3</v>
      </c>
      <c r="H173" s="4">
        <v>1749.12</v>
      </c>
      <c r="I173" s="4">
        <f t="shared" si="4"/>
        <v>-1143.18</v>
      </c>
      <c r="J173" s="12">
        <v>-57.159</v>
      </c>
      <c r="K173" s="11">
        <f t="shared" si="5"/>
        <v>-57.2</v>
      </c>
      <c r="L173" s="10"/>
    </row>
    <row r="174" spans="1:12">
      <c r="A174" s="3">
        <v>4086</v>
      </c>
      <c r="B174" s="4" t="s">
        <v>476</v>
      </c>
      <c r="C174" s="5">
        <v>581</v>
      </c>
      <c r="D174" s="4" t="s">
        <v>243</v>
      </c>
      <c r="E174" s="3">
        <v>0.9</v>
      </c>
      <c r="F174" s="4" t="s">
        <v>277</v>
      </c>
      <c r="G174" s="3">
        <v>3582.25</v>
      </c>
      <c r="H174" s="4">
        <v>3840.88</v>
      </c>
      <c r="I174" s="4">
        <f t="shared" si="4"/>
        <v>258.63</v>
      </c>
      <c r="J174" s="4"/>
      <c r="K174" s="11">
        <f t="shared" si="5"/>
        <v>0</v>
      </c>
      <c r="L174" s="10"/>
    </row>
    <row r="175" spans="1:12">
      <c r="A175" s="3">
        <v>5641</v>
      </c>
      <c r="B175" s="4" t="s">
        <v>477</v>
      </c>
      <c r="C175" s="5">
        <v>581</v>
      </c>
      <c r="D175" s="4" t="s">
        <v>243</v>
      </c>
      <c r="E175" s="3">
        <v>1</v>
      </c>
      <c r="F175" s="4" t="s">
        <v>284</v>
      </c>
      <c r="G175" s="3">
        <v>3980.25</v>
      </c>
      <c r="H175" s="4">
        <v>4302.15</v>
      </c>
      <c r="I175" s="4">
        <f t="shared" si="4"/>
        <v>321.9</v>
      </c>
      <c r="J175" s="4"/>
      <c r="K175" s="11">
        <f t="shared" si="5"/>
        <v>0</v>
      </c>
      <c r="L175" s="10"/>
    </row>
    <row r="176" spans="1:12">
      <c r="A176" s="3">
        <v>7279</v>
      </c>
      <c r="B176" s="4" t="s">
        <v>478</v>
      </c>
      <c r="C176" s="5">
        <v>581</v>
      </c>
      <c r="D176" s="4" t="s">
        <v>243</v>
      </c>
      <c r="E176" s="3">
        <v>1</v>
      </c>
      <c r="F176" s="4" t="s">
        <v>284</v>
      </c>
      <c r="G176" s="3">
        <v>3980.25</v>
      </c>
      <c r="H176" s="4">
        <v>3282.91</v>
      </c>
      <c r="I176" s="4">
        <f t="shared" si="4"/>
        <v>-697.34</v>
      </c>
      <c r="J176" s="12">
        <v>-34.867</v>
      </c>
      <c r="K176" s="11">
        <f t="shared" si="5"/>
        <v>-34.9</v>
      </c>
      <c r="L176" s="10"/>
    </row>
    <row r="177" spans="1:12">
      <c r="A177" s="3">
        <v>9599</v>
      </c>
      <c r="B177" s="4" t="s">
        <v>479</v>
      </c>
      <c r="C177" s="5">
        <v>581</v>
      </c>
      <c r="D177" s="4" t="s">
        <v>243</v>
      </c>
      <c r="E177" s="3">
        <v>1</v>
      </c>
      <c r="F177" s="4" t="s">
        <v>284</v>
      </c>
      <c r="G177" s="3">
        <v>3980.25</v>
      </c>
      <c r="H177" s="4">
        <v>2833.39</v>
      </c>
      <c r="I177" s="4">
        <f t="shared" si="4"/>
        <v>-1146.86</v>
      </c>
      <c r="J177" s="12">
        <v>30.61</v>
      </c>
      <c r="K177" s="11">
        <f t="shared" si="5"/>
        <v>30.6</v>
      </c>
      <c r="L177" s="10"/>
    </row>
    <row r="178" spans="1:12">
      <c r="A178" s="3">
        <v>4147</v>
      </c>
      <c r="B178" s="4" t="s">
        <v>481</v>
      </c>
      <c r="C178" s="5">
        <v>582</v>
      </c>
      <c r="D178" s="4" t="s">
        <v>252</v>
      </c>
      <c r="E178" s="3">
        <v>0.9</v>
      </c>
      <c r="F178" s="4" t="s">
        <v>277</v>
      </c>
      <c r="G178" s="3">
        <v>6567</v>
      </c>
      <c r="H178" s="4">
        <v>2103.6</v>
      </c>
      <c r="I178" s="4">
        <f t="shared" si="4"/>
        <v>-4463.4</v>
      </c>
      <c r="J178" s="12">
        <v>-223.17</v>
      </c>
      <c r="K178" s="11">
        <f t="shared" si="5"/>
        <v>-223.2</v>
      </c>
      <c r="L178" s="10"/>
    </row>
    <row r="179" spans="1:12">
      <c r="A179" s="3">
        <v>4444</v>
      </c>
      <c r="B179" s="4" t="s">
        <v>482</v>
      </c>
      <c r="C179" s="5">
        <v>582</v>
      </c>
      <c r="D179" s="4" t="s">
        <v>252</v>
      </c>
      <c r="E179" s="3">
        <v>1</v>
      </c>
      <c r="F179" s="4" t="s">
        <v>284</v>
      </c>
      <c r="G179" s="3">
        <v>6567</v>
      </c>
      <c r="H179" s="4">
        <v>2274.69</v>
      </c>
      <c r="I179" s="4">
        <f t="shared" si="4"/>
        <v>-4292.31</v>
      </c>
      <c r="J179" s="12">
        <v>-214.6155</v>
      </c>
      <c r="K179" s="11">
        <f t="shared" si="5"/>
        <v>-214.6</v>
      </c>
      <c r="L179" s="10"/>
    </row>
    <row r="180" spans="1:12">
      <c r="A180" s="3">
        <v>990035</v>
      </c>
      <c r="B180" s="4" t="s">
        <v>483</v>
      </c>
      <c r="C180" s="5">
        <v>582</v>
      </c>
      <c r="D180" s="4" t="s">
        <v>252</v>
      </c>
      <c r="E180" s="3">
        <v>1.2</v>
      </c>
      <c r="F180" s="4" t="s">
        <v>294</v>
      </c>
      <c r="G180" s="3">
        <v>7881</v>
      </c>
      <c r="H180" s="4">
        <v>5612.09</v>
      </c>
      <c r="I180" s="4">
        <f t="shared" si="4"/>
        <v>-2268.91</v>
      </c>
      <c r="J180" s="12">
        <v>-113.4455</v>
      </c>
      <c r="K180" s="11">
        <f t="shared" si="5"/>
        <v>-113.4</v>
      </c>
      <c r="L180" s="10"/>
    </row>
    <row r="181" spans="1:12">
      <c r="A181" s="3">
        <v>4044</v>
      </c>
      <c r="B181" s="4" t="s">
        <v>484</v>
      </c>
      <c r="C181" s="5">
        <v>582</v>
      </c>
      <c r="D181" s="4" t="s">
        <v>252</v>
      </c>
      <c r="E181" s="3">
        <v>1.2</v>
      </c>
      <c r="F181" s="4" t="s">
        <v>321</v>
      </c>
      <c r="G181" s="3">
        <v>6567</v>
      </c>
      <c r="H181" s="4">
        <v>2165.29</v>
      </c>
      <c r="I181" s="4">
        <f t="shared" si="4"/>
        <v>-4401.71</v>
      </c>
      <c r="J181" s="12">
        <v>-220.0855</v>
      </c>
      <c r="K181" s="11">
        <f t="shared" si="5"/>
        <v>-220.1</v>
      </c>
      <c r="L181" s="10"/>
    </row>
    <row r="182" spans="1:12">
      <c r="A182" s="3">
        <v>11099</v>
      </c>
      <c r="B182" s="4" t="s">
        <v>485</v>
      </c>
      <c r="C182" s="5">
        <v>582</v>
      </c>
      <c r="D182" s="4" t="s">
        <v>252</v>
      </c>
      <c r="E182" s="3">
        <v>0.7</v>
      </c>
      <c r="F182" s="4" t="s">
        <v>315</v>
      </c>
      <c r="G182" s="3">
        <v>5255</v>
      </c>
      <c r="H182" s="4">
        <v>2050.97</v>
      </c>
      <c r="I182" s="4">
        <f t="shared" si="4"/>
        <v>-3204.03</v>
      </c>
      <c r="J182" s="12">
        <v>-160.2015</v>
      </c>
      <c r="K182" s="11">
        <f t="shared" si="5"/>
        <v>-160.2</v>
      </c>
      <c r="L182" s="10"/>
    </row>
    <row r="183" spans="1:12">
      <c r="A183" s="3">
        <v>11089</v>
      </c>
      <c r="B183" s="4" t="s">
        <v>486</v>
      </c>
      <c r="C183" s="5">
        <v>582</v>
      </c>
      <c r="D183" s="4" t="s">
        <v>252</v>
      </c>
      <c r="E183" s="3">
        <v>0.8</v>
      </c>
      <c r="F183" s="4" t="s">
        <v>284</v>
      </c>
      <c r="G183" s="3">
        <v>6567</v>
      </c>
      <c r="H183" s="4">
        <v>2703.3</v>
      </c>
      <c r="I183" s="4">
        <f t="shared" si="4"/>
        <v>-3863.7</v>
      </c>
      <c r="J183" s="12">
        <v>-193.185</v>
      </c>
      <c r="K183" s="11">
        <f t="shared" si="5"/>
        <v>-193.2</v>
      </c>
      <c r="L183" s="10"/>
    </row>
    <row r="184" spans="1:12">
      <c r="A184" s="3">
        <v>6123</v>
      </c>
      <c r="B184" s="4" t="s">
        <v>487</v>
      </c>
      <c r="C184" s="5">
        <v>584</v>
      </c>
      <c r="D184" s="4" t="s">
        <v>225</v>
      </c>
      <c r="E184" s="3">
        <v>0.9</v>
      </c>
      <c r="F184" s="4" t="s">
        <v>277</v>
      </c>
      <c r="G184" s="3">
        <v>2304.7</v>
      </c>
      <c r="H184" s="4">
        <v>2139.42</v>
      </c>
      <c r="I184" s="4">
        <f t="shared" si="4"/>
        <v>-165.28</v>
      </c>
      <c r="J184" s="12">
        <v>-8.26399999999999</v>
      </c>
      <c r="K184" s="11">
        <f t="shared" si="5"/>
        <v>-8.3</v>
      </c>
      <c r="L184" s="10"/>
    </row>
    <row r="185" spans="1:12">
      <c r="A185" s="3">
        <v>6147</v>
      </c>
      <c r="B185" s="4" t="s">
        <v>488</v>
      </c>
      <c r="C185" s="5">
        <v>584</v>
      </c>
      <c r="D185" s="4" t="s">
        <v>225</v>
      </c>
      <c r="E185" s="3">
        <v>1</v>
      </c>
      <c r="F185" s="4" t="s">
        <v>290</v>
      </c>
      <c r="G185" s="3">
        <v>2304.6</v>
      </c>
      <c r="H185" s="4">
        <v>2339.05</v>
      </c>
      <c r="I185" s="4">
        <f t="shared" si="4"/>
        <v>34.4500000000003</v>
      </c>
      <c r="J185" s="4"/>
      <c r="K185" s="11">
        <f t="shared" si="5"/>
        <v>0</v>
      </c>
      <c r="L185" s="10"/>
    </row>
    <row r="186" spans="1:12">
      <c r="A186" s="3">
        <v>9689</v>
      </c>
      <c r="B186" s="4" t="s">
        <v>489</v>
      </c>
      <c r="C186" s="5">
        <v>584</v>
      </c>
      <c r="D186" s="4" t="s">
        <v>225</v>
      </c>
      <c r="E186" s="3">
        <v>1</v>
      </c>
      <c r="F186" s="4" t="s">
        <v>290</v>
      </c>
      <c r="G186" s="3">
        <v>2304.7</v>
      </c>
      <c r="H186" s="4">
        <v>2113.41</v>
      </c>
      <c r="I186" s="4">
        <f t="shared" si="4"/>
        <v>-191.29</v>
      </c>
      <c r="J186" s="12">
        <v>-9.5645</v>
      </c>
      <c r="K186" s="11">
        <f t="shared" si="5"/>
        <v>-9.6</v>
      </c>
      <c r="L186" s="10"/>
    </row>
    <row r="187" spans="1:12">
      <c r="A187" s="3">
        <v>6303</v>
      </c>
      <c r="B187" s="4" t="s">
        <v>490</v>
      </c>
      <c r="C187" s="5">
        <v>585</v>
      </c>
      <c r="D187" s="4" t="s">
        <v>261</v>
      </c>
      <c r="E187" s="3">
        <v>0.9</v>
      </c>
      <c r="F187" s="4" t="s">
        <v>277</v>
      </c>
      <c r="G187" s="3">
        <v>3155.9</v>
      </c>
      <c r="H187" s="4">
        <v>2245.69</v>
      </c>
      <c r="I187" s="4">
        <f>G187-H187</f>
        <v>910.21</v>
      </c>
      <c r="J187" s="12">
        <v>0</v>
      </c>
      <c r="K187" s="11">
        <f t="shared" si="5"/>
        <v>0</v>
      </c>
      <c r="L187" s="10"/>
    </row>
    <row r="188" spans="1:12">
      <c r="A188" s="3">
        <v>4143</v>
      </c>
      <c r="B188" s="4" t="s">
        <v>492</v>
      </c>
      <c r="C188" s="5">
        <v>585</v>
      </c>
      <c r="D188" s="4" t="s">
        <v>261</v>
      </c>
      <c r="E188" s="3">
        <v>1</v>
      </c>
      <c r="F188" s="4" t="s">
        <v>284</v>
      </c>
      <c r="G188" s="3">
        <v>3506.7</v>
      </c>
      <c r="H188" s="4">
        <v>595.82</v>
      </c>
      <c r="I188" s="4">
        <f>G188-H188</f>
        <v>2910.88</v>
      </c>
      <c r="J188" s="12">
        <v>0</v>
      </c>
      <c r="K188" s="11">
        <f t="shared" si="5"/>
        <v>0</v>
      </c>
      <c r="L188" s="10"/>
    </row>
    <row r="189" spans="1:12">
      <c r="A189" s="3">
        <v>7046</v>
      </c>
      <c r="B189" s="4" t="s">
        <v>493</v>
      </c>
      <c r="C189" s="5">
        <v>585</v>
      </c>
      <c r="D189" s="4" t="s">
        <v>261</v>
      </c>
      <c r="E189" s="3">
        <v>1</v>
      </c>
      <c r="F189" s="4" t="s">
        <v>290</v>
      </c>
      <c r="G189" s="3">
        <v>3506.7</v>
      </c>
      <c r="H189" s="4">
        <v>820.03</v>
      </c>
      <c r="I189" s="4">
        <f>G189-H189</f>
        <v>2686.67</v>
      </c>
      <c r="J189" s="12">
        <v>0</v>
      </c>
      <c r="K189" s="11">
        <f t="shared" si="5"/>
        <v>0</v>
      </c>
      <c r="L189" s="10"/>
    </row>
    <row r="190" spans="1:12">
      <c r="A190" s="3">
        <v>10590</v>
      </c>
      <c r="B190" s="4" t="s">
        <v>494</v>
      </c>
      <c r="C190" s="5">
        <v>585</v>
      </c>
      <c r="D190" s="4" t="s">
        <v>261</v>
      </c>
      <c r="E190" s="3">
        <v>1</v>
      </c>
      <c r="F190" s="4" t="s">
        <v>284</v>
      </c>
      <c r="G190" s="3">
        <v>3506.7</v>
      </c>
      <c r="H190" s="4">
        <v>588.05</v>
      </c>
      <c r="I190" s="4">
        <f>G190-H190</f>
        <v>2918.65</v>
      </c>
      <c r="J190" s="12">
        <v>0</v>
      </c>
      <c r="K190" s="11">
        <f t="shared" si="5"/>
        <v>0</v>
      </c>
      <c r="L190" s="10"/>
    </row>
    <row r="191" spans="1:12">
      <c r="A191" s="3">
        <v>8073</v>
      </c>
      <c r="B191" s="4" t="s">
        <v>495</v>
      </c>
      <c r="C191" s="5">
        <v>587</v>
      </c>
      <c r="D191" s="4" t="s">
        <v>172</v>
      </c>
      <c r="E191" s="3">
        <v>1</v>
      </c>
      <c r="F191" s="4" t="s">
        <v>277</v>
      </c>
      <c r="G191" s="3">
        <v>2947</v>
      </c>
      <c r="H191" s="4">
        <v>4168.66</v>
      </c>
      <c r="I191" s="4">
        <f t="shared" ref="I191:I254" si="6">H191-G191</f>
        <v>1221.66</v>
      </c>
      <c r="J191" s="4"/>
      <c r="K191" s="11">
        <f t="shared" si="5"/>
        <v>0</v>
      </c>
      <c r="L191" s="10"/>
    </row>
    <row r="192" spans="1:12">
      <c r="A192" s="3">
        <v>6497</v>
      </c>
      <c r="B192" s="4" t="s">
        <v>496</v>
      </c>
      <c r="C192" s="5">
        <v>587</v>
      </c>
      <c r="D192" s="4" t="s">
        <v>172</v>
      </c>
      <c r="E192" s="3">
        <v>1</v>
      </c>
      <c r="F192" s="4" t="s">
        <v>284</v>
      </c>
      <c r="G192" s="3">
        <v>2947</v>
      </c>
      <c r="H192" s="4">
        <v>3705.33</v>
      </c>
      <c r="I192" s="4">
        <f t="shared" si="6"/>
        <v>758.33</v>
      </c>
      <c r="J192" s="4"/>
      <c r="K192" s="11">
        <f t="shared" si="5"/>
        <v>0</v>
      </c>
      <c r="L192" s="10"/>
    </row>
    <row r="193" spans="1:12">
      <c r="A193" s="3">
        <v>11256</v>
      </c>
      <c r="B193" s="4" t="s">
        <v>497</v>
      </c>
      <c r="C193" s="5">
        <v>587</v>
      </c>
      <c r="D193" s="4" t="s">
        <v>172</v>
      </c>
      <c r="E193" s="3">
        <v>0.6</v>
      </c>
      <c r="F193" s="4" t="s">
        <v>284</v>
      </c>
      <c r="G193" s="3">
        <v>2945</v>
      </c>
      <c r="H193" s="4">
        <v>1720.58</v>
      </c>
      <c r="I193" s="4">
        <f t="shared" si="6"/>
        <v>-1224.42</v>
      </c>
      <c r="J193" s="12"/>
      <c r="K193" s="11">
        <f t="shared" si="5"/>
        <v>0</v>
      </c>
      <c r="L193" s="10"/>
    </row>
    <row r="194" spans="1:12">
      <c r="A194" s="3">
        <v>7645</v>
      </c>
      <c r="B194" s="4" t="s">
        <v>499</v>
      </c>
      <c r="C194" s="5">
        <v>591</v>
      </c>
      <c r="D194" s="4" t="s">
        <v>187</v>
      </c>
      <c r="E194" s="3">
        <v>0.9</v>
      </c>
      <c r="F194" s="4" t="s">
        <v>277</v>
      </c>
      <c r="G194" s="3">
        <v>2138.2</v>
      </c>
      <c r="H194" s="4">
        <v>2504.08</v>
      </c>
      <c r="I194" s="4">
        <f t="shared" si="6"/>
        <v>365.88</v>
      </c>
      <c r="J194" s="4"/>
      <c r="K194" s="11">
        <f t="shared" si="5"/>
        <v>0</v>
      </c>
      <c r="L194" s="10"/>
    </row>
    <row r="195" spans="1:12">
      <c r="A195" s="3">
        <v>7644</v>
      </c>
      <c r="B195" s="4" t="s">
        <v>500</v>
      </c>
      <c r="C195" s="5">
        <v>591</v>
      </c>
      <c r="D195" s="4" t="s">
        <v>187</v>
      </c>
      <c r="E195" s="3">
        <v>1</v>
      </c>
      <c r="F195" s="4" t="s">
        <v>284</v>
      </c>
      <c r="G195" s="3">
        <v>2375.7</v>
      </c>
      <c r="H195" s="4">
        <v>1872.64</v>
      </c>
      <c r="I195" s="4">
        <f t="shared" si="6"/>
        <v>-503.06</v>
      </c>
      <c r="J195" s="12">
        <v>-25.153</v>
      </c>
      <c r="K195" s="11">
        <f t="shared" ref="K195:K258" si="7">ROUND(J195,1)</f>
        <v>-25.2</v>
      </c>
      <c r="L195" s="10"/>
    </row>
    <row r="196" s="1" customFormat="1" spans="1:12">
      <c r="A196" s="6">
        <v>8113</v>
      </c>
      <c r="B196" s="7" t="s">
        <v>501</v>
      </c>
      <c r="C196" s="8">
        <v>591</v>
      </c>
      <c r="D196" s="7" t="s">
        <v>187</v>
      </c>
      <c r="E196" s="6">
        <v>1</v>
      </c>
      <c r="F196" s="7" t="s">
        <v>284</v>
      </c>
      <c r="G196" s="6">
        <v>2375.7</v>
      </c>
      <c r="H196" s="7">
        <v>1094.56</v>
      </c>
      <c r="I196" s="7">
        <f t="shared" si="6"/>
        <v>-1281.14</v>
      </c>
      <c r="J196" s="13">
        <v>0</v>
      </c>
      <c r="K196" s="11">
        <f t="shared" si="7"/>
        <v>0</v>
      </c>
      <c r="L196" s="14" t="s">
        <v>502</v>
      </c>
    </row>
    <row r="197" spans="1:12">
      <c r="A197" s="3">
        <v>11485</v>
      </c>
      <c r="B197" s="4" t="s">
        <v>503</v>
      </c>
      <c r="C197" s="5">
        <v>591</v>
      </c>
      <c r="D197" s="4" t="s">
        <v>187</v>
      </c>
      <c r="E197" s="3">
        <v>0.6</v>
      </c>
      <c r="F197" s="4" t="s">
        <v>284</v>
      </c>
      <c r="G197" s="3">
        <v>1425.4</v>
      </c>
      <c r="H197" s="4">
        <v>1286.54</v>
      </c>
      <c r="I197" s="4">
        <f t="shared" si="6"/>
        <v>-138.86</v>
      </c>
      <c r="J197" s="12">
        <v>-6.94300000000001</v>
      </c>
      <c r="K197" s="11">
        <f t="shared" si="7"/>
        <v>-6.9</v>
      </c>
      <c r="L197" s="10"/>
    </row>
    <row r="198" spans="1:12">
      <c r="A198" s="3">
        <v>6148</v>
      </c>
      <c r="B198" s="4" t="s">
        <v>504</v>
      </c>
      <c r="C198" s="5">
        <v>594</v>
      </c>
      <c r="D198" s="4" t="s">
        <v>193</v>
      </c>
      <c r="E198" s="3">
        <v>1</v>
      </c>
      <c r="F198" s="4" t="s">
        <v>505</v>
      </c>
      <c r="G198" s="3">
        <v>2941</v>
      </c>
      <c r="H198" s="4">
        <v>2223.37</v>
      </c>
      <c r="I198" s="4">
        <f t="shared" si="6"/>
        <v>-717.63</v>
      </c>
      <c r="J198" s="12">
        <v>-35.8815</v>
      </c>
      <c r="K198" s="11">
        <f t="shared" si="7"/>
        <v>-35.9</v>
      </c>
      <c r="L198" s="10"/>
    </row>
    <row r="199" spans="1:12">
      <c r="A199" s="3">
        <v>6232</v>
      </c>
      <c r="B199" s="4" t="s">
        <v>506</v>
      </c>
      <c r="C199" s="5">
        <v>594</v>
      </c>
      <c r="D199" s="4" t="s">
        <v>193</v>
      </c>
      <c r="E199" s="3">
        <v>1.2</v>
      </c>
      <c r="F199" s="4" t="s">
        <v>321</v>
      </c>
      <c r="G199" s="3">
        <v>3529</v>
      </c>
      <c r="H199" s="4">
        <v>3573.19</v>
      </c>
      <c r="I199" s="4">
        <f t="shared" si="6"/>
        <v>44.1900000000001</v>
      </c>
      <c r="J199" s="4"/>
      <c r="K199" s="11">
        <f t="shared" si="7"/>
        <v>0</v>
      </c>
      <c r="L199" s="10"/>
    </row>
    <row r="200" spans="1:12">
      <c r="A200" s="3">
        <v>6662</v>
      </c>
      <c r="B200" s="4" t="s">
        <v>507</v>
      </c>
      <c r="C200" s="5">
        <v>598</v>
      </c>
      <c r="D200" s="4" t="s">
        <v>233</v>
      </c>
      <c r="E200" s="3">
        <v>0.9</v>
      </c>
      <c r="F200" s="4" t="s">
        <v>277</v>
      </c>
      <c r="G200" s="3">
        <v>3296</v>
      </c>
      <c r="H200" s="4">
        <v>2706.43</v>
      </c>
      <c r="I200" s="4">
        <f t="shared" si="6"/>
        <v>-589.57</v>
      </c>
      <c r="J200" s="12">
        <v>-29.4785</v>
      </c>
      <c r="K200" s="11">
        <f t="shared" si="7"/>
        <v>-29.5</v>
      </c>
      <c r="L200" s="10"/>
    </row>
    <row r="201" spans="1:12">
      <c r="A201" s="3">
        <v>11145</v>
      </c>
      <c r="B201" s="4" t="s">
        <v>508</v>
      </c>
      <c r="C201" s="5">
        <v>598</v>
      </c>
      <c r="D201" s="4" t="s">
        <v>233</v>
      </c>
      <c r="E201" s="3">
        <v>1</v>
      </c>
      <c r="F201" s="4" t="s">
        <v>284</v>
      </c>
      <c r="G201" s="3">
        <v>3296</v>
      </c>
      <c r="H201" s="4">
        <v>2539.95</v>
      </c>
      <c r="I201" s="4">
        <f t="shared" si="6"/>
        <v>-756.05</v>
      </c>
      <c r="J201" s="12">
        <v>-37.8025</v>
      </c>
      <c r="K201" s="11">
        <f t="shared" si="7"/>
        <v>-37.8</v>
      </c>
      <c r="L201" s="10"/>
    </row>
    <row r="202" spans="1:12">
      <c r="A202" s="3">
        <v>11022</v>
      </c>
      <c r="B202" s="4" t="s">
        <v>509</v>
      </c>
      <c r="C202" s="5">
        <v>598</v>
      </c>
      <c r="D202" s="4" t="s">
        <v>233</v>
      </c>
      <c r="E202" s="3">
        <v>1</v>
      </c>
      <c r="F202" s="4" t="s">
        <v>284</v>
      </c>
      <c r="G202" s="3">
        <v>3296</v>
      </c>
      <c r="H202" s="4">
        <v>1746.83</v>
      </c>
      <c r="I202" s="4">
        <f t="shared" si="6"/>
        <v>-1549.17</v>
      </c>
      <c r="J202" s="12">
        <v>-77.4585</v>
      </c>
      <c r="K202" s="11">
        <f t="shared" si="7"/>
        <v>-77.5</v>
      </c>
      <c r="L202" s="10"/>
    </row>
    <row r="203" spans="1:12">
      <c r="A203" s="3">
        <v>9731</v>
      </c>
      <c r="B203" s="4" t="s">
        <v>510</v>
      </c>
      <c r="C203" s="5">
        <v>704</v>
      </c>
      <c r="D203" s="4" t="s">
        <v>182</v>
      </c>
      <c r="E203" s="3">
        <v>0.9</v>
      </c>
      <c r="F203" s="4" t="s">
        <v>277</v>
      </c>
      <c r="G203" s="3">
        <v>2364</v>
      </c>
      <c r="H203" s="4">
        <v>1835.96</v>
      </c>
      <c r="I203" s="4">
        <f t="shared" si="6"/>
        <v>-528.04</v>
      </c>
      <c r="J203" s="12">
        <v>-26.402</v>
      </c>
      <c r="K203" s="11">
        <f t="shared" si="7"/>
        <v>-26.4</v>
      </c>
      <c r="L203" s="10"/>
    </row>
    <row r="204" spans="1:12">
      <c r="A204" s="3">
        <v>6505</v>
      </c>
      <c r="B204" s="4" t="s">
        <v>511</v>
      </c>
      <c r="C204" s="5">
        <v>704</v>
      </c>
      <c r="D204" s="4" t="s">
        <v>182</v>
      </c>
      <c r="E204" s="3">
        <v>1</v>
      </c>
      <c r="F204" s="4" t="s">
        <v>284</v>
      </c>
      <c r="G204" s="3">
        <v>2624</v>
      </c>
      <c r="H204" s="4">
        <v>2143.06</v>
      </c>
      <c r="I204" s="4">
        <f t="shared" si="6"/>
        <v>-480.94</v>
      </c>
      <c r="J204" s="12">
        <v>-24.047</v>
      </c>
      <c r="K204" s="11">
        <f t="shared" si="7"/>
        <v>-24</v>
      </c>
      <c r="L204" s="10"/>
    </row>
    <row r="205" spans="1:12">
      <c r="A205" s="3">
        <v>10953</v>
      </c>
      <c r="B205" s="4" t="s">
        <v>512</v>
      </c>
      <c r="C205" s="5">
        <v>704</v>
      </c>
      <c r="D205" s="4" t="s">
        <v>182</v>
      </c>
      <c r="E205" s="3">
        <v>1</v>
      </c>
      <c r="F205" s="4" t="s">
        <v>284</v>
      </c>
      <c r="G205" s="3">
        <v>2624</v>
      </c>
      <c r="H205" s="4">
        <v>811.17</v>
      </c>
      <c r="I205" s="4">
        <f t="shared" si="6"/>
        <v>-1812.83</v>
      </c>
      <c r="J205" s="12">
        <v>-90.6415</v>
      </c>
      <c r="K205" s="11">
        <f t="shared" si="7"/>
        <v>-90.6</v>
      </c>
      <c r="L205" s="10"/>
    </row>
    <row r="206" spans="1:12">
      <c r="A206" s="3">
        <v>10772</v>
      </c>
      <c r="B206" s="4" t="s">
        <v>513</v>
      </c>
      <c r="C206" s="5">
        <v>706</v>
      </c>
      <c r="D206" s="4" t="s">
        <v>181</v>
      </c>
      <c r="E206" s="3">
        <v>1</v>
      </c>
      <c r="F206" s="4" t="s">
        <v>277</v>
      </c>
      <c r="G206" s="3">
        <v>2250</v>
      </c>
      <c r="H206" s="4">
        <v>1980.81</v>
      </c>
      <c r="I206" s="4">
        <f t="shared" si="6"/>
        <v>-269.19</v>
      </c>
      <c r="J206" s="12">
        <v>-13.4595</v>
      </c>
      <c r="K206" s="11">
        <f t="shared" si="7"/>
        <v>-13.5</v>
      </c>
      <c r="L206" s="10"/>
    </row>
    <row r="207" spans="1:12">
      <c r="A207" s="3">
        <v>5521</v>
      </c>
      <c r="B207" s="4" t="s">
        <v>514</v>
      </c>
      <c r="C207" s="5">
        <v>706</v>
      </c>
      <c r="D207" s="4" t="s">
        <v>181</v>
      </c>
      <c r="E207" s="3">
        <v>1</v>
      </c>
      <c r="F207" s="4" t="s">
        <v>284</v>
      </c>
      <c r="G207" s="3">
        <v>2250</v>
      </c>
      <c r="H207" s="4">
        <v>1463.85</v>
      </c>
      <c r="I207" s="4">
        <f t="shared" si="6"/>
        <v>-786.15</v>
      </c>
      <c r="J207" s="12">
        <v>-39.3075</v>
      </c>
      <c r="K207" s="11">
        <f t="shared" si="7"/>
        <v>-39.3</v>
      </c>
      <c r="L207" s="10"/>
    </row>
    <row r="208" spans="1:12">
      <c r="A208" s="3">
        <v>11428</v>
      </c>
      <c r="B208" s="4" t="s">
        <v>515</v>
      </c>
      <c r="C208" s="5">
        <v>706</v>
      </c>
      <c r="D208" s="4" t="s">
        <v>181</v>
      </c>
      <c r="E208" s="3">
        <v>0.2</v>
      </c>
      <c r="F208" s="4" t="s">
        <v>405</v>
      </c>
      <c r="G208" s="3">
        <v>521</v>
      </c>
      <c r="H208" s="4">
        <v>343</v>
      </c>
      <c r="I208" s="4">
        <f t="shared" si="6"/>
        <v>-178</v>
      </c>
      <c r="J208" s="12">
        <v>-8.9</v>
      </c>
      <c r="K208" s="11">
        <f t="shared" si="7"/>
        <v>-8.9</v>
      </c>
      <c r="L208" s="10"/>
    </row>
    <row r="209" spans="1:12">
      <c r="A209" s="3">
        <v>5523</v>
      </c>
      <c r="B209" s="4" t="s">
        <v>516</v>
      </c>
      <c r="C209" s="5">
        <v>707</v>
      </c>
      <c r="D209" s="4" t="s">
        <v>234</v>
      </c>
      <c r="E209" s="3">
        <v>0.9</v>
      </c>
      <c r="F209" s="4" t="s">
        <v>277</v>
      </c>
      <c r="G209" s="3">
        <v>3932</v>
      </c>
      <c r="H209" s="4">
        <v>1910.49</v>
      </c>
      <c r="I209" s="4">
        <f t="shared" si="6"/>
        <v>-2021.51</v>
      </c>
      <c r="J209" s="12">
        <v>-101.0755</v>
      </c>
      <c r="K209" s="11">
        <f t="shared" si="7"/>
        <v>-101.1</v>
      </c>
      <c r="L209" s="10"/>
    </row>
    <row r="210" spans="1:12">
      <c r="A210" s="3">
        <v>6494</v>
      </c>
      <c r="B210" s="4" t="s">
        <v>517</v>
      </c>
      <c r="C210" s="5">
        <v>707</v>
      </c>
      <c r="D210" s="4" t="s">
        <v>234</v>
      </c>
      <c r="E210" s="3">
        <v>1</v>
      </c>
      <c r="F210" s="4" t="s">
        <v>323</v>
      </c>
      <c r="G210" s="3">
        <v>4369</v>
      </c>
      <c r="H210" s="4">
        <v>2994.11</v>
      </c>
      <c r="I210" s="4">
        <f t="shared" si="6"/>
        <v>-1374.89</v>
      </c>
      <c r="J210" s="12">
        <v>-68.7445</v>
      </c>
      <c r="K210" s="11">
        <f t="shared" si="7"/>
        <v>-68.7</v>
      </c>
      <c r="L210" s="10"/>
    </row>
    <row r="211" spans="1:12">
      <c r="A211" s="3">
        <v>10951</v>
      </c>
      <c r="B211" s="4" t="s">
        <v>518</v>
      </c>
      <c r="C211" s="5">
        <v>707</v>
      </c>
      <c r="D211" s="4" t="s">
        <v>234</v>
      </c>
      <c r="E211" s="3">
        <v>1</v>
      </c>
      <c r="F211" s="4" t="s">
        <v>323</v>
      </c>
      <c r="G211" s="3">
        <v>4369</v>
      </c>
      <c r="H211" s="4">
        <v>2019.52</v>
      </c>
      <c r="I211" s="4">
        <f t="shared" si="6"/>
        <v>-2349.48</v>
      </c>
      <c r="J211" s="12">
        <v>-117.474</v>
      </c>
      <c r="K211" s="11">
        <f t="shared" si="7"/>
        <v>-117.5</v>
      </c>
      <c r="L211" s="10"/>
    </row>
    <row r="212" spans="1:12">
      <c r="A212" s="3">
        <v>11323</v>
      </c>
      <c r="B212" s="4" t="s">
        <v>519</v>
      </c>
      <c r="C212" s="5">
        <v>707</v>
      </c>
      <c r="D212" s="4" t="s">
        <v>234</v>
      </c>
      <c r="E212" s="3">
        <v>0.4</v>
      </c>
      <c r="F212" s="4" t="s">
        <v>520</v>
      </c>
      <c r="G212" s="3">
        <v>1748</v>
      </c>
      <c r="H212" s="4">
        <v>1162.87</v>
      </c>
      <c r="I212" s="4">
        <f t="shared" si="6"/>
        <v>-585.13</v>
      </c>
      <c r="J212" s="12">
        <v>-29.2565</v>
      </c>
      <c r="K212" s="11">
        <f t="shared" si="7"/>
        <v>-29.3</v>
      </c>
      <c r="L212" s="10"/>
    </row>
    <row r="213" spans="1:12">
      <c r="A213" s="3">
        <v>7662</v>
      </c>
      <c r="B213" s="4" t="s">
        <v>521</v>
      </c>
      <c r="C213" s="5">
        <v>709</v>
      </c>
      <c r="D213" s="4" t="s">
        <v>245</v>
      </c>
      <c r="E213" s="3">
        <v>0.9</v>
      </c>
      <c r="F213" s="4" t="s">
        <v>277</v>
      </c>
      <c r="G213" s="3">
        <v>3638</v>
      </c>
      <c r="H213" s="4">
        <v>2450.03</v>
      </c>
      <c r="I213" s="4">
        <f t="shared" si="6"/>
        <v>-1187.97</v>
      </c>
      <c r="J213" s="12">
        <v>-59.3985</v>
      </c>
      <c r="K213" s="11">
        <f t="shared" si="7"/>
        <v>-59.4</v>
      </c>
      <c r="L213" s="10"/>
    </row>
    <row r="214" spans="1:12">
      <c r="A214" s="3">
        <v>11125</v>
      </c>
      <c r="B214" s="4" t="s">
        <v>522</v>
      </c>
      <c r="C214" s="5">
        <v>709</v>
      </c>
      <c r="D214" s="4" t="s">
        <v>245</v>
      </c>
      <c r="E214" s="3">
        <v>1</v>
      </c>
      <c r="F214" s="4" t="s">
        <v>284</v>
      </c>
      <c r="G214" s="3">
        <v>4042</v>
      </c>
      <c r="H214" s="4">
        <v>2813.89</v>
      </c>
      <c r="I214" s="4">
        <f t="shared" si="6"/>
        <v>-1228.11</v>
      </c>
      <c r="J214" s="12">
        <v>-61.4055</v>
      </c>
      <c r="K214" s="11">
        <f t="shared" si="7"/>
        <v>-61.4</v>
      </c>
      <c r="L214" s="10"/>
    </row>
    <row r="215" spans="1:12">
      <c r="A215" s="3">
        <v>11465</v>
      </c>
      <c r="B215" s="4" t="s">
        <v>523</v>
      </c>
      <c r="C215" s="5">
        <v>709</v>
      </c>
      <c r="D215" s="4" t="s">
        <v>245</v>
      </c>
      <c r="E215" s="3">
        <v>0.6</v>
      </c>
      <c r="F215" s="4" t="s">
        <v>284</v>
      </c>
      <c r="G215" s="3">
        <v>2425</v>
      </c>
      <c r="H215" s="4">
        <v>2270.09</v>
      </c>
      <c r="I215" s="4">
        <f t="shared" si="6"/>
        <v>-154.91</v>
      </c>
      <c r="J215" s="12">
        <v>-7.74549999999999</v>
      </c>
      <c r="K215" s="11">
        <f t="shared" si="7"/>
        <v>-7.7</v>
      </c>
      <c r="L215" s="10"/>
    </row>
    <row r="216" spans="1:12">
      <c r="A216" s="3">
        <v>11486</v>
      </c>
      <c r="B216" s="4" t="s">
        <v>524</v>
      </c>
      <c r="C216" s="5">
        <v>709</v>
      </c>
      <c r="D216" s="4" t="s">
        <v>245</v>
      </c>
      <c r="E216" s="4"/>
      <c r="F216" s="4" t="s">
        <v>405</v>
      </c>
      <c r="G216" s="3">
        <v>808</v>
      </c>
      <c r="H216" s="4">
        <v>1255.86</v>
      </c>
      <c r="I216" s="4">
        <f t="shared" si="6"/>
        <v>447.86</v>
      </c>
      <c r="J216" s="4"/>
      <c r="K216" s="11">
        <f t="shared" si="7"/>
        <v>0</v>
      </c>
      <c r="L216" s="10"/>
    </row>
    <row r="217" spans="1:12">
      <c r="A217" s="3">
        <v>9527</v>
      </c>
      <c r="B217" s="4" t="s">
        <v>525</v>
      </c>
      <c r="C217" s="5">
        <v>710</v>
      </c>
      <c r="D217" s="4" t="s">
        <v>526</v>
      </c>
      <c r="E217" s="3">
        <v>0.9</v>
      </c>
      <c r="F217" s="4" t="s">
        <v>277</v>
      </c>
      <c r="G217" s="3">
        <v>4124</v>
      </c>
      <c r="H217" s="4">
        <v>4251.35</v>
      </c>
      <c r="I217" s="4">
        <f t="shared" si="6"/>
        <v>127.35</v>
      </c>
      <c r="J217" s="4"/>
      <c r="K217" s="11">
        <f t="shared" si="7"/>
        <v>0</v>
      </c>
      <c r="L217" s="10"/>
    </row>
    <row r="218" spans="1:12">
      <c r="A218" s="3">
        <v>11459</v>
      </c>
      <c r="B218" s="4" t="s">
        <v>527</v>
      </c>
      <c r="C218" s="5">
        <v>710</v>
      </c>
      <c r="D218" s="4" t="s">
        <v>526</v>
      </c>
      <c r="E218" s="3">
        <v>0.3</v>
      </c>
      <c r="F218" s="4" t="s">
        <v>284</v>
      </c>
      <c r="G218" s="3">
        <v>825</v>
      </c>
      <c r="H218" s="4">
        <v>986.6</v>
      </c>
      <c r="I218" s="4">
        <f t="shared" si="6"/>
        <v>161.6</v>
      </c>
      <c r="J218" s="4"/>
      <c r="K218" s="11">
        <f t="shared" si="7"/>
        <v>0</v>
      </c>
      <c r="L218" s="10"/>
    </row>
    <row r="219" spans="1:12">
      <c r="A219" s="3">
        <v>7050</v>
      </c>
      <c r="B219" s="4" t="s">
        <v>528</v>
      </c>
      <c r="C219" s="5">
        <v>712</v>
      </c>
      <c r="D219" s="4" t="s">
        <v>227</v>
      </c>
      <c r="E219" s="3">
        <v>0.9</v>
      </c>
      <c r="F219" s="4" t="s">
        <v>277</v>
      </c>
      <c r="G219" s="3">
        <v>5957</v>
      </c>
      <c r="H219" s="4">
        <v>4328.72</v>
      </c>
      <c r="I219" s="4">
        <f t="shared" si="6"/>
        <v>-1628.28</v>
      </c>
      <c r="J219" s="12">
        <v>-81.414</v>
      </c>
      <c r="K219" s="11">
        <f t="shared" si="7"/>
        <v>-81.4</v>
      </c>
      <c r="L219" s="10"/>
    </row>
    <row r="220" spans="1:12">
      <c r="A220" s="3">
        <v>9682</v>
      </c>
      <c r="B220" s="4" t="s">
        <v>529</v>
      </c>
      <c r="C220" s="5">
        <v>712</v>
      </c>
      <c r="D220" s="4" t="s">
        <v>227</v>
      </c>
      <c r="E220" s="3">
        <v>1</v>
      </c>
      <c r="F220" s="4" t="s">
        <v>284</v>
      </c>
      <c r="G220" s="3">
        <v>6609</v>
      </c>
      <c r="H220" s="4">
        <v>2680.61</v>
      </c>
      <c r="I220" s="4">
        <f t="shared" si="6"/>
        <v>-3928.39</v>
      </c>
      <c r="J220" s="12">
        <v>-196.4195</v>
      </c>
      <c r="K220" s="11">
        <f t="shared" si="7"/>
        <v>-196.4</v>
      </c>
      <c r="L220" s="10"/>
    </row>
    <row r="221" spans="1:12">
      <c r="A221" s="3">
        <v>10650</v>
      </c>
      <c r="B221" s="4" t="s">
        <v>530</v>
      </c>
      <c r="C221" s="5">
        <v>712</v>
      </c>
      <c r="D221" s="4" t="s">
        <v>227</v>
      </c>
      <c r="E221" s="3">
        <v>1</v>
      </c>
      <c r="F221" s="4" t="s">
        <v>284</v>
      </c>
      <c r="G221" s="3">
        <v>6609</v>
      </c>
      <c r="H221" s="4">
        <v>2395.06</v>
      </c>
      <c r="I221" s="4">
        <f t="shared" si="6"/>
        <v>-4213.94</v>
      </c>
      <c r="J221" s="12">
        <v>-210.697</v>
      </c>
      <c r="K221" s="11">
        <f t="shared" si="7"/>
        <v>-210.7</v>
      </c>
      <c r="L221" s="10"/>
    </row>
    <row r="222" spans="1:12">
      <c r="A222" s="3">
        <v>11383</v>
      </c>
      <c r="B222" s="4" t="s">
        <v>531</v>
      </c>
      <c r="C222" s="5">
        <v>712</v>
      </c>
      <c r="D222" s="4" t="s">
        <v>227</v>
      </c>
      <c r="E222" s="3">
        <v>0.8</v>
      </c>
      <c r="F222" s="4" t="s">
        <v>330</v>
      </c>
      <c r="G222" s="3">
        <v>5278</v>
      </c>
      <c r="H222" s="4">
        <v>5070.27</v>
      </c>
      <c r="I222" s="4">
        <f t="shared" si="6"/>
        <v>-207.73</v>
      </c>
      <c r="J222" s="12">
        <v>-10.3865</v>
      </c>
      <c r="K222" s="11">
        <f t="shared" si="7"/>
        <v>-10.4</v>
      </c>
      <c r="L222" s="10"/>
    </row>
    <row r="223" spans="1:12">
      <c r="A223" s="3">
        <v>6492</v>
      </c>
      <c r="B223" s="4" t="s">
        <v>532</v>
      </c>
      <c r="C223" s="5">
        <v>713</v>
      </c>
      <c r="D223" s="4" t="s">
        <v>179</v>
      </c>
      <c r="E223" s="3">
        <v>1</v>
      </c>
      <c r="F223" s="4" t="s">
        <v>277</v>
      </c>
      <c r="G223" s="3">
        <v>2306.5</v>
      </c>
      <c r="H223" s="4">
        <v>4094.07</v>
      </c>
      <c r="I223" s="4">
        <f t="shared" si="6"/>
        <v>1787.57</v>
      </c>
      <c r="J223" s="4"/>
      <c r="K223" s="11">
        <f t="shared" si="7"/>
        <v>0</v>
      </c>
      <c r="L223" s="10"/>
    </row>
    <row r="224" s="1" customFormat="1" spans="1:12">
      <c r="A224" s="6">
        <v>11449</v>
      </c>
      <c r="B224" s="7" t="s">
        <v>533</v>
      </c>
      <c r="C224" s="8">
        <v>713</v>
      </c>
      <c r="D224" s="7" t="s">
        <v>179</v>
      </c>
      <c r="E224" s="6">
        <v>0.2</v>
      </c>
      <c r="F224" s="7" t="s">
        <v>534</v>
      </c>
      <c r="G224" s="6">
        <v>2306.5</v>
      </c>
      <c r="H224" s="7">
        <v>498.7</v>
      </c>
      <c r="I224" s="7">
        <f t="shared" si="6"/>
        <v>-1807.8</v>
      </c>
      <c r="J224" s="13">
        <v>45.2</v>
      </c>
      <c r="K224" s="11">
        <f t="shared" si="7"/>
        <v>45.2</v>
      </c>
      <c r="L224" s="14"/>
    </row>
    <row r="225" spans="1:12">
      <c r="A225" s="3">
        <v>8354</v>
      </c>
      <c r="B225" s="4" t="s">
        <v>536</v>
      </c>
      <c r="C225" s="5">
        <v>716</v>
      </c>
      <c r="D225" s="4" t="s">
        <v>192</v>
      </c>
      <c r="E225" s="3">
        <v>0.9</v>
      </c>
      <c r="F225" s="4" t="s">
        <v>277</v>
      </c>
      <c r="G225" s="3">
        <v>2114</v>
      </c>
      <c r="H225" s="4">
        <v>2353.48</v>
      </c>
      <c r="I225" s="4">
        <f t="shared" si="6"/>
        <v>239.48</v>
      </c>
      <c r="J225" s="4"/>
      <c r="K225" s="11">
        <f t="shared" si="7"/>
        <v>0</v>
      </c>
      <c r="L225" s="10"/>
    </row>
    <row r="226" spans="1:12">
      <c r="A226" s="3">
        <v>7661</v>
      </c>
      <c r="B226" s="4" t="s">
        <v>537</v>
      </c>
      <c r="C226" s="5">
        <v>716</v>
      </c>
      <c r="D226" s="4" t="s">
        <v>192</v>
      </c>
      <c r="E226" s="3">
        <v>1</v>
      </c>
      <c r="F226" s="4" t="s">
        <v>290</v>
      </c>
      <c r="G226" s="3">
        <v>2349</v>
      </c>
      <c r="H226" s="4">
        <v>1727.23</v>
      </c>
      <c r="I226" s="4">
        <f t="shared" si="6"/>
        <v>-621.77</v>
      </c>
      <c r="J226" s="12">
        <v>-31.0885</v>
      </c>
      <c r="K226" s="11">
        <f t="shared" si="7"/>
        <v>-31.1</v>
      </c>
      <c r="L226" s="10"/>
    </row>
    <row r="227" spans="1:12">
      <c r="A227" s="3">
        <v>11131</v>
      </c>
      <c r="B227" s="4" t="s">
        <v>538</v>
      </c>
      <c r="C227" s="5">
        <v>716</v>
      </c>
      <c r="D227" s="4" t="s">
        <v>192</v>
      </c>
      <c r="E227" s="3">
        <v>1</v>
      </c>
      <c r="F227" s="4" t="s">
        <v>290</v>
      </c>
      <c r="G227" s="3">
        <v>2349</v>
      </c>
      <c r="H227" s="4">
        <v>1796.61</v>
      </c>
      <c r="I227" s="4">
        <f t="shared" si="6"/>
        <v>-552.39</v>
      </c>
      <c r="J227" s="12">
        <v>-27.6195</v>
      </c>
      <c r="K227" s="11">
        <f t="shared" si="7"/>
        <v>-27.6</v>
      </c>
      <c r="L227" s="10"/>
    </row>
    <row r="228" spans="1:12">
      <c r="A228" s="3">
        <v>6752</v>
      </c>
      <c r="B228" s="4" t="s">
        <v>539</v>
      </c>
      <c r="C228" s="5">
        <v>717</v>
      </c>
      <c r="D228" s="4" t="s">
        <v>197</v>
      </c>
      <c r="E228" s="3">
        <v>0.9</v>
      </c>
      <c r="F228" s="4" t="s">
        <v>277</v>
      </c>
      <c r="G228" s="3">
        <v>2734</v>
      </c>
      <c r="H228" s="4">
        <v>1877.73</v>
      </c>
      <c r="I228" s="4">
        <f t="shared" si="6"/>
        <v>-856.27</v>
      </c>
      <c r="J228" s="12">
        <v>-42.8135</v>
      </c>
      <c r="K228" s="11">
        <f t="shared" si="7"/>
        <v>-42.8</v>
      </c>
      <c r="L228" s="10"/>
    </row>
    <row r="229" spans="1:12">
      <c r="A229" s="3">
        <v>7386</v>
      </c>
      <c r="B229" s="4" t="s">
        <v>540</v>
      </c>
      <c r="C229" s="5">
        <v>717</v>
      </c>
      <c r="D229" s="4" t="s">
        <v>197</v>
      </c>
      <c r="E229" s="3">
        <v>1.2</v>
      </c>
      <c r="F229" s="4" t="s">
        <v>321</v>
      </c>
      <c r="G229" s="3">
        <v>3646</v>
      </c>
      <c r="H229" s="4">
        <v>2243.86</v>
      </c>
      <c r="I229" s="4">
        <f t="shared" si="6"/>
        <v>-1402.14</v>
      </c>
      <c r="J229" s="12">
        <v>-70.107</v>
      </c>
      <c r="K229" s="11">
        <f t="shared" si="7"/>
        <v>-70.1</v>
      </c>
      <c r="L229" s="10"/>
    </row>
    <row r="230" spans="1:12">
      <c r="A230" s="3">
        <v>11340</v>
      </c>
      <c r="B230" s="4" t="s">
        <v>541</v>
      </c>
      <c r="C230" s="5">
        <v>717</v>
      </c>
      <c r="D230" s="4" t="s">
        <v>197</v>
      </c>
      <c r="E230" s="3">
        <v>0.3</v>
      </c>
      <c r="F230" s="4" t="s">
        <v>315</v>
      </c>
      <c r="G230" s="3">
        <v>912</v>
      </c>
      <c r="H230" s="4">
        <v>256.16</v>
      </c>
      <c r="I230" s="4">
        <f t="shared" si="6"/>
        <v>-655.84</v>
      </c>
      <c r="J230" s="12">
        <v>-32.792</v>
      </c>
      <c r="K230" s="11">
        <f t="shared" si="7"/>
        <v>-32.8</v>
      </c>
      <c r="L230" s="10"/>
    </row>
    <row r="231" spans="1:12">
      <c r="A231" s="3">
        <v>9130</v>
      </c>
      <c r="B231" s="4" t="s">
        <v>542</v>
      </c>
      <c r="C231" s="5">
        <v>718</v>
      </c>
      <c r="D231" s="4" t="s">
        <v>543</v>
      </c>
      <c r="E231" s="3">
        <v>0.9</v>
      </c>
      <c r="F231" s="4" t="s">
        <v>277</v>
      </c>
      <c r="G231" s="3">
        <v>1291.4</v>
      </c>
      <c r="H231" s="4">
        <v>1720.15</v>
      </c>
      <c r="I231" s="4">
        <f t="shared" si="6"/>
        <v>428.75</v>
      </c>
      <c r="J231" s="4"/>
      <c r="K231" s="11">
        <f t="shared" si="7"/>
        <v>0</v>
      </c>
      <c r="L231" s="10"/>
    </row>
    <row r="232" spans="1:12">
      <c r="A232" s="3">
        <v>11178</v>
      </c>
      <c r="B232" s="4" t="s">
        <v>544</v>
      </c>
      <c r="C232" s="5">
        <v>718</v>
      </c>
      <c r="D232" s="4" t="s">
        <v>543</v>
      </c>
      <c r="E232" s="3">
        <v>0.7</v>
      </c>
      <c r="F232" s="4" t="s">
        <v>284</v>
      </c>
      <c r="G232" s="3">
        <v>1291.3</v>
      </c>
      <c r="H232" s="4">
        <v>1237.97</v>
      </c>
      <c r="I232" s="4">
        <f t="shared" si="6"/>
        <v>-53.3299999999999</v>
      </c>
      <c r="J232" s="12">
        <v>-2.6665</v>
      </c>
      <c r="K232" s="11">
        <f t="shared" si="7"/>
        <v>-2.7</v>
      </c>
      <c r="L232" s="10"/>
    </row>
    <row r="233" spans="1:12">
      <c r="A233" s="3">
        <v>11244</v>
      </c>
      <c r="B233" s="4" t="s">
        <v>545</v>
      </c>
      <c r="C233" s="5">
        <v>718</v>
      </c>
      <c r="D233" s="4" t="s">
        <v>543</v>
      </c>
      <c r="E233" s="3">
        <v>0.7</v>
      </c>
      <c r="F233" s="4" t="s">
        <v>284</v>
      </c>
      <c r="G233" s="3">
        <v>1291.3</v>
      </c>
      <c r="H233" s="4">
        <v>1109.94</v>
      </c>
      <c r="I233" s="4">
        <f t="shared" si="6"/>
        <v>-181.36</v>
      </c>
      <c r="J233" s="12">
        <v>-9.068</v>
      </c>
      <c r="K233" s="11">
        <f t="shared" si="7"/>
        <v>-9.1</v>
      </c>
      <c r="L233" s="10"/>
    </row>
    <row r="234" spans="1:12">
      <c r="A234" s="3">
        <v>6823</v>
      </c>
      <c r="B234" s="4" t="s">
        <v>546</v>
      </c>
      <c r="C234" s="5">
        <v>720</v>
      </c>
      <c r="D234" s="4" t="s">
        <v>191</v>
      </c>
      <c r="E234" s="3">
        <v>0.9</v>
      </c>
      <c r="F234" s="4" t="s">
        <v>277</v>
      </c>
      <c r="G234" s="3">
        <v>2096.3</v>
      </c>
      <c r="H234" s="4">
        <v>2136.41</v>
      </c>
      <c r="I234" s="4">
        <f t="shared" si="6"/>
        <v>40.1099999999997</v>
      </c>
      <c r="J234" s="4"/>
      <c r="K234" s="11">
        <f t="shared" si="7"/>
        <v>0</v>
      </c>
      <c r="L234" s="10"/>
    </row>
    <row r="235" spans="1:12">
      <c r="A235" s="3">
        <v>5875</v>
      </c>
      <c r="B235" s="4" t="s">
        <v>547</v>
      </c>
      <c r="C235" s="5">
        <v>720</v>
      </c>
      <c r="D235" s="4" t="s">
        <v>191</v>
      </c>
      <c r="E235" s="3">
        <v>1</v>
      </c>
      <c r="F235" s="4" t="s">
        <v>284</v>
      </c>
      <c r="G235" s="3">
        <v>2329.2</v>
      </c>
      <c r="H235" s="4">
        <v>2664.87</v>
      </c>
      <c r="I235" s="4">
        <f t="shared" si="6"/>
        <v>335.67</v>
      </c>
      <c r="J235" s="4"/>
      <c r="K235" s="11">
        <f t="shared" si="7"/>
        <v>0</v>
      </c>
      <c r="L235" s="10"/>
    </row>
    <row r="236" spans="1:12">
      <c r="A236" s="3">
        <v>11142</v>
      </c>
      <c r="B236" s="4" t="s">
        <v>548</v>
      </c>
      <c r="C236" s="5">
        <v>720</v>
      </c>
      <c r="D236" s="4" t="s">
        <v>191</v>
      </c>
      <c r="E236" s="3">
        <v>0.7</v>
      </c>
      <c r="F236" s="4" t="s">
        <v>284</v>
      </c>
      <c r="G236" s="3">
        <v>1630.4</v>
      </c>
      <c r="H236" s="4">
        <v>1062.85</v>
      </c>
      <c r="I236" s="4">
        <f t="shared" si="6"/>
        <v>-567.55</v>
      </c>
      <c r="J236" s="12">
        <v>-28.3775</v>
      </c>
      <c r="K236" s="11">
        <f t="shared" si="7"/>
        <v>-28.4</v>
      </c>
      <c r="L236" s="10"/>
    </row>
    <row r="237" spans="1:12">
      <c r="A237" s="3">
        <v>7011</v>
      </c>
      <c r="B237" s="4" t="s">
        <v>549</v>
      </c>
      <c r="C237" s="5">
        <v>721</v>
      </c>
      <c r="D237" s="4" t="s">
        <v>186</v>
      </c>
      <c r="E237" s="3">
        <v>0.9</v>
      </c>
      <c r="F237" s="4" t="s">
        <v>277</v>
      </c>
      <c r="G237" s="3">
        <v>2777</v>
      </c>
      <c r="H237" s="4">
        <v>3426.67</v>
      </c>
      <c r="I237" s="4">
        <f t="shared" si="6"/>
        <v>649.67</v>
      </c>
      <c r="J237" s="4"/>
      <c r="K237" s="11">
        <f t="shared" si="7"/>
        <v>0</v>
      </c>
      <c r="L237" s="10"/>
    </row>
    <row r="238" spans="1:12">
      <c r="A238" s="3">
        <v>4310</v>
      </c>
      <c r="B238" s="4" t="s">
        <v>550</v>
      </c>
      <c r="C238" s="5">
        <v>721</v>
      </c>
      <c r="D238" s="4" t="s">
        <v>186</v>
      </c>
      <c r="E238" s="3">
        <v>1</v>
      </c>
      <c r="F238" s="4" t="s">
        <v>284</v>
      </c>
      <c r="G238" s="3">
        <v>3085</v>
      </c>
      <c r="H238" s="4">
        <v>2203.54</v>
      </c>
      <c r="I238" s="4">
        <f t="shared" si="6"/>
        <v>-881.46</v>
      </c>
      <c r="J238" s="12">
        <v>-44.073</v>
      </c>
      <c r="K238" s="11">
        <f t="shared" si="7"/>
        <v>-44.1</v>
      </c>
      <c r="L238" s="10"/>
    </row>
    <row r="239" spans="1:12">
      <c r="A239" s="3">
        <v>11441</v>
      </c>
      <c r="B239" s="4" t="s">
        <v>551</v>
      </c>
      <c r="C239" s="5">
        <v>721</v>
      </c>
      <c r="D239" s="4" t="s">
        <v>186</v>
      </c>
      <c r="E239" s="3">
        <v>0.6</v>
      </c>
      <c r="F239" s="4" t="s">
        <v>284</v>
      </c>
      <c r="G239" s="3">
        <v>1851</v>
      </c>
      <c r="H239" s="4">
        <v>2432.09</v>
      </c>
      <c r="I239" s="4">
        <f t="shared" si="6"/>
        <v>581.09</v>
      </c>
      <c r="J239" s="4"/>
      <c r="K239" s="11">
        <f t="shared" si="7"/>
        <v>0</v>
      </c>
      <c r="L239" s="10"/>
    </row>
    <row r="240" spans="1:12">
      <c r="A240" s="3">
        <v>11442</v>
      </c>
      <c r="B240" s="4" t="s">
        <v>552</v>
      </c>
      <c r="C240" s="5">
        <v>721</v>
      </c>
      <c r="D240" s="4" t="s">
        <v>186</v>
      </c>
      <c r="E240" s="3">
        <v>0.6</v>
      </c>
      <c r="F240" s="4" t="s">
        <v>284</v>
      </c>
      <c r="G240" s="3">
        <v>1851</v>
      </c>
      <c r="H240" s="4">
        <v>1177.23</v>
      </c>
      <c r="I240" s="4">
        <f t="shared" si="6"/>
        <v>-673.77</v>
      </c>
      <c r="J240" s="12">
        <v>-33.6885</v>
      </c>
      <c r="K240" s="11">
        <f t="shared" si="7"/>
        <v>-33.7</v>
      </c>
      <c r="L240" s="10"/>
    </row>
    <row r="241" spans="1:12">
      <c r="A241" s="3">
        <v>8386</v>
      </c>
      <c r="B241" s="4" t="s">
        <v>553</v>
      </c>
      <c r="C241" s="5">
        <v>723</v>
      </c>
      <c r="D241" s="4" t="s">
        <v>217</v>
      </c>
      <c r="E241" s="3">
        <v>1</v>
      </c>
      <c r="F241" s="4" t="s">
        <v>389</v>
      </c>
      <c r="G241" s="3">
        <v>3292.5</v>
      </c>
      <c r="H241" s="4">
        <v>913.32</v>
      </c>
      <c r="I241" s="4">
        <f t="shared" si="6"/>
        <v>-2379.18</v>
      </c>
      <c r="J241" s="12">
        <v>-118.959</v>
      </c>
      <c r="K241" s="11">
        <f t="shared" si="7"/>
        <v>-119</v>
      </c>
      <c r="L241" s="10"/>
    </row>
    <row r="242" spans="1:12">
      <c r="A242" s="3">
        <v>8785</v>
      </c>
      <c r="B242" s="4" t="s">
        <v>554</v>
      </c>
      <c r="C242" s="5">
        <v>723</v>
      </c>
      <c r="D242" s="4" t="s">
        <v>217</v>
      </c>
      <c r="E242" s="3">
        <v>1</v>
      </c>
      <c r="F242" s="4" t="s">
        <v>284</v>
      </c>
      <c r="G242" s="3">
        <v>3292.5</v>
      </c>
      <c r="H242" s="4">
        <v>2160.08</v>
      </c>
      <c r="I242" s="4">
        <f t="shared" si="6"/>
        <v>-1132.42</v>
      </c>
      <c r="J242" s="12">
        <v>-56.621</v>
      </c>
      <c r="K242" s="11">
        <f t="shared" si="7"/>
        <v>-56.6</v>
      </c>
      <c r="L242" s="10"/>
    </row>
    <row r="243" spans="1:12">
      <c r="A243" s="3">
        <v>9192</v>
      </c>
      <c r="B243" s="4" t="s">
        <v>555</v>
      </c>
      <c r="C243" s="5">
        <v>724</v>
      </c>
      <c r="D243" s="4" t="s">
        <v>230</v>
      </c>
      <c r="E243" s="3">
        <v>0.9</v>
      </c>
      <c r="F243" s="4" t="s">
        <v>277</v>
      </c>
      <c r="G243" s="3">
        <v>3417.2</v>
      </c>
      <c r="H243" s="4">
        <v>2089.92</v>
      </c>
      <c r="I243" s="4">
        <f t="shared" si="6"/>
        <v>-1327.28</v>
      </c>
      <c r="J243" s="12">
        <v>-66.364</v>
      </c>
      <c r="K243" s="11">
        <f t="shared" si="7"/>
        <v>-66.4</v>
      </c>
      <c r="L243" s="10"/>
    </row>
    <row r="244" spans="1:12">
      <c r="A244" s="3">
        <v>4190</v>
      </c>
      <c r="B244" s="4" t="s">
        <v>556</v>
      </c>
      <c r="C244" s="5">
        <v>724</v>
      </c>
      <c r="D244" s="4" t="s">
        <v>230</v>
      </c>
      <c r="E244" s="3">
        <v>1</v>
      </c>
      <c r="F244" s="4" t="s">
        <v>284</v>
      </c>
      <c r="G244" s="3">
        <v>3417.2</v>
      </c>
      <c r="H244" s="4">
        <v>2620.49</v>
      </c>
      <c r="I244" s="4">
        <f t="shared" si="6"/>
        <v>-796.71</v>
      </c>
      <c r="J244" s="12">
        <v>-39.8355</v>
      </c>
      <c r="K244" s="11">
        <f t="shared" si="7"/>
        <v>-39.8</v>
      </c>
      <c r="L244" s="10"/>
    </row>
    <row r="245" spans="1:12">
      <c r="A245" s="3">
        <v>10930</v>
      </c>
      <c r="B245" s="4" t="s">
        <v>557</v>
      </c>
      <c r="C245" s="5">
        <v>724</v>
      </c>
      <c r="D245" s="4" t="s">
        <v>230</v>
      </c>
      <c r="E245" s="3">
        <v>1</v>
      </c>
      <c r="F245" s="4" t="s">
        <v>284</v>
      </c>
      <c r="G245" s="3">
        <v>3417.2</v>
      </c>
      <c r="H245" s="4">
        <v>1680.1</v>
      </c>
      <c r="I245" s="4">
        <f t="shared" si="6"/>
        <v>-1737.1</v>
      </c>
      <c r="J245" s="12">
        <v>-86.855</v>
      </c>
      <c r="K245" s="11">
        <f t="shared" si="7"/>
        <v>-86.9</v>
      </c>
      <c r="L245" s="10"/>
    </row>
    <row r="246" spans="1:12">
      <c r="A246" s="3">
        <v>11447</v>
      </c>
      <c r="B246" s="4" t="s">
        <v>558</v>
      </c>
      <c r="C246" s="5">
        <v>724</v>
      </c>
      <c r="D246" s="4" t="s">
        <v>230</v>
      </c>
      <c r="E246" s="3">
        <v>0.6</v>
      </c>
      <c r="F246" s="4" t="s">
        <v>284</v>
      </c>
      <c r="G246" s="3">
        <v>2050.3</v>
      </c>
      <c r="H246" s="4">
        <v>2268.99</v>
      </c>
      <c r="I246" s="4">
        <f t="shared" si="6"/>
        <v>218.69</v>
      </c>
      <c r="J246" s="4"/>
      <c r="K246" s="11">
        <f t="shared" si="7"/>
        <v>0</v>
      </c>
      <c r="L246" s="10"/>
    </row>
    <row r="247" spans="1:12">
      <c r="A247" s="3">
        <v>4117</v>
      </c>
      <c r="B247" s="4" t="s">
        <v>559</v>
      </c>
      <c r="C247" s="5">
        <v>726</v>
      </c>
      <c r="D247" s="4" t="s">
        <v>241</v>
      </c>
      <c r="E247" s="3">
        <v>1</v>
      </c>
      <c r="F247" s="4" t="s">
        <v>277</v>
      </c>
      <c r="G247" s="3">
        <v>5473.62</v>
      </c>
      <c r="H247" s="4">
        <v>1617.91</v>
      </c>
      <c r="I247" s="4">
        <f t="shared" si="6"/>
        <v>-3855.71</v>
      </c>
      <c r="J247" s="12"/>
      <c r="K247" s="11">
        <f t="shared" si="7"/>
        <v>0</v>
      </c>
      <c r="L247" s="10"/>
    </row>
    <row r="248" spans="1:12">
      <c r="A248" s="3">
        <v>6607</v>
      </c>
      <c r="B248" s="4" t="s">
        <v>561</v>
      </c>
      <c r="C248" s="5">
        <v>726</v>
      </c>
      <c r="D248" s="4" t="s">
        <v>241</v>
      </c>
      <c r="E248" s="3">
        <v>1</v>
      </c>
      <c r="F248" s="4" t="s">
        <v>284</v>
      </c>
      <c r="G248" s="3">
        <v>5473.62</v>
      </c>
      <c r="H248" s="4">
        <v>8790.08</v>
      </c>
      <c r="I248" s="4">
        <f t="shared" si="6"/>
        <v>3316.46</v>
      </c>
      <c r="J248" s="4"/>
      <c r="K248" s="11">
        <f t="shared" si="7"/>
        <v>0</v>
      </c>
      <c r="L248" s="10"/>
    </row>
    <row r="249" spans="1:12">
      <c r="A249" s="3">
        <v>10177</v>
      </c>
      <c r="B249" s="4" t="s">
        <v>562</v>
      </c>
      <c r="C249" s="5">
        <v>726</v>
      </c>
      <c r="D249" s="4" t="s">
        <v>241</v>
      </c>
      <c r="E249" s="3">
        <v>1</v>
      </c>
      <c r="F249" s="4" t="s">
        <v>284</v>
      </c>
      <c r="G249" s="3">
        <v>5473.62</v>
      </c>
      <c r="H249" s="4">
        <v>5475.93</v>
      </c>
      <c r="I249" s="4">
        <f t="shared" si="6"/>
        <v>2.3100000000004</v>
      </c>
      <c r="J249" s="4"/>
      <c r="K249" s="11">
        <f t="shared" si="7"/>
        <v>0</v>
      </c>
      <c r="L249" s="10"/>
    </row>
    <row r="250" spans="1:12">
      <c r="A250" s="3">
        <v>11429</v>
      </c>
      <c r="B250" s="4" t="s">
        <v>563</v>
      </c>
      <c r="C250" s="5">
        <v>726</v>
      </c>
      <c r="D250" s="4" t="s">
        <v>241</v>
      </c>
      <c r="E250" s="3">
        <v>0.6</v>
      </c>
      <c r="F250" s="4" t="s">
        <v>330</v>
      </c>
      <c r="G250" s="3">
        <v>3284.2</v>
      </c>
      <c r="H250" s="4">
        <v>1499.57</v>
      </c>
      <c r="I250" s="4">
        <f t="shared" si="6"/>
        <v>-1784.63</v>
      </c>
      <c r="J250" s="12">
        <v>-89.2315</v>
      </c>
      <c r="K250" s="11">
        <f t="shared" si="7"/>
        <v>-89.2</v>
      </c>
      <c r="L250" s="10"/>
    </row>
    <row r="251" spans="1:12">
      <c r="A251" s="3">
        <v>6456</v>
      </c>
      <c r="B251" s="4" t="s">
        <v>564</v>
      </c>
      <c r="C251" s="5">
        <v>727</v>
      </c>
      <c r="D251" s="4" t="s">
        <v>258</v>
      </c>
      <c r="E251" s="3">
        <v>0.9</v>
      </c>
      <c r="F251" s="4" t="s">
        <v>389</v>
      </c>
      <c r="G251" s="3">
        <v>2671.92</v>
      </c>
      <c r="H251" s="4">
        <v>2107.42</v>
      </c>
      <c r="I251" s="4">
        <f t="shared" si="6"/>
        <v>-564.5</v>
      </c>
      <c r="J251" s="12">
        <v>-28.225</v>
      </c>
      <c r="K251" s="11">
        <f t="shared" si="7"/>
        <v>-28.2</v>
      </c>
      <c r="L251" s="10"/>
    </row>
    <row r="252" spans="1:12">
      <c r="A252" s="3">
        <v>8060</v>
      </c>
      <c r="B252" s="4" t="s">
        <v>565</v>
      </c>
      <c r="C252" s="5">
        <v>727</v>
      </c>
      <c r="D252" s="4" t="s">
        <v>258</v>
      </c>
      <c r="E252" s="3">
        <v>1</v>
      </c>
      <c r="F252" s="4" t="s">
        <v>284</v>
      </c>
      <c r="G252" s="3">
        <v>2968.8</v>
      </c>
      <c r="H252" s="4">
        <v>1725.29</v>
      </c>
      <c r="I252" s="4">
        <f t="shared" si="6"/>
        <v>-1243.51</v>
      </c>
      <c r="J252" s="12">
        <v>-62.1755</v>
      </c>
      <c r="K252" s="11">
        <f t="shared" si="7"/>
        <v>-62.2</v>
      </c>
      <c r="L252" s="10"/>
    </row>
    <row r="253" spans="1:12">
      <c r="A253" s="3">
        <v>11384</v>
      </c>
      <c r="B253" s="4" t="s">
        <v>566</v>
      </c>
      <c r="C253" s="5">
        <v>727</v>
      </c>
      <c r="D253" s="4" t="s">
        <v>258</v>
      </c>
      <c r="E253" s="3">
        <v>0.6</v>
      </c>
      <c r="F253" s="4" t="s">
        <v>567</v>
      </c>
      <c r="G253" s="3">
        <v>1781.28</v>
      </c>
      <c r="H253" s="4">
        <v>377.6</v>
      </c>
      <c r="I253" s="4">
        <f t="shared" si="6"/>
        <v>-1403.68</v>
      </c>
      <c r="J253" s="12">
        <v>-70.184</v>
      </c>
      <c r="K253" s="11">
        <f t="shared" si="7"/>
        <v>-70.2</v>
      </c>
      <c r="L253" s="10"/>
    </row>
    <row r="254" spans="1:12">
      <c r="A254" s="3">
        <v>4325</v>
      </c>
      <c r="B254" s="4" t="s">
        <v>568</v>
      </c>
      <c r="C254" s="5">
        <v>730</v>
      </c>
      <c r="D254" s="4" t="s">
        <v>248</v>
      </c>
      <c r="E254" s="3">
        <v>0.9</v>
      </c>
      <c r="F254" s="4" t="s">
        <v>277</v>
      </c>
      <c r="G254" s="3">
        <v>4101</v>
      </c>
      <c r="H254" s="4">
        <v>2057.14</v>
      </c>
      <c r="I254" s="4">
        <f t="shared" si="6"/>
        <v>-2043.86</v>
      </c>
      <c r="J254" s="12">
        <v>-102.193</v>
      </c>
      <c r="K254" s="11">
        <f t="shared" si="7"/>
        <v>-102.2</v>
      </c>
      <c r="L254" s="10"/>
    </row>
    <row r="255" spans="1:12">
      <c r="A255" s="3">
        <v>6810</v>
      </c>
      <c r="B255" s="4" t="s">
        <v>569</v>
      </c>
      <c r="C255" s="5">
        <v>730</v>
      </c>
      <c r="D255" s="4" t="s">
        <v>248</v>
      </c>
      <c r="E255" s="3">
        <v>1</v>
      </c>
      <c r="F255" s="4" t="s">
        <v>284</v>
      </c>
      <c r="G255" s="3">
        <v>4555</v>
      </c>
      <c r="H255" s="4">
        <v>2494.57</v>
      </c>
      <c r="I255" s="4">
        <f t="shared" ref="I255:I318" si="8">H255-G255</f>
        <v>-2060.43</v>
      </c>
      <c r="J255" s="12">
        <v>-103.0215</v>
      </c>
      <c r="K255" s="11">
        <f t="shared" si="7"/>
        <v>-103</v>
      </c>
      <c r="L255" s="10"/>
    </row>
    <row r="256" spans="1:12">
      <c r="A256" s="3">
        <v>8038</v>
      </c>
      <c r="B256" s="4" t="s">
        <v>570</v>
      </c>
      <c r="C256" s="5">
        <v>730</v>
      </c>
      <c r="D256" s="4" t="s">
        <v>248</v>
      </c>
      <c r="E256" s="3">
        <v>1</v>
      </c>
      <c r="F256" s="4" t="s">
        <v>284</v>
      </c>
      <c r="G256" s="3">
        <v>4555</v>
      </c>
      <c r="H256" s="4">
        <v>4389.68</v>
      </c>
      <c r="I256" s="4">
        <f t="shared" si="8"/>
        <v>-165.32</v>
      </c>
      <c r="J256" s="12">
        <v>-8.26599999999999</v>
      </c>
      <c r="K256" s="11">
        <f t="shared" si="7"/>
        <v>-8.3</v>
      </c>
      <c r="L256" s="10"/>
    </row>
    <row r="257" spans="1:12">
      <c r="A257" s="3">
        <v>8338</v>
      </c>
      <c r="B257" s="4" t="s">
        <v>571</v>
      </c>
      <c r="C257" s="5">
        <v>730</v>
      </c>
      <c r="D257" s="4" t="s">
        <v>248</v>
      </c>
      <c r="E257" s="3">
        <v>1.2</v>
      </c>
      <c r="F257" s="4" t="s">
        <v>321</v>
      </c>
      <c r="G257" s="3">
        <v>5466</v>
      </c>
      <c r="H257" s="4">
        <v>3649.4</v>
      </c>
      <c r="I257" s="4">
        <f t="shared" si="8"/>
        <v>-1816.6</v>
      </c>
      <c r="J257" s="12">
        <v>-90.83</v>
      </c>
      <c r="K257" s="11">
        <f t="shared" si="7"/>
        <v>-90.8</v>
      </c>
      <c r="L257" s="10"/>
    </row>
    <row r="258" spans="1:12">
      <c r="A258" s="3">
        <v>7403</v>
      </c>
      <c r="B258" s="4" t="s">
        <v>572</v>
      </c>
      <c r="C258" s="5">
        <v>732</v>
      </c>
      <c r="D258" s="4" t="s">
        <v>195</v>
      </c>
      <c r="E258" s="3">
        <v>0.9</v>
      </c>
      <c r="F258" s="4" t="s">
        <v>277</v>
      </c>
      <c r="G258" s="3">
        <v>2935</v>
      </c>
      <c r="H258" s="4">
        <v>2496.46</v>
      </c>
      <c r="I258" s="4">
        <f t="shared" si="8"/>
        <v>-438.54</v>
      </c>
      <c r="J258" s="12">
        <v>-21.927</v>
      </c>
      <c r="K258" s="11">
        <f t="shared" si="7"/>
        <v>-21.9</v>
      </c>
      <c r="L258" s="10"/>
    </row>
    <row r="259" spans="1:12">
      <c r="A259" s="3">
        <v>9138</v>
      </c>
      <c r="B259" s="4" t="s">
        <v>573</v>
      </c>
      <c r="C259" s="5">
        <v>732</v>
      </c>
      <c r="D259" s="4" t="s">
        <v>195</v>
      </c>
      <c r="E259" s="3">
        <v>1</v>
      </c>
      <c r="F259" s="4" t="s">
        <v>284</v>
      </c>
      <c r="G259" s="3">
        <v>3260</v>
      </c>
      <c r="H259" s="4">
        <v>1842.28</v>
      </c>
      <c r="I259" s="4">
        <f t="shared" si="8"/>
        <v>-1417.72</v>
      </c>
      <c r="J259" s="12">
        <v>-70.886</v>
      </c>
      <c r="K259" s="11">
        <f t="shared" ref="K259:K321" si="9">ROUND(J259,1)</f>
        <v>-70.9</v>
      </c>
      <c r="L259" s="10"/>
    </row>
    <row r="260" spans="1:12">
      <c r="A260" s="3">
        <v>5501</v>
      </c>
      <c r="B260" s="4" t="s">
        <v>574</v>
      </c>
      <c r="C260" s="5">
        <v>733</v>
      </c>
      <c r="D260" s="4" t="s">
        <v>575</v>
      </c>
      <c r="E260" s="3">
        <v>0.9</v>
      </c>
      <c r="F260" s="4" t="s">
        <v>277</v>
      </c>
      <c r="G260" s="3">
        <v>1722.6</v>
      </c>
      <c r="H260" s="4">
        <v>1090.44</v>
      </c>
      <c r="I260" s="4">
        <f t="shared" si="8"/>
        <v>-632.16</v>
      </c>
      <c r="J260" s="12">
        <v>-31.608</v>
      </c>
      <c r="K260" s="11">
        <f t="shared" si="9"/>
        <v>-31.6</v>
      </c>
      <c r="L260" s="10"/>
    </row>
    <row r="261" spans="1:12">
      <c r="A261" s="3">
        <v>11110</v>
      </c>
      <c r="B261" s="4" t="s">
        <v>576</v>
      </c>
      <c r="C261" s="5">
        <v>733</v>
      </c>
      <c r="D261" s="4" t="s">
        <v>575</v>
      </c>
      <c r="E261" s="3">
        <v>0.8</v>
      </c>
      <c r="F261" s="4" t="s">
        <v>577</v>
      </c>
      <c r="G261" s="3">
        <v>1555.8</v>
      </c>
      <c r="H261" s="4">
        <v>872.72</v>
      </c>
      <c r="I261" s="4">
        <f t="shared" si="8"/>
        <v>-683.08</v>
      </c>
      <c r="J261" s="12">
        <v>-34.154</v>
      </c>
      <c r="K261" s="11">
        <f t="shared" si="9"/>
        <v>-34.2</v>
      </c>
      <c r="L261" s="10"/>
    </row>
    <row r="262" spans="1:12">
      <c r="A262" s="3">
        <v>11004</v>
      </c>
      <c r="B262" s="4" t="s">
        <v>578</v>
      </c>
      <c r="C262" s="5">
        <v>733</v>
      </c>
      <c r="D262" s="4" t="s">
        <v>575</v>
      </c>
      <c r="E262" s="3">
        <v>1</v>
      </c>
      <c r="F262" s="4" t="s">
        <v>577</v>
      </c>
      <c r="G262" s="3">
        <v>1722.6</v>
      </c>
      <c r="H262" s="4">
        <v>1246.72</v>
      </c>
      <c r="I262" s="4">
        <f t="shared" si="8"/>
        <v>-475.88</v>
      </c>
      <c r="J262" s="12">
        <v>-23.794</v>
      </c>
      <c r="K262" s="11">
        <f t="shared" si="9"/>
        <v>-23.8</v>
      </c>
      <c r="L262" s="10"/>
    </row>
    <row r="263" spans="1:12">
      <c r="A263" s="3">
        <v>6220</v>
      </c>
      <c r="B263" s="4" t="s">
        <v>579</v>
      </c>
      <c r="C263" s="5">
        <v>737</v>
      </c>
      <c r="D263" s="4" t="s">
        <v>222</v>
      </c>
      <c r="E263" s="3">
        <v>0.9</v>
      </c>
      <c r="F263" s="4" t="s">
        <v>277</v>
      </c>
      <c r="G263" s="3">
        <v>3828</v>
      </c>
      <c r="H263" s="4">
        <v>4338.02</v>
      </c>
      <c r="I263" s="4">
        <f t="shared" si="8"/>
        <v>510.02</v>
      </c>
      <c r="J263" s="4"/>
      <c r="K263" s="11">
        <f t="shared" si="9"/>
        <v>0</v>
      </c>
      <c r="L263" s="10"/>
    </row>
    <row r="264" spans="1:12">
      <c r="A264" s="3">
        <v>11292</v>
      </c>
      <c r="B264" s="4" t="s">
        <v>580</v>
      </c>
      <c r="C264" s="5">
        <v>737</v>
      </c>
      <c r="D264" s="4" t="s">
        <v>222</v>
      </c>
      <c r="E264" s="3">
        <v>0.8</v>
      </c>
      <c r="F264" s="4" t="s">
        <v>284</v>
      </c>
      <c r="G264" s="3">
        <v>3402</v>
      </c>
      <c r="H264" s="4">
        <v>3653.88</v>
      </c>
      <c r="I264" s="4">
        <f t="shared" si="8"/>
        <v>251.88</v>
      </c>
      <c r="J264" s="4"/>
      <c r="K264" s="11">
        <f t="shared" si="9"/>
        <v>0</v>
      </c>
      <c r="L264" s="10"/>
    </row>
    <row r="265" spans="1:12">
      <c r="A265" s="3">
        <v>11448</v>
      </c>
      <c r="B265" s="4" t="s">
        <v>581</v>
      </c>
      <c r="C265" s="5">
        <v>737</v>
      </c>
      <c r="D265" s="4" t="s">
        <v>222</v>
      </c>
      <c r="E265" s="3">
        <v>0.6</v>
      </c>
      <c r="F265" s="4" t="s">
        <v>330</v>
      </c>
      <c r="G265" s="3">
        <v>2552</v>
      </c>
      <c r="H265" s="4">
        <v>1865.66</v>
      </c>
      <c r="I265" s="4">
        <f t="shared" si="8"/>
        <v>-686.34</v>
      </c>
      <c r="J265" s="12">
        <v>-34.317</v>
      </c>
      <c r="K265" s="11">
        <f t="shared" si="9"/>
        <v>-34.3</v>
      </c>
      <c r="L265" s="10"/>
    </row>
    <row r="266" spans="1:12">
      <c r="A266" s="3">
        <v>6506</v>
      </c>
      <c r="B266" s="4" t="s">
        <v>582</v>
      </c>
      <c r="C266" s="5">
        <v>738</v>
      </c>
      <c r="D266" s="4" t="s">
        <v>178</v>
      </c>
      <c r="E266" s="3">
        <v>0.9</v>
      </c>
      <c r="F266" s="4" t="s">
        <v>277</v>
      </c>
      <c r="G266" s="3">
        <v>1643</v>
      </c>
      <c r="H266" s="4">
        <v>2179.5</v>
      </c>
      <c r="I266" s="4">
        <f t="shared" si="8"/>
        <v>536.5</v>
      </c>
      <c r="J266" s="4"/>
      <c r="K266" s="11">
        <f t="shared" si="9"/>
        <v>0</v>
      </c>
      <c r="L266" s="10"/>
    </row>
    <row r="267" spans="1:12">
      <c r="A267" s="3">
        <v>6385</v>
      </c>
      <c r="B267" s="4" t="s">
        <v>583</v>
      </c>
      <c r="C267" s="5">
        <v>738</v>
      </c>
      <c r="D267" s="4" t="s">
        <v>178</v>
      </c>
      <c r="E267" s="3">
        <v>1</v>
      </c>
      <c r="F267" s="4" t="s">
        <v>284</v>
      </c>
      <c r="G267" s="3">
        <v>1825</v>
      </c>
      <c r="H267" s="4">
        <v>1838.38</v>
      </c>
      <c r="I267" s="4">
        <f t="shared" si="8"/>
        <v>13.3800000000001</v>
      </c>
      <c r="J267" s="4"/>
      <c r="K267" s="11">
        <f t="shared" si="9"/>
        <v>0</v>
      </c>
      <c r="L267" s="10"/>
    </row>
    <row r="268" spans="1:12">
      <c r="A268" s="3">
        <v>10734</v>
      </c>
      <c r="B268" s="4" t="s">
        <v>584</v>
      </c>
      <c r="C268" s="5">
        <v>738</v>
      </c>
      <c r="D268" s="4" t="s">
        <v>178</v>
      </c>
      <c r="E268" s="3">
        <v>1</v>
      </c>
      <c r="F268" s="4" t="s">
        <v>284</v>
      </c>
      <c r="G268" s="3">
        <v>1825</v>
      </c>
      <c r="H268" s="4">
        <v>1317.68</v>
      </c>
      <c r="I268" s="4">
        <f t="shared" si="8"/>
        <v>-507.32</v>
      </c>
      <c r="J268" s="12">
        <v>-25.366</v>
      </c>
      <c r="K268" s="11">
        <f t="shared" si="9"/>
        <v>-25.4</v>
      </c>
      <c r="L268" s="10"/>
    </row>
    <row r="269" spans="1:12">
      <c r="A269" s="3">
        <v>9749</v>
      </c>
      <c r="B269" s="4" t="s">
        <v>585</v>
      </c>
      <c r="C269" s="5">
        <v>740</v>
      </c>
      <c r="D269" s="4" t="s">
        <v>228</v>
      </c>
      <c r="E269" s="3">
        <v>1</v>
      </c>
      <c r="F269" s="4" t="s">
        <v>284</v>
      </c>
      <c r="G269" s="3">
        <v>2808.5</v>
      </c>
      <c r="H269" s="4">
        <v>3101.49</v>
      </c>
      <c r="I269" s="4">
        <f t="shared" si="8"/>
        <v>292.99</v>
      </c>
      <c r="J269" s="4"/>
      <c r="K269" s="11">
        <f t="shared" si="9"/>
        <v>0</v>
      </c>
      <c r="L269" s="10"/>
    </row>
    <row r="270" spans="1:12">
      <c r="A270" s="3">
        <v>9328</v>
      </c>
      <c r="B270" s="4" t="s">
        <v>586</v>
      </c>
      <c r="C270" s="5">
        <v>740</v>
      </c>
      <c r="D270" s="4" t="s">
        <v>228</v>
      </c>
      <c r="E270" s="3">
        <v>0.9</v>
      </c>
      <c r="F270" s="4" t="s">
        <v>277</v>
      </c>
      <c r="G270" s="3">
        <v>2808.5</v>
      </c>
      <c r="H270" s="4">
        <v>1901.44</v>
      </c>
      <c r="I270" s="4">
        <f t="shared" si="8"/>
        <v>-907.06</v>
      </c>
      <c r="J270" s="12">
        <v>-45.353</v>
      </c>
      <c r="K270" s="11">
        <f t="shared" si="9"/>
        <v>-45.4</v>
      </c>
      <c r="L270" s="10"/>
    </row>
    <row r="271" spans="1:12">
      <c r="A271" s="3">
        <v>10205</v>
      </c>
      <c r="B271" s="4" t="s">
        <v>587</v>
      </c>
      <c r="C271" s="5">
        <v>741</v>
      </c>
      <c r="D271" s="4" t="s">
        <v>254</v>
      </c>
      <c r="E271" s="3">
        <v>1</v>
      </c>
      <c r="F271" s="4" t="s">
        <v>277</v>
      </c>
      <c r="G271" s="3">
        <v>1823</v>
      </c>
      <c r="H271" s="4">
        <v>2165.7</v>
      </c>
      <c r="I271" s="4">
        <f t="shared" si="8"/>
        <v>342.7</v>
      </c>
      <c r="J271" s="4"/>
      <c r="K271" s="11">
        <f t="shared" si="9"/>
        <v>0</v>
      </c>
      <c r="L271" s="10"/>
    </row>
    <row r="272" spans="1:12">
      <c r="A272" s="3">
        <v>11015</v>
      </c>
      <c r="B272" s="4" t="s">
        <v>588</v>
      </c>
      <c r="C272" s="5">
        <v>741</v>
      </c>
      <c r="D272" s="4" t="s">
        <v>254</v>
      </c>
      <c r="E272" s="3">
        <v>1</v>
      </c>
      <c r="F272" s="4" t="s">
        <v>290</v>
      </c>
      <c r="G272" s="3">
        <v>1823</v>
      </c>
      <c r="H272" s="4">
        <v>653.87</v>
      </c>
      <c r="I272" s="4">
        <f t="shared" si="8"/>
        <v>-1169.13</v>
      </c>
      <c r="J272" s="12"/>
      <c r="K272" s="11">
        <f t="shared" si="9"/>
        <v>0</v>
      </c>
      <c r="L272" s="10"/>
    </row>
    <row r="273" spans="1:12">
      <c r="A273" s="3">
        <v>8763</v>
      </c>
      <c r="B273" s="4" t="s">
        <v>590</v>
      </c>
      <c r="C273" s="5">
        <v>742</v>
      </c>
      <c r="D273" s="4" t="s">
        <v>216</v>
      </c>
      <c r="E273" s="3">
        <v>0.8</v>
      </c>
      <c r="F273" s="4" t="s">
        <v>277</v>
      </c>
      <c r="G273" s="3">
        <v>3500</v>
      </c>
      <c r="H273" s="4">
        <v>2191.12</v>
      </c>
      <c r="I273" s="4">
        <f t="shared" si="8"/>
        <v>-1308.88</v>
      </c>
      <c r="J273" s="12">
        <v>-65.444</v>
      </c>
      <c r="K273" s="11">
        <f t="shared" si="9"/>
        <v>-65.4</v>
      </c>
      <c r="L273" s="10"/>
    </row>
    <row r="274" spans="1:12">
      <c r="A274" s="3">
        <v>11107</v>
      </c>
      <c r="B274" s="4" t="s">
        <v>591</v>
      </c>
      <c r="C274" s="5">
        <v>742</v>
      </c>
      <c r="D274" s="4" t="s">
        <v>216</v>
      </c>
      <c r="E274" s="3">
        <v>0.7</v>
      </c>
      <c r="F274" s="4" t="s">
        <v>323</v>
      </c>
      <c r="G274" s="3">
        <v>2700</v>
      </c>
      <c r="H274" s="4">
        <v>1647.8</v>
      </c>
      <c r="I274" s="4">
        <f t="shared" si="8"/>
        <v>-1052.2</v>
      </c>
      <c r="J274" s="12">
        <v>-52.61</v>
      </c>
      <c r="K274" s="11">
        <f t="shared" si="9"/>
        <v>-52.6</v>
      </c>
      <c r="L274" s="10"/>
    </row>
    <row r="275" spans="1:12">
      <c r="A275" s="3">
        <v>11078</v>
      </c>
      <c r="B275" s="4" t="s">
        <v>592</v>
      </c>
      <c r="C275" s="5">
        <v>742</v>
      </c>
      <c r="D275" s="4" t="s">
        <v>216</v>
      </c>
      <c r="E275" s="3">
        <v>0.8</v>
      </c>
      <c r="F275" s="4" t="s">
        <v>323</v>
      </c>
      <c r="G275" s="3">
        <v>2700</v>
      </c>
      <c r="H275" s="4">
        <v>646.93</v>
      </c>
      <c r="I275" s="4">
        <f t="shared" si="8"/>
        <v>-2053.07</v>
      </c>
      <c r="J275" s="12">
        <v>-102.6535</v>
      </c>
      <c r="K275" s="11">
        <f t="shared" si="9"/>
        <v>-102.7</v>
      </c>
      <c r="L275" s="10"/>
    </row>
    <row r="276" spans="1:12">
      <c r="A276" s="3">
        <v>11379</v>
      </c>
      <c r="B276" s="4" t="s">
        <v>593</v>
      </c>
      <c r="C276" s="5">
        <v>742</v>
      </c>
      <c r="D276" s="4" t="s">
        <v>216</v>
      </c>
      <c r="E276" s="3">
        <v>0.5</v>
      </c>
      <c r="F276" s="4" t="s">
        <v>330</v>
      </c>
      <c r="G276" s="3">
        <v>2071</v>
      </c>
      <c r="H276" s="4">
        <v>1039.78</v>
      </c>
      <c r="I276" s="4">
        <f t="shared" si="8"/>
        <v>-1031.22</v>
      </c>
      <c r="J276" s="12">
        <v>-51.561</v>
      </c>
      <c r="K276" s="11">
        <f t="shared" si="9"/>
        <v>-51.6</v>
      </c>
      <c r="L276" s="10"/>
    </row>
    <row r="277" spans="1:12">
      <c r="A277" s="3">
        <v>4322</v>
      </c>
      <c r="B277" s="4" t="s">
        <v>594</v>
      </c>
      <c r="C277" s="5">
        <v>743</v>
      </c>
      <c r="D277" s="4" t="s">
        <v>229</v>
      </c>
      <c r="E277" s="3">
        <v>0.9</v>
      </c>
      <c r="F277" s="4" t="s">
        <v>277</v>
      </c>
      <c r="G277" s="3">
        <v>1814.4</v>
      </c>
      <c r="H277" s="4">
        <v>2536.27</v>
      </c>
      <c r="I277" s="4">
        <f t="shared" si="8"/>
        <v>721.87</v>
      </c>
      <c r="J277" s="4"/>
      <c r="K277" s="11">
        <f t="shared" si="9"/>
        <v>0</v>
      </c>
      <c r="L277" s="10"/>
    </row>
    <row r="278" spans="1:12">
      <c r="A278" s="3">
        <v>10922</v>
      </c>
      <c r="B278" s="4" t="s">
        <v>595</v>
      </c>
      <c r="C278" s="5">
        <v>743</v>
      </c>
      <c r="D278" s="4" t="s">
        <v>229</v>
      </c>
      <c r="E278" s="3">
        <v>1</v>
      </c>
      <c r="F278" s="4" t="s">
        <v>284</v>
      </c>
      <c r="G278" s="3">
        <v>2016</v>
      </c>
      <c r="H278" s="4">
        <v>1368.53</v>
      </c>
      <c r="I278" s="4">
        <f t="shared" si="8"/>
        <v>-647.47</v>
      </c>
      <c r="J278" s="12">
        <v>-32.3735</v>
      </c>
      <c r="K278" s="11">
        <f t="shared" si="9"/>
        <v>-32.4</v>
      </c>
      <c r="L278" s="10"/>
    </row>
    <row r="279" spans="1:12">
      <c r="A279" s="3">
        <v>11395</v>
      </c>
      <c r="B279" s="4" t="s">
        <v>596</v>
      </c>
      <c r="C279" s="5">
        <v>743</v>
      </c>
      <c r="D279" s="4" t="s">
        <v>229</v>
      </c>
      <c r="E279" s="3">
        <v>0.6</v>
      </c>
      <c r="F279" s="4" t="s">
        <v>284</v>
      </c>
      <c r="G279" s="3">
        <v>1209.6</v>
      </c>
      <c r="H279" s="4">
        <v>652.7</v>
      </c>
      <c r="I279" s="4">
        <f t="shared" si="8"/>
        <v>-556.9</v>
      </c>
      <c r="J279" s="12">
        <v>-27.845</v>
      </c>
      <c r="K279" s="11">
        <f t="shared" si="9"/>
        <v>-27.8</v>
      </c>
      <c r="L279" s="10"/>
    </row>
    <row r="280" spans="1:12">
      <c r="A280" s="3">
        <v>5519</v>
      </c>
      <c r="B280" s="4" t="s">
        <v>597</v>
      </c>
      <c r="C280" s="5">
        <v>744</v>
      </c>
      <c r="D280" s="4" t="s">
        <v>598</v>
      </c>
      <c r="E280" s="3">
        <v>1</v>
      </c>
      <c r="F280" s="4" t="s">
        <v>277</v>
      </c>
      <c r="G280" s="3">
        <v>3100</v>
      </c>
      <c r="H280" s="4">
        <v>1283.02</v>
      </c>
      <c r="I280" s="4">
        <f t="shared" si="8"/>
        <v>-1816.98</v>
      </c>
      <c r="J280" s="12">
        <v>-90.849</v>
      </c>
      <c r="K280" s="11">
        <f t="shared" si="9"/>
        <v>-90.8</v>
      </c>
      <c r="L280" s="10"/>
    </row>
    <row r="281" spans="1:12">
      <c r="A281" s="3">
        <v>8957</v>
      </c>
      <c r="B281" s="4" t="s">
        <v>599</v>
      </c>
      <c r="C281" s="5">
        <v>744</v>
      </c>
      <c r="D281" s="4" t="s">
        <v>598</v>
      </c>
      <c r="E281" s="3">
        <v>1</v>
      </c>
      <c r="F281" s="4" t="s">
        <v>284</v>
      </c>
      <c r="G281" s="3">
        <v>3100</v>
      </c>
      <c r="H281" s="4">
        <v>1675.7</v>
      </c>
      <c r="I281" s="4">
        <f t="shared" si="8"/>
        <v>-1424.3</v>
      </c>
      <c r="J281" s="12">
        <v>-71.215</v>
      </c>
      <c r="K281" s="11">
        <f t="shared" si="9"/>
        <v>-71.2</v>
      </c>
      <c r="L281" s="10"/>
    </row>
    <row r="282" spans="1:12">
      <c r="A282" s="3">
        <v>11104</v>
      </c>
      <c r="B282" s="4" t="s">
        <v>600</v>
      </c>
      <c r="C282" s="5">
        <v>744</v>
      </c>
      <c r="D282" s="4" t="s">
        <v>598</v>
      </c>
      <c r="E282" s="3">
        <v>0.8</v>
      </c>
      <c r="F282" s="4" t="s">
        <v>284</v>
      </c>
      <c r="G282" s="3">
        <v>2539</v>
      </c>
      <c r="H282" s="4">
        <v>1317.75</v>
      </c>
      <c r="I282" s="4">
        <f t="shared" si="8"/>
        <v>-1221.25</v>
      </c>
      <c r="J282" s="12">
        <v>-61.0625</v>
      </c>
      <c r="K282" s="11">
        <f t="shared" si="9"/>
        <v>-61.1</v>
      </c>
      <c r="L282" s="10"/>
    </row>
    <row r="283" spans="1:12">
      <c r="A283" s="3">
        <v>4549</v>
      </c>
      <c r="B283" s="4" t="s">
        <v>601</v>
      </c>
      <c r="C283" s="5">
        <v>745</v>
      </c>
      <c r="D283" s="4" t="s">
        <v>602</v>
      </c>
      <c r="E283" s="3">
        <v>0.9</v>
      </c>
      <c r="F283" s="4" t="s">
        <v>277</v>
      </c>
      <c r="G283" s="3">
        <v>2912</v>
      </c>
      <c r="H283" s="4">
        <v>2171.41</v>
      </c>
      <c r="I283" s="4">
        <f t="shared" si="8"/>
        <v>-740.59</v>
      </c>
      <c r="J283" s="13"/>
      <c r="K283" s="11">
        <f t="shared" si="9"/>
        <v>0</v>
      </c>
      <c r="L283" s="10"/>
    </row>
    <row r="284" spans="1:12">
      <c r="A284" s="3">
        <v>11095</v>
      </c>
      <c r="B284" s="4" t="s">
        <v>603</v>
      </c>
      <c r="C284" s="5">
        <v>745</v>
      </c>
      <c r="D284" s="4" t="s">
        <v>602</v>
      </c>
      <c r="E284" s="3">
        <v>0.9</v>
      </c>
      <c r="F284" s="4" t="s">
        <v>323</v>
      </c>
      <c r="G284" s="3">
        <v>2912</v>
      </c>
      <c r="H284" s="4">
        <v>2289.6</v>
      </c>
      <c r="I284" s="4">
        <f t="shared" si="8"/>
        <v>-622.4</v>
      </c>
      <c r="J284" s="12">
        <v>-31.12</v>
      </c>
      <c r="K284" s="11">
        <f t="shared" si="9"/>
        <v>-31.1</v>
      </c>
      <c r="L284" s="10"/>
    </row>
    <row r="285" spans="1:12">
      <c r="A285" s="3">
        <v>11445</v>
      </c>
      <c r="B285" s="4" t="s">
        <v>604</v>
      </c>
      <c r="C285" s="5">
        <v>745</v>
      </c>
      <c r="D285" s="4" t="s">
        <v>602</v>
      </c>
      <c r="E285" s="3">
        <v>0.6</v>
      </c>
      <c r="F285" s="4" t="s">
        <v>330</v>
      </c>
      <c r="G285" s="3">
        <v>1942</v>
      </c>
      <c r="H285" s="4">
        <v>1367.48</v>
      </c>
      <c r="I285" s="4">
        <f t="shared" si="8"/>
        <v>-574.52</v>
      </c>
      <c r="J285" s="12">
        <v>-28.726</v>
      </c>
      <c r="K285" s="11">
        <f t="shared" si="9"/>
        <v>-28.7</v>
      </c>
      <c r="L285" s="10"/>
    </row>
    <row r="286" spans="1:12">
      <c r="A286" s="3">
        <v>4028</v>
      </c>
      <c r="B286" s="4" t="s">
        <v>605</v>
      </c>
      <c r="C286" s="5">
        <v>746</v>
      </c>
      <c r="D286" s="4" t="s">
        <v>606</v>
      </c>
      <c r="E286" s="3">
        <v>0.9</v>
      </c>
      <c r="F286" s="4" t="s">
        <v>277</v>
      </c>
      <c r="G286" s="3">
        <v>2438</v>
      </c>
      <c r="H286" s="4">
        <v>2606.59</v>
      </c>
      <c r="I286" s="4">
        <f t="shared" si="8"/>
        <v>168.59</v>
      </c>
      <c r="J286" s="4"/>
      <c r="K286" s="11">
        <f t="shared" si="9"/>
        <v>0</v>
      </c>
      <c r="L286" s="10"/>
    </row>
    <row r="287" spans="1:12">
      <c r="A287" s="3">
        <v>4081</v>
      </c>
      <c r="B287" s="4" t="s">
        <v>607</v>
      </c>
      <c r="C287" s="5">
        <v>746</v>
      </c>
      <c r="D287" s="4" t="s">
        <v>606</v>
      </c>
      <c r="E287" s="3">
        <v>0.8</v>
      </c>
      <c r="F287" s="4" t="s">
        <v>284</v>
      </c>
      <c r="G287" s="3">
        <v>2438</v>
      </c>
      <c r="H287" s="4">
        <v>1284.79</v>
      </c>
      <c r="I287" s="4">
        <f t="shared" si="8"/>
        <v>-1153.21</v>
      </c>
      <c r="J287" s="12">
        <v>-57.6605</v>
      </c>
      <c r="K287" s="11">
        <f t="shared" si="9"/>
        <v>-57.7</v>
      </c>
      <c r="L287" s="10"/>
    </row>
    <row r="288" spans="1:12">
      <c r="A288" s="3">
        <v>8068</v>
      </c>
      <c r="B288" s="4" t="s">
        <v>608</v>
      </c>
      <c r="C288" s="5">
        <v>746</v>
      </c>
      <c r="D288" s="4" t="s">
        <v>606</v>
      </c>
      <c r="E288" s="3">
        <v>1</v>
      </c>
      <c r="F288" s="4" t="s">
        <v>284</v>
      </c>
      <c r="G288" s="3">
        <v>2438</v>
      </c>
      <c r="H288" s="4">
        <v>1742.91</v>
      </c>
      <c r="I288" s="4">
        <f t="shared" si="8"/>
        <v>-695.09</v>
      </c>
      <c r="J288" s="12">
        <v>-34.7545</v>
      </c>
      <c r="K288" s="11">
        <f t="shared" si="9"/>
        <v>-34.8</v>
      </c>
      <c r="L288" s="10"/>
    </row>
    <row r="289" spans="1:12">
      <c r="A289" s="3">
        <v>11103</v>
      </c>
      <c r="B289" s="4" t="s">
        <v>609</v>
      </c>
      <c r="C289" s="5">
        <v>746</v>
      </c>
      <c r="D289" s="4" t="s">
        <v>606</v>
      </c>
      <c r="E289" s="3">
        <v>0.6</v>
      </c>
      <c r="F289" s="4" t="s">
        <v>284</v>
      </c>
      <c r="G289" s="3">
        <v>1464</v>
      </c>
      <c r="H289" s="4">
        <v>929.07</v>
      </c>
      <c r="I289" s="4">
        <f t="shared" si="8"/>
        <v>-534.93</v>
      </c>
      <c r="J289" s="12">
        <v>-26.7465</v>
      </c>
      <c r="K289" s="11">
        <f t="shared" si="9"/>
        <v>-26.7</v>
      </c>
      <c r="L289" s="10"/>
    </row>
    <row r="290" spans="1:12">
      <c r="A290" s="3">
        <v>10847</v>
      </c>
      <c r="B290" s="4" t="s">
        <v>610</v>
      </c>
      <c r="C290" s="5">
        <v>747</v>
      </c>
      <c r="D290" s="4" t="s">
        <v>611</v>
      </c>
      <c r="E290" s="3">
        <v>1</v>
      </c>
      <c r="F290" s="4" t="s">
        <v>277</v>
      </c>
      <c r="G290" s="3">
        <v>2184.4</v>
      </c>
      <c r="H290" s="4">
        <v>4320.67</v>
      </c>
      <c r="I290" s="4">
        <f t="shared" si="8"/>
        <v>2136.27</v>
      </c>
      <c r="J290" s="4"/>
      <c r="K290" s="11">
        <f t="shared" si="9"/>
        <v>0</v>
      </c>
      <c r="L290" s="10"/>
    </row>
    <row r="291" spans="1:12">
      <c r="A291" s="3">
        <v>10898</v>
      </c>
      <c r="B291" s="4" t="s">
        <v>612</v>
      </c>
      <c r="C291" s="5">
        <v>747</v>
      </c>
      <c r="D291" s="4" t="s">
        <v>611</v>
      </c>
      <c r="E291" s="3">
        <v>0.9</v>
      </c>
      <c r="F291" s="4" t="s">
        <v>290</v>
      </c>
      <c r="G291" s="3">
        <v>2184.2</v>
      </c>
      <c r="H291" s="4">
        <v>1124.05</v>
      </c>
      <c r="I291" s="4">
        <f t="shared" si="8"/>
        <v>-1060.15</v>
      </c>
      <c r="J291" s="12">
        <v>-53.0075</v>
      </c>
      <c r="K291" s="11">
        <f t="shared" si="9"/>
        <v>-53</v>
      </c>
      <c r="L291" s="10"/>
    </row>
    <row r="292" spans="1:12">
      <c r="A292" s="3">
        <v>11023</v>
      </c>
      <c r="B292" s="4" t="s">
        <v>613</v>
      </c>
      <c r="C292" s="5">
        <v>747</v>
      </c>
      <c r="D292" s="4" t="s">
        <v>611</v>
      </c>
      <c r="E292" s="3">
        <v>0.9</v>
      </c>
      <c r="F292" s="4" t="s">
        <v>290</v>
      </c>
      <c r="G292" s="3">
        <v>2184.4</v>
      </c>
      <c r="H292" s="4">
        <v>1126.3</v>
      </c>
      <c r="I292" s="4">
        <f t="shared" si="8"/>
        <v>-1058.1</v>
      </c>
      <c r="J292" s="12">
        <v>-52.905</v>
      </c>
      <c r="K292" s="11">
        <f t="shared" si="9"/>
        <v>-52.9</v>
      </c>
      <c r="L292" s="10"/>
    </row>
    <row r="293" spans="1:12">
      <c r="A293" s="3">
        <v>6537</v>
      </c>
      <c r="B293" s="4" t="s">
        <v>614</v>
      </c>
      <c r="C293" s="5">
        <v>748</v>
      </c>
      <c r="D293" s="4" t="s">
        <v>615</v>
      </c>
      <c r="E293" s="3">
        <v>0.9</v>
      </c>
      <c r="F293" s="4" t="s">
        <v>277</v>
      </c>
      <c r="G293" s="3">
        <v>2605.3</v>
      </c>
      <c r="H293" s="4">
        <v>1788.19</v>
      </c>
      <c r="I293" s="4">
        <f t="shared" si="8"/>
        <v>-817.11</v>
      </c>
      <c r="J293" s="12">
        <v>-40.8555</v>
      </c>
      <c r="K293" s="11">
        <f t="shared" si="9"/>
        <v>-40.9</v>
      </c>
      <c r="L293" s="10"/>
    </row>
    <row r="294" spans="1:12">
      <c r="A294" s="3">
        <v>11012</v>
      </c>
      <c r="B294" s="4" t="s">
        <v>616</v>
      </c>
      <c r="C294" s="5">
        <v>748</v>
      </c>
      <c r="D294" s="4" t="s">
        <v>615</v>
      </c>
      <c r="E294" s="3">
        <v>1</v>
      </c>
      <c r="F294" s="4" t="s">
        <v>284</v>
      </c>
      <c r="G294" s="3">
        <v>2605.3</v>
      </c>
      <c r="H294" s="4">
        <v>1989.77</v>
      </c>
      <c r="I294" s="4">
        <f t="shared" si="8"/>
        <v>-615.53</v>
      </c>
      <c r="J294" s="12">
        <v>-30.7765</v>
      </c>
      <c r="K294" s="11">
        <f t="shared" si="9"/>
        <v>-30.8</v>
      </c>
      <c r="L294" s="10"/>
    </row>
    <row r="295" spans="1:12">
      <c r="A295" s="3">
        <v>11317</v>
      </c>
      <c r="B295" s="4" t="s">
        <v>617</v>
      </c>
      <c r="C295" s="5">
        <v>748</v>
      </c>
      <c r="D295" s="4" t="s">
        <v>615</v>
      </c>
      <c r="E295" s="3">
        <v>0.4</v>
      </c>
      <c r="F295" s="4" t="s">
        <v>315</v>
      </c>
      <c r="G295" s="3">
        <v>868.4</v>
      </c>
      <c r="H295" s="4">
        <v>436.8</v>
      </c>
      <c r="I295" s="4">
        <f t="shared" si="8"/>
        <v>-431.6</v>
      </c>
      <c r="J295" s="12">
        <v>-21.58</v>
      </c>
      <c r="K295" s="11">
        <f t="shared" si="9"/>
        <v>-21.6</v>
      </c>
      <c r="L295" s="10"/>
    </row>
    <row r="296" spans="1:12">
      <c r="A296" s="3">
        <v>4033</v>
      </c>
      <c r="B296" s="4" t="s">
        <v>618</v>
      </c>
      <c r="C296" s="5">
        <v>750</v>
      </c>
      <c r="D296" s="4" t="s">
        <v>619</v>
      </c>
      <c r="E296" s="3">
        <v>0.9</v>
      </c>
      <c r="F296" s="4" t="s">
        <v>277</v>
      </c>
      <c r="G296" s="3">
        <v>5997</v>
      </c>
      <c r="H296" s="4">
        <v>6739.31</v>
      </c>
      <c r="I296" s="4">
        <f t="shared" si="8"/>
        <v>742.31</v>
      </c>
      <c r="J296" s="4"/>
      <c r="K296" s="11">
        <f t="shared" si="9"/>
        <v>0</v>
      </c>
      <c r="L296" s="10"/>
    </row>
    <row r="297" spans="1:12">
      <c r="A297" s="3">
        <v>11088</v>
      </c>
      <c r="B297" s="4" t="s">
        <v>620</v>
      </c>
      <c r="C297" s="5">
        <v>750</v>
      </c>
      <c r="D297" s="4" t="s">
        <v>619</v>
      </c>
      <c r="E297" s="3">
        <v>1</v>
      </c>
      <c r="F297" s="4" t="s">
        <v>284</v>
      </c>
      <c r="G297" s="3">
        <v>5997</v>
      </c>
      <c r="H297" s="4">
        <v>3987.38</v>
      </c>
      <c r="I297" s="4">
        <f t="shared" si="8"/>
        <v>-2009.62</v>
      </c>
      <c r="J297" s="12">
        <v>-100.481</v>
      </c>
      <c r="K297" s="11">
        <f t="shared" si="9"/>
        <v>-100.5</v>
      </c>
      <c r="L297" s="10"/>
    </row>
    <row r="298" spans="1:12">
      <c r="A298" s="3">
        <v>11326</v>
      </c>
      <c r="B298" s="4" t="s">
        <v>621</v>
      </c>
      <c r="C298" s="5">
        <v>750</v>
      </c>
      <c r="D298" s="4" t="s">
        <v>619</v>
      </c>
      <c r="E298" s="3">
        <v>0.3</v>
      </c>
      <c r="F298" s="4" t="s">
        <v>315</v>
      </c>
      <c r="G298" s="3">
        <v>1799</v>
      </c>
      <c r="H298" s="4">
        <v>1479.88</v>
      </c>
      <c r="I298" s="4">
        <f t="shared" si="8"/>
        <v>-319.12</v>
      </c>
      <c r="J298" s="12">
        <v>-15.956</v>
      </c>
      <c r="K298" s="11">
        <f t="shared" si="9"/>
        <v>-16</v>
      </c>
      <c r="L298" s="10"/>
    </row>
    <row r="299" spans="1:12">
      <c r="A299" s="3">
        <v>11381</v>
      </c>
      <c r="B299" s="4" t="s">
        <v>622</v>
      </c>
      <c r="C299" s="5">
        <v>750</v>
      </c>
      <c r="D299" s="4" t="s">
        <v>619</v>
      </c>
      <c r="E299" s="3">
        <v>0.6</v>
      </c>
      <c r="F299" s="4" t="s">
        <v>330</v>
      </c>
      <c r="G299" s="3">
        <v>4799</v>
      </c>
      <c r="H299" s="4">
        <v>787</v>
      </c>
      <c r="I299" s="4">
        <f t="shared" si="8"/>
        <v>-4012</v>
      </c>
      <c r="J299" s="12">
        <v>-200.6</v>
      </c>
      <c r="K299" s="11">
        <f t="shared" si="9"/>
        <v>-200.6</v>
      </c>
      <c r="L299" s="10"/>
    </row>
    <row r="300" spans="1:12">
      <c r="A300" s="3">
        <v>10468</v>
      </c>
      <c r="B300" s="4" t="s">
        <v>623</v>
      </c>
      <c r="C300" s="5">
        <v>752</v>
      </c>
      <c r="D300" s="4" t="s">
        <v>624</v>
      </c>
      <c r="E300" s="3">
        <v>0.9</v>
      </c>
      <c r="F300" s="4" t="s">
        <v>277</v>
      </c>
      <c r="G300" s="3">
        <v>1743</v>
      </c>
      <c r="H300" s="4">
        <v>1435.92</v>
      </c>
      <c r="I300" s="4">
        <f t="shared" si="8"/>
        <v>-307.08</v>
      </c>
      <c r="J300" s="12">
        <v>-15.354</v>
      </c>
      <c r="K300" s="11">
        <f t="shared" si="9"/>
        <v>-15.4</v>
      </c>
      <c r="L300" s="10"/>
    </row>
    <row r="301" spans="1:12">
      <c r="A301" s="3">
        <v>9634</v>
      </c>
      <c r="B301" s="4" t="s">
        <v>625</v>
      </c>
      <c r="C301" s="5">
        <v>752</v>
      </c>
      <c r="D301" s="4" t="s">
        <v>624</v>
      </c>
      <c r="E301" s="3">
        <v>1</v>
      </c>
      <c r="F301" s="4" t="s">
        <v>284</v>
      </c>
      <c r="G301" s="3">
        <v>1936</v>
      </c>
      <c r="H301" s="4">
        <v>579.51</v>
      </c>
      <c r="I301" s="4">
        <f t="shared" si="8"/>
        <v>-1356.49</v>
      </c>
      <c r="J301" s="12">
        <v>-67.8245</v>
      </c>
      <c r="K301" s="11">
        <f t="shared" si="9"/>
        <v>-67.8</v>
      </c>
      <c r="L301" s="10"/>
    </row>
    <row r="302" spans="1:12">
      <c r="A302" s="3">
        <v>11318</v>
      </c>
      <c r="B302" s="4" t="s">
        <v>626</v>
      </c>
      <c r="C302" s="5">
        <v>752</v>
      </c>
      <c r="D302" s="4" t="s">
        <v>624</v>
      </c>
      <c r="E302" s="3">
        <v>0.4</v>
      </c>
      <c r="F302" s="4" t="s">
        <v>627</v>
      </c>
      <c r="G302" s="3">
        <v>582</v>
      </c>
      <c r="H302" s="4">
        <v>931.15</v>
      </c>
      <c r="I302" s="4">
        <f t="shared" si="8"/>
        <v>349.15</v>
      </c>
      <c r="J302" s="4"/>
      <c r="K302" s="11">
        <f t="shared" si="9"/>
        <v>0</v>
      </c>
      <c r="L302" s="10"/>
    </row>
    <row r="303" spans="1:12">
      <c r="A303" s="3">
        <v>9829</v>
      </c>
      <c r="B303" s="4" t="s">
        <v>628</v>
      </c>
      <c r="C303" s="5">
        <v>753</v>
      </c>
      <c r="D303" s="4" t="s">
        <v>629</v>
      </c>
      <c r="E303" s="3">
        <v>0.9</v>
      </c>
      <c r="F303" s="4" t="s">
        <v>277</v>
      </c>
      <c r="G303" s="3">
        <v>1870</v>
      </c>
      <c r="H303" s="4">
        <v>1564.65</v>
      </c>
      <c r="I303" s="4">
        <f t="shared" si="8"/>
        <v>-305.35</v>
      </c>
      <c r="J303" s="12">
        <v>-15.2675</v>
      </c>
      <c r="K303" s="11">
        <f t="shared" si="9"/>
        <v>-15.3</v>
      </c>
      <c r="L303" s="10"/>
    </row>
    <row r="304" spans="1:12">
      <c r="A304" s="3">
        <v>11120</v>
      </c>
      <c r="B304" s="4" t="s">
        <v>630</v>
      </c>
      <c r="C304" s="5">
        <v>753</v>
      </c>
      <c r="D304" s="4" t="s">
        <v>629</v>
      </c>
      <c r="E304" s="3">
        <v>0.8</v>
      </c>
      <c r="F304" s="4" t="s">
        <v>284</v>
      </c>
      <c r="G304" s="3">
        <v>1870</v>
      </c>
      <c r="H304" s="4">
        <v>1337.57</v>
      </c>
      <c r="I304" s="4">
        <f t="shared" si="8"/>
        <v>-532.43</v>
      </c>
      <c r="J304" s="12">
        <v>-26.6215</v>
      </c>
      <c r="K304" s="11">
        <f t="shared" si="9"/>
        <v>-26.6</v>
      </c>
      <c r="L304" s="10"/>
    </row>
    <row r="305" spans="1:12">
      <c r="A305" s="3">
        <v>4540</v>
      </c>
      <c r="B305" s="4" t="s">
        <v>631</v>
      </c>
      <c r="C305" s="5">
        <v>754</v>
      </c>
      <c r="D305" s="4" t="s">
        <v>632</v>
      </c>
      <c r="E305" s="3">
        <v>0.9</v>
      </c>
      <c r="F305" s="4" t="s">
        <v>277</v>
      </c>
      <c r="G305" s="3">
        <v>2118</v>
      </c>
      <c r="H305" s="4">
        <v>3083.83</v>
      </c>
      <c r="I305" s="4">
        <f t="shared" si="8"/>
        <v>965.83</v>
      </c>
      <c r="J305" s="4"/>
      <c r="K305" s="11">
        <f t="shared" si="9"/>
        <v>0</v>
      </c>
      <c r="L305" s="10"/>
    </row>
    <row r="306" spans="1:12">
      <c r="A306" s="3">
        <v>9841</v>
      </c>
      <c r="B306" s="4" t="s">
        <v>633</v>
      </c>
      <c r="C306" s="5">
        <v>754</v>
      </c>
      <c r="D306" s="4" t="s">
        <v>632</v>
      </c>
      <c r="E306" s="3">
        <v>1</v>
      </c>
      <c r="F306" s="4" t="s">
        <v>279</v>
      </c>
      <c r="G306" s="3">
        <v>2354.5</v>
      </c>
      <c r="H306" s="4">
        <v>2976.67</v>
      </c>
      <c r="I306" s="4">
        <f t="shared" si="8"/>
        <v>622.17</v>
      </c>
      <c r="J306" s="4"/>
      <c r="K306" s="11">
        <f t="shared" si="9"/>
        <v>0</v>
      </c>
      <c r="L306" s="10"/>
    </row>
    <row r="307" spans="1:12">
      <c r="A307" s="3">
        <v>11241</v>
      </c>
      <c r="B307" s="4" t="s">
        <v>634</v>
      </c>
      <c r="C307" s="5">
        <v>754</v>
      </c>
      <c r="D307" s="4" t="s">
        <v>632</v>
      </c>
      <c r="E307" s="3">
        <v>1</v>
      </c>
      <c r="F307" s="4" t="s">
        <v>279</v>
      </c>
      <c r="G307" s="3">
        <v>2354.5</v>
      </c>
      <c r="H307" s="4">
        <v>2654.91</v>
      </c>
      <c r="I307" s="4">
        <f t="shared" si="8"/>
        <v>300.41</v>
      </c>
      <c r="J307" s="4"/>
      <c r="K307" s="11">
        <f t="shared" si="9"/>
        <v>0</v>
      </c>
      <c r="L307" s="10"/>
    </row>
    <row r="308" spans="1:12">
      <c r="A308" s="3">
        <v>4518</v>
      </c>
      <c r="B308" s="4" t="s">
        <v>635</v>
      </c>
      <c r="C308" s="5">
        <v>755</v>
      </c>
      <c r="D308" s="4" t="s">
        <v>636</v>
      </c>
      <c r="E308" s="3">
        <v>0.9</v>
      </c>
      <c r="F308" s="4" t="s">
        <v>277</v>
      </c>
      <c r="G308" s="3">
        <v>1235.25</v>
      </c>
      <c r="H308" s="4">
        <v>1034.51</v>
      </c>
      <c r="I308" s="4">
        <f t="shared" si="8"/>
        <v>-200.74</v>
      </c>
      <c r="J308" s="12">
        <v>-10.037</v>
      </c>
      <c r="K308" s="11">
        <f t="shared" si="9"/>
        <v>-10</v>
      </c>
      <c r="L308" s="10"/>
    </row>
    <row r="309" spans="1:12">
      <c r="A309" s="3">
        <v>11101</v>
      </c>
      <c r="B309" s="4" t="s">
        <v>637</v>
      </c>
      <c r="C309" s="5">
        <v>755</v>
      </c>
      <c r="D309" s="4" t="s">
        <v>636</v>
      </c>
      <c r="E309" s="3">
        <v>0.7</v>
      </c>
      <c r="F309" s="4" t="s">
        <v>315</v>
      </c>
      <c r="G309" s="3">
        <v>960.75</v>
      </c>
      <c r="H309" s="4">
        <v>797.48</v>
      </c>
      <c r="I309" s="4">
        <f t="shared" si="8"/>
        <v>-163.27</v>
      </c>
      <c r="J309" s="12">
        <v>-8.1635</v>
      </c>
      <c r="K309" s="11">
        <f t="shared" si="9"/>
        <v>-8.2</v>
      </c>
      <c r="L309" s="10"/>
    </row>
    <row r="310" spans="1:12">
      <c r="A310" s="3">
        <v>11337</v>
      </c>
      <c r="B310" s="4" t="s">
        <v>638</v>
      </c>
      <c r="C310" s="5">
        <v>755</v>
      </c>
      <c r="D310" s="4" t="s">
        <v>636</v>
      </c>
      <c r="E310" s="3">
        <v>0.4</v>
      </c>
      <c r="F310" s="4" t="s">
        <v>315</v>
      </c>
      <c r="G310" s="3">
        <v>549</v>
      </c>
      <c r="H310" s="4">
        <v>496.55</v>
      </c>
      <c r="I310" s="4">
        <f t="shared" si="8"/>
        <v>-52.45</v>
      </c>
      <c r="J310" s="12">
        <v>-2.6225</v>
      </c>
      <c r="K310" s="11">
        <f t="shared" si="9"/>
        <v>-2.6</v>
      </c>
      <c r="L310" s="10"/>
    </row>
    <row r="311" spans="1:12">
      <c r="A311" s="3">
        <v>4133</v>
      </c>
      <c r="B311" s="4" t="s">
        <v>639</v>
      </c>
      <c r="C311" s="5">
        <v>101453</v>
      </c>
      <c r="D311" s="4" t="s">
        <v>640</v>
      </c>
      <c r="E311" s="3">
        <v>1</v>
      </c>
      <c r="F311" s="4" t="s">
        <v>284</v>
      </c>
      <c r="G311" s="4">
        <v>591</v>
      </c>
      <c r="H311" s="4">
        <v>1168.64</v>
      </c>
      <c r="I311" s="4">
        <f t="shared" si="8"/>
        <v>577.64</v>
      </c>
      <c r="J311" s="4"/>
      <c r="K311" s="11">
        <f t="shared" si="9"/>
        <v>0</v>
      </c>
      <c r="L311" s="10"/>
    </row>
    <row r="312" spans="1:12">
      <c r="A312" s="3">
        <v>10927</v>
      </c>
      <c r="B312" s="4" t="s">
        <v>641</v>
      </c>
      <c r="C312" s="5">
        <v>101453</v>
      </c>
      <c r="D312" s="4" t="s">
        <v>640</v>
      </c>
      <c r="E312" s="3">
        <v>0.9</v>
      </c>
      <c r="F312" s="4" t="s">
        <v>277</v>
      </c>
      <c r="G312" s="3">
        <v>534</v>
      </c>
      <c r="H312" s="4">
        <v>745.31</v>
      </c>
      <c r="I312" s="4">
        <f t="shared" si="8"/>
        <v>211.31</v>
      </c>
      <c r="J312" s="4"/>
      <c r="K312" s="11">
        <f t="shared" si="9"/>
        <v>0</v>
      </c>
      <c r="L312" s="10"/>
    </row>
    <row r="313" spans="1:12">
      <c r="A313" s="3">
        <v>10956</v>
      </c>
      <c r="B313" s="4" t="s">
        <v>642</v>
      </c>
      <c r="C313" s="5">
        <v>101453</v>
      </c>
      <c r="D313" s="4" t="s">
        <v>640</v>
      </c>
      <c r="E313" s="3">
        <v>1</v>
      </c>
      <c r="F313" s="4" t="s">
        <v>284</v>
      </c>
      <c r="G313" s="4">
        <v>591</v>
      </c>
      <c r="H313" s="4">
        <v>1070.59</v>
      </c>
      <c r="I313" s="4">
        <f t="shared" si="8"/>
        <v>479.59</v>
      </c>
      <c r="J313" s="4"/>
      <c r="K313" s="11">
        <f t="shared" si="9"/>
        <v>0</v>
      </c>
      <c r="L313" s="10"/>
    </row>
    <row r="314" spans="1:12">
      <c r="A314" s="3">
        <v>11389</v>
      </c>
      <c r="B314" s="4" t="s">
        <v>643</v>
      </c>
      <c r="C314" s="5">
        <v>101453</v>
      </c>
      <c r="D314" s="4" t="s">
        <v>640</v>
      </c>
      <c r="E314" s="3">
        <v>0.6</v>
      </c>
      <c r="F314" s="4" t="s">
        <v>330</v>
      </c>
      <c r="G314" s="4">
        <v>354</v>
      </c>
      <c r="H314" s="4">
        <v>767.45</v>
      </c>
      <c r="I314" s="4">
        <f t="shared" si="8"/>
        <v>413.45</v>
      </c>
      <c r="J314" s="4"/>
      <c r="K314" s="11">
        <f t="shared" si="9"/>
        <v>0</v>
      </c>
      <c r="L314" s="10"/>
    </row>
    <row r="315" spans="1:12">
      <c r="A315" s="3">
        <v>9822</v>
      </c>
      <c r="B315" s="4" t="s">
        <v>644</v>
      </c>
      <c r="C315" s="5">
        <v>102478</v>
      </c>
      <c r="D315" s="4" t="s">
        <v>645</v>
      </c>
      <c r="E315" s="3">
        <v>1</v>
      </c>
      <c r="F315" s="4" t="s">
        <v>284</v>
      </c>
      <c r="G315" s="3">
        <v>500</v>
      </c>
      <c r="H315" s="4">
        <v>738.3</v>
      </c>
      <c r="I315" s="4">
        <f t="shared" si="8"/>
        <v>238.3</v>
      </c>
      <c r="J315" s="4"/>
      <c r="K315" s="11">
        <f t="shared" si="9"/>
        <v>0</v>
      </c>
      <c r="L315" s="10"/>
    </row>
    <row r="316" spans="1:12">
      <c r="A316" s="3">
        <v>998087</v>
      </c>
      <c r="B316" s="4" t="s">
        <v>646</v>
      </c>
      <c r="C316" s="5">
        <v>102478</v>
      </c>
      <c r="D316" s="4" t="s">
        <v>645</v>
      </c>
      <c r="E316" s="3">
        <v>0.5</v>
      </c>
      <c r="F316" s="4" t="s">
        <v>277</v>
      </c>
      <c r="G316" s="3">
        <v>250</v>
      </c>
      <c r="H316" s="4">
        <v>434.65</v>
      </c>
      <c r="I316" s="4">
        <f t="shared" si="8"/>
        <v>184.65</v>
      </c>
      <c r="J316" s="4"/>
      <c r="K316" s="11">
        <f t="shared" si="9"/>
        <v>0</v>
      </c>
      <c r="L316" s="10"/>
    </row>
    <row r="317" spans="1:12">
      <c r="A317" s="3">
        <v>11322</v>
      </c>
      <c r="B317" s="4" t="s">
        <v>647</v>
      </c>
      <c r="C317" s="5">
        <v>102478</v>
      </c>
      <c r="D317" s="4" t="s">
        <v>645</v>
      </c>
      <c r="E317" s="3">
        <v>0.3</v>
      </c>
      <c r="F317" s="4" t="s">
        <v>315</v>
      </c>
      <c r="G317" s="3">
        <v>250</v>
      </c>
      <c r="H317" s="4">
        <v>584.45</v>
      </c>
      <c r="I317" s="4">
        <f t="shared" si="8"/>
        <v>334.45</v>
      </c>
      <c r="J317" s="4"/>
      <c r="K317" s="11">
        <f t="shared" si="9"/>
        <v>0</v>
      </c>
      <c r="L317" s="10"/>
    </row>
    <row r="318" spans="1:12">
      <c r="A318" s="3">
        <v>4311</v>
      </c>
      <c r="B318" s="4" t="s">
        <v>648</v>
      </c>
      <c r="C318" s="5">
        <v>102479</v>
      </c>
      <c r="D318" s="4" t="s">
        <v>649</v>
      </c>
      <c r="E318" s="3">
        <v>0.5</v>
      </c>
      <c r="F318" s="4" t="s">
        <v>277</v>
      </c>
      <c r="G318" s="3">
        <v>300</v>
      </c>
      <c r="H318" s="4">
        <v>1009.5</v>
      </c>
      <c r="I318" s="4">
        <f t="shared" si="8"/>
        <v>709.5</v>
      </c>
      <c r="J318" s="4"/>
      <c r="K318" s="11">
        <f t="shared" si="9"/>
        <v>0</v>
      </c>
      <c r="L318" s="10"/>
    </row>
    <row r="319" spans="1:12">
      <c r="A319" s="3">
        <v>10855</v>
      </c>
      <c r="B319" s="4" t="s">
        <v>650</v>
      </c>
      <c r="C319" s="5">
        <v>102479</v>
      </c>
      <c r="D319" s="4" t="s">
        <v>649</v>
      </c>
      <c r="E319" s="3">
        <v>1</v>
      </c>
      <c r="F319" s="4" t="s">
        <v>284</v>
      </c>
      <c r="G319" s="3">
        <v>600</v>
      </c>
      <c r="H319" s="4">
        <v>821.9</v>
      </c>
      <c r="I319" s="4">
        <f>H319-G319</f>
        <v>221.9</v>
      </c>
      <c r="J319" s="4"/>
      <c r="K319" s="11">
        <f t="shared" si="9"/>
        <v>0</v>
      </c>
      <c r="L319" s="10"/>
    </row>
    <row r="320" spans="1:12">
      <c r="A320" s="3">
        <v>11446</v>
      </c>
      <c r="B320" s="4" t="s">
        <v>651</v>
      </c>
      <c r="C320" s="5">
        <v>102479</v>
      </c>
      <c r="D320" s="4" t="s">
        <v>649</v>
      </c>
      <c r="E320" s="3">
        <v>1</v>
      </c>
      <c r="F320" s="4" t="s">
        <v>284</v>
      </c>
      <c r="G320" s="3">
        <v>600</v>
      </c>
      <c r="H320" s="4">
        <v>1501.06</v>
      </c>
      <c r="I320" s="4">
        <f>H320-G320</f>
        <v>901.06</v>
      </c>
      <c r="J320" s="4"/>
      <c r="K320" s="11">
        <f>ROUND(J320,1)</f>
        <v>0</v>
      </c>
      <c r="L320" s="10"/>
    </row>
    <row r="321" spans="1:12">
      <c r="A321" s="10"/>
      <c r="B321" s="10"/>
      <c r="C321" s="10"/>
      <c r="D321" s="10"/>
      <c r="E321" s="10"/>
      <c r="F321" s="10"/>
      <c r="G321" s="10"/>
      <c r="H321" s="10"/>
      <c r="I321" s="10"/>
      <c r="J321" s="10">
        <f>SUM(J2:J320)</f>
        <v>-15469.5239545</v>
      </c>
      <c r="K321" s="11"/>
      <c r="L321" s="10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品种明细</vt:lpstr>
      <vt:lpstr>门店考核</vt:lpstr>
      <vt:lpstr>片区</vt:lpstr>
      <vt:lpstr>分人员考核</vt:lpstr>
      <vt:lpstr>分人员考核（门店）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凉薄1416584028</cp:lastModifiedBy>
  <dcterms:created xsi:type="dcterms:W3CDTF">2018-04-18T08:54:00Z</dcterms:created>
  <dcterms:modified xsi:type="dcterms:W3CDTF">2018-07-27T01:46:15Z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