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2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27" i="1"/>
  <c r="J27"/>
  <c r="K26"/>
  <c r="J26"/>
  <c r="J25"/>
  <c r="J24"/>
  <c r="J23"/>
  <c r="J22"/>
  <c r="J21"/>
  <c r="J20"/>
  <c r="J19"/>
  <c r="J18"/>
  <c r="J17"/>
  <c r="J16"/>
  <c r="J15"/>
  <c r="J14"/>
  <c r="K13"/>
  <c r="J13"/>
  <c r="K12"/>
  <c r="J12"/>
  <c r="K11"/>
  <c r="J11"/>
  <c r="K8"/>
  <c r="J8"/>
  <c r="K7"/>
  <c r="K6"/>
  <c r="J6"/>
  <c r="K5"/>
  <c r="J5"/>
  <c r="K4"/>
  <c r="J4"/>
  <c r="K3"/>
  <c r="J3"/>
  <c r="K2"/>
  <c r="J2"/>
  <c r="J28" l="1"/>
</calcChain>
</file>

<file path=xl/sharedStrings.xml><?xml version="1.0" encoding="utf-8"?>
<sst xmlns="http://schemas.openxmlformats.org/spreadsheetml/2006/main" count="114" uniqueCount="61">
  <si>
    <t>货品ID</t>
  </si>
  <si>
    <t>货品通用名</t>
  </si>
  <si>
    <t>规格</t>
  </si>
  <si>
    <t>有效期至</t>
  </si>
  <si>
    <t>实货批号</t>
  </si>
  <si>
    <t>供应商</t>
  </si>
  <si>
    <t>实货数量</t>
  </si>
  <si>
    <t>门店申请退货数量</t>
  </si>
  <si>
    <t>批次价</t>
  </si>
  <si>
    <t>批次金额</t>
  </si>
  <si>
    <t>参麦颗粒</t>
  </si>
  <si>
    <t>25g*9袋</t>
  </si>
  <si>
    <t>2019.5.20</t>
  </si>
  <si>
    <t>同仁堂</t>
  </si>
  <si>
    <t>安眠补脑糖浆</t>
  </si>
  <si>
    <t>100ml</t>
  </si>
  <si>
    <t>2019.10.5</t>
  </si>
  <si>
    <t>2019.12.19</t>
  </si>
  <si>
    <t>夜宁颗粒</t>
  </si>
  <si>
    <t>20g*10袋</t>
  </si>
  <si>
    <t>2019.11.18</t>
  </si>
  <si>
    <t>2019.9.18</t>
  </si>
  <si>
    <t>妇科调经颗粒</t>
  </si>
  <si>
    <t>14g*12袋</t>
  </si>
  <si>
    <t>2019.6.6</t>
  </si>
  <si>
    <t>九州通</t>
  </si>
  <si>
    <t>妇科白带膏</t>
  </si>
  <si>
    <t>200g</t>
  </si>
  <si>
    <t>2019.5.16</t>
  </si>
  <si>
    <t>2019.7.12</t>
  </si>
  <si>
    <t>阿归养血糖浆</t>
  </si>
  <si>
    <t>200ml</t>
  </si>
  <si>
    <t>2019.10.18</t>
  </si>
  <si>
    <t>金鸡虎补丸</t>
  </si>
  <si>
    <t>60g（包衣水蜜丸）</t>
  </si>
  <si>
    <t>2019.10.24</t>
  </si>
  <si>
    <t>2019.5.30</t>
  </si>
  <si>
    <t>薄荷膏</t>
  </si>
  <si>
    <t>4g</t>
  </si>
  <si>
    <t>2019.11.28</t>
  </si>
  <si>
    <t>板蓝根糖浆</t>
  </si>
  <si>
    <t>2019.10.11</t>
  </si>
  <si>
    <t>2019.9.11</t>
  </si>
  <si>
    <t>艾腋净喷液</t>
  </si>
  <si>
    <t>20ml</t>
  </si>
  <si>
    <t>2019.8.1</t>
  </si>
  <si>
    <t>舒心糖浆</t>
  </si>
  <si>
    <t>2019.8.29</t>
  </si>
  <si>
    <t>天麻丸</t>
  </si>
  <si>
    <t>60g</t>
  </si>
  <si>
    <t>2019.10.4</t>
  </si>
  <si>
    <t>2019.8.31</t>
  </si>
  <si>
    <t>2019.8.11</t>
  </si>
  <si>
    <t>2019.11.8</t>
  </si>
  <si>
    <t>戊己丸</t>
  </si>
  <si>
    <t>2019.9.4</t>
  </si>
  <si>
    <t>2019.10.26</t>
  </si>
  <si>
    <t>滋肾丸</t>
  </si>
  <si>
    <t>2019.6.28</t>
  </si>
  <si>
    <t>2019.7.11</t>
    <phoneticPr fontId="2" type="noConversion"/>
  </si>
  <si>
    <t>2019.2.22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</si>
</sst>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6446;&#26102;&#29645;2019.5-2019.12-&#22238;&#227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实货批号</v>
          </cell>
          <cell r="F1" t="str">
            <v>供应商</v>
          </cell>
          <cell r="G1" t="str">
            <v>实货数量</v>
          </cell>
          <cell r="H1" t="str">
            <v>门店申请退货数量</v>
          </cell>
        </row>
        <row r="2">
          <cell r="E2">
            <v>201605004</v>
          </cell>
          <cell r="F2" t="str">
            <v>同仁堂</v>
          </cell>
          <cell r="G2">
            <v>3</v>
          </cell>
          <cell r="H2">
            <v>3</v>
          </cell>
        </row>
        <row r="3">
          <cell r="E3">
            <v>201610002</v>
          </cell>
          <cell r="F3" t="str">
            <v>同仁堂</v>
          </cell>
          <cell r="G3">
            <v>8</v>
          </cell>
          <cell r="H3">
            <v>8</v>
          </cell>
        </row>
        <row r="4">
          <cell r="E4">
            <v>201612004</v>
          </cell>
          <cell r="G4">
            <v>3</v>
          </cell>
          <cell r="H4">
            <v>3</v>
          </cell>
        </row>
        <row r="5">
          <cell r="E5">
            <v>201611001</v>
          </cell>
          <cell r="F5" t="str">
            <v>同仁堂</v>
          </cell>
          <cell r="G5">
            <v>4</v>
          </cell>
          <cell r="H5">
            <v>4</v>
          </cell>
        </row>
        <row r="6">
          <cell r="E6">
            <v>201609003</v>
          </cell>
          <cell r="F6" t="str">
            <v>同仁堂</v>
          </cell>
          <cell r="G6">
            <v>3</v>
          </cell>
          <cell r="H6">
            <v>3</v>
          </cell>
        </row>
        <row r="7">
          <cell r="E7">
            <v>201712002</v>
          </cell>
          <cell r="F7" t="str">
            <v>九州通</v>
          </cell>
          <cell r="G7">
            <v>4</v>
          </cell>
          <cell r="H7">
            <v>4</v>
          </cell>
        </row>
        <row r="8">
          <cell r="E8">
            <v>201605002</v>
          </cell>
          <cell r="F8" t="str">
            <v>同仁堂</v>
          </cell>
          <cell r="G8">
            <v>21</v>
          </cell>
          <cell r="H8">
            <v>21</v>
          </cell>
        </row>
        <row r="9">
          <cell r="E9">
            <v>201607003</v>
          </cell>
          <cell r="F9" t="str">
            <v>同仁堂</v>
          </cell>
          <cell r="G9">
            <v>3</v>
          </cell>
          <cell r="H9">
            <v>3</v>
          </cell>
        </row>
        <row r="10">
          <cell r="E10">
            <v>201610003</v>
          </cell>
          <cell r="F10" t="str">
            <v>同仁堂</v>
          </cell>
          <cell r="G10">
            <v>42</v>
          </cell>
          <cell r="H10">
            <v>42</v>
          </cell>
        </row>
        <row r="11">
          <cell r="E11">
            <v>201605002</v>
          </cell>
          <cell r="F11" t="str">
            <v>同仁堂</v>
          </cell>
          <cell r="G11">
            <v>6</v>
          </cell>
          <cell r="H11">
            <v>6</v>
          </cell>
        </row>
        <row r="12">
          <cell r="E12">
            <v>201608003</v>
          </cell>
          <cell r="F12" t="str">
            <v>同仁堂</v>
          </cell>
          <cell r="G12">
            <v>13</v>
          </cell>
          <cell r="H12">
            <v>13</v>
          </cell>
        </row>
        <row r="13">
          <cell r="E13">
            <v>201610001</v>
          </cell>
          <cell r="F13" t="str">
            <v>同仁堂</v>
          </cell>
          <cell r="G13">
            <v>49</v>
          </cell>
          <cell r="H13">
            <v>49</v>
          </cell>
        </row>
        <row r="14">
          <cell r="E14">
            <v>201610002</v>
          </cell>
          <cell r="F14" t="str">
            <v>同仁堂</v>
          </cell>
          <cell r="G14">
            <v>26</v>
          </cell>
          <cell r="H14">
            <v>26</v>
          </cell>
        </row>
        <row r="15">
          <cell r="E15">
            <v>201606003</v>
          </cell>
          <cell r="F15" t="str">
            <v>同仁堂</v>
          </cell>
          <cell r="G15">
            <v>6</v>
          </cell>
          <cell r="H15">
            <v>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G27" sqref="G27"/>
    </sheetView>
  </sheetViews>
  <sheetFormatPr defaultColWidth="9" defaultRowHeight="15.95" customHeight="1"/>
  <cols>
    <col min="1" max="1" width="8.125" style="3" customWidth="1"/>
    <col min="2" max="2" width="13.75" style="4" customWidth="1"/>
    <col min="3" max="3" width="17.25" style="4" customWidth="1"/>
    <col min="4" max="4" width="13.125" style="4" customWidth="1"/>
    <col min="5" max="5" width="12" style="4" customWidth="1"/>
    <col min="6" max="6" width="8.25" style="4" customWidth="1"/>
    <col min="7" max="7" width="8" style="4" customWidth="1"/>
    <col min="8" max="8" width="7.25" style="4" customWidth="1"/>
    <col min="9" max="9" width="8.875" style="4" customWidth="1"/>
    <col min="10" max="10" width="9" style="4"/>
    <col min="11" max="16384" width="9" style="5"/>
  </cols>
  <sheetData>
    <row r="1" spans="1:11" s="1" customFormat="1" ht="15.95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1" ht="15.95" customHeight="1">
      <c r="A2" s="8">
        <v>93269</v>
      </c>
      <c r="B2" s="9" t="s">
        <v>10</v>
      </c>
      <c r="C2" s="9" t="s">
        <v>11</v>
      </c>
      <c r="D2" s="9" t="s">
        <v>12</v>
      </c>
      <c r="E2" s="9">
        <v>201605004</v>
      </c>
      <c r="F2" s="9" t="s">
        <v>13</v>
      </c>
      <c r="G2" s="9">
        <v>3</v>
      </c>
      <c r="H2" s="9">
        <v>3</v>
      </c>
      <c r="I2" s="9">
        <v>23.6</v>
      </c>
      <c r="J2" s="9">
        <f>I2*H2</f>
        <v>70.800000000000011</v>
      </c>
      <c r="K2" s="5">
        <f>VLOOKUP(E:E,[1]Sheet1!$E:$H,4,0)</f>
        <v>3</v>
      </c>
    </row>
    <row r="3" spans="1:11" ht="15.95" customHeight="1">
      <c r="A3" s="8">
        <v>31768</v>
      </c>
      <c r="B3" s="9" t="s">
        <v>14</v>
      </c>
      <c r="C3" s="9" t="s">
        <v>15</v>
      </c>
      <c r="D3" s="9" t="s">
        <v>16</v>
      </c>
      <c r="E3" s="9">
        <v>201610002</v>
      </c>
      <c r="F3" s="9" t="s">
        <v>13</v>
      </c>
      <c r="G3" s="9">
        <v>8</v>
      </c>
      <c r="H3" s="9">
        <v>8</v>
      </c>
      <c r="I3" s="9">
        <v>21.7</v>
      </c>
      <c r="J3" s="9">
        <f t="shared" ref="J3:J27" si="0">I3*H3</f>
        <v>173.6</v>
      </c>
      <c r="K3" s="5">
        <f>VLOOKUP(E:E,[1]Sheet1!$E:$H,4,0)</f>
        <v>8</v>
      </c>
    </row>
    <row r="4" spans="1:11" s="18" customFormat="1" ht="18" customHeight="1">
      <c r="A4" s="15">
        <v>31768</v>
      </c>
      <c r="B4" s="15" t="s">
        <v>14</v>
      </c>
      <c r="C4" s="15" t="s">
        <v>15</v>
      </c>
      <c r="D4" s="15" t="s">
        <v>17</v>
      </c>
      <c r="E4" s="15">
        <v>201612001</v>
      </c>
      <c r="F4" s="16" t="s">
        <v>13</v>
      </c>
      <c r="G4" s="15">
        <v>3</v>
      </c>
      <c r="H4" s="15">
        <v>3</v>
      </c>
      <c r="I4" s="15"/>
      <c r="J4" s="15">
        <f t="shared" si="0"/>
        <v>0</v>
      </c>
      <c r="K4" s="17" t="e">
        <f>VLOOKUP(E:E,[1]Sheet1!$E:$H,4,0)</f>
        <v>#N/A</v>
      </c>
    </row>
    <row r="5" spans="1:11" ht="15.95" customHeight="1">
      <c r="A5" s="8">
        <v>81884</v>
      </c>
      <c r="B5" s="9" t="s">
        <v>18</v>
      </c>
      <c r="C5" s="9" t="s">
        <v>19</v>
      </c>
      <c r="D5" s="9" t="s">
        <v>20</v>
      </c>
      <c r="E5" s="9">
        <v>201611001</v>
      </c>
      <c r="F5" s="9" t="s">
        <v>13</v>
      </c>
      <c r="G5" s="9">
        <v>4</v>
      </c>
      <c r="H5" s="9">
        <v>4</v>
      </c>
      <c r="I5" s="9">
        <v>39.200000000000003</v>
      </c>
      <c r="J5" s="9">
        <f t="shared" si="0"/>
        <v>156.80000000000001</v>
      </c>
      <c r="K5" s="5">
        <f>VLOOKUP(E:E,[1]Sheet1!$E:$H,4,0)</f>
        <v>4</v>
      </c>
    </row>
    <row r="6" spans="1:11" ht="15.95" customHeight="1">
      <c r="A6" s="8">
        <v>81884</v>
      </c>
      <c r="B6" s="9" t="s">
        <v>18</v>
      </c>
      <c r="C6" s="9" t="s">
        <v>19</v>
      </c>
      <c r="D6" s="9" t="s">
        <v>21</v>
      </c>
      <c r="E6" s="9">
        <v>201609003</v>
      </c>
      <c r="F6" s="9" t="s">
        <v>13</v>
      </c>
      <c r="G6" s="9">
        <v>3</v>
      </c>
      <c r="H6" s="9">
        <v>3</v>
      </c>
      <c r="I6" s="9">
        <v>39.200000000000003</v>
      </c>
      <c r="J6" s="9">
        <f t="shared" si="0"/>
        <v>117.60000000000001</v>
      </c>
      <c r="K6" s="5">
        <f>VLOOKUP(E:E,[1]Sheet1!$E:$H,4,0)</f>
        <v>3</v>
      </c>
    </row>
    <row r="7" spans="1:11" s="2" customFormat="1" ht="15.95" customHeight="1">
      <c r="A7" s="10">
        <v>27261</v>
      </c>
      <c r="B7" s="10" t="s">
        <v>22</v>
      </c>
      <c r="C7" s="10" t="s">
        <v>23</v>
      </c>
      <c r="D7" s="10" t="s">
        <v>24</v>
      </c>
      <c r="E7" s="10">
        <v>201712002</v>
      </c>
      <c r="F7" s="10" t="s">
        <v>25</v>
      </c>
      <c r="G7" s="10">
        <v>4</v>
      </c>
      <c r="H7" s="10">
        <v>4</v>
      </c>
      <c r="I7" s="10">
        <v>21.7</v>
      </c>
      <c r="J7" s="10">
        <v>0</v>
      </c>
      <c r="K7" s="14">
        <f>VLOOKUP(E:E,[1]Sheet1!$E:$H,4,0)</f>
        <v>4</v>
      </c>
    </row>
    <row r="8" spans="1:11" s="20" customFormat="1" ht="15.95" customHeight="1">
      <c r="A8" s="19">
        <v>31801</v>
      </c>
      <c r="B8" s="16" t="s">
        <v>26</v>
      </c>
      <c r="C8" s="16" t="s">
        <v>27</v>
      </c>
      <c r="D8" s="16" t="s">
        <v>28</v>
      </c>
      <c r="E8" s="16">
        <v>201605002</v>
      </c>
      <c r="F8" s="16" t="s">
        <v>13</v>
      </c>
      <c r="G8" s="16">
        <v>9</v>
      </c>
      <c r="H8" s="16">
        <v>9</v>
      </c>
      <c r="I8" s="16">
        <v>24.5</v>
      </c>
      <c r="J8" s="16">
        <f t="shared" si="0"/>
        <v>220.5</v>
      </c>
      <c r="K8" s="20">
        <f>VLOOKUP(E:E,[1]Sheet1!$E:$H,4,0)</f>
        <v>21</v>
      </c>
    </row>
    <row r="9" spans="1:11" s="20" customFormat="1" ht="15.95" customHeight="1">
      <c r="A9" s="19">
        <v>31801</v>
      </c>
      <c r="B9" s="16" t="s">
        <v>26</v>
      </c>
      <c r="C9" s="16" t="s">
        <v>27</v>
      </c>
      <c r="D9" s="16" t="s">
        <v>59</v>
      </c>
      <c r="E9" s="16">
        <v>201607002</v>
      </c>
      <c r="F9" s="16" t="s">
        <v>13</v>
      </c>
      <c r="G9" s="16">
        <v>5</v>
      </c>
      <c r="H9" s="16">
        <v>5</v>
      </c>
      <c r="I9" s="16"/>
      <c r="J9" s="16"/>
    </row>
    <row r="10" spans="1:11" s="20" customFormat="1" ht="15.95" customHeight="1">
      <c r="A10" s="19">
        <v>31801</v>
      </c>
      <c r="B10" s="16" t="s">
        <v>26</v>
      </c>
      <c r="C10" s="16" t="s">
        <v>27</v>
      </c>
      <c r="D10" s="16" t="s">
        <v>60</v>
      </c>
      <c r="E10" s="16">
        <v>201602002</v>
      </c>
      <c r="F10" s="16" t="s">
        <v>13</v>
      </c>
      <c r="G10" s="16">
        <v>7</v>
      </c>
      <c r="H10" s="16">
        <v>7</v>
      </c>
      <c r="I10" s="16"/>
      <c r="J10" s="16"/>
    </row>
    <row r="11" spans="1:11" ht="15.95" customHeight="1">
      <c r="A11" s="8">
        <v>31801</v>
      </c>
      <c r="B11" s="9" t="s">
        <v>26</v>
      </c>
      <c r="C11" s="9" t="s">
        <v>27</v>
      </c>
      <c r="D11" s="9" t="s">
        <v>29</v>
      </c>
      <c r="E11" s="9">
        <v>201607003</v>
      </c>
      <c r="F11" s="9" t="s">
        <v>13</v>
      </c>
      <c r="G11" s="9">
        <v>3</v>
      </c>
      <c r="H11" s="9">
        <v>3</v>
      </c>
      <c r="I11" s="9">
        <v>24.5</v>
      </c>
      <c r="J11" s="9">
        <f t="shared" si="0"/>
        <v>73.5</v>
      </c>
      <c r="K11" s="5">
        <f>VLOOKUP(E:E,[1]Sheet1!$E:$H,4,0)</f>
        <v>3</v>
      </c>
    </row>
    <row r="12" spans="1:11" ht="15.95" customHeight="1">
      <c r="A12" s="8">
        <v>45028</v>
      </c>
      <c r="B12" s="9" t="s">
        <v>30</v>
      </c>
      <c r="C12" s="9" t="s">
        <v>31</v>
      </c>
      <c r="D12" s="9" t="s">
        <v>32</v>
      </c>
      <c r="E12" s="9">
        <v>201610003</v>
      </c>
      <c r="F12" s="9" t="s">
        <v>13</v>
      </c>
      <c r="G12" s="9">
        <v>38</v>
      </c>
      <c r="H12" s="9">
        <v>38</v>
      </c>
      <c r="I12" s="9">
        <v>18.760000000000002</v>
      </c>
      <c r="J12" s="9">
        <f t="shared" si="0"/>
        <v>712.88000000000011</v>
      </c>
      <c r="K12" s="5">
        <f>VLOOKUP(E:E,[1]Sheet1!$E:$H,4,0)</f>
        <v>42</v>
      </c>
    </row>
    <row r="13" spans="1:11" ht="15.95" customHeight="1">
      <c r="A13" s="8">
        <v>45028</v>
      </c>
      <c r="B13" s="9" t="s">
        <v>30</v>
      </c>
      <c r="C13" s="9" t="s">
        <v>31</v>
      </c>
      <c r="D13" s="9" t="s">
        <v>12</v>
      </c>
      <c r="E13" s="9">
        <v>201605002</v>
      </c>
      <c r="F13" s="9" t="s">
        <v>13</v>
      </c>
      <c r="G13" s="9">
        <v>6</v>
      </c>
      <c r="H13" s="9">
        <v>6</v>
      </c>
      <c r="I13" s="9">
        <v>18.760000000000002</v>
      </c>
      <c r="J13" s="9">
        <f t="shared" si="0"/>
        <v>112.56</v>
      </c>
      <c r="K13" s="5">
        <f>VLOOKUP(E:E,[1]Sheet1!$E:$H,4,0)</f>
        <v>21</v>
      </c>
    </row>
    <row r="14" spans="1:11" ht="15.95" customHeight="1">
      <c r="A14" s="11">
        <v>27267</v>
      </c>
      <c r="B14" s="9" t="s">
        <v>33</v>
      </c>
      <c r="C14" s="9" t="s">
        <v>34</v>
      </c>
      <c r="D14" s="9" t="s">
        <v>35</v>
      </c>
      <c r="E14" s="9">
        <v>201610003</v>
      </c>
      <c r="F14" s="9" t="s">
        <v>13</v>
      </c>
      <c r="G14" s="9">
        <v>1</v>
      </c>
      <c r="H14" s="9">
        <v>1</v>
      </c>
      <c r="I14" s="9">
        <v>31.5</v>
      </c>
      <c r="J14" s="9">
        <f t="shared" si="0"/>
        <v>31.5</v>
      </c>
      <c r="K14" s="5">
        <v>0</v>
      </c>
    </row>
    <row r="15" spans="1:11" ht="15.95" customHeight="1">
      <c r="A15" s="11">
        <v>27267</v>
      </c>
      <c r="B15" s="9" t="s">
        <v>33</v>
      </c>
      <c r="C15" s="9" t="s">
        <v>34</v>
      </c>
      <c r="D15" s="9" t="s">
        <v>36</v>
      </c>
      <c r="E15" s="9">
        <v>201605002</v>
      </c>
      <c r="F15" s="9" t="s">
        <v>13</v>
      </c>
      <c r="G15" s="9">
        <v>2</v>
      </c>
      <c r="H15" s="9">
        <v>2</v>
      </c>
      <c r="I15" s="9">
        <v>31.5</v>
      </c>
      <c r="J15" s="9">
        <f t="shared" si="0"/>
        <v>63</v>
      </c>
      <c r="K15" s="5">
        <v>0</v>
      </c>
    </row>
    <row r="16" spans="1:11" ht="15.95" customHeight="1">
      <c r="A16" s="11">
        <v>81882</v>
      </c>
      <c r="B16" s="9" t="s">
        <v>37</v>
      </c>
      <c r="C16" s="9" t="s">
        <v>38</v>
      </c>
      <c r="D16" s="9" t="s">
        <v>39</v>
      </c>
      <c r="E16" s="9">
        <v>161129</v>
      </c>
      <c r="F16" s="9" t="s">
        <v>13</v>
      </c>
      <c r="G16" s="9">
        <v>4</v>
      </c>
      <c r="H16" s="9">
        <v>4</v>
      </c>
      <c r="I16" s="9">
        <v>6.9</v>
      </c>
      <c r="J16" s="9">
        <f t="shared" si="0"/>
        <v>27.6</v>
      </c>
      <c r="K16" s="5">
        <v>0</v>
      </c>
    </row>
    <row r="17" spans="1:11" ht="15.95" customHeight="1">
      <c r="A17" s="11">
        <v>27262</v>
      </c>
      <c r="B17" s="9" t="s">
        <v>40</v>
      </c>
      <c r="C17" s="9" t="s">
        <v>15</v>
      </c>
      <c r="D17" s="9" t="s">
        <v>41</v>
      </c>
      <c r="E17" s="9">
        <v>201610001</v>
      </c>
      <c r="F17" s="9" t="s">
        <v>13</v>
      </c>
      <c r="G17" s="9">
        <v>1</v>
      </c>
      <c r="H17" s="9">
        <v>1</v>
      </c>
      <c r="I17" s="9">
        <v>13.3</v>
      </c>
      <c r="J17" s="9">
        <f t="shared" si="0"/>
        <v>13.3</v>
      </c>
      <c r="K17" s="5">
        <v>0</v>
      </c>
    </row>
    <row r="18" spans="1:11" ht="15.95" customHeight="1">
      <c r="A18" s="11">
        <v>27262</v>
      </c>
      <c r="B18" s="9" t="s">
        <v>40</v>
      </c>
      <c r="C18" s="9" t="s">
        <v>15</v>
      </c>
      <c r="D18" s="9" t="s">
        <v>42</v>
      </c>
      <c r="E18" s="9">
        <v>201609002</v>
      </c>
      <c r="F18" s="9" t="s">
        <v>13</v>
      </c>
      <c r="G18" s="9">
        <v>1</v>
      </c>
      <c r="H18" s="9">
        <v>1</v>
      </c>
      <c r="I18" s="9">
        <v>13.3</v>
      </c>
      <c r="J18" s="9">
        <f t="shared" si="0"/>
        <v>13.3</v>
      </c>
      <c r="K18" s="5">
        <v>0</v>
      </c>
    </row>
    <row r="19" spans="1:11" ht="15.95" customHeight="1">
      <c r="A19" s="11">
        <v>46775</v>
      </c>
      <c r="B19" s="9" t="s">
        <v>43</v>
      </c>
      <c r="C19" s="9" t="s">
        <v>44</v>
      </c>
      <c r="D19" s="9" t="s">
        <v>45</v>
      </c>
      <c r="E19" s="9">
        <v>160802</v>
      </c>
      <c r="F19" s="9" t="s">
        <v>13</v>
      </c>
      <c r="G19" s="9">
        <v>1</v>
      </c>
      <c r="H19" s="9">
        <v>1</v>
      </c>
      <c r="I19" s="9">
        <v>41.04</v>
      </c>
      <c r="J19" s="9">
        <f t="shared" si="0"/>
        <v>41.04</v>
      </c>
      <c r="K19" s="5">
        <v>0</v>
      </c>
    </row>
    <row r="20" spans="1:11" ht="15.95" customHeight="1">
      <c r="A20" s="8">
        <v>27259</v>
      </c>
      <c r="B20" s="9" t="s">
        <v>46</v>
      </c>
      <c r="C20" s="9" t="s">
        <v>15</v>
      </c>
      <c r="D20" s="9" t="s">
        <v>47</v>
      </c>
      <c r="E20" s="9">
        <v>201608003</v>
      </c>
      <c r="F20" s="9" t="s">
        <v>13</v>
      </c>
      <c r="G20" s="9">
        <v>13</v>
      </c>
      <c r="H20" s="9">
        <v>13</v>
      </c>
      <c r="I20" s="9">
        <v>22.4</v>
      </c>
      <c r="J20" s="9">
        <f t="shared" si="0"/>
        <v>291.2</v>
      </c>
      <c r="K20" s="5">
        <v>13</v>
      </c>
    </row>
    <row r="21" spans="1:11" s="20" customFormat="1" ht="15.95" customHeight="1">
      <c r="A21" s="19">
        <v>77790</v>
      </c>
      <c r="B21" s="16" t="s">
        <v>48</v>
      </c>
      <c r="C21" s="16" t="s">
        <v>49</v>
      </c>
      <c r="D21" s="16" t="s">
        <v>50</v>
      </c>
      <c r="E21" s="16">
        <v>201610001</v>
      </c>
      <c r="F21" s="16" t="s">
        <v>13</v>
      </c>
      <c r="G21" s="16">
        <v>53</v>
      </c>
      <c r="H21" s="16">
        <v>53</v>
      </c>
      <c r="I21" s="16">
        <v>17.920000000000002</v>
      </c>
      <c r="J21" s="16">
        <f t="shared" si="0"/>
        <v>949.7600000000001</v>
      </c>
      <c r="K21" s="20">
        <v>49</v>
      </c>
    </row>
    <row r="22" spans="1:11" ht="15.95" customHeight="1">
      <c r="A22" s="11">
        <v>77790</v>
      </c>
      <c r="B22" s="9" t="s">
        <v>48</v>
      </c>
      <c r="C22" s="9" t="s">
        <v>49</v>
      </c>
      <c r="D22" s="9" t="s">
        <v>51</v>
      </c>
      <c r="E22" s="9">
        <v>201609001</v>
      </c>
      <c r="F22" s="9" t="s">
        <v>13</v>
      </c>
      <c r="G22" s="9">
        <v>2</v>
      </c>
      <c r="H22" s="9">
        <v>2</v>
      </c>
      <c r="I22" s="9">
        <v>17.920000000000002</v>
      </c>
      <c r="J22" s="9">
        <f t="shared" si="0"/>
        <v>35.840000000000003</v>
      </c>
      <c r="K22" s="5">
        <v>0</v>
      </c>
    </row>
    <row r="23" spans="1:11" ht="15.95" customHeight="1">
      <c r="A23" s="11">
        <v>77790</v>
      </c>
      <c r="B23" s="9" t="s">
        <v>48</v>
      </c>
      <c r="C23" s="9" t="s">
        <v>49</v>
      </c>
      <c r="D23" s="9" t="s">
        <v>52</v>
      </c>
      <c r="E23" s="9">
        <v>201608002</v>
      </c>
      <c r="F23" s="9" t="s">
        <v>13</v>
      </c>
      <c r="G23" s="9">
        <v>1</v>
      </c>
      <c r="H23" s="9">
        <v>1</v>
      </c>
      <c r="I23" s="9">
        <v>17.920000000000002</v>
      </c>
      <c r="J23" s="9">
        <f t="shared" si="0"/>
        <v>17.920000000000002</v>
      </c>
      <c r="K23" s="5">
        <v>0</v>
      </c>
    </row>
    <row r="24" spans="1:11" ht="15.95" customHeight="1">
      <c r="A24" s="11">
        <v>77790</v>
      </c>
      <c r="B24" s="9" t="s">
        <v>48</v>
      </c>
      <c r="C24" s="9" t="s">
        <v>49</v>
      </c>
      <c r="D24" s="9" t="s">
        <v>53</v>
      </c>
      <c r="E24" s="9">
        <v>201611007</v>
      </c>
      <c r="F24" s="9" t="s">
        <v>13</v>
      </c>
      <c r="G24" s="9">
        <v>7</v>
      </c>
      <c r="H24" s="9">
        <v>7</v>
      </c>
      <c r="I24" s="9">
        <v>17.920000000000002</v>
      </c>
      <c r="J24" s="9">
        <f t="shared" si="0"/>
        <v>125.44000000000001</v>
      </c>
      <c r="K24" s="5">
        <v>0</v>
      </c>
    </row>
    <row r="25" spans="1:11" ht="15.95" customHeight="1">
      <c r="A25" s="11">
        <v>81865</v>
      </c>
      <c r="B25" s="9" t="s">
        <v>54</v>
      </c>
      <c r="C25" s="9" t="s">
        <v>49</v>
      </c>
      <c r="D25" s="9" t="s">
        <v>55</v>
      </c>
      <c r="E25" s="9">
        <v>201609002</v>
      </c>
      <c r="F25" s="9" t="s">
        <v>13</v>
      </c>
      <c r="G25" s="9">
        <v>9</v>
      </c>
      <c r="H25" s="9">
        <v>9</v>
      </c>
      <c r="I25" s="9">
        <v>25.9</v>
      </c>
      <c r="J25" s="9">
        <f t="shared" si="0"/>
        <v>233.1</v>
      </c>
      <c r="K25" s="5">
        <v>0</v>
      </c>
    </row>
    <row r="26" spans="1:11" ht="15.95" customHeight="1">
      <c r="A26" s="8">
        <v>81865</v>
      </c>
      <c r="B26" s="9" t="s">
        <v>54</v>
      </c>
      <c r="C26" s="9" t="s">
        <v>49</v>
      </c>
      <c r="D26" s="9" t="s">
        <v>56</v>
      </c>
      <c r="E26" s="9">
        <v>201610002</v>
      </c>
      <c r="F26" s="9" t="s">
        <v>13</v>
      </c>
      <c r="G26" s="9">
        <v>26</v>
      </c>
      <c r="H26" s="9">
        <v>26</v>
      </c>
      <c r="I26" s="9">
        <v>25.9</v>
      </c>
      <c r="J26" s="9">
        <f t="shared" si="0"/>
        <v>673.4</v>
      </c>
      <c r="K26" s="5">
        <f>VLOOKUP(E:E,[1]Sheet1!$E:$H,4,0)</f>
        <v>8</v>
      </c>
    </row>
    <row r="27" spans="1:11" ht="15.95" customHeight="1">
      <c r="A27" s="8">
        <v>31770</v>
      </c>
      <c r="B27" s="9" t="s">
        <v>57</v>
      </c>
      <c r="C27" s="9" t="s">
        <v>49</v>
      </c>
      <c r="D27" s="9" t="s">
        <v>58</v>
      </c>
      <c r="E27" s="9">
        <v>201606003</v>
      </c>
      <c r="F27" s="9" t="s">
        <v>13</v>
      </c>
      <c r="G27" s="9">
        <v>6</v>
      </c>
      <c r="H27" s="9">
        <v>6</v>
      </c>
      <c r="I27" s="9">
        <v>23.1</v>
      </c>
      <c r="J27" s="9">
        <f t="shared" si="0"/>
        <v>138.60000000000002</v>
      </c>
      <c r="K27" s="5">
        <f>VLOOKUP(E:E,[1]Sheet1!$E:$H,4,0)</f>
        <v>6</v>
      </c>
    </row>
    <row r="28" spans="1:11" ht="15.95" customHeight="1">
      <c r="A28" s="8"/>
      <c r="B28" s="9"/>
      <c r="C28" s="9"/>
      <c r="D28" s="9"/>
      <c r="E28" s="9"/>
      <c r="F28" s="9"/>
      <c r="G28" s="9"/>
      <c r="H28" s="9"/>
      <c r="I28" s="9"/>
      <c r="J28" s="9">
        <f>SUM(J2:J27)</f>
        <v>4293.2400000000007</v>
      </c>
    </row>
    <row r="29" spans="1:11" ht="15.95" customHeight="1">
      <c r="A29" s="12"/>
      <c r="B29" s="13"/>
      <c r="C29" s="13"/>
      <c r="D29" s="13"/>
      <c r="E29" s="13"/>
      <c r="F29" s="13"/>
      <c r="G29" s="13"/>
      <c r="H29" s="13"/>
    </row>
    <row r="30" spans="1:11" ht="15.95" customHeight="1">
      <c r="A30" s="12"/>
      <c r="B30" s="13"/>
      <c r="C30" s="13"/>
      <c r="D30" s="13"/>
      <c r="E30" s="13"/>
      <c r="F30" s="13"/>
      <c r="G30" s="13"/>
      <c r="H30" s="13"/>
    </row>
    <row r="31" spans="1:11" ht="15.95" customHeight="1">
      <c r="A31" s="12"/>
      <c r="B31" s="13"/>
      <c r="C31" s="13"/>
      <c r="D31" s="13"/>
      <c r="E31" s="13"/>
      <c r="F31" s="13"/>
      <c r="G31" s="13"/>
      <c r="H31" s="13"/>
    </row>
    <row r="32" spans="1:11" ht="15.95" customHeight="1">
      <c r="A32" s="12"/>
      <c r="B32" s="13"/>
      <c r="C32" s="13"/>
      <c r="D32" s="13"/>
      <c r="E32" s="13"/>
      <c r="F32" s="13"/>
      <c r="G32" s="13"/>
      <c r="H32" s="13"/>
    </row>
    <row r="33" spans="1:8" ht="15.95" customHeight="1">
      <c r="A33" s="12"/>
      <c r="B33" s="13"/>
      <c r="C33" s="13"/>
      <c r="D33" s="13"/>
      <c r="E33" s="13"/>
      <c r="F33" s="13"/>
      <c r="G33" s="13"/>
      <c r="H33" s="13"/>
    </row>
    <row r="34" spans="1:8" ht="15.95" customHeight="1">
      <c r="A34" s="12"/>
      <c r="B34" s="13"/>
      <c r="C34" s="13"/>
      <c r="D34" s="13"/>
      <c r="E34" s="13"/>
      <c r="F34" s="13"/>
      <c r="G34" s="13"/>
      <c r="H34" s="13"/>
    </row>
    <row r="35" spans="1:8" ht="15.95" customHeight="1">
      <c r="A35" s="12"/>
      <c r="B35" s="13"/>
      <c r="C35" s="13"/>
      <c r="D35" s="13"/>
      <c r="E35" s="13"/>
      <c r="F35" s="13"/>
      <c r="G35" s="13"/>
      <c r="H35" s="13"/>
    </row>
    <row r="36" spans="1:8" ht="15.95" customHeight="1">
      <c r="A36" s="12"/>
      <c r="B36" s="13"/>
      <c r="C36" s="13"/>
      <c r="D36" s="13"/>
      <c r="E36" s="13"/>
      <c r="F36" s="13"/>
      <c r="G36" s="13"/>
      <c r="H36" s="13"/>
    </row>
    <row r="37" spans="1:8" ht="15.95" customHeight="1">
      <c r="A37" s="12"/>
      <c r="B37" s="13"/>
      <c r="C37" s="13"/>
      <c r="D37" s="13"/>
      <c r="E37" s="13"/>
      <c r="F37" s="13"/>
      <c r="G37" s="13"/>
      <c r="H37" s="13"/>
    </row>
    <row r="38" spans="1:8" ht="15.95" customHeight="1">
      <c r="A38" s="12"/>
      <c r="B38" s="13"/>
      <c r="C38" s="13"/>
      <c r="D38" s="13"/>
      <c r="E38" s="13"/>
      <c r="F38" s="13"/>
      <c r="G38" s="13"/>
      <c r="H38" s="13"/>
    </row>
    <row r="39" spans="1:8" ht="15.95" customHeight="1">
      <c r="A39" s="12"/>
      <c r="B39" s="13"/>
      <c r="C39" s="13"/>
      <c r="D39" s="13"/>
      <c r="E39" s="13"/>
      <c r="F39" s="13"/>
      <c r="G39" s="13"/>
      <c r="H39" s="13"/>
    </row>
    <row r="40" spans="1:8" ht="15.95" customHeight="1">
      <c r="A40" s="12"/>
      <c r="B40" s="13"/>
      <c r="C40" s="13"/>
      <c r="D40" s="13"/>
      <c r="E40" s="13"/>
      <c r="F40" s="13"/>
      <c r="G40" s="13"/>
      <c r="H40" s="13"/>
    </row>
    <row r="41" spans="1:8" ht="15.95" customHeight="1">
      <c r="A41" s="12"/>
      <c r="B41" s="13"/>
      <c r="C41" s="13"/>
      <c r="D41" s="13"/>
      <c r="E41" s="13"/>
      <c r="F41" s="13"/>
      <c r="G41" s="13"/>
      <c r="H41" s="13"/>
    </row>
    <row r="42" spans="1:8" ht="15.95" customHeight="1">
      <c r="A42" s="12"/>
      <c r="B42" s="13"/>
      <c r="C42" s="13"/>
      <c r="D42" s="13"/>
      <c r="E42" s="13"/>
      <c r="F42" s="13"/>
      <c r="G42" s="13"/>
      <c r="H42" s="13"/>
    </row>
    <row r="43" spans="1:8" ht="15.95" customHeight="1">
      <c r="A43" s="12"/>
      <c r="B43" s="13"/>
      <c r="C43" s="13"/>
      <c r="D43" s="13"/>
      <c r="E43" s="13"/>
      <c r="F43" s="13"/>
      <c r="G43" s="13"/>
      <c r="H43" s="13"/>
    </row>
    <row r="44" spans="1:8" ht="15.95" customHeight="1">
      <c r="A44" s="12"/>
      <c r="B44" s="13"/>
      <c r="C44" s="13"/>
      <c r="D44" s="13"/>
      <c r="E44" s="13"/>
      <c r="F44" s="13"/>
      <c r="G44" s="13"/>
      <c r="H44" s="13"/>
    </row>
    <row r="45" spans="1:8" ht="15.95" customHeight="1">
      <c r="A45" s="12"/>
      <c r="B45" s="13"/>
      <c r="C45" s="13"/>
      <c r="D45" s="13"/>
      <c r="E45" s="13"/>
      <c r="F45" s="13"/>
      <c r="G45" s="13"/>
      <c r="H45" s="13"/>
    </row>
    <row r="46" spans="1:8" ht="15.95" customHeight="1">
      <c r="A46" s="12"/>
      <c r="B46" s="13"/>
      <c r="C46" s="13"/>
      <c r="D46" s="13"/>
      <c r="E46" s="13"/>
      <c r="F46" s="13"/>
      <c r="G46" s="13"/>
      <c r="H46" s="13"/>
    </row>
  </sheetData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created xsi:type="dcterms:W3CDTF">2018-10-27T09:01:00Z</dcterms:created>
  <dcterms:modified xsi:type="dcterms:W3CDTF">2018-11-01T08:03:14Z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