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colors8.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charts/style8.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50" activeTab="3"/>
  </bookViews>
  <sheets>
    <sheet name="措施" sheetId="2" r:id="rId1"/>
    <sheet name="员工销售能力评价" sheetId="3" r:id="rId2"/>
    <sheet name="2017年和16年对比曲线图" sheetId="5" r:id="rId3"/>
    <sheet name="1.1-12.31总销售数据" sheetId="6" r:id="rId4"/>
  </sheets>
  <definedNames>
    <definedName name="_xlnm._FilterDatabase" localSheetId="1" hidden="1">员工销售能力评价!$A$1:$K$79</definedName>
    <definedName name="_xlnm._FilterDatabase" localSheetId="2" hidden="1">'2017年和16年对比曲线图'!$A$1:$N$96</definedName>
  </definedNames>
  <calcPr calcId="144525"/>
</workbook>
</file>

<file path=xl/sharedStrings.xml><?xml version="1.0" encoding="utf-8"?>
<sst xmlns="http://schemas.openxmlformats.org/spreadsheetml/2006/main" count="364">
  <si>
    <t>西北片1月4日会议材料</t>
  </si>
  <si>
    <t>1、片区亏损门店数据及扭亏措施执行情况</t>
  </si>
  <si>
    <t>门店ID</t>
  </si>
  <si>
    <t xml:space="preserve">门店名称 </t>
  </si>
  <si>
    <t>利润总额</t>
  </si>
  <si>
    <t>含税销售收入</t>
  </si>
  <si>
    <t>不含税毛利率</t>
  </si>
  <si>
    <t>2016.01-11</t>
  </si>
  <si>
    <t>2017.01-11</t>
  </si>
  <si>
    <t>增减额</t>
  </si>
  <si>
    <t>增减率</t>
  </si>
  <si>
    <t>增减</t>
  </si>
  <si>
    <t>清江东路2店</t>
  </si>
  <si>
    <t>浣花滨河店</t>
  </si>
  <si>
    <t>新怡路店</t>
  </si>
  <si>
    <t>清江东路药店</t>
  </si>
  <si>
    <t>费用总额</t>
  </si>
  <si>
    <t>门店保本点</t>
  </si>
  <si>
    <t>17年费用率</t>
  </si>
  <si>
    <t>16年费用率</t>
  </si>
  <si>
    <t>单位：万元</t>
  </si>
  <si>
    <t>日均：元</t>
  </si>
  <si>
    <t>清江东路2店）</t>
  </si>
  <si>
    <t>浣花滨河路药店</t>
  </si>
  <si>
    <t>扭亏措施</t>
  </si>
  <si>
    <t>落实人</t>
  </si>
  <si>
    <t>落实时间</t>
  </si>
  <si>
    <t>检核人</t>
  </si>
  <si>
    <t>检核时间</t>
  </si>
  <si>
    <t>预计扭亏时间</t>
  </si>
  <si>
    <t>1.团队的建设：新到门店员工每周对货位进行考核，门店做记录，尽快熟悉品种陈列。2、加强保健品和员工瑞学的学习，力争保健品销售提升20%</t>
  </si>
  <si>
    <t>店长</t>
  </si>
  <si>
    <t>每周</t>
  </si>
  <si>
    <t>店长、片区</t>
  </si>
  <si>
    <t>每半月</t>
  </si>
  <si>
    <t>2018年9月</t>
  </si>
  <si>
    <t>每天交接班由店长组织学习保健品一个和品牌月品种中山中智1个（联合搭配品种），片区监督执行，共同学习。</t>
  </si>
  <si>
    <t>每天上早班人员</t>
  </si>
  <si>
    <t>每天交接班</t>
  </si>
  <si>
    <t>交接班时间</t>
  </si>
  <si>
    <t>2018年6月</t>
  </si>
  <si>
    <t>门店销售品种中药、贵细包装类销售下滑。（1） 每月品牌月品种的重视及宣传，中山中智去年销售174罐，说明有市场，今年销售较差，每天交接班培训产品知识发片区。（2） 补肾壮阳类（万艾可和金戈）销售下滑1.6万，提高门店执行力，每天做好光亮工程（定时把灯箱拿到店外吸客宣传），店长负责再次教会门店员工推荐万艾可的销售术语及活动增销售。（3）重点客户的维护：比如有消费燕窝的顾客，店长亲自进行维护。（4）门店特价品种的调研及申请，增加和稳定客流。</t>
  </si>
  <si>
    <t>每月</t>
  </si>
  <si>
    <t>片区</t>
  </si>
  <si>
    <t>每月底</t>
  </si>
  <si>
    <t>清江东路</t>
  </si>
  <si>
    <t>1、销售月均增长5-6万，年增长60万，（12月较11月销售实际增长6万）。毛利率由23%增加到25%   ，（12月较11月毛利率实际增长了2个点），计划增加利润10万。2、费用的控制或减少（目前正式员工3人、实习生1名）计划减少1名正式员工，补充一名实习生，节约费用4万元/年。</t>
  </si>
  <si>
    <t>1月计划员工更换</t>
  </si>
  <si>
    <t>2018年5月</t>
  </si>
  <si>
    <t>2、片区各门店2018年增长点（1-2条）</t>
  </si>
  <si>
    <t>门店名称</t>
  </si>
  <si>
    <t>增长点</t>
  </si>
  <si>
    <t>西部店</t>
  </si>
  <si>
    <t>1单品上量，利用好公司政策，加大对每月品牌月品种的宣传。做好收银台一句话宣传，对每位顾客推荐。每月预计增加3000元。2加大会员卡的办理。对充公家卡的顾客宣传免费办理会员卡，一人办卡，全家通用，增加客流，吸引人气。提升会员消费占比。3新品种学习。每次新品种来货后，组织员工学习功能主治，用法用量等，做到主动推荐。提升销售5000元</t>
  </si>
  <si>
    <t>沙河源店</t>
  </si>
  <si>
    <t>1增加新员工专业知识培训，每天抽查员工瑞学产品知识的学习，增加联合用药。提升客单价。由目前75.5提升至80元每笔。2加大会员卡办理，每人宣传，提升会员占比至60%。</t>
  </si>
  <si>
    <t>每天</t>
  </si>
  <si>
    <t>光华店</t>
  </si>
  <si>
    <t>1.计划增加中医1-2名。中药品类力争增长10万元.每天力争增长粉剂和精制饮片销售200元， 落实人头。2.每月新增会员销售力争达2万元，同时增加外地顾客的刷卡金额。主要通过新办会员卡同时宣传达州地区的外场宣传，增加销售10万元。</t>
  </si>
  <si>
    <r>
      <rPr>
        <sz val="11"/>
        <rFont val="宋体"/>
        <charset val="134"/>
      </rPr>
      <t>清江东路</t>
    </r>
    <r>
      <rPr>
        <sz val="11"/>
        <rFont val="Arial"/>
        <charset val="134"/>
      </rPr>
      <t>2</t>
    </r>
    <r>
      <rPr>
        <sz val="11"/>
        <rFont val="宋体"/>
        <charset val="134"/>
      </rPr>
      <t>店</t>
    </r>
  </si>
  <si>
    <t>1.团队的建设：新到门店员工每周对货位进行考核，门店做记录，尽快熟悉品种陈列。2、加强保健品的学习，力争保健品销售提升20%</t>
  </si>
  <si>
    <t>清江东路店</t>
  </si>
  <si>
    <t>1.加强联合用药，尤其对慢性病顾客推荐中药搭配调理，预计提升销售每月3000元。2.加强新员工带习，每周学习一个病种，提升客单价10元 ，每月提升销售4500元</t>
  </si>
  <si>
    <t>枣子巷店</t>
  </si>
  <si>
    <t>1.加强员工专业知识培训和销售技巧培训，每天培训2个滞销品种，将这部分品种的销售搭配结合到当月品牌月的活动系列，增加客品数，每人的成药客品数从人均1.8提高到2.0以上，降低裸卖率，一单一品率从人均56%，提高到人均45%.2.门店中药配方多，大部分只抓一付，鼓励抓中药的顾客群抓三付以上可以免费代煎药，解决学生人群和一些年轻人对不方便煎药的便捷需求，增加中药饮片销售5万元。3、将十不准真真切切的落实到平时工作中，严格自我要求，提高服务质量，不怠慢顾客，提高顾客满意度，越苛刻的顾客越是耐心，不再出现投诉事件。</t>
  </si>
  <si>
    <t>光华村街店</t>
  </si>
  <si>
    <t>1.加强联合用药，培训店上员工中西药搭配意识，特别考核每个月下来较差的员工，培养一部分中药养生顾客主要品类为三高方西洋参类及保健品提升毛利和客单价，预计提升每月4000元销售。全年力争达到50000元。2、会员卡的办理及收银台付款时提醒顾客使用，预计每月增长200名会员分配到个人，会员消费占比去年同期每月增长7％，水木光华小区老年人居多爬楼梯腿脚不方便，提供送药上门服务，做好增值服务。3提高员工医疗器械类的销售意识，特别是制氧机，轮椅，颈椎治疗仪的使用方法，请厂家提供培训增强专业知识。</t>
  </si>
  <si>
    <t>土龙路药店</t>
  </si>
  <si>
    <t>1.新增会员，会员销售占比达60%以上，每人每天新办2个会员。做好京东，微信服务，增加客流量。2加大了解周边竞争对手的敏感品种价格差异化。每月对会员超低特价品种更新吸客。</t>
  </si>
  <si>
    <t>顺和街店</t>
  </si>
  <si>
    <t>加强联合用药和疗程用药，把一单一品率下降到45%，客品数增加在2以上，2，利用品牌月活动政策，做好单品和中药的销售，力争每天多销100的中药销售。</t>
  </si>
  <si>
    <t>1、员工的培训：每天1个品牌月品种和一个保健营养素培训，培训记录发片区，力争把下滑的保健品销售1万元弥补。2、员工瑞学学习，增加员工的业务知识。</t>
  </si>
  <si>
    <t>汇融名城</t>
  </si>
  <si>
    <t>1.中药品类力争增长5000元抓好中山中智和乐陶陶销售.每天力争增长粉剂和精制饮片销售100元，2.周边竞争对手的差异化销售跟进。积极采取应对措施争取稳住客流同时稳步提升销售。积极跟进新品的资料收集提升。</t>
  </si>
  <si>
    <t>十二桥店</t>
  </si>
  <si>
    <t>1.中药品类力争增长5万元.每天力争增长饮片和精制销售200元，将任务分解到每人 2.积极引进新品增客流，每周安排专人负责收集上报新品表，预计每月增加客流300笔。</t>
  </si>
  <si>
    <t>羊子山店</t>
  </si>
  <si>
    <t>1·提升大保健的销售，每月力争长5000元，任务分到每人每天销售200元。2、可以更好的利用会员卡，开通电子会员卡，在无法找零钱的时候我们可以将零钱放在电子钱包方便顾客下次使用！节假日，会员生日，系统应给会员发信息。这样我们的会员忠实顾客不会流失了！</t>
  </si>
  <si>
    <t>马超东路店</t>
  </si>
  <si>
    <t>1.每天培训中药及加强中药品种的联合用药提升客单。2.新增会员，争取会员销售占比达60%以上，每人每天新办2个会员。争取每天来客数100以上4.加强联合用药，每天学习滞销品，争取每月平均每日销量增加100元.</t>
  </si>
  <si>
    <t>交大三店</t>
  </si>
  <si>
    <t>1.每月新增会员销售力争达2万元，主要通过新办会员卡，京东，微信等多渠道提升会员消费占比。2.团购客户跟进。力争团购销售增长2万元。3.周边竞争对手的差异化销售跟进，积极采取应对措施争取稳住客流同时稳步提升销售。积极跟进新品的资料收集提升销售</t>
  </si>
  <si>
    <t>黄苑东街店</t>
  </si>
  <si>
    <t>1门店加强中药的培训.联合用药. 争取每日中药增长100元.落实到每个人.2、品种的补充.特别是呼吸系统类和外用类.增加50个</t>
  </si>
  <si>
    <t>新繁店</t>
  </si>
  <si>
    <t>1.坚持做好销售和收银8步曲，加强保健品销售，力争增长5万元，任务细分到每人每天。
2.做好每一场活动，力争增长12万元，任务落实到每场活动，细分到每人。</t>
  </si>
  <si>
    <t>新怡店</t>
  </si>
  <si>
    <t>1.每天培训一种中药饮片及保健品！使妹妹们在销售成药的时会搭配中药饮片和保健品，争取在一个月内将客单由现在55提高至60.客品数提至2以上！减少裸卖！降低一单一品率！2.加强会员权益的宣传，每个没有会员卡的顾客都介绍会员权益！做好吸客！增加来客数！</t>
  </si>
  <si>
    <t>金沙路店</t>
  </si>
  <si>
    <t>1、加强联合用药，主要搭配保健品和中药养生并且合理搭配，每天培训1中药品种，1个效期，1个滞销。</t>
  </si>
  <si>
    <t>聚萃店</t>
  </si>
  <si>
    <t>1、加强联合用药，合理搭配，滞销品种瑞商的学习，中药每天上量100元，落实到人头，每天培训两个品种。2、维护好新老会员，每天增加会员5人，利用好公司资源及各项优惠政策做好销售。3、做好缺货登记和新品的需求，以优质的服务和扎实的专业服务好新老顾客，满足顾客的一切需求，稳定客流。</t>
  </si>
  <si>
    <t>3、定坤丹销售上量情况较差原因及问题汇总</t>
  </si>
  <si>
    <t>门店</t>
  </si>
  <si>
    <t>反馈问题</t>
  </si>
  <si>
    <t>顺和店</t>
  </si>
  <si>
    <t>没有活动的长期支持，老顾客每次到店很犹豫。</t>
  </si>
  <si>
    <t>门店id</t>
  </si>
  <si>
    <t>门店名</t>
  </si>
  <si>
    <t>人员id</t>
  </si>
  <si>
    <t>人员名</t>
  </si>
  <si>
    <t>笔数</t>
  </si>
  <si>
    <t>盒数</t>
  </si>
  <si>
    <t>品种数</t>
  </si>
  <si>
    <t>一单一品笔数</t>
  </si>
  <si>
    <t>一单一品率</t>
  </si>
  <si>
    <t>客品数</t>
  </si>
  <si>
    <t>客品次</t>
  </si>
  <si>
    <t>四川太极西部店</t>
  </si>
  <si>
    <t xml:space="preserve">周娟 </t>
  </si>
  <si>
    <t>39.74%</t>
  </si>
  <si>
    <t xml:space="preserve">杨素芬 </t>
  </si>
  <si>
    <t>42.3%</t>
  </si>
  <si>
    <t>四川太极沙河源药店</t>
  </si>
  <si>
    <t>杨素芬</t>
  </si>
  <si>
    <t>50.93%</t>
  </si>
  <si>
    <t>陈维平</t>
  </si>
  <si>
    <t>54.44%</t>
  </si>
  <si>
    <t>张晓露</t>
  </si>
  <si>
    <t>52.83%</t>
  </si>
  <si>
    <t>曹娉</t>
  </si>
  <si>
    <t>47.31%</t>
  </si>
  <si>
    <t>四川太极光华药店</t>
  </si>
  <si>
    <t>汤雪芹</t>
  </si>
  <si>
    <t>44.86%</t>
  </si>
  <si>
    <t xml:space="preserve">朱晓桃 </t>
  </si>
  <si>
    <t>48.96%</t>
  </si>
  <si>
    <t>周刚</t>
  </si>
  <si>
    <t>53.41%</t>
  </si>
  <si>
    <t>罗丹</t>
  </si>
  <si>
    <t>54.66%</t>
  </si>
  <si>
    <t>魏津</t>
  </si>
  <si>
    <t>54.15%</t>
  </si>
  <si>
    <t>张登玉</t>
  </si>
  <si>
    <t>52.4%</t>
  </si>
  <si>
    <t>杨丽君</t>
  </si>
  <si>
    <t>54.37%</t>
  </si>
  <si>
    <t>四川太极清江东路2药店</t>
  </si>
  <si>
    <t>袁文莉</t>
  </si>
  <si>
    <t>袁巧</t>
  </si>
  <si>
    <t>45.82%</t>
  </si>
  <si>
    <t>王冬梅</t>
  </si>
  <si>
    <t>50.33%</t>
  </si>
  <si>
    <t>陈春花</t>
  </si>
  <si>
    <t>45.4%</t>
  </si>
  <si>
    <t>四川太极清江东路药店</t>
  </si>
  <si>
    <t>钱芳</t>
  </si>
  <si>
    <t>48.45%</t>
  </si>
  <si>
    <t>胡艳弘</t>
  </si>
  <si>
    <t>48.88%</t>
  </si>
  <si>
    <t>钟晓凤</t>
  </si>
  <si>
    <t>59.17%</t>
  </si>
  <si>
    <t>王映菊</t>
  </si>
  <si>
    <t>56.4%</t>
  </si>
  <si>
    <t>四川太极枣子巷药店</t>
  </si>
  <si>
    <t>解超霞</t>
  </si>
  <si>
    <t>68.8%</t>
  </si>
  <si>
    <t>付能梅</t>
  </si>
  <si>
    <t>63.2%</t>
  </si>
  <si>
    <t>郭祥</t>
  </si>
  <si>
    <t>61.41%</t>
  </si>
  <si>
    <t>王兰</t>
  </si>
  <si>
    <t>66.34%</t>
  </si>
  <si>
    <t>四川太极光华村街药店</t>
  </si>
  <si>
    <t>杨梅</t>
  </si>
  <si>
    <t>57.16%</t>
  </si>
  <si>
    <t>林思敏</t>
  </si>
  <si>
    <t>59.98%</t>
  </si>
  <si>
    <t>姜孝杨</t>
  </si>
  <si>
    <t>56.12%</t>
  </si>
  <si>
    <t>陈琳</t>
  </si>
  <si>
    <t>61.82%</t>
  </si>
  <si>
    <t>胡荣琼</t>
  </si>
  <si>
    <t>57.98%</t>
  </si>
  <si>
    <t>四川太极土龙路药店</t>
  </si>
  <si>
    <t>何英</t>
  </si>
  <si>
    <t>53.38%</t>
  </si>
  <si>
    <t>贾静</t>
  </si>
  <si>
    <t>56.04%</t>
  </si>
  <si>
    <t>刘新</t>
  </si>
  <si>
    <t>50.48%</t>
  </si>
  <si>
    <t>四川太极武侯区顺和街店</t>
  </si>
  <si>
    <t>李媛2</t>
  </si>
  <si>
    <t>46.51%</t>
  </si>
  <si>
    <t>周玉</t>
  </si>
  <si>
    <t>62.77%</t>
  </si>
  <si>
    <t>江月红</t>
  </si>
  <si>
    <t>51.26%</t>
  </si>
  <si>
    <t>四川太极青羊区浣花滨河路药店</t>
  </si>
  <si>
    <t>肖瑶</t>
  </si>
  <si>
    <t>56.5%</t>
  </si>
  <si>
    <t>王旭</t>
  </si>
  <si>
    <t>56.14%</t>
  </si>
  <si>
    <t>余济秀</t>
  </si>
  <si>
    <t>48.34%</t>
  </si>
  <si>
    <t>四川太极成华区二环路北四段药店（汇融名城）</t>
  </si>
  <si>
    <t>黄敏</t>
  </si>
  <si>
    <t>53.8%</t>
  </si>
  <si>
    <t>李可</t>
  </si>
  <si>
    <t>57.7%</t>
  </si>
  <si>
    <t>刘雨婷</t>
  </si>
  <si>
    <t>61.78%</t>
  </si>
  <si>
    <t xml:space="preserve">高文棋 </t>
  </si>
  <si>
    <t>59.55%</t>
  </si>
  <si>
    <t>四川太极青羊区十二桥药店</t>
  </si>
  <si>
    <t xml:space="preserve">冯莉 </t>
  </si>
  <si>
    <t>67.42%</t>
  </si>
  <si>
    <t xml:space="preserve">辜瑞琪 </t>
  </si>
  <si>
    <t>59.94%</t>
  </si>
  <si>
    <t>王锐锋</t>
  </si>
  <si>
    <t>69.82%</t>
  </si>
  <si>
    <t xml:space="preserve">周思 </t>
  </si>
  <si>
    <t>66.33%</t>
  </si>
  <si>
    <t>羊玉梅</t>
  </si>
  <si>
    <t>66.11%</t>
  </si>
  <si>
    <t>郑佳</t>
  </si>
  <si>
    <t>67.06%</t>
  </si>
  <si>
    <t>四川太极成华区羊子山西路药店（兴元华盛）</t>
  </si>
  <si>
    <t>高红华</t>
  </si>
  <si>
    <t>50.09%</t>
  </si>
  <si>
    <t>姜萍</t>
  </si>
  <si>
    <t>53.62%</t>
  </si>
  <si>
    <t>王波</t>
  </si>
  <si>
    <t xml:space="preserve">王艳 </t>
  </si>
  <si>
    <t>50.36%</t>
  </si>
  <si>
    <t>四川太极新都区马超东路店</t>
  </si>
  <si>
    <t>廖红</t>
  </si>
  <si>
    <t>47.93%</t>
  </si>
  <si>
    <t>郑万利</t>
  </si>
  <si>
    <t>44.04%</t>
  </si>
  <si>
    <t>李傲霜</t>
  </si>
  <si>
    <t>47.98%</t>
  </si>
  <si>
    <t>欧顺心</t>
  </si>
  <si>
    <t>46.25%</t>
  </si>
  <si>
    <t>四川太极金牛区交大路第三药店</t>
  </si>
  <si>
    <t>魏小琴</t>
  </si>
  <si>
    <t>49.87%</t>
  </si>
  <si>
    <t xml:space="preserve">代志斌 </t>
  </si>
  <si>
    <t>52.79%</t>
  </si>
  <si>
    <t>陈文芳</t>
  </si>
  <si>
    <t>50%</t>
  </si>
  <si>
    <t>伍莉</t>
  </si>
  <si>
    <t>54.33%</t>
  </si>
  <si>
    <t>四川太极金牛区黄苑东街药店</t>
  </si>
  <si>
    <t>梁娟</t>
  </si>
  <si>
    <t>56.08%</t>
  </si>
  <si>
    <t>58.33%</t>
  </si>
  <si>
    <t>李秀芳</t>
  </si>
  <si>
    <t>46.93%</t>
  </si>
  <si>
    <t>四川太极新都区新繁镇繁江北路药店</t>
  </si>
  <si>
    <t xml:space="preserve">朱朝霞 </t>
  </si>
  <si>
    <t>52.02%</t>
  </si>
  <si>
    <t>钟学兰</t>
  </si>
  <si>
    <t>46.02%</t>
  </si>
  <si>
    <t>范旭</t>
  </si>
  <si>
    <t>47.94%</t>
  </si>
  <si>
    <t>蔡小丽</t>
  </si>
  <si>
    <t>38.61%</t>
  </si>
  <si>
    <t>四川太极成华区新怡路店</t>
  </si>
  <si>
    <t>杨琼</t>
  </si>
  <si>
    <t>58.32%</t>
  </si>
  <si>
    <t>王蕊</t>
  </si>
  <si>
    <t>61.85%</t>
  </si>
  <si>
    <t>苟姗</t>
  </si>
  <si>
    <t>52.22%</t>
  </si>
  <si>
    <t>四川太极金牛区金沙路药店</t>
  </si>
  <si>
    <t>周莉</t>
  </si>
  <si>
    <t>51.83%</t>
  </si>
  <si>
    <t>蒋朝仙</t>
  </si>
  <si>
    <t>45.38%</t>
  </si>
  <si>
    <t>胡欢</t>
  </si>
  <si>
    <t>四川太极大药房连锁有限公司武侯区聚萃街药店</t>
  </si>
  <si>
    <t>吕颖</t>
  </si>
  <si>
    <t>57.2%</t>
  </si>
  <si>
    <t>李海燕</t>
  </si>
  <si>
    <t>56.91%</t>
  </si>
  <si>
    <t>分析：客品数（期间销售商品的总盒数/交易笔数），健康指标：大于3，20个门店11个员工达到行业水平，利润亏损门店只有钱芳、胡艳弘、达到3以上。门店的疗程用药能力需加强。</t>
  </si>
  <si>
    <t xml:space="preserve">      客品次（期间销售品规数/交易笔数），健康指标：大于1.8，20个门店26个员工达到行业水平，利润亏损门店只有钱芳、胡艳弘、陈春花、袁巧、王冬梅达到1.8以上，门店关联用药能力需加强。</t>
  </si>
  <si>
    <t>年月</t>
  </si>
  <si>
    <t>17年销售金额</t>
  </si>
  <si>
    <t>16年销售金额</t>
  </si>
  <si>
    <t>17年毛利</t>
  </si>
  <si>
    <t>16年毛利</t>
  </si>
  <si>
    <t>17年笔数</t>
  </si>
  <si>
    <t>16年笔数</t>
  </si>
  <si>
    <t>17年会员笔数</t>
  </si>
  <si>
    <t>16年会员笔数</t>
  </si>
  <si>
    <t>17年会员消费金额</t>
  </si>
  <si>
    <t>16年会员消费金额</t>
  </si>
  <si>
    <t>17年会员销售毛利</t>
  </si>
  <si>
    <t>16年会员销售毛利</t>
  </si>
  <si>
    <t>2017-01</t>
  </si>
  <si>
    <t>2017-02</t>
  </si>
  <si>
    <t>2017-03</t>
  </si>
  <si>
    <t>2017-04</t>
  </si>
  <si>
    <t>2017-05</t>
  </si>
  <si>
    <t>2017-06</t>
  </si>
  <si>
    <t>2017-07</t>
  </si>
  <si>
    <t>2017-08</t>
  </si>
  <si>
    <t>2017-09</t>
  </si>
  <si>
    <t>2017-10</t>
  </si>
  <si>
    <t>2017-11</t>
  </si>
  <si>
    <t>2017-12</t>
  </si>
  <si>
    <t>西北片区1.4会议材料</t>
  </si>
  <si>
    <t>一、销售数据分析：（时间段：1.1-12.31日）与去年同期数据（销售下滑数据请用红色字体进行标记）   单位：万元</t>
  </si>
  <si>
    <t>附表一：销售数据</t>
  </si>
  <si>
    <t>去年同比销售</t>
  </si>
  <si>
    <t>今年同期销售</t>
  </si>
  <si>
    <t>增长比例（%）</t>
  </si>
  <si>
    <t>去年同期毛利</t>
  </si>
  <si>
    <t>今年同比毛利</t>
  </si>
  <si>
    <t>去年同期交易笔数</t>
  </si>
  <si>
    <t>今年交易笔数</t>
  </si>
  <si>
    <t>去年同期会员笔数占比</t>
  </si>
  <si>
    <t>今年会员笔数占比</t>
  </si>
  <si>
    <t>增长比例</t>
  </si>
  <si>
    <t>月均扭亏平衡点</t>
  </si>
  <si>
    <t>23.51%</t>
  </si>
  <si>
    <t>37.68%</t>
  </si>
  <si>
    <t>36.49%</t>
  </si>
  <si>
    <t>53.05%</t>
  </si>
  <si>
    <t>42.41%</t>
  </si>
  <si>
    <t>61.48%</t>
  </si>
  <si>
    <t>26.19%</t>
  </si>
  <si>
    <t>36.35%</t>
  </si>
  <si>
    <t>33.92%</t>
  </si>
  <si>
    <t>52.93%</t>
  </si>
  <si>
    <t>25.22%</t>
  </si>
  <si>
    <t>30.58%</t>
  </si>
  <si>
    <t>33.19%</t>
  </si>
  <si>
    <t>36.69%</t>
  </si>
  <si>
    <t>土龙路店</t>
  </si>
  <si>
    <t>35.43%</t>
  </si>
  <si>
    <t>49.56%</t>
  </si>
  <si>
    <t>41.61%</t>
  </si>
  <si>
    <t>57.03%</t>
  </si>
  <si>
    <t>29.47%</t>
  </si>
  <si>
    <t>49.65%</t>
  </si>
  <si>
    <t>39.12%</t>
  </si>
  <si>
    <t>7.28%</t>
  </si>
  <si>
    <t>13.2%</t>
  </si>
  <si>
    <t>羊子山西店</t>
  </si>
  <si>
    <t>26.41%</t>
  </si>
  <si>
    <t>40.08%</t>
  </si>
  <si>
    <t>57.11%</t>
  </si>
  <si>
    <t>57.97%</t>
  </si>
  <si>
    <t>25.86%</t>
  </si>
  <si>
    <t>41.15%</t>
  </si>
  <si>
    <t>37.03%</t>
  </si>
  <si>
    <t>50.98%</t>
  </si>
  <si>
    <t>31.36%</t>
  </si>
  <si>
    <t>41.26%</t>
  </si>
  <si>
    <t>34.61%</t>
  </si>
  <si>
    <t>46.09%</t>
  </si>
  <si>
    <t>17.39%</t>
  </si>
  <si>
    <t>44.69%</t>
  </si>
  <si>
    <t>*</t>
  </si>
  <si>
    <t>聚萃路店</t>
  </si>
  <si>
    <t>52.51%</t>
  </si>
  <si>
    <t>合计</t>
  </si>
  <si>
    <t>31.41%</t>
  </si>
  <si>
    <t>43.09%</t>
  </si>
  <si>
    <t>除开新开3家门店</t>
  </si>
  <si>
    <t>2016年客单价74.74元，2017年客单价77.66</t>
  </si>
</sst>
</file>

<file path=xl/styles.xml><?xml version="1.0" encoding="utf-8"?>
<styleSheet xmlns="http://schemas.openxmlformats.org/spreadsheetml/2006/main">
  <numFmts count="6">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 numFmtId="177" formatCode="0.00_ ;[Red]\-0.00\ "/>
  </numFmts>
  <fonts count="39">
    <font>
      <sz val="11"/>
      <color theme="1"/>
      <name val="宋体"/>
      <charset val="134"/>
      <scheme val="minor"/>
    </font>
    <font>
      <b/>
      <sz val="18"/>
      <name val="宋体"/>
      <charset val="134"/>
    </font>
    <font>
      <b/>
      <sz val="12"/>
      <name val="宋体"/>
      <charset val="134"/>
    </font>
    <font>
      <sz val="10"/>
      <name val="宋体"/>
      <charset val="134"/>
    </font>
    <font>
      <sz val="10"/>
      <name val="Arial"/>
      <charset val="0"/>
    </font>
    <font>
      <sz val="10"/>
      <color rgb="FFFF0000"/>
      <name val="宋体"/>
      <charset val="134"/>
    </font>
    <font>
      <sz val="11"/>
      <name val="宋体"/>
      <charset val="134"/>
      <scheme val="minor"/>
    </font>
    <font>
      <sz val="11"/>
      <name val="宋体"/>
      <charset val="134"/>
    </font>
    <font>
      <sz val="11"/>
      <name val="宋体"/>
      <charset val="0"/>
    </font>
    <font>
      <b/>
      <sz val="11"/>
      <name val="宋体"/>
      <charset val="134"/>
    </font>
    <font>
      <b/>
      <sz val="11"/>
      <name val="宋体"/>
      <charset val="0"/>
    </font>
    <font>
      <sz val="10"/>
      <color rgb="FFFF0000"/>
      <name val="Arial"/>
      <charset val="0"/>
    </font>
    <font>
      <sz val="11"/>
      <color rgb="FFFF0000"/>
      <name val="宋体"/>
      <charset val="134"/>
    </font>
    <font>
      <sz val="10.5"/>
      <color theme="1"/>
      <name val="宋体"/>
      <charset val="134"/>
      <scheme val="minor"/>
    </font>
    <font>
      <b/>
      <sz val="16"/>
      <color theme="1"/>
      <name val="宋体"/>
      <charset val="134"/>
      <scheme val="minor"/>
    </font>
    <font>
      <sz val="10"/>
      <color theme="1"/>
      <name val="宋体"/>
      <charset val="134"/>
      <scheme val="minor"/>
    </font>
    <font>
      <sz val="10"/>
      <color rgb="FFFF0000"/>
      <name val="宋体"/>
      <charset val="134"/>
      <scheme val="minor"/>
    </font>
    <font>
      <sz val="11"/>
      <name val="Arial"/>
      <charset val="134"/>
    </font>
    <font>
      <sz val="11"/>
      <color rgb="FFFF0000"/>
      <name val="宋体"/>
      <charset val="134"/>
      <scheme val="minor"/>
    </font>
    <font>
      <sz val="12"/>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9" fillId="0" borderId="0" applyFont="0" applyFill="0" applyBorder="0" applyAlignment="0" applyProtection="0">
      <alignment vertical="center"/>
    </xf>
    <xf numFmtId="0" fontId="21" fillId="18" borderId="0" applyNumberFormat="0" applyBorder="0" applyAlignment="0" applyProtection="0">
      <alignment vertical="center"/>
    </xf>
    <xf numFmtId="0" fontId="31" fillId="14"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9" borderId="0" applyNumberFormat="0" applyBorder="0" applyAlignment="0" applyProtection="0">
      <alignment vertical="center"/>
    </xf>
    <xf numFmtId="0" fontId="25" fillId="5" borderId="0" applyNumberFormat="0" applyBorder="0" applyAlignment="0" applyProtection="0">
      <alignment vertical="center"/>
    </xf>
    <xf numFmtId="43" fontId="19" fillId="0" borderId="0" applyFont="0" applyFill="0" applyBorder="0" applyAlignment="0" applyProtection="0">
      <alignment vertical="center"/>
    </xf>
    <xf numFmtId="0" fontId="29" fillId="21" borderId="0" applyNumberFormat="0" applyBorder="0" applyAlignment="0" applyProtection="0">
      <alignment vertical="center"/>
    </xf>
    <xf numFmtId="0" fontId="2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4" fillId="0" borderId="0" applyNumberFormat="0" applyFill="0" applyBorder="0" applyAlignment="0" applyProtection="0">
      <alignment vertical="center"/>
    </xf>
    <xf numFmtId="0" fontId="19" fillId="25" borderId="11" applyNumberFormat="0" applyFont="0" applyAlignment="0" applyProtection="0">
      <alignment vertical="center"/>
    </xf>
    <xf numFmtId="0" fontId="29"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7" applyNumberFormat="0" applyFill="0" applyAlignment="0" applyProtection="0">
      <alignment vertical="center"/>
    </xf>
    <xf numFmtId="0" fontId="27" fillId="0" borderId="7" applyNumberFormat="0" applyFill="0" applyAlignment="0" applyProtection="0">
      <alignment vertical="center"/>
    </xf>
    <xf numFmtId="0" fontId="29" fillId="20" borderId="0" applyNumberFormat="0" applyBorder="0" applyAlignment="0" applyProtection="0">
      <alignment vertical="center"/>
    </xf>
    <xf numFmtId="0" fontId="23" fillId="0" borderId="13" applyNumberFormat="0" applyFill="0" applyAlignment="0" applyProtection="0">
      <alignment vertical="center"/>
    </xf>
    <xf numFmtId="0" fontId="29" fillId="12" borderId="0" applyNumberFormat="0" applyBorder="0" applyAlignment="0" applyProtection="0">
      <alignment vertical="center"/>
    </xf>
    <xf numFmtId="0" fontId="34" fillId="17" borderId="10" applyNumberFormat="0" applyAlignment="0" applyProtection="0">
      <alignment vertical="center"/>
    </xf>
    <xf numFmtId="0" fontId="32" fillId="17" borderId="8" applyNumberFormat="0" applyAlignment="0" applyProtection="0">
      <alignment vertical="center"/>
    </xf>
    <xf numFmtId="0" fontId="26" fillId="8" borderId="6" applyNumberFormat="0" applyAlignment="0" applyProtection="0">
      <alignment vertical="center"/>
    </xf>
    <xf numFmtId="0" fontId="21" fillId="32" borderId="0" applyNumberFormat="0" applyBorder="0" applyAlignment="0" applyProtection="0">
      <alignment vertical="center"/>
    </xf>
    <xf numFmtId="0" fontId="29" fillId="28" borderId="0" applyNumberFormat="0" applyBorder="0" applyAlignment="0" applyProtection="0">
      <alignment vertical="center"/>
    </xf>
    <xf numFmtId="0" fontId="33" fillId="0" borderId="9" applyNumberFormat="0" applyFill="0" applyAlignment="0" applyProtection="0">
      <alignment vertical="center"/>
    </xf>
    <xf numFmtId="0" fontId="36" fillId="0" borderId="12" applyNumberFormat="0" applyFill="0" applyAlignment="0" applyProtection="0">
      <alignment vertical="center"/>
    </xf>
    <xf numFmtId="0" fontId="38" fillId="31" borderId="0" applyNumberFormat="0" applyBorder="0" applyAlignment="0" applyProtection="0">
      <alignment vertical="center"/>
    </xf>
    <xf numFmtId="0" fontId="30" fillId="11" borderId="0" applyNumberFormat="0" applyBorder="0" applyAlignment="0" applyProtection="0">
      <alignment vertical="center"/>
    </xf>
    <xf numFmtId="0" fontId="21" fillId="16" borderId="0" applyNumberFormat="0" applyBorder="0" applyAlignment="0" applyProtection="0">
      <alignment vertical="center"/>
    </xf>
    <xf numFmtId="0" fontId="29" fillId="24"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30" borderId="0" applyNumberFormat="0" applyBorder="0" applyAlignment="0" applyProtection="0">
      <alignment vertical="center"/>
    </xf>
    <xf numFmtId="0" fontId="21" fillId="4" borderId="0" applyNumberFormat="0" applyBorder="0" applyAlignment="0" applyProtection="0">
      <alignment vertical="center"/>
    </xf>
    <xf numFmtId="0" fontId="29" fillId="23" borderId="0" applyNumberFormat="0" applyBorder="0" applyAlignment="0" applyProtection="0">
      <alignment vertical="center"/>
    </xf>
    <xf numFmtId="0" fontId="29" fillId="27" borderId="0" applyNumberFormat="0" applyBorder="0" applyAlignment="0" applyProtection="0">
      <alignment vertical="center"/>
    </xf>
    <xf numFmtId="0" fontId="21" fillId="29" borderId="0" applyNumberFormat="0" applyBorder="0" applyAlignment="0" applyProtection="0">
      <alignment vertical="center"/>
    </xf>
    <xf numFmtId="0" fontId="21" fillId="3" borderId="0" applyNumberFormat="0" applyBorder="0" applyAlignment="0" applyProtection="0">
      <alignment vertical="center"/>
    </xf>
    <xf numFmtId="0" fontId="29" fillId="22" borderId="0" applyNumberFormat="0" applyBorder="0" applyAlignment="0" applyProtection="0">
      <alignment vertical="center"/>
    </xf>
    <xf numFmtId="0" fontId="21" fillId="6" borderId="0" applyNumberFormat="0" applyBorder="0" applyAlignment="0" applyProtection="0">
      <alignment vertical="center"/>
    </xf>
    <xf numFmtId="0" fontId="29" fillId="19" borderId="0" applyNumberFormat="0" applyBorder="0" applyAlignment="0" applyProtection="0">
      <alignment vertical="center"/>
    </xf>
    <xf numFmtId="0" fontId="29" fillId="26" borderId="0" applyNumberFormat="0" applyBorder="0" applyAlignment="0" applyProtection="0">
      <alignment vertical="center"/>
    </xf>
    <xf numFmtId="0" fontId="21" fillId="2" borderId="0" applyNumberFormat="0" applyBorder="0" applyAlignment="0" applyProtection="0">
      <alignment vertical="center"/>
    </xf>
    <xf numFmtId="0" fontId="29" fillId="10" borderId="0" applyNumberFormat="0" applyBorder="0" applyAlignment="0" applyProtection="0">
      <alignment vertical="center"/>
    </xf>
  </cellStyleXfs>
  <cellXfs count="76">
    <xf numFmtId="0" fontId="0" fillId="0" borderId="0" xfId="0">
      <alignment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xf>
    <xf numFmtId="10" fontId="5"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176" fontId="0" fillId="0" borderId="1" xfId="0" applyNumberFormat="1" applyFont="1" applyFill="1" applyBorder="1" applyAlignment="1">
      <alignment vertical="center"/>
    </xf>
    <xf numFmtId="0" fontId="6" fillId="0" borderId="1" xfId="0" applyFont="1" applyFill="1" applyBorder="1" applyAlignment="1">
      <alignment vertical="center"/>
    </xf>
    <xf numFmtId="0" fontId="3" fillId="0" borderId="1" xfId="0" applyNumberFormat="1" applyFont="1" applyFill="1" applyBorder="1" applyAlignment="1">
      <alignment vertical="center" wrapText="1"/>
    </xf>
    <xf numFmtId="0" fontId="7" fillId="0" borderId="1" xfId="0" applyFont="1" applyFill="1" applyBorder="1" applyAlignment="1">
      <alignment horizontal="center"/>
    </xf>
    <xf numFmtId="0" fontId="8" fillId="0" borderId="1" xfId="0" applyFont="1" applyFill="1" applyBorder="1" applyAlignment="1">
      <alignment horizontal="center"/>
    </xf>
    <xf numFmtId="0" fontId="0" fillId="0" borderId="1" xfId="0" applyBorder="1">
      <alignment vertical="center"/>
    </xf>
    <xf numFmtId="0" fontId="9" fillId="0" borderId="1" xfId="0" applyFont="1" applyFill="1" applyBorder="1" applyAlignment="1">
      <alignment horizontal="center"/>
    </xf>
    <xf numFmtId="0" fontId="10" fillId="0" borderId="1" xfId="0" applyFont="1" applyFill="1" applyBorder="1" applyAlignment="1">
      <alignment horizontal="left"/>
    </xf>
    <xf numFmtId="0" fontId="9" fillId="0" borderId="0" xfId="0" applyNumberFormat="1" applyFont="1" applyFill="1" applyBorder="1" applyAlignment="1"/>
    <xf numFmtId="49" fontId="9" fillId="0" borderId="0" xfId="0" applyNumberFormat="1" applyFont="1" applyFill="1" applyBorder="1" applyAlignment="1"/>
    <xf numFmtId="0" fontId="7" fillId="0" borderId="0" xfId="0" applyNumberFormat="1" applyFont="1" applyFill="1" applyBorder="1" applyAlignment="1"/>
    <xf numFmtId="49" fontId="7" fillId="0" borderId="0" xfId="0" applyNumberFormat="1" applyFont="1" applyFill="1" applyBorder="1" applyAlignment="1"/>
    <xf numFmtId="0" fontId="7" fillId="0" borderId="0" xfId="0" applyNumberFormat="1" applyFont="1" applyFill="1" applyAlignment="1"/>
    <xf numFmtId="0" fontId="4" fillId="0" borderId="0" xfId="0" applyFont="1" applyFill="1" applyBorder="1" applyAlignment="1"/>
    <xf numFmtId="0" fontId="11" fillId="0" borderId="0" xfId="0" applyFont="1" applyFill="1" applyBorder="1" applyAlignment="1"/>
    <xf numFmtId="0" fontId="7" fillId="0" borderId="1" xfId="0" applyFont="1" applyFill="1" applyBorder="1" applyAlignment="1">
      <alignment horizontal="left"/>
    </xf>
    <xf numFmtId="0" fontId="12" fillId="0" borderId="1" xfId="0" applyFont="1" applyFill="1" applyBorder="1" applyAlignment="1">
      <alignment horizontal="left"/>
    </xf>
    <xf numFmtId="176" fontId="13" fillId="0" borderId="0" xfId="0" applyNumberFormat="1" applyFont="1" applyAlignment="1">
      <alignment horizontal="left" vertical="center" wrapText="1"/>
    </xf>
    <xf numFmtId="0" fontId="14" fillId="0" borderId="0" xfId="0" applyFont="1">
      <alignment vertical="center"/>
    </xf>
    <xf numFmtId="0" fontId="14" fillId="0" borderId="0" xfId="0" applyFont="1" applyAlignment="1">
      <alignment horizontal="left" vertical="center"/>
    </xf>
    <xf numFmtId="176" fontId="0" fillId="0" borderId="0" xfId="0" applyNumberFormat="1" applyAlignment="1">
      <alignment vertical="center" wrapText="1"/>
    </xf>
    <xf numFmtId="0" fontId="14" fillId="0" borderId="0" xfId="0" applyFont="1" applyAlignment="1">
      <alignment horizontal="center" vertical="center"/>
    </xf>
    <xf numFmtId="0" fontId="15"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xf>
    <xf numFmtId="0" fontId="15" fillId="0" borderId="1" xfId="0" applyFont="1" applyFill="1" applyBorder="1" applyAlignment="1">
      <alignment vertical="center"/>
    </xf>
    <xf numFmtId="177" fontId="15" fillId="0" borderId="1" xfId="0" applyNumberFormat="1" applyFont="1" applyFill="1" applyBorder="1" applyAlignment="1">
      <alignment vertical="center"/>
    </xf>
    <xf numFmtId="0" fontId="16" fillId="0" borderId="1" xfId="0" applyFont="1" applyFill="1" applyBorder="1" applyAlignment="1">
      <alignment vertical="center"/>
    </xf>
    <xf numFmtId="0" fontId="15" fillId="0" borderId="1" xfId="0" applyNumberFormat="1" applyFont="1" applyFill="1" applyBorder="1" applyAlignment="1">
      <alignment vertical="center"/>
    </xf>
    <xf numFmtId="10" fontId="15" fillId="0" borderId="1" xfId="0" applyNumberFormat="1" applyFont="1" applyFill="1" applyBorder="1" applyAlignment="1">
      <alignment horizontal="center" vertical="center"/>
    </xf>
    <xf numFmtId="10" fontId="15" fillId="0" borderId="1" xfId="0" applyNumberFormat="1" applyFont="1" applyFill="1" applyBorder="1" applyAlignment="1">
      <alignment vertical="center"/>
    </xf>
    <xf numFmtId="0" fontId="15" fillId="0" borderId="2" xfId="0" applyFont="1" applyFill="1" applyBorder="1" applyAlignment="1">
      <alignment vertical="center"/>
    </xf>
    <xf numFmtId="10" fontId="15" fillId="0" borderId="2" xfId="0" applyNumberFormat="1" applyFont="1" applyFill="1" applyBorder="1" applyAlignment="1">
      <alignment vertical="center"/>
    </xf>
    <xf numFmtId="0" fontId="0" fillId="0" borderId="1" xfId="0"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17" fillId="0" borderId="1" xfId="0" applyFont="1" applyFill="1" applyBorder="1" applyAlignment="1">
      <alignment horizontal="left"/>
    </xf>
    <xf numFmtId="176" fontId="14" fillId="0" borderId="0" xfId="0" applyNumberFormat="1" applyFont="1" applyAlignment="1">
      <alignment horizontal="center" vertical="center" wrapText="1"/>
    </xf>
    <xf numFmtId="176" fontId="14" fillId="0" borderId="0" xfId="0" applyNumberFormat="1" applyFont="1" applyAlignment="1">
      <alignment horizontal="left" vertical="center" wrapText="1"/>
    </xf>
    <xf numFmtId="0" fontId="14" fillId="0" borderId="0" xfId="0" applyFont="1" applyAlignment="1">
      <alignment vertical="center"/>
    </xf>
    <xf numFmtId="0" fontId="18" fillId="0" borderId="1" xfId="0" applyFont="1" applyBorder="1" applyAlignment="1">
      <alignment horizontal="center" vertical="center"/>
    </xf>
    <xf numFmtId="10" fontId="15" fillId="0" borderId="1" xfId="0" applyNumberFormat="1" applyFont="1" applyFill="1" applyBorder="1" applyAlignment="1">
      <alignment horizontal="left" vertical="center"/>
    </xf>
    <xf numFmtId="10" fontId="15" fillId="0" borderId="2" xfId="0" applyNumberFormat="1" applyFont="1" applyFill="1" applyBorder="1" applyAlignment="1">
      <alignment horizontal="left" vertical="center"/>
    </xf>
    <xf numFmtId="10" fontId="3" fillId="0" borderId="1" xfId="0" applyNumberFormat="1" applyFont="1" applyFill="1" applyBorder="1" applyAlignment="1">
      <alignment horizontal="left" vertical="center"/>
    </xf>
    <xf numFmtId="176" fontId="0" fillId="0" borderId="1" xfId="0" applyNumberFormat="1" applyBorder="1" applyAlignment="1">
      <alignment horizontal="center" vertical="center" wrapText="1"/>
    </xf>
    <xf numFmtId="0" fontId="15" fillId="0" borderId="1" xfId="0" applyFont="1" applyBorder="1" applyAlignment="1">
      <alignment vertical="center"/>
    </xf>
    <xf numFmtId="49" fontId="15" fillId="0" borderId="1" xfId="0" applyNumberFormat="1" applyFont="1" applyBorder="1" applyAlignment="1">
      <alignment vertical="center" wrapText="1"/>
    </xf>
    <xf numFmtId="0" fontId="15" fillId="0" borderId="1" xfId="0" applyFont="1" applyBorder="1" applyAlignment="1">
      <alignment vertical="center" wrapText="1" shrinkToFit="1"/>
    </xf>
    <xf numFmtId="0" fontId="14" fillId="0" borderId="5" xfId="0" applyFont="1" applyBorder="1" applyAlignment="1">
      <alignment horizontal="center" vertical="center"/>
    </xf>
    <xf numFmtId="0" fontId="0" fillId="0" borderId="1" xfId="0" applyBorder="1" applyAlignment="1">
      <alignment vertical="center"/>
    </xf>
    <xf numFmtId="0" fontId="0" fillId="0" borderId="5" xfId="0" applyBorder="1" applyAlignment="1">
      <alignment horizontal="left" vertical="center" wrapText="1"/>
    </xf>
    <xf numFmtId="0" fontId="0" fillId="0" borderId="5" xfId="0" applyBorder="1" applyAlignment="1">
      <alignment vertical="center" wrapText="1"/>
    </xf>
    <xf numFmtId="176" fontId="0" fillId="0" borderId="1" xfId="0" applyNumberForma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altLang="en-US"/>
              <a:t>清江东路</a:t>
            </a:r>
            <a:r>
              <a:rPr lang="en-US" altLang="zh-CN"/>
              <a:t>2</a:t>
            </a:r>
            <a:r>
              <a:rPr altLang="en-US"/>
              <a:t>店销售对比</a:t>
            </a:r>
            <a:endParaRPr altLang="en-US"/>
          </a:p>
        </c:rich>
      </c:tx>
      <c:layout/>
      <c:overlay val="0"/>
      <c:spPr>
        <a:noFill/>
        <a:ln>
          <a:noFill/>
        </a:ln>
        <a:effectLst/>
      </c:spPr>
    </c:title>
    <c:autoTitleDeleted val="0"/>
    <c:plotArea>
      <c:layout/>
      <c:lineChart>
        <c:grouping val="standard"/>
        <c:varyColors val="0"/>
        <c:ser>
          <c:idx val="0"/>
          <c:order val="0"/>
          <c:tx>
            <c:strRef>
              <c:f>'2017年和16年对比曲线图'!$C$1</c:f>
              <c:strCache>
                <c:ptCount val="1"/>
                <c:pt idx="0">
                  <c:v>17年销售金额</c:v>
                </c:pt>
              </c:strCache>
            </c:strRef>
          </c:tx>
          <c:spPr>
            <a:ln w="28575" cap="rnd">
              <a:solidFill>
                <a:schemeClr val="accent1"/>
              </a:solidFill>
              <a:round/>
            </a:ln>
            <a:effectLst/>
          </c:spPr>
          <c:marker>
            <c:symbol val="none"/>
          </c:marker>
          <c:dLbls>
            <c:delete val="1"/>
          </c:dLbls>
          <c:cat>
            <c:multiLvlStrRef>
              <c:f>'2017年和16年对比曲线图'!$A$2:$B$13</c:f>
              <c:multiLvlStrCache>
                <c:ptCount val="12"/>
                <c:lvl>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lvl>
                <c:lvl>
                  <c:pt idx="0">
                    <c:v>347</c:v>
                  </c:pt>
                  <c:pt idx="1">
                    <c:v>347</c:v>
                  </c:pt>
                  <c:pt idx="2">
                    <c:v>347</c:v>
                  </c:pt>
                  <c:pt idx="3">
                    <c:v>347</c:v>
                  </c:pt>
                  <c:pt idx="4">
                    <c:v>347</c:v>
                  </c:pt>
                  <c:pt idx="5">
                    <c:v>347</c:v>
                  </c:pt>
                  <c:pt idx="6">
                    <c:v>347</c:v>
                  </c:pt>
                  <c:pt idx="7">
                    <c:v>347</c:v>
                  </c:pt>
                  <c:pt idx="8">
                    <c:v>347</c:v>
                  </c:pt>
                  <c:pt idx="9">
                    <c:v>347</c:v>
                  </c:pt>
                  <c:pt idx="10">
                    <c:v>347</c:v>
                  </c:pt>
                  <c:pt idx="11">
                    <c:v>347</c:v>
                  </c:pt>
                </c:lvl>
              </c:multiLvlStrCache>
            </c:multiLvlStrRef>
          </c:cat>
          <c:val>
            <c:numRef>
              <c:f>'2017年和16年对比曲线图'!$C$2:$C$13</c:f>
              <c:numCache>
                <c:formatCode>General</c:formatCode>
                <c:ptCount val="12"/>
                <c:pt idx="0">
                  <c:v>112951.84</c:v>
                </c:pt>
                <c:pt idx="1">
                  <c:v>95818.75</c:v>
                </c:pt>
                <c:pt idx="2">
                  <c:v>128469.06</c:v>
                </c:pt>
                <c:pt idx="3">
                  <c:v>121146.45</c:v>
                </c:pt>
                <c:pt idx="4">
                  <c:v>115418.91</c:v>
                </c:pt>
                <c:pt idx="5">
                  <c:v>127417.55</c:v>
                </c:pt>
                <c:pt idx="6">
                  <c:v>153990.11</c:v>
                </c:pt>
                <c:pt idx="7">
                  <c:v>125628.18</c:v>
                </c:pt>
                <c:pt idx="8">
                  <c:v>161934.53</c:v>
                </c:pt>
                <c:pt idx="9">
                  <c:v>150265.12</c:v>
                </c:pt>
                <c:pt idx="10">
                  <c:v>166822.21</c:v>
                </c:pt>
                <c:pt idx="11">
                  <c:v>198788.43</c:v>
                </c:pt>
              </c:numCache>
            </c:numRef>
          </c:val>
          <c:smooth val="0"/>
        </c:ser>
        <c:ser>
          <c:idx val="1"/>
          <c:order val="1"/>
          <c:tx>
            <c:strRef>
              <c:f>'2017年和16年对比曲线图'!$D$1</c:f>
              <c:strCache>
                <c:ptCount val="1"/>
                <c:pt idx="0">
                  <c:v>16年销售金额</c:v>
                </c:pt>
              </c:strCache>
            </c:strRef>
          </c:tx>
          <c:spPr>
            <a:ln w="28575" cap="rnd">
              <a:solidFill>
                <a:schemeClr val="accent2"/>
              </a:solidFill>
              <a:round/>
            </a:ln>
            <a:effectLst/>
          </c:spPr>
          <c:marker>
            <c:symbol val="none"/>
          </c:marker>
          <c:dLbls>
            <c:delete val="1"/>
          </c:dLbls>
          <c:cat>
            <c:multiLvlStrRef>
              <c:f>'2017年和16年对比曲线图'!$A$2:$B$13</c:f>
              <c:multiLvlStrCache>
                <c:ptCount val="12"/>
                <c:lvl>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lvl>
                <c:lvl>
                  <c:pt idx="0">
                    <c:v>347</c:v>
                  </c:pt>
                  <c:pt idx="1">
                    <c:v>347</c:v>
                  </c:pt>
                  <c:pt idx="2">
                    <c:v>347</c:v>
                  </c:pt>
                  <c:pt idx="3">
                    <c:v>347</c:v>
                  </c:pt>
                  <c:pt idx="4">
                    <c:v>347</c:v>
                  </c:pt>
                  <c:pt idx="5">
                    <c:v>347</c:v>
                  </c:pt>
                  <c:pt idx="6">
                    <c:v>347</c:v>
                  </c:pt>
                  <c:pt idx="7">
                    <c:v>347</c:v>
                  </c:pt>
                  <c:pt idx="8">
                    <c:v>347</c:v>
                  </c:pt>
                  <c:pt idx="9">
                    <c:v>347</c:v>
                  </c:pt>
                  <c:pt idx="10">
                    <c:v>347</c:v>
                  </c:pt>
                  <c:pt idx="11">
                    <c:v>347</c:v>
                  </c:pt>
                </c:lvl>
              </c:multiLvlStrCache>
            </c:multiLvlStrRef>
          </c:cat>
          <c:val>
            <c:numRef>
              <c:f>'2017年和16年对比曲线图'!$D$2:$D$13</c:f>
              <c:numCache>
                <c:formatCode>General</c:formatCode>
                <c:ptCount val="12"/>
                <c:pt idx="9">
                  <c:v>19231.84</c:v>
                </c:pt>
                <c:pt idx="10">
                  <c:v>119053.73</c:v>
                </c:pt>
                <c:pt idx="11">
                  <c:v>142038.56</c:v>
                </c:pt>
              </c:numCache>
            </c:numRef>
          </c:val>
          <c:smooth val="0"/>
        </c:ser>
        <c:dLbls>
          <c:showLegendKey val="0"/>
          <c:showVal val="0"/>
          <c:showCatName val="0"/>
          <c:showSerName val="0"/>
          <c:showPercent val="0"/>
          <c:showBubbleSize val="0"/>
        </c:dLbls>
        <c:marker val="0"/>
        <c:smooth val="0"/>
        <c:axId val="74046883"/>
        <c:axId val="537146675"/>
      </c:lineChart>
      <c:catAx>
        <c:axId val="74046883"/>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7146675"/>
        <c:crosses val="autoZero"/>
        <c:auto val="1"/>
        <c:lblAlgn val="ctr"/>
        <c:lblOffset val="100"/>
        <c:noMultiLvlLbl val="0"/>
      </c:catAx>
      <c:valAx>
        <c:axId val="5371466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4046883"/>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清江东路</a:t>
            </a:r>
            <a:r>
              <a:rPr lang="en-US" altLang="zh-CN"/>
              <a:t>2</a:t>
            </a:r>
            <a:r>
              <a:rPr altLang="en-US"/>
              <a:t>店笔数对比</a:t>
            </a:r>
            <a:endParaRPr altLang="en-US"/>
          </a:p>
        </c:rich>
      </c:tx>
      <c:layout>
        <c:manualLayout>
          <c:xMode val="edge"/>
          <c:yMode val="edge"/>
          <c:x val="0.429202497349511"/>
          <c:y val="0.0358744394618834"/>
        </c:manualLayout>
      </c:layout>
      <c:overlay val="0"/>
      <c:spPr>
        <a:noFill/>
        <a:ln>
          <a:noFill/>
        </a:ln>
        <a:effectLst/>
      </c:spPr>
    </c:title>
    <c:autoTitleDeleted val="0"/>
    <c:plotArea>
      <c:layout/>
      <c:lineChart>
        <c:grouping val="standard"/>
        <c:varyColors val="0"/>
        <c:ser>
          <c:idx val="0"/>
          <c:order val="0"/>
          <c:tx>
            <c:strRef>
              <c:f>'2017年和16年对比曲线图'!$H$1</c:f>
              <c:strCache>
                <c:ptCount val="1"/>
                <c:pt idx="0">
                  <c:v>17年笔数</c:v>
                </c:pt>
              </c:strCache>
            </c:strRef>
          </c:tx>
          <c:spPr>
            <a:ln w="28575" cap="rnd">
              <a:solidFill>
                <a:schemeClr val="accent1"/>
              </a:solidFill>
              <a:round/>
            </a:ln>
            <a:effectLst/>
          </c:spPr>
          <c:marker>
            <c:symbol val="none"/>
          </c:marker>
          <c:dLbls>
            <c:delete val="1"/>
          </c:dLbls>
          <c:cat>
            <c:strRef>
              <c:f>'2017年和16年对比曲线图'!$G$2:$G$13</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'2017年和16年对比曲线图'!$H$2:$H$13</c:f>
              <c:numCache>
                <c:formatCode>General</c:formatCode>
                <c:ptCount val="12"/>
                <c:pt idx="0">
                  <c:v>1834</c:v>
                </c:pt>
                <c:pt idx="1">
                  <c:v>1856</c:v>
                </c:pt>
                <c:pt idx="2">
                  <c:v>2328</c:v>
                </c:pt>
                <c:pt idx="3">
                  <c:v>2181</c:v>
                </c:pt>
                <c:pt idx="4">
                  <c:v>2145</c:v>
                </c:pt>
                <c:pt idx="5">
                  <c:v>2098</c:v>
                </c:pt>
                <c:pt idx="6">
                  <c:v>2708</c:v>
                </c:pt>
                <c:pt idx="7">
                  <c:v>2134</c:v>
                </c:pt>
                <c:pt idx="8">
                  <c:v>2342</c:v>
                </c:pt>
                <c:pt idx="9">
                  <c:v>2425</c:v>
                </c:pt>
                <c:pt idx="10">
                  <c:v>2374</c:v>
                </c:pt>
                <c:pt idx="11">
                  <c:v>2679</c:v>
                </c:pt>
              </c:numCache>
            </c:numRef>
          </c:val>
          <c:smooth val="0"/>
        </c:ser>
        <c:ser>
          <c:idx val="1"/>
          <c:order val="1"/>
          <c:tx>
            <c:strRef>
              <c:f>'2017年和16年对比曲线图'!$I$1</c:f>
              <c:strCache>
                <c:ptCount val="1"/>
                <c:pt idx="0">
                  <c:v>16年笔数</c:v>
                </c:pt>
              </c:strCache>
            </c:strRef>
          </c:tx>
          <c:spPr>
            <a:ln w="28575" cap="rnd">
              <a:solidFill>
                <a:schemeClr val="accent2"/>
              </a:solidFill>
              <a:round/>
            </a:ln>
            <a:effectLst/>
          </c:spPr>
          <c:marker>
            <c:symbol val="none"/>
          </c:marker>
          <c:dLbls>
            <c:delete val="1"/>
          </c:dLbls>
          <c:cat>
            <c:strRef>
              <c:f>'2017年和16年对比曲线图'!$G$2:$G$13</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'2017年和16年对比曲线图'!$I$2:$I$13</c:f>
              <c:numCache>
                <c:formatCode>General</c:formatCode>
                <c:ptCount val="12"/>
                <c:pt idx="9">
                  <c:v>433</c:v>
                </c:pt>
                <c:pt idx="10">
                  <c:v>1658</c:v>
                </c:pt>
                <c:pt idx="11">
                  <c:v>1854</c:v>
                </c:pt>
              </c:numCache>
            </c:numRef>
          </c:val>
          <c:smooth val="0"/>
        </c:ser>
        <c:dLbls>
          <c:showLegendKey val="0"/>
          <c:showVal val="0"/>
          <c:showCatName val="0"/>
          <c:showSerName val="0"/>
          <c:showPercent val="0"/>
          <c:showBubbleSize val="0"/>
        </c:dLbls>
        <c:marker val="0"/>
        <c:smooth val="0"/>
        <c:axId val="424326642"/>
        <c:axId val="80409622"/>
      </c:lineChart>
      <c:catAx>
        <c:axId val="42432664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0409622"/>
        <c:crosses val="autoZero"/>
        <c:auto val="1"/>
        <c:lblAlgn val="ctr"/>
        <c:lblOffset val="100"/>
        <c:noMultiLvlLbl val="0"/>
      </c:catAx>
      <c:valAx>
        <c:axId val="8040962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24326642"/>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清江东路店销售对比</a:t>
            </a:r>
          </a:p>
        </c:rich>
      </c:tx>
      <c:layout/>
      <c:overlay val="0"/>
      <c:spPr>
        <a:noFill/>
        <a:ln>
          <a:noFill/>
        </a:ln>
        <a:effectLst/>
      </c:spPr>
    </c:title>
    <c:autoTitleDeleted val="0"/>
    <c:plotArea>
      <c:layout/>
      <c:lineChart>
        <c:grouping val="standard"/>
        <c:varyColors val="0"/>
        <c:ser>
          <c:idx val="0"/>
          <c:order val="0"/>
          <c:tx>
            <c:strRef>
              <c:f>'2017年和16年对比曲线图'!$C$28</c:f>
              <c:strCache>
                <c:ptCount val="1"/>
                <c:pt idx="0">
                  <c:v>17年销售金额</c:v>
                </c:pt>
              </c:strCache>
            </c:strRef>
          </c:tx>
          <c:spPr>
            <a:ln w="28575" cap="rnd">
              <a:solidFill>
                <a:schemeClr val="accent1"/>
              </a:solidFill>
              <a:round/>
            </a:ln>
            <a:effectLst/>
          </c:spPr>
          <c:marker>
            <c:symbol val="none"/>
          </c:marker>
          <c:dLbls>
            <c:delete val="1"/>
          </c:dLbls>
          <c:cat>
            <c:strRef>
              <c:f>'2017年和16年对比曲线图'!$B$29:$B$40</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'2017年和16年对比曲线图'!$C$29:$C$40</c:f>
              <c:numCache>
                <c:formatCode>General</c:formatCode>
                <c:ptCount val="12"/>
                <c:pt idx="0">
                  <c:v>209197.91</c:v>
                </c:pt>
                <c:pt idx="1">
                  <c:v>111061.93</c:v>
                </c:pt>
                <c:pt idx="2">
                  <c:v>128941.13</c:v>
                </c:pt>
                <c:pt idx="3">
                  <c:v>241317.24</c:v>
                </c:pt>
                <c:pt idx="4">
                  <c:v>232901.98</c:v>
                </c:pt>
                <c:pt idx="5">
                  <c:v>202772.05</c:v>
                </c:pt>
                <c:pt idx="6">
                  <c:v>234956.71</c:v>
                </c:pt>
                <c:pt idx="7">
                  <c:v>187192.95</c:v>
                </c:pt>
                <c:pt idx="8">
                  <c:v>227599.65</c:v>
                </c:pt>
                <c:pt idx="9">
                  <c:v>210554.11</c:v>
                </c:pt>
                <c:pt idx="10">
                  <c:v>249007.98</c:v>
                </c:pt>
                <c:pt idx="11">
                  <c:v>281470.08</c:v>
                </c:pt>
              </c:numCache>
            </c:numRef>
          </c:val>
          <c:smooth val="0"/>
        </c:ser>
        <c:ser>
          <c:idx val="1"/>
          <c:order val="1"/>
          <c:tx>
            <c:strRef>
              <c:f>'2017年和16年对比曲线图'!$D$28</c:f>
              <c:strCache>
                <c:ptCount val="1"/>
                <c:pt idx="0">
                  <c:v>16年销售金额</c:v>
                </c:pt>
              </c:strCache>
            </c:strRef>
          </c:tx>
          <c:spPr>
            <a:ln w="28575" cap="rnd">
              <a:solidFill>
                <a:schemeClr val="accent2"/>
              </a:solidFill>
              <a:round/>
            </a:ln>
            <a:effectLst/>
          </c:spPr>
          <c:marker>
            <c:symbol val="none"/>
          </c:marker>
          <c:dLbls>
            <c:delete val="1"/>
          </c:dLbls>
          <c:cat>
            <c:strRef>
              <c:f>'2017年和16年对比曲线图'!$B$29:$B$40</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'2017年和16年对比曲线图'!$D$29:$D$40</c:f>
              <c:numCache>
                <c:formatCode>General</c:formatCode>
                <c:ptCount val="12"/>
                <c:pt idx="0">
                  <c:v>146644.64</c:v>
                </c:pt>
                <c:pt idx="1">
                  <c:v>112516.19</c:v>
                </c:pt>
                <c:pt idx="2">
                  <c:v>144519.01</c:v>
                </c:pt>
                <c:pt idx="3">
                  <c:v>140460.81</c:v>
                </c:pt>
                <c:pt idx="4">
                  <c:v>132981.95</c:v>
                </c:pt>
                <c:pt idx="5">
                  <c:v>135103.92</c:v>
                </c:pt>
                <c:pt idx="6">
                  <c:v>149400.99</c:v>
                </c:pt>
                <c:pt idx="7">
                  <c:v>140132.39</c:v>
                </c:pt>
                <c:pt idx="8">
                  <c:v>153714.24</c:v>
                </c:pt>
                <c:pt idx="9">
                  <c:v>155141.13</c:v>
                </c:pt>
                <c:pt idx="10">
                  <c:v>164003.67</c:v>
                </c:pt>
                <c:pt idx="11">
                  <c:v>186489.31</c:v>
                </c:pt>
              </c:numCache>
            </c:numRef>
          </c:val>
          <c:smooth val="0"/>
        </c:ser>
        <c:dLbls>
          <c:showLegendKey val="0"/>
          <c:showVal val="0"/>
          <c:showCatName val="0"/>
          <c:showSerName val="0"/>
          <c:showPercent val="0"/>
          <c:showBubbleSize val="0"/>
        </c:dLbls>
        <c:marker val="0"/>
        <c:smooth val="0"/>
        <c:axId val="659007926"/>
        <c:axId val="953877401"/>
      </c:lineChart>
      <c:catAx>
        <c:axId val="65900792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53877401"/>
        <c:crosses val="autoZero"/>
        <c:auto val="1"/>
        <c:lblAlgn val="ctr"/>
        <c:lblOffset val="100"/>
        <c:noMultiLvlLbl val="0"/>
      </c:catAx>
      <c:valAx>
        <c:axId val="95387740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59007926"/>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清江东路店笔数对比</a:t>
            </a:r>
          </a:p>
        </c:rich>
      </c:tx>
      <c:layout/>
      <c:overlay val="0"/>
      <c:spPr>
        <a:noFill/>
        <a:ln>
          <a:noFill/>
        </a:ln>
        <a:effectLst/>
      </c:spPr>
    </c:title>
    <c:autoTitleDeleted val="0"/>
    <c:plotArea>
      <c:layout/>
      <c:lineChart>
        <c:grouping val="standard"/>
        <c:varyColors val="0"/>
        <c:ser>
          <c:idx val="0"/>
          <c:order val="0"/>
          <c:tx>
            <c:strRef>
              <c:f>'2017年和16年对比曲线图'!$H$28</c:f>
              <c:strCache>
                <c:ptCount val="1"/>
                <c:pt idx="0">
                  <c:v>17年笔数</c:v>
                </c:pt>
              </c:strCache>
            </c:strRef>
          </c:tx>
          <c:spPr>
            <a:ln w="28575" cap="rnd">
              <a:solidFill>
                <a:schemeClr val="accent1"/>
              </a:solidFill>
              <a:round/>
            </a:ln>
            <a:effectLst/>
          </c:spPr>
          <c:marker>
            <c:symbol val="none"/>
          </c:marker>
          <c:dLbls>
            <c:delete val="1"/>
          </c:dLbls>
          <c:cat>
            <c:strRef>
              <c:f>'2017年和16年对比曲线图'!$G$29:$G$40</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'2017年和16年对比曲线图'!$H$29:$H$40</c:f>
              <c:numCache>
                <c:formatCode>General</c:formatCode>
                <c:ptCount val="12"/>
                <c:pt idx="0">
                  <c:v>2807</c:v>
                </c:pt>
                <c:pt idx="1">
                  <c:v>1667</c:v>
                </c:pt>
                <c:pt idx="2">
                  <c:v>2431</c:v>
                </c:pt>
                <c:pt idx="3">
                  <c:v>4411</c:v>
                </c:pt>
                <c:pt idx="4">
                  <c:v>4091</c:v>
                </c:pt>
                <c:pt idx="5">
                  <c:v>4011</c:v>
                </c:pt>
                <c:pt idx="6">
                  <c:v>4127</c:v>
                </c:pt>
                <c:pt idx="7">
                  <c:v>3721</c:v>
                </c:pt>
                <c:pt idx="8">
                  <c:v>4163</c:v>
                </c:pt>
                <c:pt idx="9">
                  <c:v>3970</c:v>
                </c:pt>
                <c:pt idx="10">
                  <c:v>4396</c:v>
                </c:pt>
                <c:pt idx="11">
                  <c:v>4540</c:v>
                </c:pt>
              </c:numCache>
            </c:numRef>
          </c:val>
          <c:smooth val="0"/>
        </c:ser>
        <c:ser>
          <c:idx val="1"/>
          <c:order val="1"/>
          <c:tx>
            <c:strRef>
              <c:f>'2017年和16年对比曲线图'!$I$28</c:f>
              <c:strCache>
                <c:ptCount val="1"/>
                <c:pt idx="0">
                  <c:v>16年笔数</c:v>
                </c:pt>
              </c:strCache>
            </c:strRef>
          </c:tx>
          <c:spPr>
            <a:ln w="28575" cap="rnd">
              <a:solidFill>
                <a:schemeClr val="accent2"/>
              </a:solidFill>
              <a:round/>
            </a:ln>
            <a:effectLst/>
          </c:spPr>
          <c:marker>
            <c:symbol val="none"/>
          </c:marker>
          <c:dLbls>
            <c:delete val="1"/>
          </c:dLbls>
          <c:cat>
            <c:strRef>
              <c:f>'2017年和16年对比曲线图'!$G$29:$G$40</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'2017年和16年对比曲线图'!$I$29:$I$40</c:f>
              <c:numCache>
                <c:formatCode>General</c:formatCode>
                <c:ptCount val="12"/>
                <c:pt idx="0">
                  <c:v>2617</c:v>
                </c:pt>
                <c:pt idx="1">
                  <c:v>2244</c:v>
                </c:pt>
                <c:pt idx="2">
                  <c:v>3074</c:v>
                </c:pt>
                <c:pt idx="3">
                  <c:v>2477</c:v>
                </c:pt>
                <c:pt idx="4">
                  <c:v>2611</c:v>
                </c:pt>
                <c:pt idx="5">
                  <c:v>2736</c:v>
                </c:pt>
                <c:pt idx="6">
                  <c:v>2963</c:v>
                </c:pt>
                <c:pt idx="7">
                  <c:v>3169</c:v>
                </c:pt>
                <c:pt idx="8">
                  <c:v>3025</c:v>
                </c:pt>
                <c:pt idx="9">
                  <c:v>3215</c:v>
                </c:pt>
                <c:pt idx="10">
                  <c:v>3346</c:v>
                </c:pt>
                <c:pt idx="11">
                  <c:v>3299</c:v>
                </c:pt>
              </c:numCache>
            </c:numRef>
          </c:val>
          <c:smooth val="0"/>
        </c:ser>
        <c:dLbls>
          <c:showLegendKey val="0"/>
          <c:showVal val="0"/>
          <c:showCatName val="0"/>
          <c:showSerName val="0"/>
          <c:showPercent val="0"/>
          <c:showBubbleSize val="0"/>
        </c:dLbls>
        <c:marker val="0"/>
        <c:smooth val="0"/>
        <c:axId val="586372334"/>
        <c:axId val="581375093"/>
      </c:lineChart>
      <c:catAx>
        <c:axId val="58637233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81375093"/>
        <c:crosses val="autoZero"/>
        <c:auto val="1"/>
        <c:lblAlgn val="ctr"/>
        <c:lblOffset val="100"/>
        <c:noMultiLvlLbl val="0"/>
      </c:catAx>
      <c:valAx>
        <c:axId val="58137509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86372334"/>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浣花滨河店销售对比</a:t>
            </a:r>
          </a:p>
        </c:rich>
      </c:tx>
      <c:layout>
        <c:manualLayout>
          <c:xMode val="edge"/>
          <c:yMode val="edge"/>
          <c:x val="0.401944444444444"/>
          <c:y val="0.0331632653061225"/>
        </c:manualLayout>
      </c:layout>
      <c:overlay val="0"/>
      <c:spPr>
        <a:noFill/>
        <a:ln>
          <a:noFill/>
        </a:ln>
        <a:effectLst/>
      </c:spPr>
    </c:title>
    <c:autoTitleDeleted val="0"/>
    <c:plotArea>
      <c:layout/>
      <c:lineChart>
        <c:grouping val="standard"/>
        <c:varyColors val="0"/>
        <c:ser>
          <c:idx val="0"/>
          <c:order val="0"/>
          <c:tx>
            <c:strRef>
              <c:f>'2017年和16年对比曲线图'!$C$56</c:f>
              <c:strCache>
                <c:ptCount val="1"/>
                <c:pt idx="0">
                  <c:v>17年销售金额</c:v>
                </c:pt>
              </c:strCache>
            </c:strRef>
          </c:tx>
          <c:spPr>
            <a:ln w="28575" cap="rnd">
              <a:solidFill>
                <a:schemeClr val="accent1"/>
              </a:solidFill>
              <a:round/>
            </a:ln>
            <a:effectLst/>
          </c:spPr>
          <c:marker>
            <c:symbol val="none"/>
          </c:marker>
          <c:dLbls>
            <c:delete val="1"/>
          </c:dLbls>
          <c:cat>
            <c:strRef>
              <c:f>'2017年和16年对比曲线图'!$B$57:$B$68</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'2017年和16年对比曲线图'!$C$57:$C$68</c:f>
              <c:numCache>
                <c:formatCode>General</c:formatCode>
                <c:ptCount val="12"/>
                <c:pt idx="0">
                  <c:v>121844.39</c:v>
                </c:pt>
                <c:pt idx="1">
                  <c:v>89949.94</c:v>
                </c:pt>
                <c:pt idx="2">
                  <c:v>113252.37</c:v>
                </c:pt>
                <c:pt idx="3">
                  <c:v>122330.9</c:v>
                </c:pt>
                <c:pt idx="4">
                  <c:v>122700.36</c:v>
                </c:pt>
                <c:pt idx="5">
                  <c:v>108062.49</c:v>
                </c:pt>
                <c:pt idx="6">
                  <c:v>110169.62</c:v>
                </c:pt>
                <c:pt idx="7">
                  <c:v>105338.66</c:v>
                </c:pt>
                <c:pt idx="8">
                  <c:v>121591.95</c:v>
                </c:pt>
                <c:pt idx="9">
                  <c:v>118236.17</c:v>
                </c:pt>
                <c:pt idx="10">
                  <c:v>133140.2</c:v>
                </c:pt>
                <c:pt idx="11">
                  <c:v>140836.66</c:v>
                </c:pt>
              </c:numCache>
            </c:numRef>
          </c:val>
          <c:smooth val="0"/>
        </c:ser>
        <c:ser>
          <c:idx val="1"/>
          <c:order val="1"/>
          <c:tx>
            <c:strRef>
              <c:f>'2017年和16年对比曲线图'!$D$56</c:f>
              <c:strCache>
                <c:ptCount val="1"/>
                <c:pt idx="0">
                  <c:v>16年销售金额</c:v>
                </c:pt>
              </c:strCache>
            </c:strRef>
          </c:tx>
          <c:spPr>
            <a:ln w="28575" cap="rnd">
              <a:solidFill>
                <a:schemeClr val="accent2"/>
              </a:solidFill>
              <a:round/>
            </a:ln>
            <a:effectLst/>
          </c:spPr>
          <c:marker>
            <c:symbol val="none"/>
          </c:marker>
          <c:dLbls>
            <c:delete val="1"/>
          </c:dLbls>
          <c:cat>
            <c:strRef>
              <c:f>'2017年和16年对比曲线图'!$B$57:$B$68</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'2017年和16年对比曲线图'!$D$57:$D$68</c:f>
              <c:numCache>
                <c:formatCode>General</c:formatCode>
                <c:ptCount val="12"/>
                <c:pt idx="0">
                  <c:v>118340.9</c:v>
                </c:pt>
                <c:pt idx="1">
                  <c:v>83968.25</c:v>
                </c:pt>
                <c:pt idx="2">
                  <c:v>105962.66</c:v>
                </c:pt>
                <c:pt idx="3">
                  <c:v>126411.33</c:v>
                </c:pt>
                <c:pt idx="4">
                  <c:v>116063.8</c:v>
                </c:pt>
                <c:pt idx="5">
                  <c:v>118063.71</c:v>
                </c:pt>
                <c:pt idx="6">
                  <c:v>109068.43</c:v>
                </c:pt>
                <c:pt idx="7">
                  <c:v>112051.29</c:v>
                </c:pt>
                <c:pt idx="8">
                  <c:v>117828.09</c:v>
                </c:pt>
                <c:pt idx="9">
                  <c:v>116301.68</c:v>
                </c:pt>
                <c:pt idx="10">
                  <c:v>119833.07</c:v>
                </c:pt>
                <c:pt idx="11">
                  <c:v>141460.49</c:v>
                </c:pt>
              </c:numCache>
            </c:numRef>
          </c:val>
          <c:smooth val="0"/>
        </c:ser>
        <c:dLbls>
          <c:showLegendKey val="0"/>
          <c:showVal val="0"/>
          <c:showCatName val="0"/>
          <c:showSerName val="0"/>
          <c:showPercent val="0"/>
          <c:showBubbleSize val="0"/>
        </c:dLbls>
        <c:marker val="0"/>
        <c:smooth val="0"/>
        <c:axId val="19425896"/>
        <c:axId val="377309605"/>
      </c:lineChart>
      <c:catAx>
        <c:axId val="194258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77309605"/>
        <c:crosses val="autoZero"/>
        <c:auto val="1"/>
        <c:lblAlgn val="ctr"/>
        <c:lblOffset val="100"/>
        <c:noMultiLvlLbl val="0"/>
      </c:catAx>
      <c:valAx>
        <c:axId val="37730960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9425896"/>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浣花滨河店笔数对比</a:t>
            </a:r>
          </a:p>
        </c:rich>
      </c:tx>
      <c:layout/>
      <c:overlay val="0"/>
      <c:spPr>
        <a:noFill/>
        <a:ln>
          <a:noFill/>
        </a:ln>
        <a:effectLst/>
      </c:spPr>
    </c:title>
    <c:autoTitleDeleted val="0"/>
    <c:plotArea>
      <c:layout/>
      <c:lineChart>
        <c:grouping val="standard"/>
        <c:varyColors val="0"/>
        <c:ser>
          <c:idx val="0"/>
          <c:order val="0"/>
          <c:tx>
            <c:strRef>
              <c:f>'2017年和16年对比曲线图'!$H$56</c:f>
              <c:strCache>
                <c:ptCount val="1"/>
                <c:pt idx="0">
                  <c:v>17年笔数</c:v>
                </c:pt>
              </c:strCache>
            </c:strRef>
          </c:tx>
          <c:spPr>
            <a:ln w="28575" cap="rnd">
              <a:solidFill>
                <a:schemeClr val="accent1"/>
              </a:solidFill>
              <a:round/>
            </a:ln>
            <a:effectLst/>
          </c:spPr>
          <c:marker>
            <c:symbol val="none"/>
          </c:marker>
          <c:dLbls>
            <c:delete val="1"/>
          </c:dLbls>
          <c:cat>
            <c:strRef>
              <c:f>'2017年和16年对比曲线图'!$G$57:$G$68</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'2017年和16年对比曲线图'!$H$57:$H$68</c:f>
              <c:numCache>
                <c:formatCode>General</c:formatCode>
                <c:ptCount val="12"/>
                <c:pt idx="0">
                  <c:v>1973</c:v>
                </c:pt>
                <c:pt idx="1">
                  <c:v>1820</c:v>
                </c:pt>
                <c:pt idx="2">
                  <c:v>2195</c:v>
                </c:pt>
                <c:pt idx="3">
                  <c:v>2327</c:v>
                </c:pt>
                <c:pt idx="4">
                  <c:v>2299</c:v>
                </c:pt>
                <c:pt idx="5">
                  <c:v>2241</c:v>
                </c:pt>
                <c:pt idx="6">
                  <c:v>2161</c:v>
                </c:pt>
                <c:pt idx="7">
                  <c:v>2191</c:v>
                </c:pt>
                <c:pt idx="8">
                  <c:v>2091</c:v>
                </c:pt>
                <c:pt idx="9">
                  <c:v>2201</c:v>
                </c:pt>
                <c:pt idx="10">
                  <c:v>2465</c:v>
                </c:pt>
                <c:pt idx="11">
                  <c:v>2670</c:v>
                </c:pt>
              </c:numCache>
            </c:numRef>
          </c:val>
          <c:smooth val="0"/>
        </c:ser>
        <c:ser>
          <c:idx val="1"/>
          <c:order val="1"/>
          <c:tx>
            <c:strRef>
              <c:f>'2017年和16年对比曲线图'!$I$56</c:f>
              <c:strCache>
                <c:ptCount val="1"/>
                <c:pt idx="0">
                  <c:v>16年笔数</c:v>
                </c:pt>
              </c:strCache>
            </c:strRef>
          </c:tx>
          <c:spPr>
            <a:ln w="28575" cap="rnd">
              <a:solidFill>
                <a:schemeClr val="accent2"/>
              </a:solidFill>
              <a:round/>
            </a:ln>
            <a:effectLst/>
          </c:spPr>
          <c:marker>
            <c:symbol val="none"/>
          </c:marker>
          <c:dLbls>
            <c:delete val="1"/>
          </c:dLbls>
          <c:cat>
            <c:strRef>
              <c:f>'2017年和16年对比曲线图'!$G$57:$G$68</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'2017年和16年对比曲线图'!$I$57:$I$68</c:f>
              <c:numCache>
                <c:formatCode>General</c:formatCode>
                <c:ptCount val="12"/>
                <c:pt idx="0">
                  <c:v>1959</c:v>
                </c:pt>
                <c:pt idx="1">
                  <c:v>1513</c:v>
                </c:pt>
                <c:pt idx="2">
                  <c:v>1849</c:v>
                </c:pt>
                <c:pt idx="3">
                  <c:v>1970</c:v>
                </c:pt>
                <c:pt idx="4">
                  <c:v>2024</c:v>
                </c:pt>
                <c:pt idx="5">
                  <c:v>1944</c:v>
                </c:pt>
                <c:pt idx="6">
                  <c:v>2012</c:v>
                </c:pt>
                <c:pt idx="7">
                  <c:v>1843</c:v>
                </c:pt>
                <c:pt idx="8">
                  <c:v>1921</c:v>
                </c:pt>
                <c:pt idx="9">
                  <c:v>2229</c:v>
                </c:pt>
                <c:pt idx="10">
                  <c:v>2119</c:v>
                </c:pt>
                <c:pt idx="11">
                  <c:v>2306</c:v>
                </c:pt>
              </c:numCache>
            </c:numRef>
          </c:val>
          <c:smooth val="0"/>
        </c:ser>
        <c:dLbls>
          <c:showLegendKey val="0"/>
          <c:showVal val="0"/>
          <c:showCatName val="0"/>
          <c:showSerName val="0"/>
          <c:showPercent val="0"/>
          <c:showBubbleSize val="0"/>
        </c:dLbls>
        <c:marker val="0"/>
        <c:smooth val="0"/>
        <c:axId val="514934108"/>
        <c:axId val="123312929"/>
      </c:lineChart>
      <c:catAx>
        <c:axId val="5149341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23312929"/>
        <c:crosses val="autoZero"/>
        <c:auto val="1"/>
        <c:lblAlgn val="ctr"/>
        <c:lblOffset val="100"/>
        <c:noMultiLvlLbl val="0"/>
      </c:catAx>
      <c:valAx>
        <c:axId val="12331292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4934108"/>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新怡店销售对比</a:t>
            </a:r>
          </a:p>
        </c:rich>
      </c:tx>
      <c:layout/>
      <c:overlay val="0"/>
      <c:spPr>
        <a:noFill/>
        <a:ln>
          <a:noFill/>
        </a:ln>
        <a:effectLst/>
      </c:spPr>
    </c:title>
    <c:autoTitleDeleted val="0"/>
    <c:plotArea>
      <c:layout/>
      <c:lineChart>
        <c:grouping val="standard"/>
        <c:varyColors val="0"/>
        <c:ser>
          <c:idx val="0"/>
          <c:order val="0"/>
          <c:tx>
            <c:strRef>
              <c:f>'2017年和16年对比曲线图'!$C$84</c:f>
              <c:strCache>
                <c:ptCount val="1"/>
                <c:pt idx="0">
                  <c:v>17年销售金额</c:v>
                </c:pt>
              </c:strCache>
            </c:strRef>
          </c:tx>
          <c:spPr>
            <a:ln w="28575" cap="rnd">
              <a:solidFill>
                <a:schemeClr val="accent1"/>
              </a:solidFill>
              <a:round/>
            </a:ln>
            <a:effectLst/>
          </c:spPr>
          <c:marker>
            <c:symbol val="none"/>
          </c:marker>
          <c:dLbls>
            <c:delete val="1"/>
          </c:dLbls>
          <c:cat>
            <c:strRef>
              <c:f>'2017年和16年对比曲线图'!$B$85:$B$96</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'2017年和16年对比曲线图'!$C$85:$C$96</c:f>
              <c:numCache>
                <c:formatCode>General</c:formatCode>
                <c:ptCount val="12"/>
                <c:pt idx="0">
                  <c:v>64877.87</c:v>
                </c:pt>
                <c:pt idx="1">
                  <c:v>61552.81</c:v>
                </c:pt>
                <c:pt idx="2">
                  <c:v>86295.4</c:v>
                </c:pt>
                <c:pt idx="3">
                  <c:v>71525.39</c:v>
                </c:pt>
                <c:pt idx="4">
                  <c:v>72719.49</c:v>
                </c:pt>
                <c:pt idx="5">
                  <c:v>61973.21</c:v>
                </c:pt>
                <c:pt idx="6">
                  <c:v>64702.18</c:v>
                </c:pt>
                <c:pt idx="7">
                  <c:v>71222.35</c:v>
                </c:pt>
                <c:pt idx="8">
                  <c:v>79035.05</c:v>
                </c:pt>
                <c:pt idx="9">
                  <c:v>83382.94</c:v>
                </c:pt>
                <c:pt idx="10">
                  <c:v>102107.76</c:v>
                </c:pt>
                <c:pt idx="11">
                  <c:v>92872.37</c:v>
                </c:pt>
              </c:numCache>
            </c:numRef>
          </c:val>
          <c:smooth val="0"/>
        </c:ser>
        <c:ser>
          <c:idx val="1"/>
          <c:order val="1"/>
          <c:tx>
            <c:strRef>
              <c:f>'2017年和16年对比曲线图'!$D$84</c:f>
              <c:strCache>
                <c:ptCount val="1"/>
                <c:pt idx="0">
                  <c:v>16年销售金额</c:v>
                </c:pt>
              </c:strCache>
            </c:strRef>
          </c:tx>
          <c:spPr>
            <a:ln w="28575" cap="rnd">
              <a:solidFill>
                <a:schemeClr val="accent2"/>
              </a:solidFill>
              <a:round/>
            </a:ln>
            <a:effectLst/>
          </c:spPr>
          <c:marker>
            <c:symbol val="none"/>
          </c:marker>
          <c:dLbls>
            <c:delete val="1"/>
          </c:dLbls>
          <c:cat>
            <c:strRef>
              <c:f>'2017年和16年对比曲线图'!$B$85:$B$96</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'2017年和16年对比曲线图'!$D$85:$D$96</c:f>
              <c:numCache>
                <c:formatCode>General</c:formatCode>
                <c:ptCount val="12"/>
                <c:pt idx="0">
                  <c:v>52840.38</c:v>
                </c:pt>
                <c:pt idx="1">
                  <c:v>49583.65</c:v>
                </c:pt>
                <c:pt idx="2">
                  <c:v>76226.17</c:v>
                </c:pt>
                <c:pt idx="3">
                  <c:v>73151.19</c:v>
                </c:pt>
                <c:pt idx="4">
                  <c:v>83063.87</c:v>
                </c:pt>
                <c:pt idx="5">
                  <c:v>79850.84</c:v>
                </c:pt>
                <c:pt idx="6">
                  <c:v>84301.71</c:v>
                </c:pt>
                <c:pt idx="7">
                  <c:v>77712.45</c:v>
                </c:pt>
                <c:pt idx="8">
                  <c:v>79453.74</c:v>
                </c:pt>
                <c:pt idx="9">
                  <c:v>90408.59</c:v>
                </c:pt>
                <c:pt idx="10">
                  <c:v>122929.11</c:v>
                </c:pt>
                <c:pt idx="11">
                  <c:v>105355.26</c:v>
                </c:pt>
              </c:numCache>
            </c:numRef>
          </c:val>
          <c:smooth val="0"/>
        </c:ser>
        <c:dLbls>
          <c:showLegendKey val="0"/>
          <c:showVal val="0"/>
          <c:showCatName val="0"/>
          <c:showSerName val="0"/>
          <c:showPercent val="0"/>
          <c:showBubbleSize val="0"/>
        </c:dLbls>
        <c:marker val="0"/>
        <c:smooth val="0"/>
        <c:axId val="136152765"/>
        <c:axId val="995670363"/>
      </c:lineChart>
      <c:catAx>
        <c:axId val="13615276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95670363"/>
        <c:crosses val="autoZero"/>
        <c:auto val="1"/>
        <c:lblAlgn val="ctr"/>
        <c:lblOffset val="100"/>
        <c:noMultiLvlLbl val="0"/>
      </c:catAx>
      <c:valAx>
        <c:axId val="9956703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36152765"/>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t>新怡店笔数对比</a:t>
            </a:r>
          </a:p>
        </c:rich>
      </c:tx>
      <c:layout>
        <c:manualLayout>
          <c:xMode val="edge"/>
          <c:yMode val="edge"/>
          <c:x val="0.440304917328752"/>
          <c:y val="0.0289473684210526"/>
        </c:manualLayout>
      </c:layout>
      <c:overlay val="0"/>
      <c:spPr>
        <a:noFill/>
        <a:ln>
          <a:noFill/>
        </a:ln>
        <a:effectLst/>
      </c:spPr>
    </c:title>
    <c:autoTitleDeleted val="0"/>
    <c:plotArea>
      <c:layout/>
      <c:lineChart>
        <c:grouping val="standard"/>
        <c:varyColors val="0"/>
        <c:ser>
          <c:idx val="0"/>
          <c:order val="0"/>
          <c:tx>
            <c:strRef>
              <c:f>'2017年和16年对比曲线图'!$H$84</c:f>
              <c:strCache>
                <c:ptCount val="1"/>
                <c:pt idx="0">
                  <c:v>17年笔数</c:v>
                </c:pt>
              </c:strCache>
            </c:strRef>
          </c:tx>
          <c:spPr>
            <a:ln w="28575" cap="rnd">
              <a:solidFill>
                <a:schemeClr val="accent1"/>
              </a:solidFill>
              <a:round/>
            </a:ln>
            <a:effectLst/>
          </c:spPr>
          <c:marker>
            <c:symbol val="none"/>
          </c:marker>
          <c:dLbls>
            <c:delete val="1"/>
          </c:dLbls>
          <c:cat>
            <c:strRef>
              <c:f>'2017年和16年对比曲线图'!$G$85:$G$96</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'2017年和16年对比曲线图'!$H$85:$H$96</c:f>
              <c:numCache>
                <c:formatCode>General</c:formatCode>
                <c:ptCount val="12"/>
                <c:pt idx="0">
                  <c:v>1115</c:v>
                </c:pt>
                <c:pt idx="1">
                  <c:v>1016</c:v>
                </c:pt>
                <c:pt idx="2">
                  <c:v>1249</c:v>
                </c:pt>
                <c:pt idx="3">
                  <c:v>1308</c:v>
                </c:pt>
                <c:pt idx="4">
                  <c:v>1261</c:v>
                </c:pt>
                <c:pt idx="5">
                  <c:v>1191</c:v>
                </c:pt>
                <c:pt idx="6">
                  <c:v>1376</c:v>
                </c:pt>
                <c:pt idx="7">
                  <c:v>1306</c:v>
                </c:pt>
                <c:pt idx="8">
                  <c:v>1392</c:v>
                </c:pt>
                <c:pt idx="9">
                  <c:v>1433</c:v>
                </c:pt>
                <c:pt idx="10">
                  <c:v>1651</c:v>
                </c:pt>
                <c:pt idx="11">
                  <c:v>1685</c:v>
                </c:pt>
              </c:numCache>
            </c:numRef>
          </c:val>
          <c:smooth val="0"/>
        </c:ser>
        <c:ser>
          <c:idx val="1"/>
          <c:order val="1"/>
          <c:tx>
            <c:strRef>
              <c:f>'2017年和16年对比曲线图'!$I$84</c:f>
              <c:strCache>
                <c:ptCount val="1"/>
                <c:pt idx="0">
                  <c:v>16年笔数</c:v>
                </c:pt>
              </c:strCache>
            </c:strRef>
          </c:tx>
          <c:spPr>
            <a:ln w="28575" cap="rnd">
              <a:solidFill>
                <a:schemeClr val="accent2"/>
              </a:solidFill>
              <a:round/>
            </a:ln>
            <a:effectLst/>
          </c:spPr>
          <c:marker>
            <c:symbol val="none"/>
          </c:marker>
          <c:dLbls>
            <c:delete val="1"/>
          </c:dLbls>
          <c:cat>
            <c:strRef>
              <c:f>'2017年和16年对比曲线图'!$G$85:$G$96</c:f>
              <c:strCache>
                <c:ptCount val="12"/>
                <c:pt idx="0" c:formatCode="@">
                  <c:v>2017-01</c:v>
                </c:pt>
                <c:pt idx="1" c:formatCode="@">
                  <c:v>2017-02</c:v>
                </c:pt>
                <c:pt idx="2" c:formatCode="@">
                  <c:v>2017-03</c:v>
                </c:pt>
                <c:pt idx="3" c:formatCode="@">
                  <c:v>2017-04</c:v>
                </c:pt>
                <c:pt idx="4" c:formatCode="@">
                  <c:v>2017-05</c:v>
                </c:pt>
                <c:pt idx="5" c:formatCode="@">
                  <c:v>2017-06</c:v>
                </c:pt>
                <c:pt idx="6" c:formatCode="@">
                  <c:v>2017-07</c:v>
                </c:pt>
                <c:pt idx="7" c:formatCode="@">
                  <c:v>2017-08</c:v>
                </c:pt>
                <c:pt idx="8" c:formatCode="@">
                  <c:v>2017-09</c:v>
                </c:pt>
                <c:pt idx="9" c:formatCode="@">
                  <c:v>2017-10</c:v>
                </c:pt>
                <c:pt idx="10" c:formatCode="@">
                  <c:v>2017-11</c:v>
                </c:pt>
                <c:pt idx="11" c:formatCode="@">
                  <c:v>2017-12</c:v>
                </c:pt>
              </c:strCache>
            </c:strRef>
          </c:cat>
          <c:val>
            <c:numRef>
              <c:f>'2017年和16年对比曲线图'!$I$85:$I$96</c:f>
              <c:numCache>
                <c:formatCode>General</c:formatCode>
                <c:ptCount val="12"/>
                <c:pt idx="0">
                  <c:v>829</c:v>
                </c:pt>
                <c:pt idx="1">
                  <c:v>714</c:v>
                </c:pt>
                <c:pt idx="2">
                  <c:v>989</c:v>
                </c:pt>
                <c:pt idx="3">
                  <c:v>868</c:v>
                </c:pt>
                <c:pt idx="4">
                  <c:v>974</c:v>
                </c:pt>
                <c:pt idx="5">
                  <c:v>906</c:v>
                </c:pt>
                <c:pt idx="6">
                  <c:v>1054</c:v>
                </c:pt>
                <c:pt idx="7">
                  <c:v>990</c:v>
                </c:pt>
                <c:pt idx="8">
                  <c:v>945</c:v>
                </c:pt>
                <c:pt idx="9">
                  <c:v>1094</c:v>
                </c:pt>
                <c:pt idx="10">
                  <c:v>1384</c:v>
                </c:pt>
                <c:pt idx="11">
                  <c:v>1338</c:v>
                </c:pt>
              </c:numCache>
            </c:numRef>
          </c:val>
          <c:smooth val="0"/>
        </c:ser>
        <c:dLbls>
          <c:showLegendKey val="0"/>
          <c:showVal val="0"/>
          <c:showCatName val="0"/>
          <c:showSerName val="0"/>
          <c:showPercent val="0"/>
          <c:showBubbleSize val="0"/>
        </c:dLbls>
        <c:marker val="0"/>
        <c:smooth val="0"/>
        <c:axId val="685253649"/>
        <c:axId val="255468362"/>
      </c:lineChart>
      <c:catAx>
        <c:axId val="68525364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55468362"/>
        <c:crosses val="autoZero"/>
        <c:auto val="1"/>
        <c:lblAlgn val="ctr"/>
        <c:lblOffset val="100"/>
        <c:noMultiLvlLbl val="0"/>
      </c:catAx>
      <c:valAx>
        <c:axId val="25546836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685253649"/>
        <c:crosses val="autoZero"/>
        <c:crossBetween val="between"/>
      </c:valAx>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111125</xdr:colOff>
      <xdr:row>13</xdr:row>
      <xdr:rowOff>117475</xdr:rowOff>
    </xdr:from>
    <xdr:to>
      <xdr:col>8</xdr:col>
      <xdr:colOff>243840</xdr:colOff>
      <xdr:row>26</xdr:row>
      <xdr:rowOff>41275</xdr:rowOff>
    </xdr:to>
    <xdr:graphicFrame>
      <xdr:nvGraphicFramePr>
        <xdr:cNvPr id="2" name="图表 1"/>
        <xdr:cNvGraphicFramePr/>
      </xdr:nvGraphicFramePr>
      <xdr:xfrm>
        <a:off x="111125" y="2346325"/>
        <a:ext cx="5923915" cy="27305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349250</xdr:colOff>
      <xdr:row>13</xdr:row>
      <xdr:rowOff>107950</xdr:rowOff>
    </xdr:from>
    <xdr:to>
      <xdr:col>15</xdr:col>
      <xdr:colOff>548640</xdr:colOff>
      <xdr:row>26</xdr:row>
      <xdr:rowOff>3175</xdr:rowOff>
    </xdr:to>
    <xdr:graphicFrame>
      <xdr:nvGraphicFramePr>
        <xdr:cNvPr id="4" name="图表 3"/>
        <xdr:cNvGraphicFramePr/>
      </xdr:nvGraphicFramePr>
      <xdr:xfrm>
        <a:off x="6140450" y="2336800"/>
        <a:ext cx="5552440" cy="27019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149225</xdr:colOff>
      <xdr:row>39</xdr:row>
      <xdr:rowOff>165100</xdr:rowOff>
    </xdr:from>
    <xdr:to>
      <xdr:col>7</xdr:col>
      <xdr:colOff>510540</xdr:colOff>
      <xdr:row>54</xdr:row>
      <xdr:rowOff>269875</xdr:rowOff>
    </xdr:to>
    <xdr:graphicFrame>
      <xdr:nvGraphicFramePr>
        <xdr:cNvPr id="5" name="图表 4"/>
        <xdr:cNvGraphicFramePr/>
      </xdr:nvGraphicFramePr>
      <xdr:xfrm>
        <a:off x="149225" y="7429500"/>
        <a:ext cx="5380990" cy="365442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177800</xdr:colOff>
      <xdr:row>40</xdr:row>
      <xdr:rowOff>171450</xdr:rowOff>
    </xdr:from>
    <xdr:to>
      <xdr:col>15</xdr:col>
      <xdr:colOff>539750</xdr:colOff>
      <xdr:row>54</xdr:row>
      <xdr:rowOff>218440</xdr:rowOff>
    </xdr:to>
    <xdr:graphicFrame>
      <xdr:nvGraphicFramePr>
        <xdr:cNvPr id="6" name="图表 5"/>
        <xdr:cNvGraphicFramePr/>
      </xdr:nvGraphicFramePr>
      <xdr:xfrm>
        <a:off x="5969000" y="7607300"/>
        <a:ext cx="5715000" cy="342519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92075</xdr:colOff>
      <xdr:row>68</xdr:row>
      <xdr:rowOff>79375</xdr:rowOff>
    </xdr:from>
    <xdr:to>
      <xdr:col>6</xdr:col>
      <xdr:colOff>311150</xdr:colOff>
      <xdr:row>82</xdr:row>
      <xdr:rowOff>31750</xdr:rowOff>
    </xdr:to>
    <xdr:graphicFrame>
      <xdr:nvGraphicFramePr>
        <xdr:cNvPr id="7" name="图表 6"/>
        <xdr:cNvGraphicFramePr/>
      </xdr:nvGraphicFramePr>
      <xdr:xfrm>
        <a:off x="92075" y="13738225"/>
        <a:ext cx="4572000" cy="3622675"/>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196850</xdr:colOff>
      <xdr:row>68</xdr:row>
      <xdr:rowOff>136525</xdr:rowOff>
    </xdr:from>
    <xdr:to>
      <xdr:col>15</xdr:col>
      <xdr:colOff>473075</xdr:colOff>
      <xdr:row>81</xdr:row>
      <xdr:rowOff>266065</xdr:rowOff>
    </xdr:to>
    <xdr:graphicFrame>
      <xdr:nvGraphicFramePr>
        <xdr:cNvPr id="9" name="图表 8"/>
        <xdr:cNvGraphicFramePr/>
      </xdr:nvGraphicFramePr>
      <xdr:xfrm>
        <a:off x="5216525" y="13795375"/>
        <a:ext cx="6400800" cy="35331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149225</xdr:colOff>
      <xdr:row>96</xdr:row>
      <xdr:rowOff>50800</xdr:rowOff>
    </xdr:from>
    <xdr:to>
      <xdr:col>7</xdr:col>
      <xdr:colOff>396875</xdr:colOff>
      <xdr:row>117</xdr:row>
      <xdr:rowOff>164465</xdr:rowOff>
    </xdr:to>
    <xdr:graphicFrame>
      <xdr:nvGraphicFramePr>
        <xdr:cNvPr id="10" name="图表 9"/>
        <xdr:cNvGraphicFramePr/>
      </xdr:nvGraphicFramePr>
      <xdr:xfrm>
        <a:off x="149225" y="19875500"/>
        <a:ext cx="5267325" cy="3714115"/>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577850</xdr:colOff>
      <xdr:row>96</xdr:row>
      <xdr:rowOff>95250</xdr:rowOff>
    </xdr:from>
    <xdr:to>
      <xdr:col>15</xdr:col>
      <xdr:colOff>367665</xdr:colOff>
      <xdr:row>117</xdr:row>
      <xdr:rowOff>114300</xdr:rowOff>
    </xdr:to>
    <xdr:graphicFrame>
      <xdr:nvGraphicFramePr>
        <xdr:cNvPr id="11" name="图表 10"/>
        <xdr:cNvGraphicFramePr/>
      </xdr:nvGraphicFramePr>
      <xdr:xfrm>
        <a:off x="5597525" y="19919950"/>
        <a:ext cx="5914390" cy="36195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6"/>
  <sheetViews>
    <sheetView workbookViewId="0">
      <selection activeCell="E10" sqref="E10"/>
    </sheetView>
  </sheetViews>
  <sheetFormatPr defaultColWidth="9" defaultRowHeight="13.5"/>
  <cols>
    <col min="1" max="1" width="6.5" customWidth="1"/>
    <col min="2" max="2" width="10.875" customWidth="1"/>
    <col min="3" max="3" width="13.25" customWidth="1"/>
    <col min="4" max="4" width="14.25" customWidth="1"/>
    <col min="5" max="5" width="13" customWidth="1"/>
    <col min="6" max="7" width="11.125" customWidth="1"/>
    <col min="8" max="8" width="12.25" customWidth="1"/>
    <col min="9" max="9" width="8.875" customWidth="1"/>
    <col min="10" max="10" width="10.25" customWidth="1"/>
    <col min="11" max="11" width="8.75" customWidth="1"/>
    <col min="12" max="12" width="9.875" customWidth="1"/>
    <col min="13" max="13" width="9.375" style="34" customWidth="1"/>
    <col min="14" max="15" width="8.275" customWidth="1"/>
  </cols>
  <sheetData>
    <row r="1" ht="21" customHeight="1" spans="1:14">
      <c r="A1" s="35" t="s">
        <v>0</v>
      </c>
      <c r="B1" s="35"/>
      <c r="C1" s="35"/>
      <c r="D1" s="35"/>
      <c r="E1" s="35"/>
      <c r="F1" s="35"/>
      <c r="G1" s="35"/>
      <c r="H1" s="35"/>
      <c r="I1" s="35"/>
      <c r="J1" s="35"/>
      <c r="K1" s="35"/>
      <c r="L1" s="35"/>
      <c r="M1" s="60"/>
      <c r="N1" s="35"/>
    </row>
    <row r="2" s="32" customFormat="1" ht="20.25" spans="1:16">
      <c r="A2" s="33" t="s">
        <v>1</v>
      </c>
      <c r="B2" s="33"/>
      <c r="C2" s="33"/>
      <c r="D2" s="33"/>
      <c r="E2" s="33"/>
      <c r="F2" s="33"/>
      <c r="G2" s="33"/>
      <c r="H2" s="33"/>
      <c r="I2" s="33"/>
      <c r="J2" s="33"/>
      <c r="K2" s="33"/>
      <c r="L2" s="33"/>
      <c r="M2" s="61"/>
      <c r="N2" s="33"/>
      <c r="O2" s="62"/>
      <c r="P2" s="62"/>
    </row>
    <row r="3" ht="19" customHeight="1" spans="1:12">
      <c r="A3" s="36" t="s">
        <v>2</v>
      </c>
      <c r="B3" s="36" t="s">
        <v>3</v>
      </c>
      <c r="C3" s="37" t="s">
        <v>4</v>
      </c>
      <c r="D3" s="37"/>
      <c r="E3" s="36"/>
      <c r="F3" s="36" t="s">
        <v>5</v>
      </c>
      <c r="G3" s="36"/>
      <c r="H3" s="37"/>
      <c r="I3" s="42"/>
      <c r="J3" s="36" t="s">
        <v>6</v>
      </c>
      <c r="K3" s="36"/>
      <c r="L3" s="36"/>
    </row>
    <row r="4" ht="19" customHeight="1" spans="1:12">
      <c r="A4" s="38"/>
      <c r="B4" s="38"/>
      <c r="C4" s="39" t="s">
        <v>7</v>
      </c>
      <c r="D4" s="39" t="s">
        <v>8</v>
      </c>
      <c r="E4" s="38" t="s">
        <v>9</v>
      </c>
      <c r="F4" s="39" t="s">
        <v>8</v>
      </c>
      <c r="G4" s="39" t="s">
        <v>7</v>
      </c>
      <c r="H4" s="39" t="s">
        <v>9</v>
      </c>
      <c r="I4" s="43" t="s">
        <v>10</v>
      </c>
      <c r="J4" s="39" t="s">
        <v>8</v>
      </c>
      <c r="K4" s="39" t="s">
        <v>7</v>
      </c>
      <c r="L4" s="43" t="s">
        <v>11</v>
      </c>
    </row>
    <row r="5" ht="19" customHeight="1" spans="1:12">
      <c r="A5" s="38">
        <v>347</v>
      </c>
      <c r="B5" s="38" t="s">
        <v>12</v>
      </c>
      <c r="C5" s="39">
        <v>3436.13</v>
      </c>
      <c r="D5" s="39">
        <v>-36382.1099999998</v>
      </c>
      <c r="E5" s="39">
        <f t="shared" ref="E5:E7" si="0">D5-C5</f>
        <v>-39818.2399999998</v>
      </c>
      <c r="F5" s="38">
        <v>1435848.91</v>
      </c>
      <c r="G5" s="38">
        <v>74975.46</v>
      </c>
      <c r="H5" s="39">
        <f t="shared" ref="H5:H7" si="1">F5-G5</f>
        <v>1360873.45</v>
      </c>
      <c r="I5" s="43">
        <f t="shared" ref="I5:I7" si="2">H5/G5</f>
        <v>18.1509183138056</v>
      </c>
      <c r="J5" s="43">
        <v>0.286296157312721</v>
      </c>
      <c r="K5" s="43">
        <v>0.303629228592121</v>
      </c>
      <c r="L5" s="43">
        <f t="shared" ref="L5:L7" si="3">J5-K5</f>
        <v>-0.0173330712794</v>
      </c>
    </row>
    <row r="6" ht="19" customHeight="1" spans="1:12">
      <c r="A6" s="38">
        <v>570</v>
      </c>
      <c r="B6" s="38" t="s">
        <v>13</v>
      </c>
      <c r="C6" s="39">
        <v>7210.67000000004</v>
      </c>
      <c r="D6" s="39">
        <v>-1555.94999999984</v>
      </c>
      <c r="E6" s="39">
        <f t="shared" si="0"/>
        <v>-8766.61999999988</v>
      </c>
      <c r="F6" s="38">
        <v>1242363.66</v>
      </c>
      <c r="G6" s="38">
        <v>1225008.87</v>
      </c>
      <c r="H6" s="39">
        <f t="shared" si="1"/>
        <v>17354.7899999998</v>
      </c>
      <c r="I6" s="43">
        <f t="shared" si="2"/>
        <v>0.014167072929031</v>
      </c>
      <c r="J6" s="43">
        <v>0.329993759577735</v>
      </c>
      <c r="K6" s="43">
        <v>0.360158569176767</v>
      </c>
      <c r="L6" s="43">
        <f t="shared" si="3"/>
        <v>-0.0301648095990319</v>
      </c>
    </row>
    <row r="7" ht="19" customHeight="1" spans="1:12">
      <c r="A7" s="38">
        <v>741</v>
      </c>
      <c r="B7" s="38" t="s">
        <v>14</v>
      </c>
      <c r="C7" s="39">
        <v>-123817.61</v>
      </c>
      <c r="D7" s="39">
        <v>-85779.2</v>
      </c>
      <c r="E7" s="39">
        <f t="shared" si="0"/>
        <v>38038.41</v>
      </c>
      <c r="F7" s="38">
        <v>804388.39</v>
      </c>
      <c r="G7" s="38">
        <v>851608.04</v>
      </c>
      <c r="H7" s="39">
        <f t="shared" si="1"/>
        <v>-47219.65</v>
      </c>
      <c r="I7" s="43">
        <f t="shared" si="2"/>
        <v>-0.0554476329274675</v>
      </c>
      <c r="J7" s="43">
        <v>0.298828254577531</v>
      </c>
      <c r="K7" s="43">
        <v>0.316404257582566</v>
      </c>
      <c r="L7" s="43">
        <f t="shared" si="3"/>
        <v>-0.017576003005035</v>
      </c>
    </row>
    <row r="8" ht="19" customHeight="1" spans="1:9">
      <c r="A8" s="38">
        <v>357</v>
      </c>
      <c r="B8" s="39" t="s">
        <v>15</v>
      </c>
      <c r="C8" s="39">
        <v>-20126.1900000001</v>
      </c>
      <c r="D8" s="39">
        <v>-52825.58</v>
      </c>
      <c r="E8" s="40">
        <v>-32699.3899999999</v>
      </c>
      <c r="F8" s="38">
        <v>1706273.02</v>
      </c>
      <c r="G8" s="39">
        <v>990137.82</v>
      </c>
      <c r="H8" s="41">
        <v>716135.2</v>
      </c>
      <c r="I8" s="43">
        <v>0.723268201188396</v>
      </c>
    </row>
    <row r="9" ht="19" customHeight="1" spans="1:11">
      <c r="A9" s="36" t="s">
        <v>2</v>
      </c>
      <c r="B9" s="36" t="s">
        <v>3</v>
      </c>
      <c r="C9" s="36" t="s">
        <v>16</v>
      </c>
      <c r="D9" s="36"/>
      <c r="E9" s="36"/>
      <c r="F9" s="42"/>
      <c r="G9" s="42"/>
      <c r="H9" s="42"/>
      <c r="I9" s="42"/>
      <c r="J9" s="63" t="s">
        <v>17</v>
      </c>
      <c r="K9" s="63"/>
    </row>
    <row r="10" ht="19" customHeight="1" spans="1:11">
      <c r="A10" s="38"/>
      <c r="B10" s="38"/>
      <c r="C10" s="39" t="s">
        <v>8</v>
      </c>
      <c r="D10" s="39" t="s">
        <v>7</v>
      </c>
      <c r="E10" s="38" t="s">
        <v>9</v>
      </c>
      <c r="F10" s="43" t="s">
        <v>10</v>
      </c>
      <c r="G10" s="43" t="s">
        <v>18</v>
      </c>
      <c r="H10" s="43" t="s">
        <v>19</v>
      </c>
      <c r="I10" s="43" t="s">
        <v>11</v>
      </c>
      <c r="J10" s="63" t="s">
        <v>20</v>
      </c>
      <c r="K10" s="19" t="s">
        <v>21</v>
      </c>
    </row>
    <row r="11" ht="19" customHeight="1" spans="1:11">
      <c r="A11" s="38">
        <v>347</v>
      </c>
      <c r="B11" s="38" t="s">
        <v>22</v>
      </c>
      <c r="C11" s="38">
        <v>391277.58</v>
      </c>
      <c r="D11" s="38">
        <v>16138.23</v>
      </c>
      <c r="E11" s="38">
        <f t="shared" ref="E11:E13" si="4">C11-D11</f>
        <v>375139.35</v>
      </c>
      <c r="F11" s="43">
        <f t="shared" ref="F11:F13" si="5">E11/D11</f>
        <v>23.2453837874414</v>
      </c>
      <c r="G11" s="43">
        <f t="shared" ref="G11:G13" si="6">C11/F5</f>
        <v>0.27250609536626</v>
      </c>
      <c r="H11" s="43">
        <f t="shared" ref="H11:H13" si="7">D11/G5</f>
        <v>0.215246828762371</v>
      </c>
      <c r="I11" s="64">
        <f t="shared" ref="I11:I13" si="8">G11-H11</f>
        <v>0.0572592666038887</v>
      </c>
      <c r="J11" s="63">
        <v>12.5</v>
      </c>
      <c r="K11" s="19">
        <v>4200</v>
      </c>
    </row>
    <row r="12" ht="19" customHeight="1" spans="1:11">
      <c r="A12" s="38">
        <v>570</v>
      </c>
      <c r="B12" s="38" t="s">
        <v>23</v>
      </c>
      <c r="C12" s="38">
        <v>354175.9</v>
      </c>
      <c r="D12" s="38">
        <v>372544.75</v>
      </c>
      <c r="E12" s="38">
        <f t="shared" si="4"/>
        <v>-18368.85</v>
      </c>
      <c r="F12" s="43">
        <f t="shared" si="5"/>
        <v>-0.0493064256039039</v>
      </c>
      <c r="G12" s="43">
        <f t="shared" si="6"/>
        <v>0.285082308347622</v>
      </c>
      <c r="H12" s="43">
        <f t="shared" si="7"/>
        <v>0.304115961217489</v>
      </c>
      <c r="I12" s="64">
        <f t="shared" si="8"/>
        <v>-0.0190336528698671</v>
      </c>
      <c r="J12" s="63">
        <v>10.9</v>
      </c>
      <c r="K12" s="19">
        <v>3600</v>
      </c>
    </row>
    <row r="13" ht="19" customHeight="1" spans="1:11">
      <c r="A13" s="44">
        <v>741</v>
      </c>
      <c r="B13" s="44" t="s">
        <v>14</v>
      </c>
      <c r="C13" s="44">
        <v>294580.89</v>
      </c>
      <c r="D13" s="44">
        <v>356698.14</v>
      </c>
      <c r="E13" s="44">
        <f t="shared" si="4"/>
        <v>-62117.25</v>
      </c>
      <c r="F13" s="45">
        <f t="shared" si="5"/>
        <v>-0.174145146930119</v>
      </c>
      <c r="G13" s="45">
        <f t="shared" si="6"/>
        <v>0.366217232449116</v>
      </c>
      <c r="H13" s="45">
        <f t="shared" si="7"/>
        <v>0.418852480537877</v>
      </c>
      <c r="I13" s="65">
        <f t="shared" si="8"/>
        <v>-0.0526352480887617</v>
      </c>
      <c r="J13" s="63">
        <v>11.84</v>
      </c>
      <c r="K13" s="19">
        <v>3900</v>
      </c>
    </row>
    <row r="14" ht="19" customHeight="1" spans="1:11">
      <c r="A14" s="38">
        <v>357</v>
      </c>
      <c r="B14" s="39" t="s">
        <v>15</v>
      </c>
      <c r="C14" s="38">
        <v>376652.34</v>
      </c>
      <c r="D14" s="38">
        <v>320694.36</v>
      </c>
      <c r="E14" s="41">
        <v>55957.98</v>
      </c>
      <c r="F14" s="43"/>
      <c r="G14" s="43">
        <v>0.220745645969365</v>
      </c>
      <c r="H14" s="43"/>
      <c r="I14" s="66">
        <v>0.2207</v>
      </c>
      <c r="J14" s="63">
        <v>11.6</v>
      </c>
      <c r="K14" s="19">
        <v>3900</v>
      </c>
    </row>
    <row r="15" ht="24" customHeight="1" spans="1:13">
      <c r="A15" s="36" t="s">
        <v>2</v>
      </c>
      <c r="B15" s="36" t="s">
        <v>3</v>
      </c>
      <c r="C15" s="46" t="s">
        <v>24</v>
      </c>
      <c r="D15" s="46"/>
      <c r="E15" s="46"/>
      <c r="F15" s="46"/>
      <c r="G15" s="46"/>
      <c r="H15" s="46"/>
      <c r="I15" s="46" t="s">
        <v>25</v>
      </c>
      <c r="J15" s="46" t="s">
        <v>26</v>
      </c>
      <c r="K15" s="46" t="s">
        <v>27</v>
      </c>
      <c r="L15" s="46" t="s">
        <v>28</v>
      </c>
      <c r="M15" s="67" t="s">
        <v>29</v>
      </c>
    </row>
    <row r="16" ht="50" hidden="1" customHeight="1" spans="1:13">
      <c r="A16" s="36"/>
      <c r="B16" s="36"/>
      <c r="C16" s="46"/>
      <c r="D16" s="46"/>
      <c r="E16" s="46"/>
      <c r="F16" s="46"/>
      <c r="G16" s="46"/>
      <c r="H16" s="46"/>
      <c r="I16" s="46"/>
      <c r="J16" s="46"/>
      <c r="K16" s="46"/>
      <c r="L16" s="46"/>
      <c r="M16" s="67"/>
    </row>
    <row r="17" ht="40" customHeight="1" spans="1:13">
      <c r="A17" s="38">
        <v>347</v>
      </c>
      <c r="B17" s="38" t="s">
        <v>12</v>
      </c>
      <c r="C17" s="47" t="s">
        <v>30</v>
      </c>
      <c r="D17" s="48"/>
      <c r="E17" s="48"/>
      <c r="F17" s="48"/>
      <c r="G17" s="48"/>
      <c r="H17" s="49"/>
      <c r="I17" s="68" t="s">
        <v>31</v>
      </c>
      <c r="J17" s="68" t="s">
        <v>32</v>
      </c>
      <c r="K17" s="68" t="s">
        <v>33</v>
      </c>
      <c r="L17" s="68" t="s">
        <v>34</v>
      </c>
      <c r="M17" s="69" t="s">
        <v>35</v>
      </c>
    </row>
    <row r="18" ht="33" customHeight="1" spans="1:13">
      <c r="A18" s="38">
        <v>570</v>
      </c>
      <c r="B18" s="38" t="s">
        <v>13</v>
      </c>
      <c r="C18" s="47" t="s">
        <v>36</v>
      </c>
      <c r="D18" s="48"/>
      <c r="E18" s="48"/>
      <c r="F18" s="48"/>
      <c r="G18" s="48"/>
      <c r="H18" s="49"/>
      <c r="I18" s="68" t="s">
        <v>37</v>
      </c>
      <c r="J18" s="68" t="s">
        <v>38</v>
      </c>
      <c r="K18" s="68" t="s">
        <v>31</v>
      </c>
      <c r="L18" s="68" t="s">
        <v>39</v>
      </c>
      <c r="M18" s="69" t="s">
        <v>40</v>
      </c>
    </row>
    <row r="19" ht="61" customHeight="1" spans="1:13">
      <c r="A19" s="38">
        <v>741</v>
      </c>
      <c r="B19" s="38" t="s">
        <v>14</v>
      </c>
      <c r="C19" s="50" t="s">
        <v>41</v>
      </c>
      <c r="D19" s="50"/>
      <c r="E19" s="50"/>
      <c r="F19" s="50"/>
      <c r="G19" s="50"/>
      <c r="H19" s="50"/>
      <c r="I19" s="68" t="s">
        <v>31</v>
      </c>
      <c r="J19" s="68" t="s">
        <v>42</v>
      </c>
      <c r="K19" s="68" t="s">
        <v>43</v>
      </c>
      <c r="L19" s="68" t="s">
        <v>44</v>
      </c>
      <c r="M19" s="69" t="s">
        <v>40</v>
      </c>
    </row>
    <row r="20" ht="40" customHeight="1" spans="1:13">
      <c r="A20" s="38">
        <v>357</v>
      </c>
      <c r="B20" s="38" t="s">
        <v>45</v>
      </c>
      <c r="C20" s="47" t="s">
        <v>46</v>
      </c>
      <c r="D20" s="48"/>
      <c r="E20" s="48"/>
      <c r="F20" s="48"/>
      <c r="G20" s="48"/>
      <c r="H20" s="49"/>
      <c r="I20" s="68" t="s">
        <v>31</v>
      </c>
      <c r="J20" s="70" t="s">
        <v>47</v>
      </c>
      <c r="K20" s="68" t="s">
        <v>31</v>
      </c>
      <c r="L20" s="68" t="s">
        <v>42</v>
      </c>
      <c r="M20" s="69" t="s">
        <v>48</v>
      </c>
    </row>
    <row r="22" ht="24" customHeight="1" spans="1:13">
      <c r="A22" s="33" t="s">
        <v>49</v>
      </c>
      <c r="B22" s="33"/>
      <c r="C22" s="33"/>
      <c r="D22" s="33"/>
      <c r="E22" s="33"/>
      <c r="F22" s="33"/>
      <c r="G22" s="33"/>
      <c r="H22" s="33"/>
      <c r="I22" s="33"/>
      <c r="J22" s="33"/>
      <c r="K22" s="33"/>
      <c r="L22" s="33"/>
      <c r="M22" s="33"/>
    </row>
    <row r="23" ht="27" customHeight="1" spans="1:13">
      <c r="A23" s="51" t="s">
        <v>2</v>
      </c>
      <c r="B23" s="52" t="s">
        <v>50</v>
      </c>
      <c r="C23" s="53" t="s">
        <v>51</v>
      </c>
      <c r="D23" s="54"/>
      <c r="E23" s="54"/>
      <c r="F23" s="54"/>
      <c r="G23" s="54"/>
      <c r="H23" s="54"/>
      <c r="I23" s="54"/>
      <c r="J23" s="54"/>
      <c r="K23" s="71"/>
      <c r="L23" s="72" t="s">
        <v>25</v>
      </c>
      <c r="M23" s="72" t="s">
        <v>26</v>
      </c>
    </row>
    <row r="24" ht="45" customHeight="1" spans="1:13">
      <c r="A24" s="29">
        <v>311</v>
      </c>
      <c r="B24" s="29" t="s">
        <v>52</v>
      </c>
      <c r="C24" s="55" t="s">
        <v>53</v>
      </c>
      <c r="D24" s="56"/>
      <c r="E24" s="56"/>
      <c r="F24" s="56"/>
      <c r="G24" s="56"/>
      <c r="H24" s="56"/>
      <c r="I24" s="56"/>
      <c r="J24" s="56"/>
      <c r="K24" s="73"/>
      <c r="L24" s="72" t="s">
        <v>31</v>
      </c>
      <c r="M24" s="72" t="s">
        <v>42</v>
      </c>
    </row>
    <row r="25" ht="33" customHeight="1" spans="1:13">
      <c r="A25" s="29">
        <v>339</v>
      </c>
      <c r="B25" s="29" t="s">
        <v>54</v>
      </c>
      <c r="C25" s="57" t="s">
        <v>55</v>
      </c>
      <c r="D25" s="58"/>
      <c r="E25" s="58"/>
      <c r="F25" s="58"/>
      <c r="G25" s="58"/>
      <c r="H25" s="58"/>
      <c r="I25" s="58"/>
      <c r="J25" s="58"/>
      <c r="K25" s="74"/>
      <c r="L25" s="72" t="s">
        <v>31</v>
      </c>
      <c r="M25" s="75" t="s">
        <v>56</v>
      </c>
    </row>
    <row r="26" ht="49" customHeight="1" spans="1:13">
      <c r="A26" s="29">
        <v>343</v>
      </c>
      <c r="B26" s="29" t="s">
        <v>57</v>
      </c>
      <c r="C26" s="55" t="s">
        <v>58</v>
      </c>
      <c r="D26" s="56"/>
      <c r="E26" s="56"/>
      <c r="F26" s="56"/>
      <c r="G26" s="56"/>
      <c r="H26" s="56"/>
      <c r="I26" s="56"/>
      <c r="J26" s="56"/>
      <c r="K26" s="73"/>
      <c r="L26" s="72" t="s">
        <v>31</v>
      </c>
      <c r="M26" s="72" t="s">
        <v>42</v>
      </c>
    </row>
    <row r="27" ht="42" customHeight="1" spans="1:13">
      <c r="A27" s="59">
        <v>347</v>
      </c>
      <c r="B27" s="29" t="s">
        <v>59</v>
      </c>
      <c r="C27" s="55" t="s">
        <v>60</v>
      </c>
      <c r="D27" s="56"/>
      <c r="E27" s="56"/>
      <c r="F27" s="56"/>
      <c r="G27" s="56"/>
      <c r="H27" s="56"/>
      <c r="I27" s="56"/>
      <c r="J27" s="56"/>
      <c r="K27" s="73"/>
      <c r="L27" s="72" t="s">
        <v>31</v>
      </c>
      <c r="M27" s="75" t="s">
        <v>32</v>
      </c>
    </row>
    <row r="28" ht="36" customHeight="1" spans="1:13">
      <c r="A28" s="29">
        <v>357</v>
      </c>
      <c r="B28" s="29" t="s">
        <v>61</v>
      </c>
      <c r="C28" s="55" t="s">
        <v>62</v>
      </c>
      <c r="D28" s="56"/>
      <c r="E28" s="56"/>
      <c r="F28" s="56"/>
      <c r="G28" s="56"/>
      <c r="H28" s="56"/>
      <c r="I28" s="56"/>
      <c r="J28" s="56"/>
      <c r="K28" s="73"/>
      <c r="L28" s="72" t="s">
        <v>31</v>
      </c>
      <c r="M28" s="75" t="s">
        <v>32</v>
      </c>
    </row>
    <row r="29" ht="69" customHeight="1" spans="1:13">
      <c r="A29" s="29">
        <v>359</v>
      </c>
      <c r="B29" s="29" t="s">
        <v>63</v>
      </c>
      <c r="C29" s="55" t="s">
        <v>64</v>
      </c>
      <c r="D29" s="56"/>
      <c r="E29" s="56"/>
      <c r="F29" s="56"/>
      <c r="G29" s="56"/>
      <c r="H29" s="56"/>
      <c r="I29" s="56"/>
      <c r="J29" s="56"/>
      <c r="K29" s="73"/>
      <c r="L29" s="72" t="s">
        <v>31</v>
      </c>
      <c r="M29" s="75" t="s">
        <v>56</v>
      </c>
    </row>
    <row r="30" ht="67" customHeight="1" spans="1:13">
      <c r="A30" s="29">
        <v>365</v>
      </c>
      <c r="B30" s="29" t="s">
        <v>65</v>
      </c>
      <c r="C30" s="55" t="s">
        <v>66</v>
      </c>
      <c r="D30" s="56"/>
      <c r="E30" s="56"/>
      <c r="F30" s="56"/>
      <c r="G30" s="56"/>
      <c r="H30" s="56"/>
      <c r="I30" s="56"/>
      <c r="J30" s="56"/>
      <c r="K30" s="73"/>
      <c r="L30" s="72" t="s">
        <v>31</v>
      </c>
      <c r="M30" s="72" t="s">
        <v>42</v>
      </c>
    </row>
    <row r="31" ht="37" customHeight="1" spans="1:13">
      <c r="A31" s="29">
        <v>379</v>
      </c>
      <c r="B31" s="29" t="s">
        <v>67</v>
      </c>
      <c r="C31" s="55" t="s">
        <v>68</v>
      </c>
      <c r="D31" s="56"/>
      <c r="E31" s="56"/>
      <c r="F31" s="56"/>
      <c r="G31" s="56"/>
      <c r="H31" s="56"/>
      <c r="I31" s="56"/>
      <c r="J31" s="56"/>
      <c r="K31" s="73"/>
      <c r="L31" s="72" t="s">
        <v>31</v>
      </c>
      <c r="M31" s="13" t="s">
        <v>42</v>
      </c>
    </row>
    <row r="32" ht="39" customHeight="1" spans="1:13">
      <c r="A32" s="29">
        <v>513</v>
      </c>
      <c r="B32" s="29" t="s">
        <v>69</v>
      </c>
      <c r="C32" s="55" t="s">
        <v>70</v>
      </c>
      <c r="D32" s="56"/>
      <c r="E32" s="56"/>
      <c r="F32" s="56"/>
      <c r="G32" s="56"/>
      <c r="H32" s="56"/>
      <c r="I32" s="56"/>
      <c r="J32" s="56"/>
      <c r="K32" s="73"/>
      <c r="L32" s="72" t="s">
        <v>31</v>
      </c>
      <c r="M32" s="13" t="s">
        <v>42</v>
      </c>
    </row>
    <row r="33" ht="34" customHeight="1" spans="1:13">
      <c r="A33" s="29">
        <v>570</v>
      </c>
      <c r="B33" s="29" t="s">
        <v>13</v>
      </c>
      <c r="C33" s="55" t="s">
        <v>71</v>
      </c>
      <c r="D33" s="56"/>
      <c r="E33" s="56"/>
      <c r="F33" s="56"/>
      <c r="G33" s="56"/>
      <c r="H33" s="56"/>
      <c r="I33" s="56"/>
      <c r="J33" s="56"/>
      <c r="K33" s="73"/>
      <c r="L33" s="72" t="s">
        <v>31</v>
      </c>
      <c r="M33" s="75" t="s">
        <v>56</v>
      </c>
    </row>
    <row r="34" ht="34" customHeight="1" spans="1:13">
      <c r="A34" s="29">
        <v>581</v>
      </c>
      <c r="B34" s="29" t="s">
        <v>72</v>
      </c>
      <c r="C34" s="55" t="s">
        <v>73</v>
      </c>
      <c r="D34" s="56"/>
      <c r="E34" s="56"/>
      <c r="F34" s="56"/>
      <c r="G34" s="56"/>
      <c r="H34" s="56"/>
      <c r="I34" s="56"/>
      <c r="J34" s="56"/>
      <c r="K34" s="73"/>
      <c r="L34" s="72" t="s">
        <v>31</v>
      </c>
      <c r="M34" s="75" t="s">
        <v>32</v>
      </c>
    </row>
    <row r="35" ht="35" customHeight="1" spans="1:13">
      <c r="A35" s="29">
        <v>582</v>
      </c>
      <c r="B35" s="29" t="s">
        <v>74</v>
      </c>
      <c r="C35" s="55" t="s">
        <v>75</v>
      </c>
      <c r="D35" s="56"/>
      <c r="E35" s="56"/>
      <c r="F35" s="56"/>
      <c r="G35" s="56"/>
      <c r="H35" s="56"/>
      <c r="I35" s="56"/>
      <c r="J35" s="56"/>
      <c r="K35" s="73"/>
      <c r="L35" s="72" t="s">
        <v>31</v>
      </c>
      <c r="M35" s="75" t="s">
        <v>32</v>
      </c>
    </row>
    <row r="36" ht="45" customHeight="1" spans="1:13">
      <c r="A36" s="29">
        <v>585</v>
      </c>
      <c r="B36" s="29" t="s">
        <v>76</v>
      </c>
      <c r="C36" s="55" t="s">
        <v>77</v>
      </c>
      <c r="D36" s="56"/>
      <c r="E36" s="56"/>
      <c r="F36" s="56"/>
      <c r="G36" s="56"/>
      <c r="H36" s="56"/>
      <c r="I36" s="56"/>
      <c r="J36" s="56"/>
      <c r="K36" s="73"/>
      <c r="L36" s="72" t="s">
        <v>31</v>
      </c>
      <c r="M36" s="13" t="s">
        <v>42</v>
      </c>
    </row>
    <row r="37" ht="41" customHeight="1" spans="1:13">
      <c r="A37" s="29">
        <v>709</v>
      </c>
      <c r="B37" s="29" t="s">
        <v>78</v>
      </c>
      <c r="C37" s="55" t="s">
        <v>79</v>
      </c>
      <c r="D37" s="56"/>
      <c r="E37" s="56"/>
      <c r="F37" s="56"/>
      <c r="G37" s="56"/>
      <c r="H37" s="56"/>
      <c r="I37" s="56"/>
      <c r="J37" s="56"/>
      <c r="K37" s="73"/>
      <c r="L37" s="72" t="s">
        <v>31</v>
      </c>
      <c r="M37" s="13" t="s">
        <v>42</v>
      </c>
    </row>
    <row r="38" ht="46" customHeight="1" spans="1:13">
      <c r="A38" s="29">
        <v>726</v>
      </c>
      <c r="B38" s="29" t="s">
        <v>80</v>
      </c>
      <c r="C38" s="55" t="s">
        <v>81</v>
      </c>
      <c r="D38" s="56"/>
      <c r="E38" s="56"/>
      <c r="F38" s="56"/>
      <c r="G38" s="56"/>
      <c r="H38" s="56"/>
      <c r="I38" s="56"/>
      <c r="J38" s="56"/>
      <c r="K38" s="73"/>
      <c r="L38" s="72" t="s">
        <v>31</v>
      </c>
      <c r="M38" s="13" t="s">
        <v>42</v>
      </c>
    </row>
    <row r="39" ht="29" customHeight="1" spans="1:13">
      <c r="A39" s="29">
        <v>727</v>
      </c>
      <c r="B39" s="29" t="s">
        <v>82</v>
      </c>
      <c r="C39" s="57" t="s">
        <v>83</v>
      </c>
      <c r="D39" s="58"/>
      <c r="E39" s="58"/>
      <c r="F39" s="58"/>
      <c r="G39" s="58"/>
      <c r="H39" s="58"/>
      <c r="I39" s="58"/>
      <c r="J39" s="58"/>
      <c r="K39" s="74"/>
      <c r="L39" s="72" t="s">
        <v>31</v>
      </c>
      <c r="M39" s="75" t="s">
        <v>56</v>
      </c>
    </row>
    <row r="40" ht="33" customHeight="1" spans="1:13">
      <c r="A40" s="29">
        <v>730</v>
      </c>
      <c r="B40" s="29" t="s">
        <v>84</v>
      </c>
      <c r="C40" s="55" t="s">
        <v>85</v>
      </c>
      <c r="D40" s="56"/>
      <c r="E40" s="56"/>
      <c r="F40" s="56"/>
      <c r="G40" s="56"/>
      <c r="H40" s="56"/>
      <c r="I40" s="56"/>
      <c r="J40" s="56"/>
      <c r="K40" s="73"/>
      <c r="L40" s="72" t="s">
        <v>31</v>
      </c>
      <c r="M40" s="75" t="s">
        <v>56</v>
      </c>
    </row>
    <row r="41" ht="43" customHeight="1" spans="1:13">
      <c r="A41" s="29">
        <v>741</v>
      </c>
      <c r="B41" s="29" t="s">
        <v>86</v>
      </c>
      <c r="C41" s="55" t="s">
        <v>87</v>
      </c>
      <c r="D41" s="56"/>
      <c r="E41" s="56"/>
      <c r="F41" s="56"/>
      <c r="G41" s="56"/>
      <c r="H41" s="56"/>
      <c r="I41" s="56"/>
      <c r="J41" s="56"/>
      <c r="K41" s="73"/>
      <c r="L41" s="72" t="s">
        <v>33</v>
      </c>
      <c r="M41" s="75" t="s">
        <v>56</v>
      </c>
    </row>
    <row r="42" ht="33" customHeight="1" spans="1:13">
      <c r="A42" s="59">
        <v>745</v>
      </c>
      <c r="B42" s="29" t="s">
        <v>88</v>
      </c>
      <c r="C42" s="55" t="s">
        <v>89</v>
      </c>
      <c r="D42" s="56"/>
      <c r="E42" s="56"/>
      <c r="F42" s="56"/>
      <c r="G42" s="56"/>
      <c r="H42" s="56"/>
      <c r="I42" s="56"/>
      <c r="J42" s="56"/>
      <c r="K42" s="73"/>
      <c r="L42" s="72" t="s">
        <v>31</v>
      </c>
      <c r="M42" s="75" t="s">
        <v>56</v>
      </c>
    </row>
    <row r="43" ht="45" customHeight="1" spans="1:13">
      <c r="A43" s="52">
        <v>752</v>
      </c>
      <c r="B43" s="52" t="s">
        <v>90</v>
      </c>
      <c r="C43" s="55" t="s">
        <v>91</v>
      </c>
      <c r="D43" s="56"/>
      <c r="E43" s="56"/>
      <c r="F43" s="56"/>
      <c r="G43" s="56"/>
      <c r="H43" s="56"/>
      <c r="I43" s="56"/>
      <c r="J43" s="56"/>
      <c r="K43" s="73"/>
      <c r="L43" s="72" t="s">
        <v>33</v>
      </c>
      <c r="M43" s="75" t="s">
        <v>56</v>
      </c>
    </row>
    <row r="44" s="33" customFormat="1" ht="20.25" spans="1:1">
      <c r="A44" s="33" t="s">
        <v>92</v>
      </c>
    </row>
    <row r="45" spans="1:3">
      <c r="A45" t="s">
        <v>2</v>
      </c>
      <c r="B45" t="s">
        <v>93</v>
      </c>
      <c r="C45" t="s">
        <v>94</v>
      </c>
    </row>
    <row r="46" ht="33" customHeight="1" spans="1:3">
      <c r="A46">
        <v>513</v>
      </c>
      <c r="B46" t="s">
        <v>95</v>
      </c>
      <c r="C46" t="s">
        <v>96</v>
      </c>
    </row>
  </sheetData>
  <mergeCells count="46">
    <mergeCell ref="A1:N1"/>
    <mergeCell ref="A2:N2"/>
    <mergeCell ref="C3:E3"/>
    <mergeCell ref="F3:I3"/>
    <mergeCell ref="J3:L3"/>
    <mergeCell ref="C9:I9"/>
    <mergeCell ref="J9:K9"/>
    <mergeCell ref="C17:H17"/>
    <mergeCell ref="C18:H18"/>
    <mergeCell ref="C19:H19"/>
    <mergeCell ref="C20:H20"/>
    <mergeCell ref="A22:M22"/>
    <mergeCell ref="C23:K23"/>
    <mergeCell ref="C24:K24"/>
    <mergeCell ref="C25:K25"/>
    <mergeCell ref="C26:K26"/>
    <mergeCell ref="C27:K27"/>
    <mergeCell ref="C28:K28"/>
    <mergeCell ref="C29:K29"/>
    <mergeCell ref="C30:K30"/>
    <mergeCell ref="C31:K31"/>
    <mergeCell ref="C32:K32"/>
    <mergeCell ref="C33:K33"/>
    <mergeCell ref="C34:K34"/>
    <mergeCell ref="C35:K35"/>
    <mergeCell ref="C36:K36"/>
    <mergeCell ref="C37:K37"/>
    <mergeCell ref="C38:K38"/>
    <mergeCell ref="C39:K39"/>
    <mergeCell ref="C40:K40"/>
    <mergeCell ref="C41:K41"/>
    <mergeCell ref="C42:K42"/>
    <mergeCell ref="C43:K43"/>
    <mergeCell ref="A44:XFD44"/>
    <mergeCell ref="A3:A4"/>
    <mergeCell ref="A9:A10"/>
    <mergeCell ref="A15:A16"/>
    <mergeCell ref="B3:B4"/>
    <mergeCell ref="B9:B10"/>
    <mergeCell ref="B15:B16"/>
    <mergeCell ref="I15:I16"/>
    <mergeCell ref="J15:J16"/>
    <mergeCell ref="K15:K16"/>
    <mergeCell ref="L15:L16"/>
    <mergeCell ref="M15:M16"/>
    <mergeCell ref="C15:H16"/>
  </mergeCells>
  <pageMargins left="0.0388888888888889" right="0.432638888888889"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opLeftCell="A37" workbookViewId="0">
      <selection activeCell="H58" sqref="H58"/>
    </sheetView>
  </sheetViews>
  <sheetFormatPr defaultColWidth="8" defaultRowHeight="12.75"/>
  <cols>
    <col min="1" max="1" width="7.125" style="27" customWidth="1"/>
    <col min="2" max="2" width="16.7083333333333" style="27" customWidth="1"/>
    <col min="3" max="3" width="7.375" style="27" customWidth="1"/>
    <col min="4" max="4" width="8" style="27"/>
    <col min="5" max="5" width="8.125" style="27"/>
    <col min="6" max="6" width="8.75833333333333" style="27" customWidth="1"/>
    <col min="7" max="7" width="8.125" style="27"/>
    <col min="8" max="8" width="5.55" style="27" customWidth="1"/>
    <col min="9" max="9" width="8" style="27"/>
    <col min="10" max="10" width="6.5" style="27" customWidth="1"/>
    <col min="11" max="16384" width="8" style="27"/>
  </cols>
  <sheetData>
    <row r="1" s="27" customFormat="1" ht="13.5" spans="1:11">
      <c r="A1" s="20" t="s">
        <v>97</v>
      </c>
      <c r="B1" s="20" t="s">
        <v>98</v>
      </c>
      <c r="C1" s="20" t="s">
        <v>99</v>
      </c>
      <c r="D1" s="20" t="s">
        <v>100</v>
      </c>
      <c r="E1" s="20" t="s">
        <v>101</v>
      </c>
      <c r="F1" s="20" t="s">
        <v>102</v>
      </c>
      <c r="G1" s="20" t="s">
        <v>103</v>
      </c>
      <c r="H1" s="20" t="s">
        <v>104</v>
      </c>
      <c r="I1" s="20" t="s">
        <v>105</v>
      </c>
      <c r="J1" s="20" t="s">
        <v>106</v>
      </c>
      <c r="K1" s="20" t="s">
        <v>107</v>
      </c>
    </row>
    <row r="2" s="27" customFormat="1" ht="13.5" spans="1:11">
      <c r="A2" s="29">
        <v>311</v>
      </c>
      <c r="B2" s="29" t="s">
        <v>108</v>
      </c>
      <c r="C2" s="29">
        <v>4302</v>
      </c>
      <c r="D2" s="29" t="s">
        <v>109</v>
      </c>
      <c r="E2" s="29">
        <v>453</v>
      </c>
      <c r="F2" s="29">
        <v>1658.33333</v>
      </c>
      <c r="G2" s="29">
        <v>944</v>
      </c>
      <c r="H2" s="29">
        <v>180</v>
      </c>
      <c r="I2" s="29" t="s">
        <v>110</v>
      </c>
      <c r="J2" s="29">
        <v>3.66</v>
      </c>
      <c r="K2" s="29">
        <v>2.08</v>
      </c>
    </row>
    <row r="3" s="27" customFormat="1" ht="13.5" spans="1:11">
      <c r="A3" s="29">
        <v>311</v>
      </c>
      <c r="B3" s="29" t="s">
        <v>108</v>
      </c>
      <c r="C3" s="29">
        <v>4093</v>
      </c>
      <c r="D3" s="29" t="s">
        <v>111</v>
      </c>
      <c r="E3" s="29">
        <v>461</v>
      </c>
      <c r="F3" s="29">
        <v>2536.613332</v>
      </c>
      <c r="G3" s="29">
        <v>902</v>
      </c>
      <c r="H3" s="29">
        <v>195</v>
      </c>
      <c r="I3" s="29" t="s">
        <v>112</v>
      </c>
      <c r="J3" s="29">
        <v>5.5</v>
      </c>
      <c r="K3" s="29">
        <v>1.96</v>
      </c>
    </row>
    <row r="4" s="27" customFormat="1" ht="13.5" spans="1:11">
      <c r="A4" s="29">
        <v>339</v>
      </c>
      <c r="B4" s="29" t="s">
        <v>113</v>
      </c>
      <c r="C4" s="29">
        <v>997727</v>
      </c>
      <c r="D4" s="29" t="s">
        <v>114</v>
      </c>
      <c r="E4" s="29">
        <v>324</v>
      </c>
      <c r="F4" s="29">
        <v>725.79</v>
      </c>
      <c r="G4" s="29">
        <v>546</v>
      </c>
      <c r="H4" s="29">
        <v>165</v>
      </c>
      <c r="I4" s="29" t="s">
        <v>115</v>
      </c>
      <c r="J4" s="29">
        <v>2.24</v>
      </c>
      <c r="K4" s="29">
        <v>1.69</v>
      </c>
    </row>
    <row r="5" s="27" customFormat="1" ht="13.5" spans="1:11">
      <c r="A5" s="29">
        <v>339</v>
      </c>
      <c r="B5" s="29" t="s">
        <v>113</v>
      </c>
      <c r="C5" s="29">
        <v>11144</v>
      </c>
      <c r="D5" s="29" t="s">
        <v>116</v>
      </c>
      <c r="E5" s="29">
        <v>496</v>
      </c>
      <c r="F5" s="29">
        <v>1050.17336</v>
      </c>
      <c r="G5" s="29">
        <v>831</v>
      </c>
      <c r="H5" s="29">
        <v>270</v>
      </c>
      <c r="I5" s="29" t="s">
        <v>117</v>
      </c>
      <c r="J5" s="29">
        <v>2.12</v>
      </c>
      <c r="K5" s="29">
        <v>1.68</v>
      </c>
    </row>
    <row r="6" s="27" customFormat="1" ht="13.5" spans="1:11">
      <c r="A6" s="29">
        <v>339</v>
      </c>
      <c r="B6" s="29" t="s">
        <v>113</v>
      </c>
      <c r="C6" s="29">
        <v>11097</v>
      </c>
      <c r="D6" s="29" t="s">
        <v>118</v>
      </c>
      <c r="E6" s="29">
        <v>424</v>
      </c>
      <c r="F6" s="29">
        <v>988.978367</v>
      </c>
      <c r="G6" s="29">
        <v>725</v>
      </c>
      <c r="H6" s="29">
        <v>224</v>
      </c>
      <c r="I6" s="29" t="s">
        <v>119</v>
      </c>
      <c r="J6" s="29">
        <v>2.33</v>
      </c>
      <c r="K6" s="29">
        <v>1.71</v>
      </c>
    </row>
    <row r="7" s="27" customFormat="1" ht="13.5" spans="1:11">
      <c r="A7" s="29">
        <v>339</v>
      </c>
      <c r="B7" s="29" t="s">
        <v>113</v>
      </c>
      <c r="C7" s="29">
        <v>10586</v>
      </c>
      <c r="D7" s="29" t="s">
        <v>120</v>
      </c>
      <c r="E7" s="29">
        <v>539</v>
      </c>
      <c r="F7" s="29">
        <v>1305.34</v>
      </c>
      <c r="G7" s="29">
        <v>1000</v>
      </c>
      <c r="H7" s="29">
        <v>255</v>
      </c>
      <c r="I7" s="29" t="s">
        <v>121</v>
      </c>
      <c r="J7" s="29">
        <v>2.42</v>
      </c>
      <c r="K7" s="29">
        <v>1.86</v>
      </c>
    </row>
    <row r="8" s="27" customFormat="1" ht="13.5" spans="1:11">
      <c r="A8" s="29">
        <v>343</v>
      </c>
      <c r="B8" s="29" t="s">
        <v>122</v>
      </c>
      <c r="C8" s="29">
        <v>10932</v>
      </c>
      <c r="D8" s="29" t="s">
        <v>123</v>
      </c>
      <c r="E8" s="29">
        <v>836</v>
      </c>
      <c r="F8" s="29">
        <v>3055.144666</v>
      </c>
      <c r="G8" s="29">
        <v>1761</v>
      </c>
      <c r="H8" s="29">
        <v>375</v>
      </c>
      <c r="I8" s="29" t="s">
        <v>124</v>
      </c>
      <c r="J8" s="29">
        <v>3.65</v>
      </c>
      <c r="K8" s="29">
        <v>2.11</v>
      </c>
    </row>
    <row r="9" s="27" customFormat="1" ht="13.5" spans="1:11">
      <c r="A9" s="29">
        <v>343</v>
      </c>
      <c r="B9" s="29" t="s">
        <v>122</v>
      </c>
      <c r="C9" s="29">
        <v>4301</v>
      </c>
      <c r="D9" s="29" t="s">
        <v>125</v>
      </c>
      <c r="E9" s="29">
        <v>819</v>
      </c>
      <c r="F9" s="29">
        <v>4887.2313</v>
      </c>
      <c r="G9" s="29">
        <v>1637</v>
      </c>
      <c r="H9" s="29">
        <v>401</v>
      </c>
      <c r="I9" s="29" t="s">
        <v>126</v>
      </c>
      <c r="J9" s="29">
        <v>5.97</v>
      </c>
      <c r="K9" s="29">
        <v>2</v>
      </c>
    </row>
    <row r="10" s="27" customFormat="1" ht="13.5" spans="1:11">
      <c r="A10" s="29">
        <v>343</v>
      </c>
      <c r="B10" s="29" t="s">
        <v>122</v>
      </c>
      <c r="C10" s="29">
        <v>11116</v>
      </c>
      <c r="D10" s="29" t="s">
        <v>127</v>
      </c>
      <c r="E10" s="29">
        <v>659</v>
      </c>
      <c r="F10" s="29">
        <v>2465.242</v>
      </c>
      <c r="G10" s="29">
        <v>1282</v>
      </c>
      <c r="H10" s="29">
        <v>352</v>
      </c>
      <c r="I10" s="29" t="s">
        <v>128</v>
      </c>
      <c r="J10" s="29">
        <v>3.74</v>
      </c>
      <c r="K10" s="29">
        <v>1.95</v>
      </c>
    </row>
    <row r="11" s="27" customFormat="1" ht="13.5" spans="1:11">
      <c r="A11" s="29">
        <v>343</v>
      </c>
      <c r="B11" s="29" t="s">
        <v>122</v>
      </c>
      <c r="C11" s="29">
        <v>10191</v>
      </c>
      <c r="D11" s="29" t="s">
        <v>129</v>
      </c>
      <c r="E11" s="29">
        <v>944</v>
      </c>
      <c r="F11" s="29">
        <v>2754.48045</v>
      </c>
      <c r="G11" s="29">
        <v>1749</v>
      </c>
      <c r="H11" s="29">
        <v>516</v>
      </c>
      <c r="I11" s="29" t="s">
        <v>130</v>
      </c>
      <c r="J11" s="29">
        <v>2.92</v>
      </c>
      <c r="K11" s="29">
        <v>1.85</v>
      </c>
    </row>
    <row r="12" s="27" customFormat="1" ht="13.5" spans="1:11">
      <c r="A12" s="29">
        <v>343</v>
      </c>
      <c r="B12" s="29" t="s">
        <v>122</v>
      </c>
      <c r="C12" s="29">
        <v>7583</v>
      </c>
      <c r="D12" s="29" t="s">
        <v>131</v>
      </c>
      <c r="E12" s="29">
        <v>796</v>
      </c>
      <c r="F12" s="29">
        <v>2873.4196</v>
      </c>
      <c r="G12" s="29">
        <v>1555</v>
      </c>
      <c r="H12" s="29">
        <v>431</v>
      </c>
      <c r="I12" s="29" t="s">
        <v>132</v>
      </c>
      <c r="J12" s="29">
        <v>3.61</v>
      </c>
      <c r="K12" s="29">
        <v>1.95</v>
      </c>
    </row>
    <row r="13" s="27" customFormat="1" ht="13.5" spans="1:11">
      <c r="A13" s="29">
        <v>343</v>
      </c>
      <c r="B13" s="29" t="s">
        <v>122</v>
      </c>
      <c r="C13" s="29">
        <v>997367</v>
      </c>
      <c r="D13" s="29" t="s">
        <v>133</v>
      </c>
      <c r="E13" s="29">
        <v>271</v>
      </c>
      <c r="F13" s="29">
        <v>1109.08</v>
      </c>
      <c r="G13" s="29">
        <v>480</v>
      </c>
      <c r="H13" s="29">
        <v>142</v>
      </c>
      <c r="I13" s="29" t="s">
        <v>134</v>
      </c>
      <c r="J13" s="29">
        <v>4.09</v>
      </c>
      <c r="K13" s="29">
        <v>1.77</v>
      </c>
    </row>
    <row r="14" s="27" customFormat="1" ht="13.5" spans="1:11">
      <c r="A14" s="29">
        <v>343</v>
      </c>
      <c r="B14" s="29" t="s">
        <v>122</v>
      </c>
      <c r="C14" s="29">
        <v>8035</v>
      </c>
      <c r="D14" s="29" t="s">
        <v>135</v>
      </c>
      <c r="E14" s="29">
        <v>916</v>
      </c>
      <c r="F14" s="29">
        <v>3047.498517</v>
      </c>
      <c r="G14" s="29">
        <v>1711</v>
      </c>
      <c r="H14" s="29">
        <v>498</v>
      </c>
      <c r="I14" s="29" t="s">
        <v>136</v>
      </c>
      <c r="J14" s="29">
        <v>3.33</v>
      </c>
      <c r="K14" s="29">
        <v>1.87</v>
      </c>
    </row>
    <row r="15" s="28" customFormat="1" ht="13.5" spans="1:11">
      <c r="A15" s="30">
        <v>347</v>
      </c>
      <c r="B15" s="30" t="s">
        <v>137</v>
      </c>
      <c r="C15" s="30">
        <v>11111</v>
      </c>
      <c r="D15" s="30" t="s">
        <v>138</v>
      </c>
      <c r="E15" s="30">
        <v>441</v>
      </c>
      <c r="F15" s="30">
        <v>1111.821667</v>
      </c>
      <c r="G15" s="30">
        <v>748</v>
      </c>
      <c r="H15" s="30">
        <v>233</v>
      </c>
      <c r="I15" s="30" t="s">
        <v>119</v>
      </c>
      <c r="J15" s="30">
        <v>2.52</v>
      </c>
      <c r="K15" s="30">
        <v>1.7</v>
      </c>
    </row>
    <row r="16" s="28" customFormat="1" ht="13.5" spans="1:11">
      <c r="A16" s="30">
        <v>347</v>
      </c>
      <c r="B16" s="30" t="s">
        <v>137</v>
      </c>
      <c r="C16" s="30">
        <v>10919</v>
      </c>
      <c r="D16" s="30" t="s">
        <v>139</v>
      </c>
      <c r="E16" s="30">
        <v>705</v>
      </c>
      <c r="F16" s="30">
        <v>1638.863266</v>
      </c>
      <c r="G16" s="30">
        <v>1271</v>
      </c>
      <c r="H16" s="30">
        <v>323</v>
      </c>
      <c r="I16" s="30" t="s">
        <v>140</v>
      </c>
      <c r="J16" s="30">
        <v>2.32</v>
      </c>
      <c r="K16" s="30">
        <v>1.8</v>
      </c>
    </row>
    <row r="17" s="28" customFormat="1" ht="13.5" spans="1:11">
      <c r="A17" s="30">
        <v>347</v>
      </c>
      <c r="B17" s="30" t="s">
        <v>137</v>
      </c>
      <c r="C17" s="30">
        <v>10469</v>
      </c>
      <c r="D17" s="30" t="s">
        <v>141</v>
      </c>
      <c r="E17" s="30">
        <v>765</v>
      </c>
      <c r="F17" s="30">
        <v>2191.118267</v>
      </c>
      <c r="G17" s="30">
        <v>1376</v>
      </c>
      <c r="H17" s="30">
        <v>385</v>
      </c>
      <c r="I17" s="30" t="s">
        <v>142</v>
      </c>
      <c r="J17" s="30">
        <v>2.86</v>
      </c>
      <c r="K17" s="30">
        <v>1.8</v>
      </c>
    </row>
    <row r="18" s="28" customFormat="1" ht="13.5" spans="1:11">
      <c r="A18" s="30">
        <v>347</v>
      </c>
      <c r="B18" s="30" t="s">
        <v>137</v>
      </c>
      <c r="C18" s="30">
        <v>9840</v>
      </c>
      <c r="D18" s="30" t="s">
        <v>143</v>
      </c>
      <c r="E18" s="30">
        <v>696</v>
      </c>
      <c r="F18" s="30">
        <v>2011.3222</v>
      </c>
      <c r="G18" s="30">
        <v>1291</v>
      </c>
      <c r="H18" s="30">
        <v>316</v>
      </c>
      <c r="I18" s="30" t="s">
        <v>144</v>
      </c>
      <c r="J18" s="30">
        <v>2.89</v>
      </c>
      <c r="K18" s="30">
        <v>1.85</v>
      </c>
    </row>
    <row r="19" s="28" customFormat="1" ht="13.5" spans="1:11">
      <c r="A19" s="30">
        <v>357</v>
      </c>
      <c r="B19" s="30" t="s">
        <v>145</v>
      </c>
      <c r="C19" s="30">
        <v>6989</v>
      </c>
      <c r="D19" s="30" t="s">
        <v>146</v>
      </c>
      <c r="E19" s="30">
        <v>419</v>
      </c>
      <c r="F19" s="30">
        <v>1497.17674</v>
      </c>
      <c r="G19" s="30">
        <v>750</v>
      </c>
      <c r="H19" s="30">
        <v>203</v>
      </c>
      <c r="I19" s="30" t="s">
        <v>147</v>
      </c>
      <c r="J19" s="30">
        <v>3.57</v>
      </c>
      <c r="K19" s="30">
        <v>1.79</v>
      </c>
    </row>
    <row r="20" s="28" customFormat="1" ht="13.5" spans="1:11">
      <c r="A20" s="30">
        <v>357</v>
      </c>
      <c r="B20" s="30" t="s">
        <v>145</v>
      </c>
      <c r="C20" s="30">
        <v>6814</v>
      </c>
      <c r="D20" s="30" t="s">
        <v>148</v>
      </c>
      <c r="E20" s="30">
        <v>761</v>
      </c>
      <c r="F20" s="30">
        <v>2614.91</v>
      </c>
      <c r="G20" s="30">
        <v>1427</v>
      </c>
      <c r="H20" s="30">
        <v>372</v>
      </c>
      <c r="I20" s="30" t="s">
        <v>149</v>
      </c>
      <c r="J20" s="30">
        <v>3.44</v>
      </c>
      <c r="K20" s="30">
        <v>1.88</v>
      </c>
    </row>
    <row r="21" s="28" customFormat="1" ht="13.5" spans="1:11">
      <c r="A21" s="30">
        <v>357</v>
      </c>
      <c r="B21" s="30" t="s">
        <v>145</v>
      </c>
      <c r="C21" s="30">
        <v>11113</v>
      </c>
      <c r="D21" s="30" t="s">
        <v>150</v>
      </c>
      <c r="E21" s="30">
        <v>698</v>
      </c>
      <c r="F21" s="30">
        <v>1833.319976</v>
      </c>
      <c r="G21" s="30">
        <v>1154</v>
      </c>
      <c r="H21" s="30">
        <v>413</v>
      </c>
      <c r="I21" s="30" t="s">
        <v>151</v>
      </c>
      <c r="J21" s="30">
        <v>2.63</v>
      </c>
      <c r="K21" s="30">
        <v>1.65</v>
      </c>
    </row>
    <row r="22" s="28" customFormat="1" ht="13.5" spans="1:11">
      <c r="A22" s="30">
        <v>357</v>
      </c>
      <c r="B22" s="30" t="s">
        <v>145</v>
      </c>
      <c r="C22" s="30">
        <v>11049</v>
      </c>
      <c r="D22" s="30" t="s">
        <v>152</v>
      </c>
      <c r="E22" s="30">
        <v>766</v>
      </c>
      <c r="F22" s="30">
        <v>1935.56</v>
      </c>
      <c r="G22" s="30">
        <v>1306</v>
      </c>
      <c r="H22" s="30">
        <v>432</v>
      </c>
      <c r="I22" s="30" t="s">
        <v>153</v>
      </c>
      <c r="J22" s="30">
        <v>2.53</v>
      </c>
      <c r="K22" s="30">
        <v>1.7</v>
      </c>
    </row>
    <row r="23" s="27" customFormat="1" ht="13.5" spans="1:11">
      <c r="A23" s="29">
        <v>359</v>
      </c>
      <c r="B23" s="29" t="s">
        <v>154</v>
      </c>
      <c r="C23" s="29">
        <v>10904</v>
      </c>
      <c r="D23" s="29" t="s">
        <v>155</v>
      </c>
      <c r="E23" s="29">
        <v>971</v>
      </c>
      <c r="F23" s="29">
        <v>1852.272329</v>
      </c>
      <c r="G23" s="29">
        <v>1436</v>
      </c>
      <c r="H23" s="29">
        <v>668</v>
      </c>
      <c r="I23" s="29" t="s">
        <v>156</v>
      </c>
      <c r="J23" s="29">
        <v>1.91</v>
      </c>
      <c r="K23" s="29">
        <v>1.48</v>
      </c>
    </row>
    <row r="24" s="27" customFormat="1" ht="13.5" spans="1:11">
      <c r="A24" s="29">
        <v>359</v>
      </c>
      <c r="B24" s="29" t="s">
        <v>154</v>
      </c>
      <c r="C24" s="29">
        <v>10860</v>
      </c>
      <c r="D24" s="29" t="s">
        <v>157</v>
      </c>
      <c r="E24" s="29">
        <v>1125</v>
      </c>
      <c r="F24" s="29">
        <v>2201.526409</v>
      </c>
      <c r="G24" s="29">
        <v>1758</v>
      </c>
      <c r="H24" s="29">
        <v>711</v>
      </c>
      <c r="I24" s="29" t="s">
        <v>158</v>
      </c>
      <c r="J24" s="29">
        <v>1.96</v>
      </c>
      <c r="K24" s="29">
        <v>1.56</v>
      </c>
    </row>
    <row r="25" s="27" customFormat="1" ht="13.5" spans="1:11">
      <c r="A25" s="29">
        <v>359</v>
      </c>
      <c r="B25" s="29" t="s">
        <v>154</v>
      </c>
      <c r="C25" s="29">
        <v>5623</v>
      </c>
      <c r="D25" s="29" t="s">
        <v>159</v>
      </c>
      <c r="E25" s="29">
        <v>1135</v>
      </c>
      <c r="F25" s="29">
        <v>2403.9461</v>
      </c>
      <c r="G25" s="29">
        <v>1853</v>
      </c>
      <c r="H25" s="29">
        <v>697</v>
      </c>
      <c r="I25" s="29" t="s">
        <v>160</v>
      </c>
      <c r="J25" s="29">
        <v>2.12</v>
      </c>
      <c r="K25" s="29">
        <v>1.63</v>
      </c>
    </row>
    <row r="26" s="27" customFormat="1" ht="13.5" spans="1:11">
      <c r="A26" s="29">
        <v>359</v>
      </c>
      <c r="B26" s="29" t="s">
        <v>154</v>
      </c>
      <c r="C26" s="29">
        <v>10463</v>
      </c>
      <c r="D26" s="29" t="s">
        <v>161</v>
      </c>
      <c r="E26" s="29">
        <v>1129</v>
      </c>
      <c r="F26" s="29">
        <v>2101.668306</v>
      </c>
      <c r="G26" s="29">
        <v>1728</v>
      </c>
      <c r="H26" s="29">
        <v>749</v>
      </c>
      <c r="I26" s="29" t="s">
        <v>162</v>
      </c>
      <c r="J26" s="29">
        <v>1.86</v>
      </c>
      <c r="K26" s="29">
        <v>1.53</v>
      </c>
    </row>
    <row r="27" s="27" customFormat="1" ht="13.5" spans="1:11">
      <c r="A27" s="29">
        <v>365</v>
      </c>
      <c r="B27" s="29" t="s">
        <v>163</v>
      </c>
      <c r="C27" s="29">
        <v>991118</v>
      </c>
      <c r="D27" s="29" t="s">
        <v>164</v>
      </c>
      <c r="E27" s="29">
        <v>684</v>
      </c>
      <c r="F27" s="29">
        <v>1608.69478</v>
      </c>
      <c r="G27" s="29">
        <v>1220</v>
      </c>
      <c r="H27" s="29">
        <v>391</v>
      </c>
      <c r="I27" s="29" t="s">
        <v>165</v>
      </c>
      <c r="J27" s="29">
        <v>2.35</v>
      </c>
      <c r="K27" s="29">
        <v>1.78</v>
      </c>
    </row>
    <row r="28" s="27" customFormat="1" ht="13.5" spans="1:11">
      <c r="A28" s="29">
        <v>365</v>
      </c>
      <c r="B28" s="29" t="s">
        <v>163</v>
      </c>
      <c r="C28" s="29">
        <v>8400</v>
      </c>
      <c r="D28" s="29" t="s">
        <v>166</v>
      </c>
      <c r="E28" s="29">
        <v>812</v>
      </c>
      <c r="F28" s="29">
        <v>1737.15833</v>
      </c>
      <c r="G28" s="29">
        <v>1367</v>
      </c>
      <c r="H28" s="29">
        <v>487</v>
      </c>
      <c r="I28" s="29" t="s">
        <v>167</v>
      </c>
      <c r="J28" s="29">
        <v>2.14</v>
      </c>
      <c r="K28" s="29">
        <v>1.68</v>
      </c>
    </row>
    <row r="29" s="27" customFormat="1" ht="13.5" spans="1:11">
      <c r="A29" s="29">
        <v>365</v>
      </c>
      <c r="B29" s="29" t="s">
        <v>163</v>
      </c>
      <c r="C29" s="29">
        <v>10931</v>
      </c>
      <c r="D29" s="29" t="s">
        <v>168</v>
      </c>
      <c r="E29" s="29">
        <v>1005</v>
      </c>
      <c r="F29" s="29">
        <v>2215.581463</v>
      </c>
      <c r="G29" s="29">
        <v>1702</v>
      </c>
      <c r="H29" s="29">
        <v>564</v>
      </c>
      <c r="I29" s="29" t="s">
        <v>169</v>
      </c>
      <c r="J29" s="29">
        <v>2.2</v>
      </c>
      <c r="K29" s="29">
        <v>1.69</v>
      </c>
    </row>
    <row r="30" s="27" customFormat="1" ht="13.5" spans="1:11">
      <c r="A30" s="29">
        <v>365</v>
      </c>
      <c r="B30" s="29" t="s">
        <v>163</v>
      </c>
      <c r="C30" s="29">
        <v>10997</v>
      </c>
      <c r="D30" s="29" t="s">
        <v>170</v>
      </c>
      <c r="E30" s="29">
        <v>550</v>
      </c>
      <c r="F30" s="29">
        <v>1054.1718</v>
      </c>
      <c r="G30" s="29">
        <v>879</v>
      </c>
      <c r="H30" s="29">
        <v>340</v>
      </c>
      <c r="I30" s="29" t="s">
        <v>171</v>
      </c>
      <c r="J30" s="29">
        <v>1.92</v>
      </c>
      <c r="K30" s="29">
        <v>1.6</v>
      </c>
    </row>
    <row r="31" s="27" customFormat="1" ht="13.5" spans="1:11">
      <c r="A31" s="29">
        <v>365</v>
      </c>
      <c r="B31" s="29" t="s">
        <v>163</v>
      </c>
      <c r="C31" s="29">
        <v>8798</v>
      </c>
      <c r="D31" s="29" t="s">
        <v>172</v>
      </c>
      <c r="E31" s="29">
        <v>990</v>
      </c>
      <c r="F31" s="29">
        <v>2235.468071</v>
      </c>
      <c r="G31" s="29">
        <v>1704</v>
      </c>
      <c r="H31" s="29">
        <v>574</v>
      </c>
      <c r="I31" s="29" t="s">
        <v>173</v>
      </c>
      <c r="J31" s="29">
        <v>2.26</v>
      </c>
      <c r="K31" s="29">
        <v>1.72</v>
      </c>
    </row>
    <row r="32" s="27" customFormat="1" ht="13.5" spans="1:11">
      <c r="A32" s="29">
        <v>379</v>
      </c>
      <c r="B32" s="29" t="s">
        <v>174</v>
      </c>
      <c r="C32" s="29">
        <v>6831</v>
      </c>
      <c r="D32" s="29" t="s">
        <v>175</v>
      </c>
      <c r="E32" s="29">
        <v>1066</v>
      </c>
      <c r="F32" s="29">
        <v>2458.90236</v>
      </c>
      <c r="G32" s="29">
        <v>1911</v>
      </c>
      <c r="H32" s="29">
        <v>569</v>
      </c>
      <c r="I32" s="29" t="s">
        <v>176</v>
      </c>
      <c r="J32" s="29">
        <v>2.31</v>
      </c>
      <c r="K32" s="29">
        <v>1.79</v>
      </c>
    </row>
    <row r="33" s="27" customFormat="1" ht="13.5" spans="1:11">
      <c r="A33" s="29">
        <v>379</v>
      </c>
      <c r="B33" s="29" t="s">
        <v>174</v>
      </c>
      <c r="C33" s="29">
        <v>5344</v>
      </c>
      <c r="D33" s="29" t="s">
        <v>177</v>
      </c>
      <c r="E33" s="29">
        <v>919</v>
      </c>
      <c r="F33" s="29">
        <v>2531.95134</v>
      </c>
      <c r="G33" s="29">
        <v>1581</v>
      </c>
      <c r="H33" s="29">
        <v>515</v>
      </c>
      <c r="I33" s="29" t="s">
        <v>178</v>
      </c>
      <c r="J33" s="29">
        <v>2.76</v>
      </c>
      <c r="K33" s="29">
        <v>1.72</v>
      </c>
    </row>
    <row r="34" s="27" customFormat="1" ht="13.5" spans="1:11">
      <c r="A34" s="29">
        <v>379</v>
      </c>
      <c r="B34" s="29" t="s">
        <v>174</v>
      </c>
      <c r="C34" s="29">
        <v>6830</v>
      </c>
      <c r="D34" s="29" t="s">
        <v>179</v>
      </c>
      <c r="E34" s="29">
        <v>933</v>
      </c>
      <c r="F34" s="29">
        <v>2367.045</v>
      </c>
      <c r="G34" s="29">
        <v>1775</v>
      </c>
      <c r="H34" s="29">
        <v>471</v>
      </c>
      <c r="I34" s="29" t="s">
        <v>180</v>
      </c>
      <c r="J34" s="29">
        <v>2.54</v>
      </c>
      <c r="K34" s="29">
        <v>1.9</v>
      </c>
    </row>
    <row r="35" s="27" customFormat="1" ht="13.5" spans="1:11">
      <c r="A35" s="29">
        <v>513</v>
      </c>
      <c r="B35" s="29" t="s">
        <v>181</v>
      </c>
      <c r="C35" s="29">
        <v>9760</v>
      </c>
      <c r="D35" s="29" t="s">
        <v>182</v>
      </c>
      <c r="E35" s="29">
        <v>1262</v>
      </c>
      <c r="F35" s="29">
        <v>3015.592516</v>
      </c>
      <c r="G35" s="29">
        <v>2319</v>
      </c>
      <c r="H35" s="29">
        <v>587</v>
      </c>
      <c r="I35" s="29" t="s">
        <v>183</v>
      </c>
      <c r="J35" s="29">
        <v>2.39</v>
      </c>
      <c r="K35" s="29">
        <v>1.84</v>
      </c>
    </row>
    <row r="36" s="27" customFormat="1" ht="13.5" spans="1:11">
      <c r="A36" s="29">
        <v>513</v>
      </c>
      <c r="B36" s="29" t="s">
        <v>181</v>
      </c>
      <c r="C36" s="29">
        <v>11126</v>
      </c>
      <c r="D36" s="29" t="s">
        <v>184</v>
      </c>
      <c r="E36" s="29">
        <v>1120</v>
      </c>
      <c r="F36" s="29">
        <v>2116.52602</v>
      </c>
      <c r="G36" s="29">
        <v>1783</v>
      </c>
      <c r="H36" s="29">
        <v>703</v>
      </c>
      <c r="I36" s="29" t="s">
        <v>185</v>
      </c>
      <c r="J36" s="29">
        <v>1.89</v>
      </c>
      <c r="K36" s="29">
        <v>1.59</v>
      </c>
    </row>
    <row r="37" s="27" customFormat="1" ht="13.5" spans="1:11">
      <c r="A37" s="29">
        <v>513</v>
      </c>
      <c r="B37" s="29" t="s">
        <v>181</v>
      </c>
      <c r="C37" s="29">
        <v>5457</v>
      </c>
      <c r="D37" s="29" t="s">
        <v>186</v>
      </c>
      <c r="E37" s="29">
        <v>1153</v>
      </c>
      <c r="F37" s="29">
        <v>2544.90204</v>
      </c>
      <c r="G37" s="29">
        <v>2098</v>
      </c>
      <c r="H37" s="29">
        <v>591</v>
      </c>
      <c r="I37" s="29" t="s">
        <v>187</v>
      </c>
      <c r="J37" s="29">
        <v>2.21</v>
      </c>
      <c r="K37" s="29">
        <v>1.82</v>
      </c>
    </row>
    <row r="38" s="28" customFormat="1" ht="13.5" spans="1:11">
      <c r="A38" s="30">
        <v>570</v>
      </c>
      <c r="B38" s="30" t="s">
        <v>188</v>
      </c>
      <c r="C38" s="30">
        <v>11231</v>
      </c>
      <c r="D38" s="30" t="s">
        <v>189</v>
      </c>
      <c r="E38" s="30">
        <v>816</v>
      </c>
      <c r="F38" s="30">
        <v>1813.9084</v>
      </c>
      <c r="G38" s="30">
        <v>1359</v>
      </c>
      <c r="H38" s="30">
        <v>461</v>
      </c>
      <c r="I38" s="30" t="s">
        <v>190</v>
      </c>
      <c r="J38" s="30">
        <v>2.22</v>
      </c>
      <c r="K38" s="30">
        <v>1.67</v>
      </c>
    </row>
    <row r="39" s="28" customFormat="1" ht="13.5" spans="1:11">
      <c r="A39" s="30">
        <v>570</v>
      </c>
      <c r="B39" s="30" t="s">
        <v>188</v>
      </c>
      <c r="C39" s="30">
        <v>4569</v>
      </c>
      <c r="D39" s="30" t="s">
        <v>191</v>
      </c>
      <c r="E39" s="30">
        <v>912</v>
      </c>
      <c r="F39" s="30">
        <v>2376.197</v>
      </c>
      <c r="G39" s="30">
        <v>1569</v>
      </c>
      <c r="H39" s="30">
        <v>512</v>
      </c>
      <c r="I39" s="30" t="s">
        <v>192</v>
      </c>
      <c r="J39" s="30">
        <v>2.61</v>
      </c>
      <c r="K39" s="30">
        <v>1.72</v>
      </c>
    </row>
    <row r="40" s="28" customFormat="1" ht="13.5" spans="1:11">
      <c r="A40" s="30">
        <v>570</v>
      </c>
      <c r="B40" s="30" t="s">
        <v>188</v>
      </c>
      <c r="C40" s="30">
        <v>10857</v>
      </c>
      <c r="D40" s="30" t="s">
        <v>193</v>
      </c>
      <c r="E40" s="30">
        <v>906</v>
      </c>
      <c r="F40" s="30">
        <v>2061.503004</v>
      </c>
      <c r="G40" s="30">
        <v>1541</v>
      </c>
      <c r="H40" s="30">
        <v>438</v>
      </c>
      <c r="I40" s="30" t="s">
        <v>194</v>
      </c>
      <c r="J40" s="30">
        <v>2.28</v>
      </c>
      <c r="K40" s="30">
        <v>1.7</v>
      </c>
    </row>
    <row r="41" s="27" customFormat="1" ht="13.5" spans="1:11">
      <c r="A41" s="29">
        <v>581</v>
      </c>
      <c r="B41" s="29" t="s">
        <v>195</v>
      </c>
      <c r="C41" s="29">
        <v>6306</v>
      </c>
      <c r="D41" s="29" t="s">
        <v>196</v>
      </c>
      <c r="E41" s="29">
        <v>1197</v>
      </c>
      <c r="F41" s="29">
        <v>3160.549982</v>
      </c>
      <c r="G41" s="29">
        <v>2062</v>
      </c>
      <c r="H41" s="29">
        <v>644</v>
      </c>
      <c r="I41" s="29" t="s">
        <v>197</v>
      </c>
      <c r="J41" s="29">
        <v>2.64</v>
      </c>
      <c r="K41" s="29">
        <v>1.72</v>
      </c>
    </row>
    <row r="42" s="27" customFormat="1" ht="13.5" spans="1:11">
      <c r="A42" s="29">
        <v>581</v>
      </c>
      <c r="B42" s="29" t="s">
        <v>195</v>
      </c>
      <c r="C42" s="29">
        <v>7279</v>
      </c>
      <c r="D42" s="29" t="s">
        <v>198</v>
      </c>
      <c r="E42" s="29">
        <v>1260</v>
      </c>
      <c r="F42" s="29">
        <v>3338.178203</v>
      </c>
      <c r="G42" s="29">
        <v>2129</v>
      </c>
      <c r="H42" s="29">
        <v>727</v>
      </c>
      <c r="I42" s="29" t="s">
        <v>199</v>
      </c>
      <c r="J42" s="29">
        <v>2.65</v>
      </c>
      <c r="K42" s="29">
        <v>1.69</v>
      </c>
    </row>
    <row r="43" s="27" customFormat="1" ht="13.5" spans="1:11">
      <c r="A43" s="29">
        <v>581</v>
      </c>
      <c r="B43" s="29" t="s">
        <v>195</v>
      </c>
      <c r="C43" s="29">
        <v>11125</v>
      </c>
      <c r="D43" s="29" t="s">
        <v>200</v>
      </c>
      <c r="E43" s="29">
        <v>1222</v>
      </c>
      <c r="F43" s="29">
        <v>2448.255934</v>
      </c>
      <c r="G43" s="29">
        <v>1967</v>
      </c>
      <c r="H43" s="29">
        <v>755</v>
      </c>
      <c r="I43" s="29" t="s">
        <v>201</v>
      </c>
      <c r="J43" s="29">
        <v>2</v>
      </c>
      <c r="K43" s="29">
        <v>1.61</v>
      </c>
    </row>
    <row r="44" s="27" customFormat="1" ht="13.5" spans="1:11">
      <c r="A44" s="29">
        <v>581</v>
      </c>
      <c r="B44" s="29" t="s">
        <v>195</v>
      </c>
      <c r="C44" s="29">
        <v>4086</v>
      </c>
      <c r="D44" s="29" t="s">
        <v>202</v>
      </c>
      <c r="E44" s="29">
        <v>1283</v>
      </c>
      <c r="F44" s="29">
        <v>2662.570102</v>
      </c>
      <c r="G44" s="29">
        <v>2072</v>
      </c>
      <c r="H44" s="29">
        <v>764</v>
      </c>
      <c r="I44" s="29" t="s">
        <v>203</v>
      </c>
      <c r="J44" s="29">
        <v>2.08</v>
      </c>
      <c r="K44" s="29">
        <v>1.61</v>
      </c>
    </row>
    <row r="45" s="27" customFormat="1" ht="13.5" spans="1:11">
      <c r="A45" s="29">
        <v>582</v>
      </c>
      <c r="B45" s="29" t="s">
        <v>204</v>
      </c>
      <c r="C45" s="29">
        <v>4444</v>
      </c>
      <c r="D45" s="29" t="s">
        <v>205</v>
      </c>
      <c r="E45" s="29">
        <v>1062</v>
      </c>
      <c r="F45" s="29">
        <v>2356.2922</v>
      </c>
      <c r="G45" s="29">
        <v>1557</v>
      </c>
      <c r="H45" s="29">
        <v>716</v>
      </c>
      <c r="I45" s="29" t="s">
        <v>206</v>
      </c>
      <c r="J45" s="29">
        <v>2.22</v>
      </c>
      <c r="K45" s="29">
        <v>1.47</v>
      </c>
    </row>
    <row r="46" s="27" customFormat="1" ht="13.5" spans="1:11">
      <c r="A46" s="29">
        <v>582</v>
      </c>
      <c r="B46" s="29" t="s">
        <v>204</v>
      </c>
      <c r="C46" s="29">
        <v>4044</v>
      </c>
      <c r="D46" s="29" t="s">
        <v>207</v>
      </c>
      <c r="E46" s="29">
        <v>936</v>
      </c>
      <c r="F46" s="29">
        <v>2171.1752</v>
      </c>
      <c r="G46" s="29">
        <v>1484</v>
      </c>
      <c r="H46" s="29">
        <v>561</v>
      </c>
      <c r="I46" s="29" t="s">
        <v>208</v>
      </c>
      <c r="J46" s="29">
        <v>2.32</v>
      </c>
      <c r="K46" s="29">
        <v>1.59</v>
      </c>
    </row>
    <row r="47" s="27" customFormat="1" ht="13.5" spans="1:11">
      <c r="A47" s="29">
        <v>582</v>
      </c>
      <c r="B47" s="29" t="s">
        <v>204</v>
      </c>
      <c r="C47" s="29">
        <v>11099</v>
      </c>
      <c r="D47" s="29" t="s">
        <v>209</v>
      </c>
      <c r="E47" s="29">
        <v>762</v>
      </c>
      <c r="F47" s="29">
        <v>1725.9767</v>
      </c>
      <c r="G47" s="29">
        <v>1078</v>
      </c>
      <c r="H47" s="29">
        <v>532</v>
      </c>
      <c r="I47" s="29" t="s">
        <v>210</v>
      </c>
      <c r="J47" s="29">
        <v>2.27</v>
      </c>
      <c r="K47" s="29">
        <v>1.41</v>
      </c>
    </row>
    <row r="48" s="27" customFormat="1" ht="13.5" spans="1:11">
      <c r="A48" s="29">
        <v>582</v>
      </c>
      <c r="B48" s="29" t="s">
        <v>204</v>
      </c>
      <c r="C48" s="29">
        <v>4147</v>
      </c>
      <c r="D48" s="29" t="s">
        <v>211</v>
      </c>
      <c r="E48" s="29">
        <v>900</v>
      </c>
      <c r="F48" s="29">
        <v>2081.1699</v>
      </c>
      <c r="G48" s="29">
        <v>1332</v>
      </c>
      <c r="H48" s="29">
        <v>597</v>
      </c>
      <c r="I48" s="29" t="s">
        <v>212</v>
      </c>
      <c r="J48" s="29">
        <v>2.31</v>
      </c>
      <c r="K48" s="29">
        <v>1.48</v>
      </c>
    </row>
    <row r="49" s="27" customFormat="1" ht="13.5" spans="1:11">
      <c r="A49" s="29">
        <v>582</v>
      </c>
      <c r="B49" s="29" t="s">
        <v>204</v>
      </c>
      <c r="C49" s="29">
        <v>990035</v>
      </c>
      <c r="D49" s="29" t="s">
        <v>213</v>
      </c>
      <c r="E49" s="29">
        <v>835</v>
      </c>
      <c r="F49" s="29">
        <v>1895.12666</v>
      </c>
      <c r="G49" s="29">
        <v>1234</v>
      </c>
      <c r="H49" s="29">
        <v>552</v>
      </c>
      <c r="I49" s="29" t="s">
        <v>214</v>
      </c>
      <c r="J49" s="29">
        <v>2.27</v>
      </c>
      <c r="K49" s="29">
        <v>1.48</v>
      </c>
    </row>
    <row r="50" s="27" customFormat="1" ht="13.5" spans="1:11">
      <c r="A50" s="29">
        <v>582</v>
      </c>
      <c r="B50" s="29" t="s">
        <v>204</v>
      </c>
      <c r="C50" s="29">
        <v>11089</v>
      </c>
      <c r="D50" s="29" t="s">
        <v>215</v>
      </c>
      <c r="E50" s="29">
        <v>853</v>
      </c>
      <c r="F50" s="29">
        <v>1725.798333</v>
      </c>
      <c r="G50" s="29">
        <v>1226</v>
      </c>
      <c r="H50" s="29">
        <v>572</v>
      </c>
      <c r="I50" s="29" t="s">
        <v>216</v>
      </c>
      <c r="J50" s="29">
        <v>2.02</v>
      </c>
      <c r="K50" s="29">
        <v>1.44</v>
      </c>
    </row>
    <row r="51" s="27" customFormat="1" ht="13.5" spans="1:11">
      <c r="A51" s="29">
        <v>585</v>
      </c>
      <c r="B51" s="29" t="s">
        <v>217</v>
      </c>
      <c r="C51" s="29">
        <v>6303</v>
      </c>
      <c r="D51" s="29" t="s">
        <v>218</v>
      </c>
      <c r="E51" s="29">
        <v>1070</v>
      </c>
      <c r="F51" s="29">
        <v>2493.201996</v>
      </c>
      <c r="G51" s="29">
        <v>1883</v>
      </c>
      <c r="H51" s="29">
        <v>536</v>
      </c>
      <c r="I51" s="29" t="s">
        <v>219</v>
      </c>
      <c r="J51" s="29">
        <v>2.33</v>
      </c>
      <c r="K51" s="29">
        <v>1.76</v>
      </c>
    </row>
    <row r="52" s="27" customFormat="1" ht="13.5" spans="1:11">
      <c r="A52" s="29">
        <v>585</v>
      </c>
      <c r="B52" s="29" t="s">
        <v>217</v>
      </c>
      <c r="C52" s="29">
        <v>10590</v>
      </c>
      <c r="D52" s="29" t="s">
        <v>220</v>
      </c>
      <c r="E52" s="29">
        <v>1203</v>
      </c>
      <c r="F52" s="29">
        <v>2560.7166</v>
      </c>
      <c r="G52" s="29">
        <v>2024</v>
      </c>
      <c r="H52" s="29">
        <v>645</v>
      </c>
      <c r="I52" s="29" t="s">
        <v>221</v>
      </c>
      <c r="J52" s="29">
        <v>2.13</v>
      </c>
      <c r="K52" s="29">
        <v>1.68</v>
      </c>
    </row>
    <row r="53" s="27" customFormat="1" ht="13.5" spans="1:11">
      <c r="A53" s="29">
        <v>585</v>
      </c>
      <c r="B53" s="29" t="s">
        <v>217</v>
      </c>
      <c r="C53" s="29">
        <v>7046</v>
      </c>
      <c r="D53" s="29" t="s">
        <v>222</v>
      </c>
      <c r="E53" s="29">
        <v>1065</v>
      </c>
      <c r="F53" s="29">
        <v>2450.748322</v>
      </c>
      <c r="G53" s="29">
        <v>1777</v>
      </c>
      <c r="H53" s="29">
        <v>573</v>
      </c>
      <c r="I53" s="29" t="s">
        <v>197</v>
      </c>
      <c r="J53" s="29">
        <v>2.3</v>
      </c>
      <c r="K53" s="29">
        <v>1.67</v>
      </c>
    </row>
    <row r="54" s="27" customFormat="1" ht="13.5" spans="1:11">
      <c r="A54" s="29">
        <v>585</v>
      </c>
      <c r="B54" s="29" t="s">
        <v>217</v>
      </c>
      <c r="C54" s="29">
        <v>4143</v>
      </c>
      <c r="D54" s="29" t="s">
        <v>223</v>
      </c>
      <c r="E54" s="29">
        <v>1122</v>
      </c>
      <c r="F54" s="29">
        <v>2533.299</v>
      </c>
      <c r="G54" s="29">
        <v>1914</v>
      </c>
      <c r="H54" s="29">
        <v>565</v>
      </c>
      <c r="I54" s="29" t="s">
        <v>224</v>
      </c>
      <c r="J54" s="29">
        <v>2.26</v>
      </c>
      <c r="K54" s="29">
        <v>1.71</v>
      </c>
    </row>
    <row r="55" s="27" customFormat="1" ht="13.5" spans="1:11">
      <c r="A55" s="29">
        <v>709</v>
      </c>
      <c r="B55" s="29" t="s">
        <v>225</v>
      </c>
      <c r="C55" s="29">
        <v>7388</v>
      </c>
      <c r="D55" s="29" t="s">
        <v>226</v>
      </c>
      <c r="E55" s="29">
        <v>749</v>
      </c>
      <c r="F55" s="29">
        <v>1830.0593</v>
      </c>
      <c r="G55" s="29">
        <v>1358</v>
      </c>
      <c r="H55" s="29">
        <v>359</v>
      </c>
      <c r="I55" s="29" t="s">
        <v>227</v>
      </c>
      <c r="J55" s="29">
        <v>2.44</v>
      </c>
      <c r="K55" s="29">
        <v>1.81</v>
      </c>
    </row>
    <row r="56" s="27" customFormat="1" ht="13.5" spans="1:11">
      <c r="A56" s="29">
        <v>709</v>
      </c>
      <c r="B56" s="29" t="s">
        <v>225</v>
      </c>
      <c r="C56" s="29">
        <v>7662</v>
      </c>
      <c r="D56" s="29" t="s">
        <v>228</v>
      </c>
      <c r="E56" s="29">
        <v>663</v>
      </c>
      <c r="F56" s="29">
        <v>1845.7545</v>
      </c>
      <c r="G56" s="29">
        <v>1342</v>
      </c>
      <c r="H56" s="29">
        <v>292</v>
      </c>
      <c r="I56" s="29" t="s">
        <v>229</v>
      </c>
      <c r="J56" s="29">
        <v>2.78</v>
      </c>
      <c r="K56" s="29">
        <v>2.02</v>
      </c>
    </row>
    <row r="57" s="27" customFormat="1" ht="13.5" spans="1:11">
      <c r="A57" s="29">
        <v>709</v>
      </c>
      <c r="B57" s="29" t="s">
        <v>225</v>
      </c>
      <c r="C57" s="29">
        <v>9687</v>
      </c>
      <c r="D57" s="29" t="s">
        <v>230</v>
      </c>
      <c r="E57" s="29">
        <v>223</v>
      </c>
      <c r="F57" s="29">
        <v>550.925556</v>
      </c>
      <c r="G57" s="29">
        <v>417</v>
      </c>
      <c r="H57" s="29">
        <v>107</v>
      </c>
      <c r="I57" s="29" t="s">
        <v>231</v>
      </c>
      <c r="J57" s="29">
        <v>2.47</v>
      </c>
      <c r="K57" s="29">
        <v>1.87</v>
      </c>
    </row>
    <row r="58" s="27" customFormat="1" ht="13.5" spans="1:11">
      <c r="A58" s="29">
        <v>709</v>
      </c>
      <c r="B58" s="29" t="s">
        <v>225</v>
      </c>
      <c r="C58" s="29">
        <v>10925</v>
      </c>
      <c r="D58" s="29" t="s">
        <v>232</v>
      </c>
      <c r="E58" s="29">
        <v>774</v>
      </c>
      <c r="F58" s="29">
        <v>2043.39102</v>
      </c>
      <c r="G58" s="29">
        <v>1475</v>
      </c>
      <c r="H58" s="29">
        <v>358</v>
      </c>
      <c r="I58" s="29" t="s">
        <v>233</v>
      </c>
      <c r="J58" s="29">
        <v>2.64</v>
      </c>
      <c r="K58" s="29">
        <v>1.91</v>
      </c>
    </row>
    <row r="59" s="27" customFormat="1" ht="13.5" spans="1:11">
      <c r="A59" s="29">
        <v>726</v>
      </c>
      <c r="B59" s="29" t="s">
        <v>234</v>
      </c>
      <c r="C59" s="29">
        <v>10177</v>
      </c>
      <c r="D59" s="29" t="s">
        <v>235</v>
      </c>
      <c r="E59" s="29">
        <v>748</v>
      </c>
      <c r="F59" s="29">
        <v>2203.643467</v>
      </c>
      <c r="G59" s="29">
        <v>1333</v>
      </c>
      <c r="H59" s="29">
        <v>373</v>
      </c>
      <c r="I59" s="29" t="s">
        <v>236</v>
      </c>
      <c r="J59" s="29">
        <v>2.95</v>
      </c>
      <c r="K59" s="29">
        <v>1.78</v>
      </c>
    </row>
    <row r="60" s="27" customFormat="1" ht="13.5" spans="1:11">
      <c r="A60" s="29">
        <v>726</v>
      </c>
      <c r="B60" s="29" t="s">
        <v>234</v>
      </c>
      <c r="C60" s="29">
        <v>4117</v>
      </c>
      <c r="D60" s="29" t="s">
        <v>237</v>
      </c>
      <c r="E60" s="29">
        <v>949</v>
      </c>
      <c r="F60" s="29">
        <v>2579.273327</v>
      </c>
      <c r="G60" s="29">
        <v>1707</v>
      </c>
      <c r="H60" s="29">
        <v>501</v>
      </c>
      <c r="I60" s="29" t="s">
        <v>238</v>
      </c>
      <c r="J60" s="29">
        <v>2.72</v>
      </c>
      <c r="K60" s="29">
        <v>1.8</v>
      </c>
    </row>
    <row r="61" s="27" customFormat="1" ht="13.5" spans="1:11">
      <c r="A61" s="29">
        <v>726</v>
      </c>
      <c r="B61" s="29" t="s">
        <v>234</v>
      </c>
      <c r="C61" s="29">
        <v>6607</v>
      </c>
      <c r="D61" s="29" t="s">
        <v>239</v>
      </c>
      <c r="E61" s="29">
        <v>974</v>
      </c>
      <c r="F61" s="29">
        <v>2374.816912</v>
      </c>
      <c r="G61" s="29">
        <v>1796</v>
      </c>
      <c r="H61" s="29">
        <v>487</v>
      </c>
      <c r="I61" s="29" t="s">
        <v>240</v>
      </c>
      <c r="J61" s="29">
        <v>2.44</v>
      </c>
      <c r="K61" s="29">
        <v>1.84</v>
      </c>
    </row>
    <row r="62" s="27" customFormat="1" ht="13.5" spans="1:11">
      <c r="A62" s="29">
        <v>726</v>
      </c>
      <c r="B62" s="29" t="s">
        <v>234</v>
      </c>
      <c r="C62" s="29">
        <v>992237</v>
      </c>
      <c r="D62" s="29" t="s">
        <v>241</v>
      </c>
      <c r="E62" s="29">
        <v>959</v>
      </c>
      <c r="F62" s="29">
        <v>2229.55902</v>
      </c>
      <c r="G62" s="29">
        <v>1651</v>
      </c>
      <c r="H62" s="29">
        <v>521</v>
      </c>
      <c r="I62" s="29" t="s">
        <v>242</v>
      </c>
      <c r="J62" s="29">
        <v>2.32</v>
      </c>
      <c r="K62" s="29">
        <v>1.72</v>
      </c>
    </row>
    <row r="63" s="27" customFormat="1" ht="13.5" spans="1:11">
      <c r="A63" s="29">
        <v>727</v>
      </c>
      <c r="B63" s="29" t="s">
        <v>243</v>
      </c>
      <c r="C63" s="29">
        <v>8060</v>
      </c>
      <c r="D63" s="29" t="s">
        <v>244</v>
      </c>
      <c r="E63" s="29">
        <v>863</v>
      </c>
      <c r="F63" s="29">
        <v>1740.198133</v>
      </c>
      <c r="G63" s="29">
        <v>1421</v>
      </c>
      <c r="H63" s="29">
        <v>484</v>
      </c>
      <c r="I63" s="29" t="s">
        <v>245</v>
      </c>
      <c r="J63" s="29">
        <v>2.02</v>
      </c>
      <c r="K63" s="29">
        <v>1.65</v>
      </c>
    </row>
    <row r="64" s="27" customFormat="1" ht="13.5" spans="1:11">
      <c r="A64" s="29">
        <v>727</v>
      </c>
      <c r="B64" s="29" t="s">
        <v>243</v>
      </c>
      <c r="C64" s="29">
        <v>11111</v>
      </c>
      <c r="D64" s="29" t="s">
        <v>138</v>
      </c>
      <c r="E64" s="29">
        <v>264</v>
      </c>
      <c r="F64" s="29">
        <v>509.253334</v>
      </c>
      <c r="G64" s="29">
        <v>398</v>
      </c>
      <c r="H64" s="29">
        <v>154</v>
      </c>
      <c r="I64" s="29" t="s">
        <v>246</v>
      </c>
      <c r="J64" s="29">
        <v>1.93</v>
      </c>
      <c r="K64" s="29">
        <v>1.51</v>
      </c>
    </row>
    <row r="65" s="27" customFormat="1" ht="13.5" spans="1:11">
      <c r="A65" s="29">
        <v>727</v>
      </c>
      <c r="B65" s="29" t="s">
        <v>243</v>
      </c>
      <c r="C65" s="29">
        <v>6456</v>
      </c>
      <c r="D65" s="29" t="s">
        <v>247</v>
      </c>
      <c r="E65" s="29">
        <v>848</v>
      </c>
      <c r="F65" s="29">
        <v>2389.17408</v>
      </c>
      <c r="G65" s="29">
        <v>1472</v>
      </c>
      <c r="H65" s="29">
        <v>398</v>
      </c>
      <c r="I65" s="29" t="s">
        <v>248</v>
      </c>
      <c r="J65" s="29">
        <v>2.82</v>
      </c>
      <c r="K65" s="29">
        <v>1.74</v>
      </c>
    </row>
    <row r="66" s="27" customFormat="1" ht="13.5" spans="1:11">
      <c r="A66" s="29">
        <v>730</v>
      </c>
      <c r="B66" s="29" t="s">
        <v>249</v>
      </c>
      <c r="C66" s="29">
        <v>4325</v>
      </c>
      <c r="D66" s="29" t="s">
        <v>250</v>
      </c>
      <c r="E66" s="29">
        <v>988</v>
      </c>
      <c r="F66" s="29">
        <v>2344.342546</v>
      </c>
      <c r="G66" s="29">
        <v>1782</v>
      </c>
      <c r="H66" s="29">
        <v>514</v>
      </c>
      <c r="I66" s="29" t="s">
        <v>251</v>
      </c>
      <c r="J66" s="29">
        <v>2.37</v>
      </c>
      <c r="K66" s="29">
        <v>1.8</v>
      </c>
    </row>
    <row r="67" s="27" customFormat="1" ht="13.5" spans="1:11">
      <c r="A67" s="29">
        <v>730</v>
      </c>
      <c r="B67" s="29" t="s">
        <v>249</v>
      </c>
      <c r="C67" s="29">
        <v>8038</v>
      </c>
      <c r="D67" s="29" t="s">
        <v>252</v>
      </c>
      <c r="E67" s="29">
        <v>893</v>
      </c>
      <c r="F67" s="29">
        <v>2177.427785</v>
      </c>
      <c r="G67" s="29">
        <v>1661</v>
      </c>
      <c r="H67" s="29">
        <v>411</v>
      </c>
      <c r="I67" s="29" t="s">
        <v>253</v>
      </c>
      <c r="J67" s="29">
        <v>2.44</v>
      </c>
      <c r="K67" s="29">
        <v>1.86</v>
      </c>
    </row>
    <row r="68" s="27" customFormat="1" ht="13.5" spans="1:11">
      <c r="A68" s="29">
        <v>730</v>
      </c>
      <c r="B68" s="29" t="s">
        <v>249</v>
      </c>
      <c r="C68" s="29">
        <v>6810</v>
      </c>
      <c r="D68" s="29" t="s">
        <v>254</v>
      </c>
      <c r="E68" s="29">
        <v>924</v>
      </c>
      <c r="F68" s="29">
        <v>2299.656251</v>
      </c>
      <c r="G68" s="29">
        <v>1712</v>
      </c>
      <c r="H68" s="29">
        <v>443</v>
      </c>
      <c r="I68" s="29" t="s">
        <v>255</v>
      </c>
      <c r="J68" s="29">
        <v>2.49</v>
      </c>
      <c r="K68" s="29">
        <v>1.85</v>
      </c>
    </row>
    <row r="69" s="27" customFormat="1" ht="13.5" spans="1:11">
      <c r="A69" s="29">
        <v>730</v>
      </c>
      <c r="B69" s="29" t="s">
        <v>249</v>
      </c>
      <c r="C69" s="29">
        <v>8338</v>
      </c>
      <c r="D69" s="29" t="s">
        <v>256</v>
      </c>
      <c r="E69" s="29">
        <v>878</v>
      </c>
      <c r="F69" s="29">
        <v>2667.03931</v>
      </c>
      <c r="G69" s="29">
        <v>1837</v>
      </c>
      <c r="H69" s="29">
        <v>339</v>
      </c>
      <c r="I69" s="29" t="s">
        <v>257</v>
      </c>
      <c r="J69" s="29">
        <v>3.04</v>
      </c>
      <c r="K69" s="29">
        <v>2.09</v>
      </c>
    </row>
    <row r="70" s="28" customFormat="1" ht="13.5" spans="1:11">
      <c r="A70" s="30">
        <v>741</v>
      </c>
      <c r="B70" s="30" t="s">
        <v>258</v>
      </c>
      <c r="C70" s="30">
        <v>10205</v>
      </c>
      <c r="D70" s="30" t="s">
        <v>259</v>
      </c>
      <c r="E70" s="30">
        <v>499</v>
      </c>
      <c r="F70" s="30">
        <v>1004.55</v>
      </c>
      <c r="G70" s="30">
        <v>802</v>
      </c>
      <c r="H70" s="30">
        <v>291</v>
      </c>
      <c r="I70" s="30" t="s">
        <v>260</v>
      </c>
      <c r="J70" s="30">
        <v>2.01</v>
      </c>
      <c r="K70" s="30">
        <v>1.61</v>
      </c>
    </row>
    <row r="71" s="28" customFormat="1" ht="13.5" spans="1:11">
      <c r="A71" s="30">
        <v>741</v>
      </c>
      <c r="B71" s="30" t="s">
        <v>258</v>
      </c>
      <c r="C71" s="30">
        <v>11098</v>
      </c>
      <c r="D71" s="30" t="s">
        <v>261</v>
      </c>
      <c r="E71" s="30">
        <v>519</v>
      </c>
      <c r="F71" s="30">
        <v>968.604993</v>
      </c>
      <c r="G71" s="30">
        <v>799</v>
      </c>
      <c r="H71" s="30">
        <v>321</v>
      </c>
      <c r="I71" s="30" t="s">
        <v>262</v>
      </c>
      <c r="J71" s="30">
        <v>1.87</v>
      </c>
      <c r="K71" s="30">
        <v>1.54</v>
      </c>
    </row>
    <row r="72" s="28" customFormat="1" ht="13.5" spans="1:11">
      <c r="A72" s="30">
        <v>741</v>
      </c>
      <c r="B72" s="30" t="s">
        <v>258</v>
      </c>
      <c r="C72" s="30">
        <v>11015</v>
      </c>
      <c r="D72" s="30" t="s">
        <v>263</v>
      </c>
      <c r="E72" s="30">
        <v>630</v>
      </c>
      <c r="F72" s="30">
        <v>1375.835196</v>
      </c>
      <c r="G72" s="30">
        <v>1036</v>
      </c>
      <c r="H72" s="30">
        <v>329</v>
      </c>
      <c r="I72" s="30" t="s">
        <v>264</v>
      </c>
      <c r="J72" s="30">
        <v>2.18</v>
      </c>
      <c r="K72" s="30">
        <v>1.64</v>
      </c>
    </row>
    <row r="73" s="27" customFormat="1" ht="13.5" spans="1:11">
      <c r="A73" s="29">
        <v>745</v>
      </c>
      <c r="B73" s="29" t="s">
        <v>265</v>
      </c>
      <c r="C73" s="29">
        <v>4549</v>
      </c>
      <c r="D73" s="29" t="s">
        <v>266</v>
      </c>
      <c r="E73" s="29">
        <v>955</v>
      </c>
      <c r="F73" s="29">
        <v>2849.019333</v>
      </c>
      <c r="G73" s="29">
        <v>1655</v>
      </c>
      <c r="H73" s="29">
        <v>495</v>
      </c>
      <c r="I73" s="29" t="s">
        <v>267</v>
      </c>
      <c r="J73" s="29">
        <v>2.98</v>
      </c>
      <c r="K73" s="29">
        <v>1.73</v>
      </c>
    </row>
    <row r="74" s="27" customFormat="1" ht="13.5" spans="1:11">
      <c r="A74" s="29">
        <v>745</v>
      </c>
      <c r="B74" s="29" t="s">
        <v>265</v>
      </c>
      <c r="C74" s="29">
        <v>10995</v>
      </c>
      <c r="D74" s="29" t="s">
        <v>268</v>
      </c>
      <c r="E74" s="29">
        <v>866</v>
      </c>
      <c r="F74" s="29">
        <v>2164.16</v>
      </c>
      <c r="G74" s="29">
        <v>1538</v>
      </c>
      <c r="H74" s="29">
        <v>393</v>
      </c>
      <c r="I74" s="29" t="s">
        <v>269</v>
      </c>
      <c r="J74" s="29">
        <v>2.5</v>
      </c>
      <c r="K74" s="29">
        <v>1.78</v>
      </c>
    </row>
    <row r="75" s="27" customFormat="1" ht="13.5" spans="1:11">
      <c r="A75" s="29">
        <v>745</v>
      </c>
      <c r="B75" s="29" t="s">
        <v>265</v>
      </c>
      <c r="C75" s="29">
        <v>11095</v>
      </c>
      <c r="D75" s="29" t="s">
        <v>270</v>
      </c>
      <c r="E75" s="29">
        <v>688</v>
      </c>
      <c r="F75" s="29">
        <v>1869.3882</v>
      </c>
      <c r="G75" s="29">
        <v>1217</v>
      </c>
      <c r="H75" s="29">
        <v>320</v>
      </c>
      <c r="I75" s="29" t="s">
        <v>183</v>
      </c>
      <c r="J75" s="29">
        <v>2.72</v>
      </c>
      <c r="K75" s="29">
        <v>1.77</v>
      </c>
    </row>
    <row r="76" s="27" customFormat="1" ht="13.5" spans="1:11">
      <c r="A76" s="29">
        <v>752</v>
      </c>
      <c r="B76" s="29" t="s">
        <v>271</v>
      </c>
      <c r="C76" s="29">
        <v>9634</v>
      </c>
      <c r="D76" s="29" t="s">
        <v>272</v>
      </c>
      <c r="E76" s="29">
        <v>257</v>
      </c>
      <c r="F76" s="29">
        <v>556.28</v>
      </c>
      <c r="G76" s="29">
        <v>422</v>
      </c>
      <c r="H76" s="29">
        <v>147</v>
      </c>
      <c r="I76" s="29" t="s">
        <v>273</v>
      </c>
      <c r="J76" s="29">
        <v>2.16</v>
      </c>
      <c r="K76" s="29">
        <v>1.64</v>
      </c>
    </row>
    <row r="77" s="27" customFormat="1" ht="13.5" spans="1:11">
      <c r="A77" s="29">
        <v>752</v>
      </c>
      <c r="B77" s="29" t="s">
        <v>271</v>
      </c>
      <c r="C77" s="29">
        <v>10468</v>
      </c>
      <c r="D77" s="29" t="s">
        <v>274</v>
      </c>
      <c r="E77" s="29">
        <v>427</v>
      </c>
      <c r="F77" s="29">
        <v>1206.059</v>
      </c>
      <c r="G77" s="29">
        <v>711</v>
      </c>
      <c r="H77" s="29">
        <v>243</v>
      </c>
      <c r="I77" s="29" t="s">
        <v>275</v>
      </c>
      <c r="J77" s="29">
        <v>2.82</v>
      </c>
      <c r="K77" s="29">
        <v>1.67</v>
      </c>
    </row>
    <row r="78" ht="28" customHeight="1" spans="1:11">
      <c r="A78" s="31" t="s">
        <v>276</v>
      </c>
      <c r="B78" s="31"/>
      <c r="C78" s="31"/>
      <c r="D78" s="31"/>
      <c r="E78" s="31"/>
      <c r="F78" s="31"/>
      <c r="G78" s="31"/>
      <c r="H78" s="31"/>
      <c r="I78" s="31"/>
      <c r="J78" s="31"/>
      <c r="K78" s="31"/>
    </row>
    <row r="79" ht="25" customHeight="1" spans="1:11">
      <c r="A79" s="31" t="s">
        <v>277</v>
      </c>
      <c r="B79" s="31"/>
      <c r="C79" s="31"/>
      <c r="D79" s="31"/>
      <c r="E79" s="31"/>
      <c r="F79" s="31"/>
      <c r="G79" s="31"/>
      <c r="H79" s="31"/>
      <c r="I79" s="31"/>
      <c r="J79" s="31"/>
      <c r="K79" s="31"/>
    </row>
  </sheetData>
  <autoFilter ref="A1:K79"/>
  <mergeCells count="2">
    <mergeCell ref="A78:K78"/>
    <mergeCell ref="A79:K79"/>
  </mergeCells>
  <pageMargins left="0.11805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6"/>
  <sheetViews>
    <sheetView workbookViewId="0">
      <selection activeCell="R17" sqref="R17"/>
    </sheetView>
  </sheetViews>
  <sheetFormatPr defaultColWidth="9" defaultRowHeight="13.5"/>
  <cols>
    <col min="1" max="1" width="7" customWidth="1"/>
    <col min="3" max="3" width="13" customWidth="1"/>
    <col min="4" max="4" width="12.25" customWidth="1"/>
    <col min="5" max="5" width="7.125" customWidth="1"/>
    <col min="6" max="7" width="8.75" customWidth="1"/>
    <col min="8" max="8" width="10.125" customWidth="1"/>
    <col min="9" max="9" width="7.125" customWidth="1"/>
    <col min="10" max="10" width="10.875" customWidth="1"/>
    <col min="11" max="11" width="13" customWidth="1"/>
    <col min="12" max="12" width="11.25" customWidth="1"/>
    <col min="13" max="14" width="7.125" customWidth="1"/>
    <col min="15" max="15" width="13.75" customWidth="1"/>
    <col min="17" max="17" width="10.375"/>
    <col min="18" max="18" width="12.625"/>
    <col min="20" max="20" width="9.375"/>
    <col min="21" max="21" width="12.625"/>
  </cols>
  <sheetData>
    <row r="1" spans="1:15">
      <c r="A1" s="22" t="s">
        <v>97</v>
      </c>
      <c r="B1" s="23" t="s">
        <v>278</v>
      </c>
      <c r="C1" s="22" t="s">
        <v>279</v>
      </c>
      <c r="D1" s="22" t="s">
        <v>280</v>
      </c>
      <c r="E1" s="22" t="s">
        <v>281</v>
      </c>
      <c r="F1" s="22" t="s">
        <v>282</v>
      </c>
      <c r="H1" s="22" t="s">
        <v>283</v>
      </c>
      <c r="I1" s="22" t="s">
        <v>284</v>
      </c>
      <c r="J1" s="22" t="s">
        <v>285</v>
      </c>
      <c r="K1" s="22" t="s">
        <v>286</v>
      </c>
      <c r="L1" s="22" t="s">
        <v>287</v>
      </c>
      <c r="M1" s="22" t="s">
        <v>288</v>
      </c>
      <c r="N1" s="22" t="s">
        <v>289</v>
      </c>
      <c r="O1" s="22" t="s">
        <v>290</v>
      </c>
    </row>
    <row r="2" spans="1:15">
      <c r="A2" s="24">
        <v>347</v>
      </c>
      <c r="B2" s="25" t="s">
        <v>291</v>
      </c>
      <c r="C2" s="24">
        <v>112951.84</v>
      </c>
      <c r="D2" s="24"/>
      <c r="E2" s="24">
        <v>31869.603478688</v>
      </c>
      <c r="F2" s="24"/>
      <c r="G2" s="25" t="s">
        <v>291</v>
      </c>
      <c r="H2" s="24">
        <v>1834</v>
      </c>
      <c r="I2" s="24"/>
      <c r="J2" s="24">
        <v>627</v>
      </c>
      <c r="K2" s="24"/>
      <c r="L2" s="24">
        <v>50654.42</v>
      </c>
      <c r="M2" s="24"/>
      <c r="N2" s="24">
        <v>11016.9199017841</v>
      </c>
      <c r="O2" s="26"/>
    </row>
    <row r="3" spans="1:15">
      <c r="A3" s="24">
        <v>347</v>
      </c>
      <c r="B3" s="25" t="s">
        <v>292</v>
      </c>
      <c r="C3" s="24">
        <v>95818.75</v>
      </c>
      <c r="D3" s="24"/>
      <c r="E3" s="24">
        <v>25524.953255523</v>
      </c>
      <c r="F3" s="24"/>
      <c r="G3" s="25" t="s">
        <v>292</v>
      </c>
      <c r="H3" s="24">
        <v>1856</v>
      </c>
      <c r="I3" s="24"/>
      <c r="J3" s="24">
        <v>597</v>
      </c>
      <c r="K3" s="24"/>
      <c r="L3" s="24">
        <v>49079.24</v>
      </c>
      <c r="M3" s="24"/>
      <c r="N3" s="24">
        <v>9324.25869999911</v>
      </c>
      <c r="O3" s="26"/>
    </row>
    <row r="4" spans="1:15">
      <c r="A4" s="24">
        <v>347</v>
      </c>
      <c r="B4" s="25" t="s">
        <v>293</v>
      </c>
      <c r="C4" s="24">
        <v>128469.06</v>
      </c>
      <c r="D4" s="24"/>
      <c r="E4" s="24">
        <v>34988.5151392042</v>
      </c>
      <c r="F4" s="24"/>
      <c r="G4" s="25" t="s">
        <v>293</v>
      </c>
      <c r="H4" s="24">
        <v>2328</v>
      </c>
      <c r="I4" s="24"/>
      <c r="J4" s="24">
        <v>823</v>
      </c>
      <c r="K4" s="24"/>
      <c r="L4" s="24">
        <v>63271.37</v>
      </c>
      <c r="M4" s="24"/>
      <c r="N4" s="24">
        <v>13318.4983999994</v>
      </c>
      <c r="O4" s="26"/>
    </row>
    <row r="5" spans="1:15">
      <c r="A5" s="24">
        <v>347</v>
      </c>
      <c r="B5" s="25" t="s">
        <v>294</v>
      </c>
      <c r="C5" s="24">
        <v>121146.45</v>
      </c>
      <c r="D5" s="24"/>
      <c r="E5" s="24">
        <v>34887.5183492337</v>
      </c>
      <c r="F5" s="24"/>
      <c r="G5" s="25" t="s">
        <v>294</v>
      </c>
      <c r="H5" s="24">
        <v>2181</v>
      </c>
      <c r="I5" s="24"/>
      <c r="J5" s="24">
        <v>704</v>
      </c>
      <c r="K5" s="24"/>
      <c r="L5" s="24">
        <v>62796.14</v>
      </c>
      <c r="M5" s="24"/>
      <c r="N5" s="24">
        <v>14596.6336251858</v>
      </c>
      <c r="O5" s="26"/>
    </row>
    <row r="6" spans="1:15">
      <c r="A6" s="24">
        <v>347</v>
      </c>
      <c r="B6" s="25" t="s">
        <v>295</v>
      </c>
      <c r="C6" s="24">
        <v>115418.91</v>
      </c>
      <c r="D6" s="24"/>
      <c r="E6" s="24">
        <v>34760.5976235994</v>
      </c>
      <c r="F6" s="24"/>
      <c r="G6" s="25" t="s">
        <v>295</v>
      </c>
      <c r="H6" s="24">
        <v>2145</v>
      </c>
      <c r="I6" s="24"/>
      <c r="J6" s="24">
        <v>698</v>
      </c>
      <c r="K6" s="24"/>
      <c r="L6" s="24">
        <v>58439.91</v>
      </c>
      <c r="M6" s="24"/>
      <c r="N6" s="24">
        <v>13757.3494160006</v>
      </c>
      <c r="O6" s="26"/>
    </row>
    <row r="7" spans="1:15">
      <c r="A7" s="24">
        <v>347</v>
      </c>
      <c r="B7" s="25" t="s">
        <v>296</v>
      </c>
      <c r="C7" s="24">
        <v>127417.55</v>
      </c>
      <c r="D7" s="24"/>
      <c r="E7" s="24">
        <v>35708.4529624598</v>
      </c>
      <c r="F7" s="24"/>
      <c r="G7" s="25" t="s">
        <v>296</v>
      </c>
      <c r="H7" s="24">
        <v>2098</v>
      </c>
      <c r="I7" s="24"/>
      <c r="J7" s="24">
        <v>788</v>
      </c>
      <c r="K7" s="24"/>
      <c r="L7" s="24">
        <v>75721.03</v>
      </c>
      <c r="M7" s="24"/>
      <c r="N7" s="24">
        <v>18260.7384981996</v>
      </c>
      <c r="O7" s="26"/>
    </row>
    <row r="8" spans="1:15">
      <c r="A8" s="24">
        <v>347</v>
      </c>
      <c r="B8" s="25" t="s">
        <v>297</v>
      </c>
      <c r="C8" s="24">
        <v>153990.11</v>
      </c>
      <c r="D8" s="24"/>
      <c r="E8" s="24">
        <v>41188.5847802687</v>
      </c>
      <c r="F8" s="24"/>
      <c r="G8" s="25" t="s">
        <v>297</v>
      </c>
      <c r="H8" s="24">
        <v>2708</v>
      </c>
      <c r="I8" s="24"/>
      <c r="J8" s="24">
        <v>769</v>
      </c>
      <c r="K8" s="24"/>
      <c r="L8" s="24">
        <v>67588.6</v>
      </c>
      <c r="M8" s="24"/>
      <c r="N8" s="24">
        <v>16138.7616115001</v>
      </c>
      <c r="O8" s="26"/>
    </row>
    <row r="9" spans="1:15">
      <c r="A9" s="24">
        <v>347</v>
      </c>
      <c r="B9" s="25" t="s">
        <v>298</v>
      </c>
      <c r="C9" s="24">
        <v>125628.18</v>
      </c>
      <c r="D9" s="24"/>
      <c r="E9" s="24">
        <v>34129.987335217</v>
      </c>
      <c r="F9" s="24"/>
      <c r="G9" s="25" t="s">
        <v>298</v>
      </c>
      <c r="H9" s="24">
        <v>2134</v>
      </c>
      <c r="I9" s="24"/>
      <c r="J9" s="24">
        <v>669</v>
      </c>
      <c r="K9" s="24"/>
      <c r="L9" s="24">
        <v>57767.59</v>
      </c>
      <c r="M9" s="24"/>
      <c r="N9" s="24">
        <v>10926.2285301571</v>
      </c>
      <c r="O9" s="26"/>
    </row>
    <row r="10" spans="1:15">
      <c r="A10" s="24">
        <v>347</v>
      </c>
      <c r="B10" s="25" t="s">
        <v>299</v>
      </c>
      <c r="C10" s="24">
        <v>161934.53</v>
      </c>
      <c r="D10" s="24"/>
      <c r="E10" s="24">
        <v>47919.7871776051</v>
      </c>
      <c r="F10" s="24"/>
      <c r="G10" s="25" t="s">
        <v>299</v>
      </c>
      <c r="H10" s="24">
        <v>2342</v>
      </c>
      <c r="I10" s="24"/>
      <c r="J10" s="24">
        <v>799</v>
      </c>
      <c r="K10" s="24"/>
      <c r="L10" s="24">
        <v>94116.61</v>
      </c>
      <c r="M10" s="24"/>
      <c r="N10" s="24">
        <v>23225.4724026002</v>
      </c>
      <c r="O10" s="26"/>
    </row>
    <row r="11" spans="1:15">
      <c r="A11" s="24">
        <v>347</v>
      </c>
      <c r="B11" s="25" t="s">
        <v>300</v>
      </c>
      <c r="C11" s="24">
        <v>150265.12</v>
      </c>
      <c r="D11" s="24">
        <v>19231.84</v>
      </c>
      <c r="E11" s="24">
        <v>42323.4935249804</v>
      </c>
      <c r="F11" s="24">
        <v>5807.9839000033</v>
      </c>
      <c r="G11" s="25" t="s">
        <v>300</v>
      </c>
      <c r="H11" s="24">
        <v>2425</v>
      </c>
      <c r="I11" s="24">
        <v>433</v>
      </c>
      <c r="J11" s="24">
        <v>932</v>
      </c>
      <c r="K11" s="24">
        <v>38</v>
      </c>
      <c r="L11" s="24">
        <v>84062.31</v>
      </c>
      <c r="M11" s="24">
        <v>3098.78</v>
      </c>
      <c r="N11" s="24">
        <v>21947.2687304992</v>
      </c>
      <c r="O11" s="24">
        <v>974.436</v>
      </c>
    </row>
    <row r="12" spans="1:15">
      <c r="A12" s="24">
        <v>347</v>
      </c>
      <c r="B12" s="25" t="s">
        <v>301</v>
      </c>
      <c r="C12" s="24">
        <v>166822.21</v>
      </c>
      <c r="D12" s="24">
        <v>119053.73</v>
      </c>
      <c r="E12" s="24">
        <v>46199.4827596787</v>
      </c>
      <c r="F12" s="24">
        <v>30902.2560550307</v>
      </c>
      <c r="G12" s="25" t="s">
        <v>301</v>
      </c>
      <c r="H12" s="24">
        <v>2374</v>
      </c>
      <c r="I12" s="24">
        <v>1658</v>
      </c>
      <c r="J12" s="24">
        <v>1153</v>
      </c>
      <c r="K12" s="24">
        <v>462</v>
      </c>
      <c r="L12" s="24">
        <v>110087.85</v>
      </c>
      <c r="M12" s="24">
        <v>41487.05</v>
      </c>
      <c r="N12" s="24">
        <v>29124.4134319989</v>
      </c>
      <c r="O12" s="24">
        <v>9494.04557999889</v>
      </c>
    </row>
    <row r="13" spans="1:15">
      <c r="A13" s="24">
        <v>347</v>
      </c>
      <c r="B13" s="25" t="s">
        <v>302</v>
      </c>
      <c r="C13" s="24">
        <v>198788.43</v>
      </c>
      <c r="D13" s="24">
        <v>142038.56</v>
      </c>
      <c r="E13" s="24">
        <v>58472.4434059884</v>
      </c>
      <c r="F13" s="24">
        <v>40349.1934878403</v>
      </c>
      <c r="G13" s="25" t="s">
        <v>302</v>
      </c>
      <c r="H13" s="24">
        <v>2679</v>
      </c>
      <c r="I13" s="24">
        <v>1854</v>
      </c>
      <c r="J13" s="24">
        <v>1293</v>
      </c>
      <c r="K13" s="24">
        <v>533</v>
      </c>
      <c r="L13" s="24">
        <v>139178.51</v>
      </c>
      <c r="M13" s="24">
        <v>43879.34</v>
      </c>
      <c r="N13" s="24">
        <v>38257.6403169089</v>
      </c>
      <c r="O13" s="24">
        <v>10212.3040583392</v>
      </c>
    </row>
    <row r="14" ht="17" customHeight="1" spans="1:15">
      <c r="A14" s="24"/>
      <c r="B14" s="25"/>
      <c r="C14" s="24"/>
      <c r="D14" s="24"/>
      <c r="E14" s="24"/>
      <c r="F14" s="24"/>
      <c r="G14" s="24"/>
      <c r="H14" s="24"/>
      <c r="I14" s="24"/>
      <c r="J14" s="24"/>
      <c r="K14" s="24"/>
      <c r="L14" s="24"/>
      <c r="M14" s="24"/>
      <c r="N14" s="24"/>
      <c r="O14" s="26"/>
    </row>
    <row r="15" ht="17" customHeight="1" spans="1:15">
      <c r="A15" s="24"/>
      <c r="B15" s="25"/>
      <c r="C15" s="24"/>
      <c r="D15" s="24"/>
      <c r="E15" s="24"/>
      <c r="F15" s="24"/>
      <c r="G15" s="24"/>
      <c r="H15" s="24"/>
      <c r="I15" s="24"/>
      <c r="J15" s="24"/>
      <c r="K15" s="24"/>
      <c r="L15" s="24"/>
      <c r="M15" s="24"/>
      <c r="N15" s="24"/>
      <c r="O15" s="26"/>
    </row>
    <row r="16" ht="17" customHeight="1" spans="1:15">
      <c r="A16" s="24"/>
      <c r="B16" s="25"/>
      <c r="C16" s="24"/>
      <c r="D16" s="24"/>
      <c r="E16" s="24"/>
      <c r="F16" s="24"/>
      <c r="G16" s="24"/>
      <c r="H16" s="24"/>
      <c r="I16" s="24"/>
      <c r="J16" s="24"/>
      <c r="K16" s="24"/>
      <c r="L16" s="24"/>
      <c r="M16" s="24"/>
      <c r="N16" s="24"/>
      <c r="O16" s="26"/>
    </row>
    <row r="17" ht="17" customHeight="1" spans="1:15">
      <c r="A17" s="24"/>
      <c r="B17" s="25"/>
      <c r="C17" s="24"/>
      <c r="D17" s="24"/>
      <c r="E17" s="24"/>
      <c r="F17" s="24"/>
      <c r="G17" s="24"/>
      <c r="H17" s="24"/>
      <c r="I17" s="24"/>
      <c r="J17" s="24"/>
      <c r="K17" s="24"/>
      <c r="L17" s="24"/>
      <c r="M17" s="24"/>
      <c r="N17" s="24"/>
      <c r="O17" s="26"/>
    </row>
    <row r="18" ht="17" customHeight="1" spans="1:15">
      <c r="A18" s="24"/>
      <c r="B18" s="25"/>
      <c r="C18" s="24"/>
      <c r="D18" s="24"/>
      <c r="E18" s="24"/>
      <c r="F18" s="24"/>
      <c r="G18" s="24"/>
      <c r="H18" s="24"/>
      <c r="I18" s="24"/>
      <c r="J18" s="24"/>
      <c r="K18" s="24"/>
      <c r="L18" s="24"/>
      <c r="M18" s="24"/>
      <c r="N18" s="24"/>
      <c r="O18" s="26"/>
    </row>
    <row r="19" ht="17" customHeight="1" spans="1:15">
      <c r="A19" s="24"/>
      <c r="B19" s="25"/>
      <c r="C19" s="24"/>
      <c r="D19" s="24"/>
      <c r="E19" s="24"/>
      <c r="F19" s="24"/>
      <c r="G19" s="24"/>
      <c r="H19" s="24"/>
      <c r="I19" s="24"/>
      <c r="J19" s="24"/>
      <c r="K19" s="24"/>
      <c r="L19" s="24"/>
      <c r="M19" s="24"/>
      <c r="N19" s="24"/>
      <c r="O19" s="26"/>
    </row>
    <row r="20" ht="17" customHeight="1" spans="1:15">
      <c r="A20" s="24"/>
      <c r="B20" s="25"/>
      <c r="C20" s="24"/>
      <c r="D20" s="24"/>
      <c r="E20" s="24"/>
      <c r="F20" s="24"/>
      <c r="G20" s="24"/>
      <c r="H20" s="24"/>
      <c r="I20" s="24"/>
      <c r="J20" s="24"/>
      <c r="K20" s="24"/>
      <c r="L20" s="24"/>
      <c r="M20" s="24"/>
      <c r="N20" s="24"/>
      <c r="O20" s="26"/>
    </row>
    <row r="21" ht="17" customHeight="1" spans="1:15">
      <c r="A21" s="24"/>
      <c r="B21" s="25"/>
      <c r="C21" s="24"/>
      <c r="D21" s="24"/>
      <c r="E21" s="24"/>
      <c r="F21" s="24"/>
      <c r="G21" s="24"/>
      <c r="H21" s="24"/>
      <c r="I21" s="24"/>
      <c r="J21" s="24"/>
      <c r="K21" s="24"/>
      <c r="L21" s="24"/>
      <c r="M21" s="24"/>
      <c r="N21" s="24"/>
      <c r="O21" s="26"/>
    </row>
    <row r="22" ht="17" customHeight="1" spans="1:15">
      <c r="A22" s="24"/>
      <c r="B22" s="25"/>
      <c r="C22" s="24"/>
      <c r="D22" s="24"/>
      <c r="E22" s="24"/>
      <c r="F22" s="24"/>
      <c r="G22" s="24"/>
      <c r="H22" s="24"/>
      <c r="I22" s="24"/>
      <c r="J22" s="24"/>
      <c r="K22" s="24"/>
      <c r="L22" s="24"/>
      <c r="M22" s="24"/>
      <c r="N22" s="24"/>
      <c r="O22" s="26"/>
    </row>
    <row r="23" ht="17" customHeight="1" spans="1:15">
      <c r="A23" s="24"/>
      <c r="B23" s="25"/>
      <c r="C23" s="24"/>
      <c r="D23" s="24"/>
      <c r="E23" s="24"/>
      <c r="F23" s="24"/>
      <c r="G23" s="24"/>
      <c r="H23" s="24"/>
      <c r="I23" s="24"/>
      <c r="J23" s="24"/>
      <c r="K23" s="24"/>
      <c r="L23" s="24"/>
      <c r="M23" s="24"/>
      <c r="N23" s="24"/>
      <c r="O23" s="26"/>
    </row>
    <row r="24" ht="17" customHeight="1" spans="1:15">
      <c r="A24" s="24"/>
      <c r="B24" s="25"/>
      <c r="C24" s="24"/>
      <c r="D24" s="24"/>
      <c r="E24" s="24"/>
      <c r="F24" s="24"/>
      <c r="G24" s="24"/>
      <c r="H24" s="24"/>
      <c r="I24" s="24"/>
      <c r="J24" s="24"/>
      <c r="K24" s="24"/>
      <c r="L24" s="24"/>
      <c r="M24" s="24"/>
      <c r="N24" s="24"/>
      <c r="O24" s="26"/>
    </row>
    <row r="25" ht="17" customHeight="1" spans="1:15">
      <c r="A25" s="24"/>
      <c r="B25" s="25"/>
      <c r="C25" s="24"/>
      <c r="D25" s="24"/>
      <c r="E25" s="24"/>
      <c r="F25" s="24"/>
      <c r="G25" s="24"/>
      <c r="H25" s="24"/>
      <c r="I25" s="24"/>
      <c r="J25" s="24"/>
      <c r="K25" s="24"/>
      <c r="L25" s="24"/>
      <c r="M25" s="24"/>
      <c r="N25" s="24"/>
      <c r="O25" s="26"/>
    </row>
    <row r="26" ht="17" customHeight="1" spans="1:15">
      <c r="A26" s="24"/>
      <c r="B26" s="25"/>
      <c r="C26" s="24"/>
      <c r="D26" s="24"/>
      <c r="E26" s="24"/>
      <c r="F26" s="24"/>
      <c r="G26" s="24"/>
      <c r="H26" s="24"/>
      <c r="I26" s="24"/>
      <c r="J26" s="24"/>
      <c r="K26" s="24"/>
      <c r="L26" s="24"/>
      <c r="M26" s="24"/>
      <c r="N26" s="24"/>
      <c r="O26" s="26"/>
    </row>
    <row r="27" spans="1:15">
      <c r="A27" s="24"/>
      <c r="B27" s="25"/>
      <c r="C27" s="24"/>
      <c r="D27" s="24"/>
      <c r="E27" s="24"/>
      <c r="F27" s="24"/>
      <c r="G27" s="24"/>
      <c r="H27" s="24"/>
      <c r="I27" s="24"/>
      <c r="J27" s="24"/>
      <c r="K27" s="24"/>
      <c r="L27" s="24"/>
      <c r="M27" s="24"/>
      <c r="N27" s="24"/>
      <c r="O27" s="26"/>
    </row>
    <row r="28" spans="1:15">
      <c r="A28" s="22" t="s">
        <v>97</v>
      </c>
      <c r="B28" s="23" t="s">
        <v>278</v>
      </c>
      <c r="C28" s="22" t="s">
        <v>279</v>
      </c>
      <c r="D28" s="22" t="s">
        <v>280</v>
      </c>
      <c r="E28" s="22" t="s">
        <v>281</v>
      </c>
      <c r="F28" s="22" t="s">
        <v>282</v>
      </c>
      <c r="G28" s="22"/>
      <c r="H28" s="22" t="s">
        <v>283</v>
      </c>
      <c r="I28" s="22" t="s">
        <v>284</v>
      </c>
      <c r="J28" s="22" t="s">
        <v>285</v>
      </c>
      <c r="K28" s="22" t="s">
        <v>286</v>
      </c>
      <c r="L28" s="22" t="s">
        <v>287</v>
      </c>
      <c r="M28" s="22" t="s">
        <v>288</v>
      </c>
      <c r="N28" s="22" t="s">
        <v>289</v>
      </c>
      <c r="O28" s="22" t="s">
        <v>290</v>
      </c>
    </row>
    <row r="29" spans="1:15">
      <c r="A29" s="24">
        <v>359</v>
      </c>
      <c r="B29" s="25" t="s">
        <v>291</v>
      </c>
      <c r="C29" s="24">
        <v>209197.91</v>
      </c>
      <c r="D29" s="24">
        <v>146644.64</v>
      </c>
      <c r="E29" s="24">
        <v>60261.1367009889</v>
      </c>
      <c r="F29" s="24">
        <v>51946.0371233001</v>
      </c>
      <c r="G29" s="25" t="s">
        <v>291</v>
      </c>
      <c r="H29" s="24">
        <v>2807</v>
      </c>
      <c r="I29" s="24">
        <v>2617</v>
      </c>
      <c r="J29" s="24">
        <v>730</v>
      </c>
      <c r="K29" s="24">
        <v>921</v>
      </c>
      <c r="L29" s="24">
        <v>57758.79</v>
      </c>
      <c r="M29" s="24">
        <v>58094.37</v>
      </c>
      <c r="N29" s="24">
        <v>14031.7281009987</v>
      </c>
      <c r="O29" s="24">
        <v>18340.9504954969</v>
      </c>
    </row>
    <row r="30" spans="1:15">
      <c r="A30" s="24">
        <v>359</v>
      </c>
      <c r="B30" s="25" t="s">
        <v>292</v>
      </c>
      <c r="C30" s="24">
        <v>111061.93</v>
      </c>
      <c r="D30" s="24">
        <v>112516.19</v>
      </c>
      <c r="E30" s="24">
        <v>33783.3854478729</v>
      </c>
      <c r="F30" s="24">
        <v>40105.837494011</v>
      </c>
      <c r="G30" s="25" t="s">
        <v>292</v>
      </c>
      <c r="H30" s="24">
        <v>1667</v>
      </c>
      <c r="I30" s="24">
        <v>2244</v>
      </c>
      <c r="J30" s="24">
        <v>344</v>
      </c>
      <c r="K30" s="24">
        <v>626</v>
      </c>
      <c r="L30" s="24">
        <v>27989.93</v>
      </c>
      <c r="M30" s="24">
        <v>37942.69</v>
      </c>
      <c r="N30" s="24">
        <v>7618.59642999891</v>
      </c>
      <c r="O30" s="24">
        <v>12342.500907121</v>
      </c>
    </row>
    <row r="31" spans="1:15">
      <c r="A31" s="24">
        <v>359</v>
      </c>
      <c r="B31" s="25" t="s">
        <v>293</v>
      </c>
      <c r="C31" s="24">
        <v>128941.13</v>
      </c>
      <c r="D31" s="24">
        <v>144519.01</v>
      </c>
      <c r="E31" s="24">
        <v>41722.3075033312</v>
      </c>
      <c r="F31" s="24">
        <v>50133.0959348423</v>
      </c>
      <c r="G31" s="25" t="s">
        <v>293</v>
      </c>
      <c r="H31" s="24">
        <v>2431</v>
      </c>
      <c r="I31" s="24">
        <v>3074</v>
      </c>
      <c r="J31" s="24">
        <v>917</v>
      </c>
      <c r="K31" s="24">
        <v>1008</v>
      </c>
      <c r="L31" s="24">
        <v>57524.73</v>
      </c>
      <c r="M31" s="24">
        <v>57050.02</v>
      </c>
      <c r="N31" s="24">
        <v>18893.7095692448</v>
      </c>
      <c r="O31" s="24">
        <v>19472.4640900017</v>
      </c>
    </row>
    <row r="32" spans="1:15">
      <c r="A32" s="24">
        <v>359</v>
      </c>
      <c r="B32" s="25" t="s">
        <v>294</v>
      </c>
      <c r="C32" s="24">
        <v>241317.24</v>
      </c>
      <c r="D32" s="24">
        <v>140460.81</v>
      </c>
      <c r="E32" s="24">
        <v>72989.1077493334</v>
      </c>
      <c r="F32" s="24">
        <v>48661.6992921584</v>
      </c>
      <c r="G32" s="25" t="s">
        <v>294</v>
      </c>
      <c r="H32" s="24">
        <v>4411</v>
      </c>
      <c r="I32" s="24">
        <v>2477</v>
      </c>
      <c r="J32" s="24">
        <v>1307</v>
      </c>
      <c r="K32" s="24">
        <v>663</v>
      </c>
      <c r="L32" s="24">
        <v>102405.2</v>
      </c>
      <c r="M32" s="24">
        <v>43443.15</v>
      </c>
      <c r="N32" s="24">
        <v>29214.8614693402</v>
      </c>
      <c r="O32" s="24">
        <v>14236.3297391457</v>
      </c>
    </row>
    <row r="33" spans="1:15">
      <c r="A33" s="24">
        <v>359</v>
      </c>
      <c r="B33" s="25" t="s">
        <v>295</v>
      </c>
      <c r="C33" s="24">
        <v>232901.98</v>
      </c>
      <c r="D33" s="24">
        <v>132981.95</v>
      </c>
      <c r="E33" s="24">
        <v>73076.2714018093</v>
      </c>
      <c r="F33" s="24">
        <v>47801.6716708161</v>
      </c>
      <c r="G33" s="25" t="s">
        <v>295</v>
      </c>
      <c r="H33" s="24">
        <v>4091</v>
      </c>
      <c r="I33" s="24">
        <v>2611</v>
      </c>
      <c r="J33" s="24">
        <v>1158</v>
      </c>
      <c r="K33" s="24">
        <v>707</v>
      </c>
      <c r="L33" s="24">
        <v>90678.94</v>
      </c>
      <c r="M33" s="24">
        <v>43540.4</v>
      </c>
      <c r="N33" s="24">
        <v>27268.3597361088</v>
      </c>
      <c r="O33" s="24">
        <v>15822.2509149926</v>
      </c>
    </row>
    <row r="34" spans="1:15">
      <c r="A34" s="24">
        <v>359</v>
      </c>
      <c r="B34" s="25" t="s">
        <v>296</v>
      </c>
      <c r="C34" s="24">
        <v>202772.05</v>
      </c>
      <c r="D34" s="24">
        <v>135103.92</v>
      </c>
      <c r="E34" s="24">
        <v>66508.4868637107</v>
      </c>
      <c r="F34" s="24">
        <v>48040.5632869366</v>
      </c>
      <c r="G34" s="25" t="s">
        <v>296</v>
      </c>
      <c r="H34" s="24">
        <v>4011</v>
      </c>
      <c r="I34" s="24">
        <v>2736</v>
      </c>
      <c r="J34" s="24">
        <v>1035</v>
      </c>
      <c r="K34" s="24">
        <v>644</v>
      </c>
      <c r="L34" s="24">
        <v>79655.63</v>
      </c>
      <c r="M34" s="24">
        <v>37581.13</v>
      </c>
      <c r="N34" s="24">
        <v>24968.543675892</v>
      </c>
      <c r="O34" s="24">
        <v>12782.5667409993</v>
      </c>
    </row>
    <row r="35" spans="1:15">
      <c r="A35" s="24">
        <v>359</v>
      </c>
      <c r="B35" s="25" t="s">
        <v>297</v>
      </c>
      <c r="C35" s="24">
        <v>234956.71</v>
      </c>
      <c r="D35" s="24">
        <v>149400.99</v>
      </c>
      <c r="E35" s="24">
        <v>75925.6426218203</v>
      </c>
      <c r="F35" s="24">
        <v>51833.1984134948</v>
      </c>
      <c r="G35" s="25" t="s">
        <v>297</v>
      </c>
      <c r="H35" s="24">
        <v>4127</v>
      </c>
      <c r="I35" s="24">
        <v>2963</v>
      </c>
      <c r="J35" s="24">
        <v>970</v>
      </c>
      <c r="K35" s="24">
        <v>623</v>
      </c>
      <c r="L35" s="24">
        <v>86790.18</v>
      </c>
      <c r="M35" s="24">
        <v>38570.08</v>
      </c>
      <c r="N35" s="24">
        <v>25951.5879886795</v>
      </c>
      <c r="O35" s="24">
        <v>12537.6251265988</v>
      </c>
    </row>
    <row r="36" spans="1:15">
      <c r="A36" s="24">
        <v>359</v>
      </c>
      <c r="B36" s="25" t="s">
        <v>298</v>
      </c>
      <c r="C36" s="24">
        <v>187192.95</v>
      </c>
      <c r="D36" s="24">
        <v>140132.39</v>
      </c>
      <c r="E36" s="24">
        <v>59431.5692224288</v>
      </c>
      <c r="F36" s="24">
        <v>48895.7787301728</v>
      </c>
      <c r="G36" s="25" t="s">
        <v>298</v>
      </c>
      <c r="H36" s="24">
        <v>3721</v>
      </c>
      <c r="I36" s="24">
        <v>3169</v>
      </c>
      <c r="J36" s="24">
        <v>1083</v>
      </c>
      <c r="K36" s="24">
        <v>641</v>
      </c>
      <c r="L36" s="24">
        <v>84051.45</v>
      </c>
      <c r="M36" s="24">
        <v>33799.73</v>
      </c>
      <c r="N36" s="24">
        <v>25258.1595155546</v>
      </c>
      <c r="O36" s="24">
        <v>10322.8794061961</v>
      </c>
    </row>
    <row r="37" spans="1:15">
      <c r="A37" s="24">
        <v>359</v>
      </c>
      <c r="B37" s="25" t="s">
        <v>299</v>
      </c>
      <c r="C37" s="24">
        <v>227599.65</v>
      </c>
      <c r="D37" s="24">
        <v>153714.24</v>
      </c>
      <c r="E37" s="24">
        <v>78119.1265534111</v>
      </c>
      <c r="F37" s="24">
        <v>52939.4427275368</v>
      </c>
      <c r="G37" s="25" t="s">
        <v>299</v>
      </c>
      <c r="H37" s="24">
        <v>4163</v>
      </c>
      <c r="I37" s="24">
        <v>3025</v>
      </c>
      <c r="J37" s="24">
        <v>1448</v>
      </c>
      <c r="K37" s="24">
        <v>590</v>
      </c>
      <c r="L37" s="24">
        <v>122110.28</v>
      </c>
      <c r="M37" s="24">
        <v>37710.83</v>
      </c>
      <c r="N37" s="24">
        <v>41724.9224563964</v>
      </c>
      <c r="O37" s="24">
        <v>12237.9346299977</v>
      </c>
    </row>
    <row r="38" spans="1:15">
      <c r="A38" s="24">
        <v>359</v>
      </c>
      <c r="B38" s="25" t="s">
        <v>300</v>
      </c>
      <c r="C38" s="24">
        <v>210554.11</v>
      </c>
      <c r="D38" s="24">
        <v>155141.13</v>
      </c>
      <c r="E38" s="24">
        <v>71665.6288495988</v>
      </c>
      <c r="F38" s="24">
        <v>45745.5780941991</v>
      </c>
      <c r="G38" s="25" t="s">
        <v>300</v>
      </c>
      <c r="H38" s="24">
        <v>3970</v>
      </c>
      <c r="I38" s="24">
        <v>3215</v>
      </c>
      <c r="J38" s="24">
        <v>1380</v>
      </c>
      <c r="K38" s="24">
        <v>479</v>
      </c>
      <c r="L38" s="24">
        <v>107767.64</v>
      </c>
      <c r="M38" s="24">
        <v>32448.88</v>
      </c>
      <c r="N38" s="24">
        <v>35444.6650798188</v>
      </c>
      <c r="O38" s="24">
        <v>8052.18875799986</v>
      </c>
    </row>
    <row r="39" spans="1:15">
      <c r="A39" s="24">
        <v>359</v>
      </c>
      <c r="B39" s="25" t="s">
        <v>301</v>
      </c>
      <c r="C39" s="24">
        <v>249007.98</v>
      </c>
      <c r="D39" s="24">
        <v>164003.67</v>
      </c>
      <c r="E39" s="24">
        <v>82479.2615876298</v>
      </c>
      <c r="F39" s="24">
        <v>55478.8713033697</v>
      </c>
      <c r="G39" s="25" t="s">
        <v>301</v>
      </c>
      <c r="H39" s="24">
        <v>4396</v>
      </c>
      <c r="I39" s="24">
        <v>3346</v>
      </c>
      <c r="J39" s="24">
        <v>1539</v>
      </c>
      <c r="K39" s="24">
        <v>884</v>
      </c>
      <c r="L39" s="24">
        <v>136548.15</v>
      </c>
      <c r="M39" s="24">
        <v>50148.8</v>
      </c>
      <c r="N39" s="24">
        <v>42333.6110329963</v>
      </c>
      <c r="O39" s="24">
        <v>15516.3372131967</v>
      </c>
    </row>
    <row r="40" spans="1:15">
      <c r="A40" s="24">
        <v>359</v>
      </c>
      <c r="B40" s="25" t="s">
        <v>302</v>
      </c>
      <c r="C40" s="24">
        <v>281470.08</v>
      </c>
      <c r="D40" s="24">
        <v>186489.31</v>
      </c>
      <c r="E40" s="24">
        <v>92377.9531777933</v>
      </c>
      <c r="F40" s="24">
        <v>62844.3534173018</v>
      </c>
      <c r="G40" s="25" t="s">
        <v>302</v>
      </c>
      <c r="H40" s="24">
        <v>4540</v>
      </c>
      <c r="I40" s="24">
        <v>3299</v>
      </c>
      <c r="J40" s="24">
        <v>1646</v>
      </c>
      <c r="K40" s="24">
        <v>958</v>
      </c>
      <c r="L40" s="24">
        <v>131127.81</v>
      </c>
      <c r="M40" s="24">
        <v>67514.24</v>
      </c>
      <c r="N40" s="24">
        <v>45308.7459483995</v>
      </c>
      <c r="O40" s="24">
        <v>19585.2589899975</v>
      </c>
    </row>
    <row r="41" ht="19" customHeight="1" spans="1:15">
      <c r="A41" s="24"/>
      <c r="B41" s="25"/>
      <c r="C41" s="24"/>
      <c r="D41" s="24"/>
      <c r="E41" s="24"/>
      <c r="F41" s="24"/>
      <c r="G41" s="24"/>
      <c r="H41" s="24"/>
      <c r="I41" s="24"/>
      <c r="J41" s="24"/>
      <c r="K41" s="24"/>
      <c r="L41" s="24"/>
      <c r="M41" s="24"/>
      <c r="N41" s="24"/>
      <c r="O41" s="26"/>
    </row>
    <row r="42" ht="19" customHeight="1" spans="1:15">
      <c r="A42" s="24"/>
      <c r="B42" s="25"/>
      <c r="C42" s="24"/>
      <c r="D42" s="24"/>
      <c r="E42" s="24"/>
      <c r="F42" s="24"/>
      <c r="G42" s="24"/>
      <c r="H42" s="24"/>
      <c r="I42" s="24"/>
      <c r="J42" s="24"/>
      <c r="K42" s="24"/>
      <c r="L42" s="24"/>
      <c r="M42" s="24"/>
      <c r="N42" s="24"/>
      <c r="O42" s="26"/>
    </row>
    <row r="43" ht="19" customHeight="1" spans="1:15">
      <c r="A43" s="24"/>
      <c r="B43" s="25"/>
      <c r="C43" s="24"/>
      <c r="D43" s="24"/>
      <c r="E43" s="24"/>
      <c r="F43" s="24"/>
      <c r="G43" s="24"/>
      <c r="H43" s="24"/>
      <c r="I43" s="24"/>
      <c r="J43" s="24"/>
      <c r="K43" s="24"/>
      <c r="L43" s="24"/>
      <c r="M43" s="24"/>
      <c r="N43" s="24"/>
      <c r="O43" s="26"/>
    </row>
    <row r="44" ht="19" customHeight="1" spans="1:15">
      <c r="A44" s="24"/>
      <c r="B44" s="25"/>
      <c r="C44" s="24"/>
      <c r="D44" s="24"/>
      <c r="E44" s="24"/>
      <c r="F44" s="24"/>
      <c r="G44" s="24"/>
      <c r="H44" s="24"/>
      <c r="I44" s="24"/>
      <c r="J44" s="24"/>
      <c r="K44" s="24"/>
      <c r="L44" s="24"/>
      <c r="M44" s="24"/>
      <c r="N44" s="24"/>
      <c r="O44" s="26"/>
    </row>
    <row r="45" ht="19" customHeight="1" spans="1:15">
      <c r="A45" s="24"/>
      <c r="B45" s="25"/>
      <c r="C45" s="24"/>
      <c r="D45" s="24"/>
      <c r="E45" s="24"/>
      <c r="F45" s="24"/>
      <c r="G45" s="24"/>
      <c r="H45" s="24"/>
      <c r="I45" s="24"/>
      <c r="J45" s="24"/>
      <c r="K45" s="24"/>
      <c r="L45" s="24"/>
      <c r="M45" s="24"/>
      <c r="N45" s="24"/>
      <c r="O45" s="26"/>
    </row>
    <row r="46" ht="19" customHeight="1" spans="1:15">
      <c r="A46" s="24"/>
      <c r="B46" s="25"/>
      <c r="C46" s="24"/>
      <c r="D46" s="24"/>
      <c r="E46" s="24"/>
      <c r="F46" s="24"/>
      <c r="G46" s="24"/>
      <c r="H46" s="24"/>
      <c r="I46" s="24"/>
      <c r="J46" s="24"/>
      <c r="K46" s="24"/>
      <c r="L46" s="24"/>
      <c r="M46" s="24"/>
      <c r="N46" s="24"/>
      <c r="O46" s="26"/>
    </row>
    <row r="47" ht="19" customHeight="1" spans="1:15">
      <c r="A47" s="24"/>
      <c r="B47" s="25"/>
      <c r="C47" s="24"/>
      <c r="D47" s="24"/>
      <c r="E47" s="24"/>
      <c r="F47" s="24"/>
      <c r="G47" s="24"/>
      <c r="H47" s="24"/>
      <c r="I47" s="24"/>
      <c r="J47" s="24"/>
      <c r="K47" s="24"/>
      <c r="L47" s="24"/>
      <c r="M47" s="24"/>
      <c r="N47" s="24"/>
      <c r="O47" s="26"/>
    </row>
    <row r="48" ht="19" customHeight="1" spans="1:15">
      <c r="A48" s="24"/>
      <c r="B48" s="25"/>
      <c r="C48" s="24"/>
      <c r="D48" s="24"/>
      <c r="E48" s="24"/>
      <c r="F48" s="24"/>
      <c r="G48" s="24"/>
      <c r="H48" s="24"/>
      <c r="I48" s="24"/>
      <c r="J48" s="24"/>
      <c r="K48" s="24"/>
      <c r="L48" s="24"/>
      <c r="M48" s="24"/>
      <c r="N48" s="24"/>
      <c r="O48" s="26"/>
    </row>
    <row r="49" ht="19" customHeight="1" spans="1:15">
      <c r="A49" s="24"/>
      <c r="B49" s="25"/>
      <c r="C49" s="24"/>
      <c r="D49" s="24"/>
      <c r="E49" s="24"/>
      <c r="F49" s="24"/>
      <c r="G49" s="24"/>
      <c r="H49" s="24"/>
      <c r="I49" s="24"/>
      <c r="J49" s="24"/>
      <c r="K49" s="24"/>
      <c r="L49" s="24"/>
      <c r="M49" s="24"/>
      <c r="N49" s="24"/>
      <c r="O49" s="26"/>
    </row>
    <row r="50" ht="19" customHeight="1" spans="1:15">
      <c r="A50" s="24"/>
      <c r="B50" s="25"/>
      <c r="C50" s="24"/>
      <c r="D50" s="24"/>
      <c r="E50" s="24"/>
      <c r="F50" s="24"/>
      <c r="G50" s="24"/>
      <c r="H50" s="24"/>
      <c r="I50" s="24"/>
      <c r="J50" s="24"/>
      <c r="K50" s="24"/>
      <c r="L50" s="24"/>
      <c r="M50" s="24"/>
      <c r="N50" s="24"/>
      <c r="O50" s="26"/>
    </row>
    <row r="51" ht="19" customHeight="1" spans="1:15">
      <c r="A51" s="24"/>
      <c r="B51" s="25"/>
      <c r="C51" s="24"/>
      <c r="D51" s="24"/>
      <c r="E51" s="24"/>
      <c r="F51" s="24"/>
      <c r="G51" s="24"/>
      <c r="H51" s="24"/>
      <c r="I51" s="24"/>
      <c r="J51" s="24"/>
      <c r="K51" s="24"/>
      <c r="L51" s="24"/>
      <c r="M51" s="24"/>
      <c r="N51" s="24"/>
      <c r="O51" s="26"/>
    </row>
    <row r="52" ht="19" customHeight="1" spans="1:15">
      <c r="A52" s="24"/>
      <c r="B52" s="25"/>
      <c r="C52" s="24"/>
      <c r="D52" s="24"/>
      <c r="E52" s="24"/>
      <c r="F52" s="24"/>
      <c r="G52" s="24"/>
      <c r="H52" s="24"/>
      <c r="I52" s="24"/>
      <c r="J52" s="24"/>
      <c r="K52" s="24"/>
      <c r="L52" s="24"/>
      <c r="M52" s="24"/>
      <c r="N52" s="24"/>
      <c r="O52" s="26"/>
    </row>
    <row r="53" ht="19" customHeight="1" spans="1:15">
      <c r="A53" s="24"/>
      <c r="B53" s="25"/>
      <c r="C53" s="24"/>
      <c r="D53" s="24"/>
      <c r="E53" s="24"/>
      <c r="F53" s="24"/>
      <c r="G53" s="24"/>
      <c r="H53" s="24"/>
      <c r="I53" s="24"/>
      <c r="J53" s="24"/>
      <c r="K53" s="24"/>
      <c r="L53" s="24"/>
      <c r="M53" s="24"/>
      <c r="N53" s="24"/>
      <c r="O53" s="26"/>
    </row>
    <row r="54" ht="19" customHeight="1" spans="1:15">
      <c r="A54" s="24"/>
      <c r="B54" s="25"/>
      <c r="C54" s="24"/>
      <c r="D54" s="24"/>
      <c r="E54" s="24"/>
      <c r="F54" s="24"/>
      <c r="G54" s="24"/>
      <c r="H54" s="24"/>
      <c r="I54" s="24"/>
      <c r="J54" s="24"/>
      <c r="K54" s="24"/>
      <c r="L54" s="24"/>
      <c r="M54" s="24"/>
      <c r="N54" s="24"/>
      <c r="O54" s="26"/>
    </row>
    <row r="55" ht="31" customHeight="1" spans="1:15">
      <c r="A55" s="24"/>
      <c r="B55" s="25"/>
      <c r="C55" s="24"/>
      <c r="D55" s="24"/>
      <c r="E55" s="24"/>
      <c r="F55" s="24"/>
      <c r="G55" s="24"/>
      <c r="H55" s="24"/>
      <c r="I55" s="24"/>
      <c r="J55" s="24"/>
      <c r="K55" s="24"/>
      <c r="L55" s="24"/>
      <c r="M55" s="24"/>
      <c r="N55" s="24"/>
      <c r="O55" s="26"/>
    </row>
    <row r="56" ht="31" customHeight="1" spans="1:15">
      <c r="A56" s="22" t="s">
        <v>97</v>
      </c>
      <c r="B56" s="23" t="s">
        <v>278</v>
      </c>
      <c r="C56" s="22" t="s">
        <v>279</v>
      </c>
      <c r="D56" s="22" t="s">
        <v>280</v>
      </c>
      <c r="E56" s="22" t="s">
        <v>281</v>
      </c>
      <c r="F56" s="22" t="s">
        <v>282</v>
      </c>
      <c r="G56" s="23" t="s">
        <v>278</v>
      </c>
      <c r="H56" s="22" t="s">
        <v>283</v>
      </c>
      <c r="I56" s="22" t="s">
        <v>284</v>
      </c>
      <c r="J56" s="22" t="s">
        <v>285</v>
      </c>
      <c r="K56" s="22" t="s">
        <v>286</v>
      </c>
      <c r="L56" s="22" t="s">
        <v>287</v>
      </c>
      <c r="M56" s="22" t="s">
        <v>288</v>
      </c>
      <c r="N56" s="22" t="s">
        <v>289</v>
      </c>
      <c r="O56" s="22" t="s">
        <v>290</v>
      </c>
    </row>
    <row r="57" spans="1:15">
      <c r="A57" s="24">
        <v>570</v>
      </c>
      <c r="B57" s="25" t="s">
        <v>291</v>
      </c>
      <c r="C57" s="24">
        <v>121844.39</v>
      </c>
      <c r="D57" s="24">
        <v>118340.9</v>
      </c>
      <c r="E57" s="24">
        <v>40262.3819677347</v>
      </c>
      <c r="F57" s="24">
        <v>41162.836378185</v>
      </c>
      <c r="G57" s="25" t="s">
        <v>291</v>
      </c>
      <c r="H57" s="24">
        <v>1973</v>
      </c>
      <c r="I57" s="24">
        <v>1959</v>
      </c>
      <c r="J57" s="24">
        <v>693</v>
      </c>
      <c r="K57" s="24">
        <v>625</v>
      </c>
      <c r="L57" s="24">
        <v>48129.09</v>
      </c>
      <c r="M57" s="24">
        <v>42439.23</v>
      </c>
      <c r="N57" s="24">
        <v>13276.2975999989</v>
      </c>
      <c r="O57" s="24">
        <v>12382.6761909989</v>
      </c>
    </row>
    <row r="58" spans="1:15">
      <c r="A58" s="24">
        <v>570</v>
      </c>
      <c r="B58" s="25" t="s">
        <v>292</v>
      </c>
      <c r="C58" s="24">
        <v>89949.94</v>
      </c>
      <c r="D58" s="24">
        <v>83968.25</v>
      </c>
      <c r="E58" s="24">
        <v>30427.6596816889</v>
      </c>
      <c r="F58" s="24">
        <v>30236.500262051</v>
      </c>
      <c r="G58" s="25" t="s">
        <v>292</v>
      </c>
      <c r="H58" s="24">
        <v>1820</v>
      </c>
      <c r="I58" s="24">
        <v>1513</v>
      </c>
      <c r="J58" s="24">
        <v>611</v>
      </c>
      <c r="K58" s="24">
        <v>483</v>
      </c>
      <c r="L58" s="24">
        <v>40712.44</v>
      </c>
      <c r="M58" s="24">
        <v>31659.07</v>
      </c>
      <c r="N58" s="24">
        <v>12111.5751959693</v>
      </c>
      <c r="O58" s="24">
        <v>9904.30733500029</v>
      </c>
    </row>
    <row r="59" spans="1:15">
      <c r="A59" s="24">
        <v>570</v>
      </c>
      <c r="B59" s="25" t="s">
        <v>293</v>
      </c>
      <c r="C59" s="24">
        <v>113252.37</v>
      </c>
      <c r="D59" s="24">
        <v>105962.66</v>
      </c>
      <c r="E59" s="24">
        <v>35785.9361762147</v>
      </c>
      <c r="F59" s="24">
        <v>37290.576776002</v>
      </c>
      <c r="G59" s="25" t="s">
        <v>293</v>
      </c>
      <c r="H59" s="24">
        <v>2195</v>
      </c>
      <c r="I59" s="24">
        <v>1849</v>
      </c>
      <c r="J59" s="24">
        <v>1104</v>
      </c>
      <c r="K59" s="24">
        <v>613</v>
      </c>
      <c r="L59" s="24">
        <v>69154.76</v>
      </c>
      <c r="M59" s="24">
        <v>40746.5</v>
      </c>
      <c r="N59" s="24">
        <v>19650.5639433837</v>
      </c>
      <c r="O59" s="24">
        <v>12927.5591999999</v>
      </c>
    </row>
    <row r="60" spans="1:15">
      <c r="A60" s="24">
        <v>570</v>
      </c>
      <c r="B60" s="25" t="s">
        <v>294</v>
      </c>
      <c r="C60" s="24">
        <v>122330.9</v>
      </c>
      <c r="D60" s="24">
        <v>126411.33</v>
      </c>
      <c r="E60" s="24">
        <v>38308.8584579586</v>
      </c>
      <c r="F60" s="24">
        <v>44914.5784175725</v>
      </c>
      <c r="G60" s="25" t="s">
        <v>294</v>
      </c>
      <c r="H60" s="24">
        <v>2327</v>
      </c>
      <c r="I60" s="24">
        <v>1970</v>
      </c>
      <c r="J60" s="24">
        <v>1119</v>
      </c>
      <c r="K60" s="24">
        <v>627</v>
      </c>
      <c r="L60" s="24">
        <v>75389.96</v>
      </c>
      <c r="M60" s="24">
        <v>42066.09</v>
      </c>
      <c r="N60" s="24">
        <v>21519.190858879</v>
      </c>
      <c r="O60" s="24">
        <v>13748.0773780003</v>
      </c>
    </row>
    <row r="61" spans="1:15">
      <c r="A61" s="24">
        <v>570</v>
      </c>
      <c r="B61" s="25" t="s">
        <v>295</v>
      </c>
      <c r="C61" s="24">
        <v>122700.36</v>
      </c>
      <c r="D61" s="24">
        <v>116063.8</v>
      </c>
      <c r="E61" s="24">
        <v>38333.2294348005</v>
      </c>
      <c r="F61" s="24">
        <v>42825.0789534395</v>
      </c>
      <c r="G61" s="25" t="s">
        <v>295</v>
      </c>
      <c r="H61" s="24">
        <v>2299</v>
      </c>
      <c r="I61" s="24">
        <v>2024</v>
      </c>
      <c r="J61" s="24">
        <v>1141</v>
      </c>
      <c r="K61" s="24">
        <v>585</v>
      </c>
      <c r="L61" s="24">
        <v>69568.86</v>
      </c>
      <c r="M61" s="24">
        <v>38421.26</v>
      </c>
      <c r="N61" s="24">
        <v>20932.5374519997</v>
      </c>
      <c r="O61" s="24">
        <v>12112.0522650003</v>
      </c>
    </row>
    <row r="62" spans="1:15">
      <c r="A62" s="24">
        <v>570</v>
      </c>
      <c r="B62" s="25" t="s">
        <v>296</v>
      </c>
      <c r="C62" s="24">
        <v>108062.49</v>
      </c>
      <c r="D62" s="24">
        <v>118063.71</v>
      </c>
      <c r="E62" s="24">
        <v>33669.5222219375</v>
      </c>
      <c r="F62" s="24">
        <v>43520.5207655964</v>
      </c>
      <c r="G62" s="25" t="s">
        <v>296</v>
      </c>
      <c r="H62" s="24">
        <v>2241</v>
      </c>
      <c r="I62" s="24">
        <v>1944</v>
      </c>
      <c r="J62" s="24">
        <v>1138</v>
      </c>
      <c r="K62" s="24">
        <v>502</v>
      </c>
      <c r="L62" s="24">
        <v>73723.47</v>
      </c>
      <c r="M62" s="24">
        <v>33697.03</v>
      </c>
      <c r="N62" s="24">
        <v>21397.7598790081</v>
      </c>
      <c r="O62" s="24">
        <v>10363.478823149</v>
      </c>
    </row>
    <row r="63" spans="1:15">
      <c r="A63" s="24">
        <v>570</v>
      </c>
      <c r="B63" s="25" t="s">
        <v>297</v>
      </c>
      <c r="C63" s="24">
        <v>110169.62</v>
      </c>
      <c r="D63" s="24">
        <v>109068.43</v>
      </c>
      <c r="E63" s="24">
        <v>35329.6421520082</v>
      </c>
      <c r="F63" s="24">
        <v>38253.4585547969</v>
      </c>
      <c r="G63" s="25" t="s">
        <v>297</v>
      </c>
      <c r="H63" s="24">
        <v>2161</v>
      </c>
      <c r="I63" s="24">
        <v>2012</v>
      </c>
      <c r="J63" s="24">
        <v>996</v>
      </c>
      <c r="K63" s="24">
        <v>539</v>
      </c>
      <c r="L63" s="24">
        <v>68807.77</v>
      </c>
      <c r="M63" s="24">
        <v>37492.66</v>
      </c>
      <c r="N63" s="24">
        <v>21286.4540051016</v>
      </c>
      <c r="O63" s="24">
        <v>11934.2303609997</v>
      </c>
    </row>
    <row r="64" spans="1:15">
      <c r="A64" s="24">
        <v>570</v>
      </c>
      <c r="B64" s="25" t="s">
        <v>298</v>
      </c>
      <c r="C64" s="24">
        <v>105338.66</v>
      </c>
      <c r="D64" s="24">
        <v>112051.29</v>
      </c>
      <c r="E64" s="24">
        <v>31806.4754849996</v>
      </c>
      <c r="F64" s="24">
        <v>39919.5291778288</v>
      </c>
      <c r="G64" s="25" t="s">
        <v>298</v>
      </c>
      <c r="H64" s="24">
        <v>2191</v>
      </c>
      <c r="I64" s="24">
        <v>1843</v>
      </c>
      <c r="J64" s="24">
        <v>1028</v>
      </c>
      <c r="K64" s="24">
        <v>464</v>
      </c>
      <c r="L64" s="24">
        <v>64862.7</v>
      </c>
      <c r="M64" s="24">
        <v>33044.96</v>
      </c>
      <c r="N64" s="24">
        <v>19251.3636881588</v>
      </c>
      <c r="O64" s="24">
        <v>10516.1874604299</v>
      </c>
    </row>
    <row r="65" spans="1:15">
      <c r="A65" s="24">
        <v>570</v>
      </c>
      <c r="B65" s="25" t="s">
        <v>299</v>
      </c>
      <c r="C65" s="24">
        <v>121591.95</v>
      </c>
      <c r="D65" s="24">
        <v>117828.09</v>
      </c>
      <c r="E65" s="24">
        <v>37197.1527924392</v>
      </c>
      <c r="F65" s="24">
        <v>40326.6802830228</v>
      </c>
      <c r="G65" s="25" t="s">
        <v>299</v>
      </c>
      <c r="H65" s="24">
        <v>2091</v>
      </c>
      <c r="I65" s="24">
        <v>1921</v>
      </c>
      <c r="J65" s="24">
        <v>1073</v>
      </c>
      <c r="K65" s="24">
        <v>488</v>
      </c>
      <c r="L65" s="24">
        <v>75311.89</v>
      </c>
      <c r="M65" s="24">
        <v>36712.33</v>
      </c>
      <c r="N65" s="24">
        <v>22368.1427209998</v>
      </c>
      <c r="O65" s="24">
        <v>11308.0503701055</v>
      </c>
    </row>
    <row r="66" spans="1:15">
      <c r="A66" s="24">
        <v>570</v>
      </c>
      <c r="B66" s="25" t="s">
        <v>300</v>
      </c>
      <c r="C66" s="24">
        <v>118236.17</v>
      </c>
      <c r="D66" s="24">
        <v>116301.68</v>
      </c>
      <c r="E66" s="24">
        <v>37861.8584883467</v>
      </c>
      <c r="F66" s="24">
        <v>39781.2207776283</v>
      </c>
      <c r="G66" s="25" t="s">
        <v>300</v>
      </c>
      <c r="H66" s="24">
        <v>2201</v>
      </c>
      <c r="I66" s="24">
        <v>2229</v>
      </c>
      <c r="J66" s="24">
        <v>1315</v>
      </c>
      <c r="K66" s="24">
        <v>582</v>
      </c>
      <c r="L66" s="24">
        <v>83364.39</v>
      </c>
      <c r="M66" s="24">
        <v>38751.66</v>
      </c>
      <c r="N66" s="24">
        <v>26036.2431091472</v>
      </c>
      <c r="O66" s="24">
        <v>11054.0218680096</v>
      </c>
    </row>
    <row r="67" spans="1:15">
      <c r="A67" s="24">
        <v>570</v>
      </c>
      <c r="B67" s="25" t="s">
        <v>301</v>
      </c>
      <c r="C67" s="24">
        <v>133140.2</v>
      </c>
      <c r="D67" s="24">
        <v>119833.07</v>
      </c>
      <c r="E67" s="24">
        <v>40444.4598438788</v>
      </c>
      <c r="F67" s="24">
        <v>40633.0210819096</v>
      </c>
      <c r="G67" s="25" t="s">
        <v>301</v>
      </c>
      <c r="H67" s="24">
        <v>2465</v>
      </c>
      <c r="I67" s="24">
        <v>2119</v>
      </c>
      <c r="J67" s="24">
        <v>1486</v>
      </c>
      <c r="K67" s="24">
        <v>709</v>
      </c>
      <c r="L67" s="24">
        <v>94223</v>
      </c>
      <c r="M67" s="24">
        <v>44491.04</v>
      </c>
      <c r="N67" s="24">
        <v>29039.884332999</v>
      </c>
      <c r="O67" s="24">
        <v>11786.718640729</v>
      </c>
    </row>
    <row r="68" spans="1:15">
      <c r="A68" s="24">
        <v>570</v>
      </c>
      <c r="B68" s="25" t="s">
        <v>302</v>
      </c>
      <c r="C68" s="24">
        <v>140836.66</v>
      </c>
      <c r="D68" s="24">
        <v>141460.49</v>
      </c>
      <c r="E68" s="24">
        <v>40761.5911209998</v>
      </c>
      <c r="F68" s="24">
        <v>45465.4931454576</v>
      </c>
      <c r="G68" s="25" t="s">
        <v>302</v>
      </c>
      <c r="H68" s="24">
        <v>2670</v>
      </c>
      <c r="I68" s="24">
        <v>2306</v>
      </c>
      <c r="J68" s="24">
        <v>1521</v>
      </c>
      <c r="K68" s="24">
        <v>740</v>
      </c>
      <c r="L68" s="24">
        <v>96278.46</v>
      </c>
      <c r="M68" s="24">
        <v>56963.02</v>
      </c>
      <c r="N68" s="24">
        <v>27738.1082860003</v>
      </c>
      <c r="O68" s="24">
        <v>16077.4913514602</v>
      </c>
    </row>
    <row r="69" ht="16" customHeight="1" spans="1:15">
      <c r="A69" s="24"/>
      <c r="B69" s="25"/>
      <c r="C69" s="24"/>
      <c r="D69" s="24"/>
      <c r="E69" s="24"/>
      <c r="F69" s="24"/>
      <c r="G69" s="24"/>
      <c r="H69" s="24"/>
      <c r="I69" s="24"/>
      <c r="J69" s="24"/>
      <c r="K69" s="24"/>
      <c r="L69" s="24"/>
      <c r="M69" s="24"/>
      <c r="N69" s="24"/>
      <c r="O69" s="26"/>
    </row>
    <row r="70" ht="21" customHeight="1" spans="1:15">
      <c r="A70" s="24"/>
      <c r="B70" s="25"/>
      <c r="C70" s="24"/>
      <c r="D70" s="24"/>
      <c r="E70" s="24"/>
      <c r="F70" s="24"/>
      <c r="G70" s="24"/>
      <c r="H70" s="24"/>
      <c r="I70" s="24"/>
      <c r="J70" s="24"/>
      <c r="K70" s="24"/>
      <c r="L70" s="24"/>
      <c r="M70" s="24"/>
      <c r="N70" s="24"/>
      <c r="O70" s="26"/>
    </row>
    <row r="71" ht="21" customHeight="1" spans="1:15">
      <c r="A71" s="24"/>
      <c r="B71" s="25"/>
      <c r="C71" s="24"/>
      <c r="D71" s="24"/>
      <c r="E71" s="24"/>
      <c r="F71" s="24"/>
      <c r="G71" s="24"/>
      <c r="H71" s="24"/>
      <c r="I71" s="24"/>
      <c r="J71" s="24"/>
      <c r="K71" s="24"/>
      <c r="L71" s="24"/>
      <c r="M71" s="24"/>
      <c r="N71" s="24"/>
      <c r="O71" s="26"/>
    </row>
    <row r="72" ht="21" customHeight="1" spans="1:15">
      <c r="A72" s="24"/>
      <c r="B72" s="25"/>
      <c r="C72" s="24"/>
      <c r="D72" s="24"/>
      <c r="E72" s="24"/>
      <c r="F72" s="24"/>
      <c r="G72" s="24"/>
      <c r="H72" s="24"/>
      <c r="I72" s="24"/>
      <c r="J72" s="24"/>
      <c r="K72" s="24"/>
      <c r="L72" s="24"/>
      <c r="M72" s="24"/>
      <c r="N72" s="24"/>
      <c r="O72" s="26"/>
    </row>
    <row r="73" ht="21" customHeight="1" spans="1:15">
      <c r="A73" s="24"/>
      <c r="B73" s="25"/>
      <c r="C73" s="24"/>
      <c r="D73" s="24"/>
      <c r="E73" s="24"/>
      <c r="F73" s="24"/>
      <c r="G73" s="24"/>
      <c r="H73" s="24"/>
      <c r="I73" s="24"/>
      <c r="J73" s="24"/>
      <c r="K73" s="24"/>
      <c r="L73" s="24"/>
      <c r="M73" s="24"/>
      <c r="N73" s="24"/>
      <c r="O73" s="26"/>
    </row>
    <row r="74" ht="21" customHeight="1" spans="1:15">
      <c r="A74" s="24"/>
      <c r="B74" s="25"/>
      <c r="C74" s="24"/>
      <c r="D74" s="24"/>
      <c r="E74" s="24"/>
      <c r="F74" s="24"/>
      <c r="G74" s="24"/>
      <c r="H74" s="24"/>
      <c r="I74" s="24"/>
      <c r="J74" s="24"/>
      <c r="K74" s="24"/>
      <c r="L74" s="24"/>
      <c r="M74" s="24"/>
      <c r="N74" s="24"/>
      <c r="O74" s="26"/>
    </row>
    <row r="75" ht="21" customHeight="1" spans="1:15">
      <c r="A75" s="24"/>
      <c r="B75" s="25"/>
      <c r="C75" s="24"/>
      <c r="D75" s="24"/>
      <c r="E75" s="24"/>
      <c r="F75" s="24"/>
      <c r="G75" s="24"/>
      <c r="H75" s="24"/>
      <c r="I75" s="24"/>
      <c r="J75" s="24"/>
      <c r="K75" s="24"/>
      <c r="L75" s="24"/>
      <c r="M75" s="24"/>
      <c r="N75" s="24"/>
      <c r="O75" s="26"/>
    </row>
    <row r="76" ht="21" customHeight="1" spans="1:15">
      <c r="A76" s="24"/>
      <c r="B76" s="25"/>
      <c r="C76" s="24"/>
      <c r="D76" s="24"/>
      <c r="E76" s="24"/>
      <c r="F76" s="24"/>
      <c r="G76" s="24"/>
      <c r="H76" s="24"/>
      <c r="I76" s="24"/>
      <c r="J76" s="24"/>
      <c r="K76" s="24"/>
      <c r="L76" s="24"/>
      <c r="M76" s="24"/>
      <c r="N76" s="24"/>
      <c r="O76" s="26"/>
    </row>
    <row r="77" ht="21" customHeight="1" spans="1:15">
      <c r="A77" s="24"/>
      <c r="B77" s="25"/>
      <c r="C77" s="24"/>
      <c r="D77" s="24"/>
      <c r="E77" s="24"/>
      <c r="F77" s="24"/>
      <c r="G77" s="24"/>
      <c r="H77" s="24"/>
      <c r="I77" s="24"/>
      <c r="J77" s="24"/>
      <c r="K77" s="24"/>
      <c r="L77" s="24"/>
      <c r="M77" s="24"/>
      <c r="N77" s="24"/>
      <c r="O77" s="26"/>
    </row>
    <row r="78" ht="21" customHeight="1" spans="1:15">
      <c r="A78" s="24"/>
      <c r="B78" s="25"/>
      <c r="C78" s="24"/>
      <c r="D78" s="24"/>
      <c r="E78" s="24"/>
      <c r="F78" s="24"/>
      <c r="G78" s="24"/>
      <c r="H78" s="24"/>
      <c r="I78" s="24"/>
      <c r="J78" s="24"/>
      <c r="K78" s="24"/>
      <c r="L78" s="24"/>
      <c r="M78" s="24"/>
      <c r="N78" s="24"/>
      <c r="O78" s="26"/>
    </row>
    <row r="79" ht="21" customHeight="1" spans="1:15">
      <c r="A79" s="24"/>
      <c r="B79" s="25"/>
      <c r="C79" s="24"/>
      <c r="D79" s="24"/>
      <c r="E79" s="24"/>
      <c r="F79" s="24"/>
      <c r="G79" s="24"/>
      <c r="H79" s="24"/>
      <c r="I79" s="24"/>
      <c r="J79" s="24"/>
      <c r="K79" s="24"/>
      <c r="L79" s="24"/>
      <c r="M79" s="24"/>
      <c r="N79" s="24"/>
      <c r="O79" s="26"/>
    </row>
    <row r="80" ht="21" customHeight="1" spans="1:15">
      <c r="A80" s="24"/>
      <c r="B80" s="25"/>
      <c r="C80" s="24"/>
      <c r="D80" s="24"/>
      <c r="E80" s="24"/>
      <c r="F80" s="24"/>
      <c r="G80" s="24"/>
      <c r="H80" s="24"/>
      <c r="I80" s="24"/>
      <c r="J80" s="24"/>
      <c r="K80" s="24"/>
      <c r="L80" s="24"/>
      <c r="M80" s="24"/>
      <c r="N80" s="24"/>
      <c r="O80" s="26"/>
    </row>
    <row r="81" ht="21" customHeight="1" spans="1:15">
      <c r="A81" s="24"/>
      <c r="B81" s="25"/>
      <c r="C81" s="24"/>
      <c r="D81" s="24"/>
      <c r="E81" s="24"/>
      <c r="F81" s="24"/>
      <c r="G81" s="24"/>
      <c r="H81" s="24"/>
      <c r="I81" s="24"/>
      <c r="J81" s="24"/>
      <c r="K81" s="24"/>
      <c r="L81" s="24"/>
      <c r="M81" s="24"/>
      <c r="N81" s="24"/>
      <c r="O81" s="26"/>
    </row>
    <row r="82" ht="21" customHeight="1" spans="1:15">
      <c r="A82" s="24"/>
      <c r="B82" s="25"/>
      <c r="C82" s="24"/>
      <c r="D82" s="24"/>
      <c r="E82" s="24"/>
      <c r="F82" s="24"/>
      <c r="G82" s="24"/>
      <c r="H82" s="24"/>
      <c r="I82" s="24"/>
      <c r="J82" s="24"/>
      <c r="K82" s="24"/>
      <c r="L82" s="24"/>
      <c r="M82" s="24"/>
      <c r="N82" s="24"/>
      <c r="O82" s="26"/>
    </row>
    <row r="83" ht="21" customHeight="1" spans="1:15">
      <c r="A83" s="24"/>
      <c r="B83" s="25"/>
      <c r="C83" s="24"/>
      <c r="D83" s="24"/>
      <c r="E83" s="24"/>
      <c r="F83" s="24"/>
      <c r="G83" s="24"/>
      <c r="H83" s="24"/>
      <c r="I83" s="24"/>
      <c r="J83" s="24"/>
      <c r="K83" s="24"/>
      <c r="L83" s="24"/>
      <c r="M83" s="24"/>
      <c r="N83" s="24"/>
      <c r="O83" s="26"/>
    </row>
    <row r="84" spans="1:15">
      <c r="A84" s="22" t="s">
        <v>97</v>
      </c>
      <c r="B84" s="23" t="s">
        <v>278</v>
      </c>
      <c r="C84" s="22" t="s">
        <v>279</v>
      </c>
      <c r="D84" s="22" t="s">
        <v>280</v>
      </c>
      <c r="E84" s="22" t="s">
        <v>281</v>
      </c>
      <c r="F84" s="22" t="s">
        <v>282</v>
      </c>
      <c r="G84" s="23" t="s">
        <v>278</v>
      </c>
      <c r="H84" s="22" t="s">
        <v>283</v>
      </c>
      <c r="I84" s="22" t="s">
        <v>284</v>
      </c>
      <c r="J84" s="22" t="s">
        <v>285</v>
      </c>
      <c r="K84" s="22" t="s">
        <v>286</v>
      </c>
      <c r="L84" s="22" t="s">
        <v>287</v>
      </c>
      <c r="M84" s="22" t="s">
        <v>288</v>
      </c>
      <c r="N84" s="22" t="s">
        <v>289</v>
      </c>
      <c r="O84" s="22" t="s">
        <v>290</v>
      </c>
    </row>
    <row r="85" spans="1:15">
      <c r="A85" s="24">
        <v>741</v>
      </c>
      <c r="B85" s="25" t="s">
        <v>291</v>
      </c>
      <c r="C85" s="24">
        <v>64877.87</v>
      </c>
      <c r="D85" s="24">
        <v>52840.38</v>
      </c>
      <c r="E85" s="24">
        <v>19102.0888447574</v>
      </c>
      <c r="F85" s="24">
        <v>16763.0883866341</v>
      </c>
      <c r="G85" s="25" t="s">
        <v>291</v>
      </c>
      <c r="H85" s="24">
        <v>1115</v>
      </c>
      <c r="I85" s="24">
        <v>829</v>
      </c>
      <c r="J85" s="24">
        <v>364</v>
      </c>
      <c r="K85" s="24">
        <v>348</v>
      </c>
      <c r="L85" s="24">
        <v>19077.51</v>
      </c>
      <c r="M85" s="24">
        <v>26431.6</v>
      </c>
      <c r="N85" s="24">
        <v>4163.58948</v>
      </c>
      <c r="O85" s="24">
        <v>7399.44686159971</v>
      </c>
    </row>
    <row r="86" spans="1:15">
      <c r="A86" s="24">
        <v>741</v>
      </c>
      <c r="B86" s="25" t="s">
        <v>292</v>
      </c>
      <c r="C86" s="24">
        <v>61552.81</v>
      </c>
      <c r="D86" s="24">
        <v>49583.65</v>
      </c>
      <c r="E86" s="24">
        <v>18707.711398245</v>
      </c>
      <c r="F86" s="24">
        <v>14794.5345450872</v>
      </c>
      <c r="G86" s="25" t="s">
        <v>292</v>
      </c>
      <c r="H86" s="24">
        <v>1016</v>
      </c>
      <c r="I86" s="24">
        <v>714</v>
      </c>
      <c r="J86" s="24">
        <v>399</v>
      </c>
      <c r="K86" s="24">
        <v>206</v>
      </c>
      <c r="L86" s="24">
        <v>21429.1</v>
      </c>
      <c r="M86" s="24">
        <v>13746.09</v>
      </c>
      <c r="N86" s="24">
        <v>5367.51090100006</v>
      </c>
      <c r="O86" s="24">
        <v>3443.45459900011</v>
      </c>
    </row>
    <row r="87" spans="1:15">
      <c r="A87" s="24">
        <v>741</v>
      </c>
      <c r="B87" s="25" t="s">
        <v>293</v>
      </c>
      <c r="C87" s="24">
        <v>86295.4</v>
      </c>
      <c r="D87" s="24">
        <v>76226.17</v>
      </c>
      <c r="E87" s="24">
        <v>26217.4069284515</v>
      </c>
      <c r="F87" s="24">
        <v>24953.313659506</v>
      </c>
      <c r="G87" s="25" t="s">
        <v>293</v>
      </c>
      <c r="H87" s="24">
        <v>1249</v>
      </c>
      <c r="I87" s="24">
        <v>989</v>
      </c>
      <c r="J87" s="24">
        <v>548</v>
      </c>
      <c r="K87" s="24">
        <v>387</v>
      </c>
      <c r="L87" s="24">
        <v>42403.58</v>
      </c>
      <c r="M87" s="24">
        <v>25691.25</v>
      </c>
      <c r="N87" s="24">
        <v>11828.6936794508</v>
      </c>
      <c r="O87" s="24">
        <v>7411.94000369869</v>
      </c>
    </row>
    <row r="88" spans="1:15">
      <c r="A88" s="24">
        <v>741</v>
      </c>
      <c r="B88" s="25" t="s">
        <v>294</v>
      </c>
      <c r="C88" s="24">
        <v>71525.39</v>
      </c>
      <c r="D88" s="24">
        <v>73151.19</v>
      </c>
      <c r="E88" s="24">
        <v>21049.6634656377</v>
      </c>
      <c r="F88" s="24">
        <v>25133.5166133964</v>
      </c>
      <c r="G88" s="25" t="s">
        <v>294</v>
      </c>
      <c r="H88" s="24">
        <v>1308</v>
      </c>
      <c r="I88" s="24">
        <v>868</v>
      </c>
      <c r="J88" s="24">
        <v>634</v>
      </c>
      <c r="K88" s="24">
        <v>214</v>
      </c>
      <c r="L88" s="24">
        <v>34689.29</v>
      </c>
      <c r="M88" s="24">
        <v>15305.1</v>
      </c>
      <c r="N88" s="24">
        <v>9440.12518564026</v>
      </c>
      <c r="O88" s="24">
        <v>4677.57169599951</v>
      </c>
    </row>
    <row r="89" spans="1:15">
      <c r="A89" s="24">
        <v>741</v>
      </c>
      <c r="B89" s="25" t="s">
        <v>295</v>
      </c>
      <c r="C89" s="24">
        <v>72719.49</v>
      </c>
      <c r="D89" s="24">
        <v>83063.87</v>
      </c>
      <c r="E89" s="24">
        <v>20092.7824218211</v>
      </c>
      <c r="F89" s="24">
        <v>27384.1825747396</v>
      </c>
      <c r="G89" s="25" t="s">
        <v>295</v>
      </c>
      <c r="H89" s="24">
        <v>1261</v>
      </c>
      <c r="I89" s="24">
        <v>974</v>
      </c>
      <c r="J89" s="24">
        <v>553</v>
      </c>
      <c r="K89" s="24">
        <v>283</v>
      </c>
      <c r="L89" s="24">
        <v>34407.92</v>
      </c>
      <c r="M89" s="24">
        <v>24028.93</v>
      </c>
      <c r="N89" s="24">
        <v>9132.84050290022</v>
      </c>
      <c r="O89" s="24">
        <v>8014.96320299971</v>
      </c>
    </row>
    <row r="90" spans="1:15">
      <c r="A90" s="24">
        <v>741</v>
      </c>
      <c r="B90" s="25" t="s">
        <v>296</v>
      </c>
      <c r="C90" s="24">
        <v>61973.21</v>
      </c>
      <c r="D90" s="24">
        <v>79850.84</v>
      </c>
      <c r="E90" s="24">
        <v>15290.6573968669</v>
      </c>
      <c r="F90" s="24">
        <v>26681.100997001</v>
      </c>
      <c r="G90" s="25" t="s">
        <v>296</v>
      </c>
      <c r="H90" s="24">
        <v>1191</v>
      </c>
      <c r="I90" s="24">
        <v>906</v>
      </c>
      <c r="J90" s="24">
        <v>530</v>
      </c>
      <c r="K90" s="24">
        <v>251</v>
      </c>
      <c r="L90" s="24">
        <v>34243.21</v>
      </c>
      <c r="M90" s="24">
        <v>16072.25</v>
      </c>
      <c r="N90" s="24">
        <v>7264.63831265574</v>
      </c>
      <c r="O90" s="24">
        <v>4852.94069999949</v>
      </c>
    </row>
    <row r="91" spans="1:15">
      <c r="A91" s="24">
        <v>741</v>
      </c>
      <c r="B91" s="25" t="s">
        <v>297</v>
      </c>
      <c r="C91" s="24">
        <v>64702.18</v>
      </c>
      <c r="D91" s="24">
        <v>84301.71</v>
      </c>
      <c r="E91" s="24">
        <v>18282.9317553346</v>
      </c>
      <c r="F91" s="24">
        <v>25454.3305955588</v>
      </c>
      <c r="G91" s="25" t="s">
        <v>297</v>
      </c>
      <c r="H91" s="24">
        <v>1376</v>
      </c>
      <c r="I91" s="24">
        <v>1054</v>
      </c>
      <c r="J91" s="24">
        <v>605</v>
      </c>
      <c r="K91" s="24">
        <v>333</v>
      </c>
      <c r="L91" s="24">
        <v>33623.4</v>
      </c>
      <c r="M91" s="24">
        <v>24921.58</v>
      </c>
      <c r="N91" s="24">
        <v>8466.3236280477</v>
      </c>
      <c r="O91" s="24">
        <v>7687.9209</v>
      </c>
    </row>
    <row r="92" spans="1:15">
      <c r="A92" s="24">
        <v>741</v>
      </c>
      <c r="B92" s="25" t="s">
        <v>298</v>
      </c>
      <c r="C92" s="24">
        <v>71222.35</v>
      </c>
      <c r="D92" s="24">
        <v>77712.45</v>
      </c>
      <c r="E92" s="24">
        <v>21171.6653710028</v>
      </c>
      <c r="F92" s="24">
        <v>23755.7916439003</v>
      </c>
      <c r="G92" s="25" t="s">
        <v>298</v>
      </c>
      <c r="H92" s="24">
        <v>1306</v>
      </c>
      <c r="I92" s="24">
        <v>990</v>
      </c>
      <c r="J92" s="24">
        <v>608</v>
      </c>
      <c r="K92" s="24">
        <v>258</v>
      </c>
      <c r="L92" s="24">
        <v>37724.56</v>
      </c>
      <c r="M92" s="24">
        <v>23273.5</v>
      </c>
      <c r="N92" s="24">
        <v>10487.653346998</v>
      </c>
      <c r="O92" s="24">
        <v>6599.97350000013</v>
      </c>
    </row>
    <row r="93" spans="1:15">
      <c r="A93" s="24">
        <v>741</v>
      </c>
      <c r="B93" s="25" t="s">
        <v>299</v>
      </c>
      <c r="C93" s="24">
        <v>79035.05</v>
      </c>
      <c r="D93" s="24">
        <v>79453.74</v>
      </c>
      <c r="E93" s="24">
        <v>21952.3289820013</v>
      </c>
      <c r="F93" s="24">
        <v>24695.1213625025</v>
      </c>
      <c r="G93" s="25" t="s">
        <v>299</v>
      </c>
      <c r="H93" s="24">
        <v>1392</v>
      </c>
      <c r="I93" s="24">
        <v>945</v>
      </c>
      <c r="J93" s="24">
        <v>682</v>
      </c>
      <c r="K93" s="24">
        <v>275</v>
      </c>
      <c r="L93" s="24">
        <v>42289.15</v>
      </c>
      <c r="M93" s="24">
        <v>20850.97</v>
      </c>
      <c r="N93" s="24">
        <v>11683.7445640006</v>
      </c>
      <c r="O93" s="24">
        <v>5457.2531599992</v>
      </c>
    </row>
    <row r="94" spans="1:15">
      <c r="A94" s="24">
        <v>741</v>
      </c>
      <c r="B94" s="25" t="s">
        <v>300</v>
      </c>
      <c r="C94" s="24">
        <v>83382.94</v>
      </c>
      <c r="D94" s="24">
        <v>90408.59</v>
      </c>
      <c r="E94" s="24">
        <v>26522.4343850978</v>
      </c>
      <c r="F94" s="24">
        <v>27956.6715963001</v>
      </c>
      <c r="G94" s="25" t="s">
        <v>300</v>
      </c>
      <c r="H94" s="24">
        <v>1433</v>
      </c>
      <c r="I94" s="24">
        <v>1094</v>
      </c>
      <c r="J94" s="24">
        <v>597</v>
      </c>
      <c r="K94" s="24">
        <v>487</v>
      </c>
      <c r="L94" s="24">
        <v>42371.08</v>
      </c>
      <c r="M94" s="24">
        <v>34918.9</v>
      </c>
      <c r="N94" s="24">
        <v>12561.8537520001</v>
      </c>
      <c r="O94" s="24">
        <v>9703.19549999868</v>
      </c>
    </row>
    <row r="95" spans="1:15">
      <c r="A95" s="24">
        <v>741</v>
      </c>
      <c r="B95" s="25" t="s">
        <v>301</v>
      </c>
      <c r="C95" s="24">
        <v>102107.76</v>
      </c>
      <c r="D95" s="24">
        <v>122929.11</v>
      </c>
      <c r="E95" s="24">
        <v>31426.5962840986</v>
      </c>
      <c r="F95" s="24">
        <v>31849.6721684513</v>
      </c>
      <c r="G95" s="25" t="s">
        <v>301</v>
      </c>
      <c r="H95" s="24">
        <v>1651</v>
      </c>
      <c r="I95" s="24">
        <v>1384</v>
      </c>
      <c r="J95" s="24">
        <v>889</v>
      </c>
      <c r="K95" s="24">
        <v>651</v>
      </c>
      <c r="L95" s="24">
        <v>72150.71</v>
      </c>
      <c r="M95" s="24">
        <v>48778.69</v>
      </c>
      <c r="N95" s="24">
        <v>21824.1410831595</v>
      </c>
      <c r="O95" s="24">
        <v>10880.6924749999</v>
      </c>
    </row>
    <row r="96" spans="1:15">
      <c r="A96" s="24">
        <v>741</v>
      </c>
      <c r="B96" s="25" t="s">
        <v>302</v>
      </c>
      <c r="C96" s="24">
        <v>92872.37</v>
      </c>
      <c r="D96" s="24">
        <v>105355.26</v>
      </c>
      <c r="E96" s="24">
        <v>29639.2442266007</v>
      </c>
      <c r="F96" s="24">
        <v>32733.352952348</v>
      </c>
      <c r="G96" s="25" t="s">
        <v>302</v>
      </c>
      <c r="H96" s="24">
        <v>1685</v>
      </c>
      <c r="I96" s="24">
        <v>1338</v>
      </c>
      <c r="J96" s="24">
        <v>958</v>
      </c>
      <c r="K96" s="24">
        <v>483</v>
      </c>
      <c r="L96" s="24">
        <v>57947.82</v>
      </c>
      <c r="M96" s="24">
        <v>38541.63</v>
      </c>
      <c r="N96" s="24">
        <v>17873.6823411004</v>
      </c>
      <c r="O96" s="24">
        <v>11136.0495294519</v>
      </c>
    </row>
  </sheetData>
  <pageMargins left="0.75" right="0.75" top="1" bottom="1" header="0.511805555555556" footer="0.511805555555556"/>
  <pageSetup paperSize="1"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workbookViewId="0">
      <selection activeCell="R15" sqref="R15"/>
    </sheetView>
  </sheetViews>
  <sheetFormatPr defaultColWidth="9" defaultRowHeight="17" customHeight="1"/>
  <cols>
    <col min="1" max="1" width="7.375" customWidth="1"/>
    <col min="3" max="3" width="8.25" customWidth="1"/>
    <col min="5" max="5" width="8.125" customWidth="1"/>
    <col min="6" max="6" width="7.625" customWidth="1"/>
    <col min="7" max="7" width="9.75" customWidth="1"/>
    <col min="9" max="9" width="7.625" customWidth="1"/>
    <col min="11" max="11" width="8.25" customWidth="1"/>
    <col min="13" max="13" width="7.375" customWidth="1"/>
    <col min="15" max="15" width="6.625" customWidth="1"/>
  </cols>
  <sheetData>
    <row r="1" customHeight="1" spans="1:15">
      <c r="A1" s="1" t="s">
        <v>303</v>
      </c>
      <c r="B1" s="1"/>
      <c r="C1" s="2"/>
      <c r="D1" s="2"/>
      <c r="E1" s="1"/>
      <c r="F1" s="2"/>
      <c r="G1" s="1"/>
      <c r="H1" s="1"/>
      <c r="I1" s="1"/>
      <c r="J1" s="1"/>
      <c r="K1" s="1"/>
      <c r="L1" s="1"/>
      <c r="M1" s="1"/>
      <c r="N1" s="1"/>
      <c r="O1" s="1"/>
    </row>
    <row r="2" ht="14" customHeight="1" spans="1:15">
      <c r="A2" s="3" t="s">
        <v>304</v>
      </c>
      <c r="B2" s="3"/>
      <c r="C2" s="4"/>
      <c r="D2" s="4"/>
      <c r="E2" s="3"/>
      <c r="F2" s="4"/>
      <c r="G2" s="3"/>
      <c r="H2" s="3"/>
      <c r="I2" s="3"/>
      <c r="J2" s="3"/>
      <c r="K2" s="3"/>
      <c r="L2" s="3"/>
      <c r="M2" s="3"/>
      <c r="N2" s="3"/>
      <c r="O2" s="3"/>
    </row>
    <row r="3" customHeight="1" spans="1:15">
      <c r="A3" s="5" t="s">
        <v>305</v>
      </c>
      <c r="B3" s="5"/>
      <c r="C3" s="6"/>
      <c r="D3" s="6"/>
      <c r="E3" s="5"/>
      <c r="F3" s="6"/>
      <c r="G3" s="5"/>
      <c r="H3" s="5"/>
      <c r="I3" s="5"/>
      <c r="J3" s="5"/>
      <c r="K3" s="5"/>
      <c r="L3" s="7"/>
      <c r="M3" s="7"/>
      <c r="N3" s="7"/>
      <c r="O3" s="16"/>
    </row>
    <row r="4" ht="24" customHeight="1" spans="1:15">
      <c r="A4" s="7" t="s">
        <v>2</v>
      </c>
      <c r="B4" s="7" t="s">
        <v>50</v>
      </c>
      <c r="C4" s="8" t="s">
        <v>306</v>
      </c>
      <c r="D4" s="8" t="s">
        <v>307</v>
      </c>
      <c r="E4" s="7" t="s">
        <v>308</v>
      </c>
      <c r="F4" s="8" t="s">
        <v>309</v>
      </c>
      <c r="G4" s="7" t="s">
        <v>310</v>
      </c>
      <c r="H4" s="7" t="s">
        <v>308</v>
      </c>
      <c r="I4" s="7" t="s">
        <v>311</v>
      </c>
      <c r="J4" s="7" t="s">
        <v>312</v>
      </c>
      <c r="K4" s="7" t="s">
        <v>308</v>
      </c>
      <c r="L4" s="7" t="s">
        <v>313</v>
      </c>
      <c r="M4" s="7" t="s">
        <v>314</v>
      </c>
      <c r="N4" s="7" t="s">
        <v>315</v>
      </c>
      <c r="O4" s="7" t="s">
        <v>316</v>
      </c>
    </row>
    <row r="5" customHeight="1" spans="1:15">
      <c r="A5" s="7">
        <v>311</v>
      </c>
      <c r="B5" s="7" t="s">
        <v>52</v>
      </c>
      <c r="C5" s="9">
        <v>326.925249</v>
      </c>
      <c r="D5" s="8">
        <v>247.789726</v>
      </c>
      <c r="E5" s="10">
        <f t="shared" ref="E5:E23" si="0">(D5-C5)/C5</f>
        <v>-0.242059991518122</v>
      </c>
      <c r="F5" s="8">
        <v>83.005592</v>
      </c>
      <c r="G5" s="8">
        <v>59.820722</v>
      </c>
      <c r="H5" s="10">
        <f t="shared" ref="H5:H23" si="1">(G5-F5)/F5</f>
        <v>-0.2793169645727</v>
      </c>
      <c r="I5" s="7">
        <v>18499</v>
      </c>
      <c r="J5" s="17">
        <v>12348</v>
      </c>
      <c r="K5" s="10">
        <f t="shared" ref="K5:K23" si="2">(J5-I5)/I5</f>
        <v>-0.332504459700524</v>
      </c>
      <c r="L5" s="11" t="s">
        <v>317</v>
      </c>
      <c r="M5" s="18" t="s">
        <v>318</v>
      </c>
      <c r="N5" s="11">
        <f>(M5-L5)/L5</f>
        <v>0.602722245852829</v>
      </c>
      <c r="O5" s="7">
        <v>14.25</v>
      </c>
    </row>
    <row r="6" customHeight="1" spans="1:15">
      <c r="A6" s="7">
        <v>339</v>
      </c>
      <c r="B6" s="7" t="s">
        <v>54</v>
      </c>
      <c r="C6" s="9">
        <v>153.417887</v>
      </c>
      <c r="D6" s="8">
        <v>163.947161</v>
      </c>
      <c r="E6" s="11">
        <f t="shared" si="0"/>
        <v>0.0686313324078047</v>
      </c>
      <c r="F6" s="8">
        <v>44.665766</v>
      </c>
      <c r="G6" s="8">
        <v>47.614319</v>
      </c>
      <c r="H6" s="11">
        <f t="shared" si="1"/>
        <v>0.0660137117093213</v>
      </c>
      <c r="I6" s="7">
        <v>19773</v>
      </c>
      <c r="J6" s="17">
        <v>21644</v>
      </c>
      <c r="K6" s="11">
        <f t="shared" si="2"/>
        <v>0.0946239821979467</v>
      </c>
      <c r="L6" s="11" t="s">
        <v>319</v>
      </c>
      <c r="M6" s="18" t="s">
        <v>320</v>
      </c>
      <c r="N6" s="11">
        <f t="shared" ref="N6:N25" si="3">(M6-L6)/L6</f>
        <v>0.453822965195944</v>
      </c>
      <c r="O6" s="7">
        <v>15.91</v>
      </c>
    </row>
    <row r="7" customHeight="1" spans="1:15">
      <c r="A7" s="7">
        <v>343</v>
      </c>
      <c r="B7" s="7" t="s">
        <v>57</v>
      </c>
      <c r="C7" s="9">
        <v>554.443316</v>
      </c>
      <c r="D7" s="8">
        <v>676.733679</v>
      </c>
      <c r="E7" s="11">
        <f t="shared" si="0"/>
        <v>0.220564229869803</v>
      </c>
      <c r="F7" s="8">
        <v>173.300021</v>
      </c>
      <c r="G7" s="8">
        <v>192.295711</v>
      </c>
      <c r="H7" s="11">
        <f t="shared" si="1"/>
        <v>0.109611585101885</v>
      </c>
      <c r="I7" s="7">
        <v>60003</v>
      </c>
      <c r="J7" s="17">
        <v>60334</v>
      </c>
      <c r="K7" s="11">
        <f t="shared" si="2"/>
        <v>0.00551639084712431</v>
      </c>
      <c r="L7" s="11" t="s">
        <v>321</v>
      </c>
      <c r="M7" s="18" t="s">
        <v>322</v>
      </c>
      <c r="N7" s="11">
        <f t="shared" si="3"/>
        <v>0.449658099504834</v>
      </c>
      <c r="O7" s="7">
        <v>45.7</v>
      </c>
    </row>
    <row r="8" customHeight="1" spans="1:15">
      <c r="A8" s="7">
        <v>347</v>
      </c>
      <c r="B8" s="7" t="s">
        <v>12</v>
      </c>
      <c r="C8" s="9">
        <v>28.032413</v>
      </c>
      <c r="D8" s="8">
        <v>165.865114</v>
      </c>
      <c r="E8" s="11">
        <f t="shared" si="0"/>
        <v>4.91690462037642</v>
      </c>
      <c r="F8" s="8">
        <v>7.705943</v>
      </c>
      <c r="G8" s="8">
        <v>46.797342</v>
      </c>
      <c r="H8" s="11">
        <f t="shared" si="1"/>
        <v>5.07288971641758</v>
      </c>
      <c r="I8" s="7">
        <v>3945</v>
      </c>
      <c r="J8" s="17">
        <v>27104</v>
      </c>
      <c r="K8" s="11">
        <f t="shared" si="2"/>
        <v>5.87046894803549</v>
      </c>
      <c r="L8" s="11" t="s">
        <v>323</v>
      </c>
      <c r="M8" s="18" t="s">
        <v>324</v>
      </c>
      <c r="N8" s="11">
        <f t="shared" si="3"/>
        <v>0.387934326078656</v>
      </c>
      <c r="O8" s="7">
        <v>12.5</v>
      </c>
    </row>
    <row r="9" customHeight="1" spans="1:15">
      <c r="A9" s="7">
        <v>357</v>
      </c>
      <c r="B9" s="7" t="s">
        <v>61</v>
      </c>
      <c r="C9" s="9">
        <v>118.244325</v>
      </c>
      <c r="D9" s="8">
        <v>198.545529</v>
      </c>
      <c r="E9" s="11">
        <f t="shared" si="0"/>
        <v>0.679112540918983</v>
      </c>
      <c r="F9" s="8">
        <v>34.359025</v>
      </c>
      <c r="G9" s="8">
        <v>46.113156</v>
      </c>
      <c r="H9" s="11">
        <f t="shared" si="1"/>
        <v>0.342097338326684</v>
      </c>
      <c r="I9" s="7">
        <v>19789</v>
      </c>
      <c r="J9" s="17">
        <v>29213</v>
      </c>
      <c r="K9" s="11">
        <f t="shared" si="2"/>
        <v>0.476224164940118</v>
      </c>
      <c r="L9" s="11" t="s">
        <v>325</v>
      </c>
      <c r="M9" s="18" t="s">
        <v>326</v>
      </c>
      <c r="N9" s="11">
        <f t="shared" si="3"/>
        <v>0.560436320754717</v>
      </c>
      <c r="O9" s="7">
        <v>11.6</v>
      </c>
    </row>
    <row r="10" customHeight="1" spans="1:15">
      <c r="A10" s="7">
        <v>359</v>
      </c>
      <c r="B10" s="7" t="s">
        <v>63</v>
      </c>
      <c r="C10" s="9">
        <v>176.110825</v>
      </c>
      <c r="D10" s="8">
        <v>251.697372</v>
      </c>
      <c r="E10" s="11">
        <f t="shared" si="0"/>
        <v>0.429198755953815</v>
      </c>
      <c r="F10" s="8">
        <v>60.442613</v>
      </c>
      <c r="G10" s="8">
        <v>80.833988</v>
      </c>
      <c r="H10" s="11">
        <f t="shared" si="1"/>
        <v>0.337367529097394</v>
      </c>
      <c r="I10" s="7">
        <v>34776</v>
      </c>
      <c r="J10" s="17">
        <v>44335</v>
      </c>
      <c r="K10" s="11">
        <f t="shared" si="2"/>
        <v>0.274873475960432</v>
      </c>
      <c r="L10" s="11" t="s">
        <v>327</v>
      </c>
      <c r="M10" s="18" t="s">
        <v>328</v>
      </c>
      <c r="N10" s="11">
        <f t="shared" si="3"/>
        <v>0.212529738302934</v>
      </c>
      <c r="O10" s="7">
        <v>12.3</v>
      </c>
    </row>
    <row r="11" customHeight="1" spans="1:15">
      <c r="A11" s="7">
        <v>365</v>
      </c>
      <c r="B11" s="7" t="s">
        <v>65</v>
      </c>
      <c r="C11" s="9">
        <v>289.897366</v>
      </c>
      <c r="D11" s="8">
        <v>324.708219</v>
      </c>
      <c r="E11" s="11">
        <f t="shared" si="0"/>
        <v>0.120079921664414</v>
      </c>
      <c r="F11" s="8">
        <v>99.532</v>
      </c>
      <c r="G11" s="8">
        <v>100.145588</v>
      </c>
      <c r="H11" s="11">
        <f t="shared" si="1"/>
        <v>0.00616473094080303</v>
      </c>
      <c r="I11" s="7">
        <v>38533</v>
      </c>
      <c r="J11" s="17">
        <v>40943</v>
      </c>
      <c r="K11" s="11">
        <f t="shared" si="2"/>
        <v>0.0625437936314328</v>
      </c>
      <c r="L11" s="11" t="s">
        <v>329</v>
      </c>
      <c r="M11" s="18" t="s">
        <v>330</v>
      </c>
      <c r="N11" s="11">
        <f t="shared" si="3"/>
        <v>0.105453449834288</v>
      </c>
      <c r="O11" s="7">
        <v>21</v>
      </c>
    </row>
    <row r="12" customHeight="1" spans="1:15">
      <c r="A12" s="7">
        <v>379</v>
      </c>
      <c r="B12" s="7" t="s">
        <v>331</v>
      </c>
      <c r="C12" s="9">
        <v>143.038513</v>
      </c>
      <c r="D12" s="8">
        <v>175.665152</v>
      </c>
      <c r="E12" s="11">
        <f t="shared" si="0"/>
        <v>0.228096883249898</v>
      </c>
      <c r="F12" s="8">
        <v>46.799545</v>
      </c>
      <c r="G12" s="8">
        <v>52.156222</v>
      </c>
      <c r="H12" s="11">
        <f t="shared" si="1"/>
        <v>0.11446002306219</v>
      </c>
      <c r="I12" s="7">
        <v>23353</v>
      </c>
      <c r="J12" s="17">
        <v>25448</v>
      </c>
      <c r="K12" s="11">
        <f t="shared" si="2"/>
        <v>0.0897101014858905</v>
      </c>
      <c r="L12" s="11" t="s">
        <v>332</v>
      </c>
      <c r="M12" s="18" t="s">
        <v>333</v>
      </c>
      <c r="N12" s="11">
        <f t="shared" si="3"/>
        <v>0.398814563928874</v>
      </c>
      <c r="O12" s="7">
        <v>9.2</v>
      </c>
    </row>
    <row r="13" customHeight="1" spans="1:15">
      <c r="A13" s="7">
        <v>513</v>
      </c>
      <c r="B13" s="7" t="s">
        <v>69</v>
      </c>
      <c r="C13" s="9">
        <v>160.433938</v>
      </c>
      <c r="D13" s="8">
        <v>236.390201</v>
      </c>
      <c r="E13" s="11">
        <f t="shared" si="0"/>
        <v>0.473442614118217</v>
      </c>
      <c r="F13" s="8">
        <v>53.753911</v>
      </c>
      <c r="G13" s="8">
        <v>76.713077</v>
      </c>
      <c r="H13" s="11">
        <f t="shared" si="1"/>
        <v>0.427116196252213</v>
      </c>
      <c r="I13" s="7">
        <v>24729</v>
      </c>
      <c r="J13" s="17">
        <v>35630</v>
      </c>
      <c r="K13" s="11">
        <f t="shared" si="2"/>
        <v>0.440818472239072</v>
      </c>
      <c r="L13" s="11" t="s">
        <v>334</v>
      </c>
      <c r="M13" s="18" t="s">
        <v>335</v>
      </c>
      <c r="N13" s="11">
        <f t="shared" si="3"/>
        <v>0.370583994232156</v>
      </c>
      <c r="O13" s="7">
        <v>10.5</v>
      </c>
    </row>
    <row r="14" customHeight="1" spans="1:15">
      <c r="A14" s="7">
        <v>570</v>
      </c>
      <c r="B14" s="7" t="s">
        <v>13</v>
      </c>
      <c r="C14" s="9">
        <v>138.53537</v>
      </c>
      <c r="D14" s="8">
        <v>140.745371</v>
      </c>
      <c r="E14" s="11">
        <f t="shared" si="0"/>
        <v>0.0159526119575095</v>
      </c>
      <c r="F14" s="8">
        <v>48.432949</v>
      </c>
      <c r="G14" s="8">
        <v>44.018877</v>
      </c>
      <c r="H14" s="10">
        <f t="shared" si="1"/>
        <v>-0.0911377913411797</v>
      </c>
      <c r="I14" s="7">
        <v>23689</v>
      </c>
      <c r="J14" s="17">
        <v>26634</v>
      </c>
      <c r="K14" s="11">
        <f t="shared" si="2"/>
        <v>0.12431930431846</v>
      </c>
      <c r="L14" s="11" t="s">
        <v>336</v>
      </c>
      <c r="M14" s="18" t="s">
        <v>337</v>
      </c>
      <c r="N14" s="11">
        <f t="shared" si="3"/>
        <v>0.68476416694944</v>
      </c>
      <c r="O14" s="7">
        <v>10.9</v>
      </c>
    </row>
    <row r="15" customHeight="1" spans="1:15">
      <c r="A15" s="7">
        <v>581</v>
      </c>
      <c r="B15" s="7" t="s">
        <v>72</v>
      </c>
      <c r="C15" s="9">
        <v>193.566597</v>
      </c>
      <c r="D15" s="8">
        <v>264.285485</v>
      </c>
      <c r="E15" s="11">
        <f t="shared" si="0"/>
        <v>0.365346547886049</v>
      </c>
      <c r="F15" s="8">
        <v>61.106671</v>
      </c>
      <c r="G15" s="8">
        <v>85.966328</v>
      </c>
      <c r="H15" s="11">
        <f t="shared" si="1"/>
        <v>0.406823945621256</v>
      </c>
      <c r="I15" s="7">
        <v>37536</v>
      </c>
      <c r="J15" s="17">
        <v>48124</v>
      </c>
      <c r="K15" s="11">
        <f t="shared" si="2"/>
        <v>0.282075873827792</v>
      </c>
      <c r="L15" s="11" t="s">
        <v>338</v>
      </c>
      <c r="M15" s="18" t="s">
        <v>229</v>
      </c>
      <c r="N15" s="11">
        <f t="shared" si="3"/>
        <v>0.125766871165644</v>
      </c>
      <c r="O15" s="7">
        <v>15.01</v>
      </c>
    </row>
    <row r="16" customHeight="1" spans="1:15">
      <c r="A16" s="7">
        <v>582</v>
      </c>
      <c r="B16" s="7" t="s">
        <v>74</v>
      </c>
      <c r="C16" s="9">
        <v>485.50351</v>
      </c>
      <c r="D16" s="8">
        <v>702.361571</v>
      </c>
      <c r="E16" s="11">
        <f t="shared" si="0"/>
        <v>0.446666309374365</v>
      </c>
      <c r="F16" s="8">
        <v>127.381036</v>
      </c>
      <c r="G16" s="8">
        <v>182.201629</v>
      </c>
      <c r="H16" s="11">
        <f t="shared" si="1"/>
        <v>0.430366989635726</v>
      </c>
      <c r="I16" s="7">
        <v>51197</v>
      </c>
      <c r="J16" s="17">
        <v>59788</v>
      </c>
      <c r="K16" s="11">
        <f t="shared" si="2"/>
        <v>0.167802800945368</v>
      </c>
      <c r="L16" s="11" t="s">
        <v>339</v>
      </c>
      <c r="M16" s="18" t="s">
        <v>340</v>
      </c>
      <c r="N16" s="11">
        <f t="shared" si="3"/>
        <v>0.813186813186813</v>
      </c>
      <c r="O16" s="7">
        <v>42.1</v>
      </c>
    </row>
    <row r="17" customHeight="1" spans="1:15">
      <c r="A17" s="7">
        <v>585</v>
      </c>
      <c r="B17" s="7" t="s">
        <v>341</v>
      </c>
      <c r="C17" s="9">
        <v>282.362306</v>
      </c>
      <c r="D17" s="8">
        <v>339.363061</v>
      </c>
      <c r="E17" s="11">
        <f t="shared" si="0"/>
        <v>0.201870978486767</v>
      </c>
      <c r="F17" s="8">
        <v>90.799767</v>
      </c>
      <c r="G17" s="8">
        <v>107.832308</v>
      </c>
      <c r="H17" s="11">
        <f t="shared" si="1"/>
        <v>0.187583532015011</v>
      </c>
      <c r="I17" s="7">
        <v>45001</v>
      </c>
      <c r="J17" s="17">
        <v>50208</v>
      </c>
      <c r="K17" s="11">
        <f t="shared" si="2"/>
        <v>0.115708539810226</v>
      </c>
      <c r="L17" s="11" t="s">
        <v>342</v>
      </c>
      <c r="M17" s="18" t="s">
        <v>343</v>
      </c>
      <c r="N17" s="11">
        <f t="shared" si="3"/>
        <v>0.517606967057933</v>
      </c>
      <c r="O17" s="7">
        <v>14.02</v>
      </c>
    </row>
    <row r="18" customHeight="1" spans="1:15">
      <c r="A18" s="7">
        <v>709</v>
      </c>
      <c r="B18" s="7" t="s">
        <v>78</v>
      </c>
      <c r="C18" s="9">
        <v>132.266356</v>
      </c>
      <c r="D18" s="8">
        <v>166.141474</v>
      </c>
      <c r="E18" s="11">
        <f t="shared" si="0"/>
        <v>0.256112884821594</v>
      </c>
      <c r="F18" s="8">
        <v>40.042857</v>
      </c>
      <c r="G18" s="8">
        <v>51.618208</v>
      </c>
      <c r="H18" s="11">
        <f t="shared" si="1"/>
        <v>0.289074053831873</v>
      </c>
      <c r="I18" s="7">
        <v>19471</v>
      </c>
      <c r="J18" s="17">
        <v>24784</v>
      </c>
      <c r="K18" s="11">
        <f t="shared" si="2"/>
        <v>0.272867341174054</v>
      </c>
      <c r="L18" s="11" t="s">
        <v>344</v>
      </c>
      <c r="M18" s="18" t="s">
        <v>345</v>
      </c>
      <c r="N18" s="11">
        <f t="shared" si="3"/>
        <v>0.0150586587287691</v>
      </c>
      <c r="O18" s="7">
        <v>8.83</v>
      </c>
    </row>
    <row r="19" customHeight="1" spans="1:15">
      <c r="A19" s="7">
        <v>726</v>
      </c>
      <c r="B19" s="7" t="s">
        <v>80</v>
      </c>
      <c r="C19" s="9">
        <v>244.374892</v>
      </c>
      <c r="D19" s="8">
        <v>281.157765</v>
      </c>
      <c r="E19" s="11">
        <f t="shared" si="0"/>
        <v>0.150518216904215</v>
      </c>
      <c r="F19" s="8">
        <v>86.616132</v>
      </c>
      <c r="G19" s="8">
        <v>91.7354</v>
      </c>
      <c r="H19" s="11">
        <f t="shared" si="1"/>
        <v>0.0591029393923987</v>
      </c>
      <c r="I19" s="7">
        <v>38003</v>
      </c>
      <c r="J19" s="17">
        <v>38060</v>
      </c>
      <c r="K19" s="11">
        <f t="shared" si="2"/>
        <v>0.00149988158829566</v>
      </c>
      <c r="L19" s="11" t="s">
        <v>346</v>
      </c>
      <c r="M19" s="18" t="s">
        <v>347</v>
      </c>
      <c r="N19" s="11">
        <f t="shared" si="3"/>
        <v>0.591260634184068</v>
      </c>
      <c r="O19" s="7">
        <v>16.96</v>
      </c>
    </row>
    <row r="20" customHeight="1" spans="1:15">
      <c r="A20" s="7">
        <v>727</v>
      </c>
      <c r="B20" s="7" t="s">
        <v>82</v>
      </c>
      <c r="C20" s="9">
        <v>79.872405</v>
      </c>
      <c r="D20" s="8">
        <v>119.14517</v>
      </c>
      <c r="E20" s="11">
        <f t="shared" si="0"/>
        <v>0.491693783353587</v>
      </c>
      <c r="F20" s="8">
        <v>26.529902</v>
      </c>
      <c r="G20" s="8">
        <v>38.315233</v>
      </c>
      <c r="H20" s="11">
        <f t="shared" si="1"/>
        <v>0.444228214638712</v>
      </c>
      <c r="I20" s="7">
        <v>13300</v>
      </c>
      <c r="J20" s="17">
        <v>20059</v>
      </c>
      <c r="K20" s="11">
        <f t="shared" si="2"/>
        <v>0.508195488721805</v>
      </c>
      <c r="L20" s="11" t="s">
        <v>348</v>
      </c>
      <c r="M20" s="18" t="s">
        <v>349</v>
      </c>
      <c r="N20" s="11">
        <f t="shared" si="3"/>
        <v>0.376721577099649</v>
      </c>
      <c r="O20" s="7">
        <v>8.5</v>
      </c>
    </row>
    <row r="21" customHeight="1" spans="1:15">
      <c r="A21" s="7">
        <v>730</v>
      </c>
      <c r="B21" s="7" t="s">
        <v>84</v>
      </c>
      <c r="C21" s="9">
        <v>221.75244</v>
      </c>
      <c r="D21" s="8">
        <v>291.350111</v>
      </c>
      <c r="E21" s="11">
        <f t="shared" si="0"/>
        <v>0.313853011042404</v>
      </c>
      <c r="F21" s="8">
        <v>68.845943</v>
      </c>
      <c r="G21" s="8">
        <v>88.29554</v>
      </c>
      <c r="H21" s="11">
        <f t="shared" si="1"/>
        <v>0.282508978052636</v>
      </c>
      <c r="I21" s="7">
        <v>27824</v>
      </c>
      <c r="J21" s="17">
        <v>36085</v>
      </c>
      <c r="K21" s="11">
        <f t="shared" si="2"/>
        <v>0.296901955146636</v>
      </c>
      <c r="L21" s="11" t="s">
        <v>350</v>
      </c>
      <c r="M21" s="18" t="s">
        <v>351</v>
      </c>
      <c r="N21" s="11">
        <f t="shared" si="3"/>
        <v>0.315688775510204</v>
      </c>
      <c r="O21" s="7">
        <v>12.7</v>
      </c>
    </row>
    <row r="22" customHeight="1" spans="1:15">
      <c r="A22" s="7">
        <v>741</v>
      </c>
      <c r="B22" s="7" t="s">
        <v>14</v>
      </c>
      <c r="C22" s="9">
        <v>97.487696</v>
      </c>
      <c r="D22" s="8">
        <v>91.226682</v>
      </c>
      <c r="E22" s="10">
        <f t="shared" si="0"/>
        <v>-0.064223632898248</v>
      </c>
      <c r="F22" s="8">
        <v>30.215468</v>
      </c>
      <c r="G22" s="8">
        <v>26.945551</v>
      </c>
      <c r="H22" s="10">
        <f t="shared" si="1"/>
        <v>-0.10821996865976</v>
      </c>
      <c r="I22" s="7">
        <v>12085</v>
      </c>
      <c r="J22" s="17">
        <v>15983</v>
      </c>
      <c r="K22" s="11">
        <f t="shared" si="2"/>
        <v>0.322548613984278</v>
      </c>
      <c r="L22" s="11" t="s">
        <v>352</v>
      </c>
      <c r="M22" s="18" t="s">
        <v>353</v>
      </c>
      <c r="N22" s="11">
        <f t="shared" si="3"/>
        <v>0.331696041606472</v>
      </c>
      <c r="O22" s="7">
        <v>11.84</v>
      </c>
    </row>
    <row r="23" customHeight="1" spans="1:15">
      <c r="A23" s="7">
        <v>745</v>
      </c>
      <c r="B23" s="7" t="s">
        <v>88</v>
      </c>
      <c r="C23" s="9">
        <v>10.586189</v>
      </c>
      <c r="D23" s="8">
        <v>158.369657</v>
      </c>
      <c r="E23" s="11">
        <f t="shared" si="0"/>
        <v>13.9600254633655</v>
      </c>
      <c r="F23" s="8">
        <v>3.054552</v>
      </c>
      <c r="G23" s="8">
        <v>48.234774</v>
      </c>
      <c r="H23" s="11">
        <f t="shared" si="1"/>
        <v>14.791112411902</v>
      </c>
      <c r="I23" s="7">
        <v>1846</v>
      </c>
      <c r="J23" s="17">
        <v>25985</v>
      </c>
      <c r="K23" s="11">
        <f t="shared" si="2"/>
        <v>13.0763813651138</v>
      </c>
      <c r="L23" s="11" t="s">
        <v>354</v>
      </c>
      <c r="M23" s="18" t="s">
        <v>355</v>
      </c>
      <c r="N23" s="11">
        <f t="shared" si="3"/>
        <v>1.56986774008051</v>
      </c>
      <c r="O23" s="7" t="s">
        <v>356</v>
      </c>
    </row>
    <row r="24" customHeight="1" spans="1:15">
      <c r="A24" s="7">
        <v>752</v>
      </c>
      <c r="B24" s="7" t="s">
        <v>357</v>
      </c>
      <c r="C24" s="12" t="s">
        <v>356</v>
      </c>
      <c r="D24" s="8">
        <v>20.618616</v>
      </c>
      <c r="E24" s="11" t="s">
        <v>356</v>
      </c>
      <c r="F24" s="12" t="s">
        <v>356</v>
      </c>
      <c r="G24" s="8">
        <v>5.079143</v>
      </c>
      <c r="H24" s="11" t="s">
        <v>356</v>
      </c>
      <c r="I24" s="7" t="s">
        <v>356</v>
      </c>
      <c r="J24" s="17">
        <v>3165</v>
      </c>
      <c r="K24" s="11" t="s">
        <v>356</v>
      </c>
      <c r="L24" s="19" t="s">
        <v>356</v>
      </c>
      <c r="M24" s="18" t="s">
        <v>358</v>
      </c>
      <c r="N24" s="11" t="s">
        <v>356</v>
      </c>
      <c r="O24" s="7" t="s">
        <v>356</v>
      </c>
    </row>
    <row r="25" customHeight="1" spans="1:15">
      <c r="A25" s="7" t="s">
        <v>359</v>
      </c>
      <c r="B25" s="7"/>
      <c r="C25" s="8">
        <v>3836.851593</v>
      </c>
      <c r="D25" s="8">
        <v>5016.107116</v>
      </c>
      <c r="E25" s="11">
        <f>(D25-C25)/C25</f>
        <v>0.307349787818598</v>
      </c>
      <c r="F25" s="8">
        <v>1186.589695</v>
      </c>
      <c r="G25" s="8">
        <v>1472.733117</v>
      </c>
      <c r="H25" s="11">
        <f>(G25-F25)/F25</f>
        <v>0.24114773894105</v>
      </c>
      <c r="I25" s="20">
        <v>513352</v>
      </c>
      <c r="J25" s="20">
        <v>645874</v>
      </c>
      <c r="K25" s="11">
        <f>(J25-I25)/I25</f>
        <v>0.258150352974178</v>
      </c>
      <c r="L25" s="11" t="s">
        <v>360</v>
      </c>
      <c r="M25" s="21" t="s">
        <v>361</v>
      </c>
      <c r="N25" s="11">
        <f t="shared" si="3"/>
        <v>0.371856096784464</v>
      </c>
      <c r="O25" s="7">
        <v>293.82</v>
      </c>
    </row>
    <row r="26" ht="26" customHeight="1" spans="1:15">
      <c r="A26" s="7" t="s">
        <v>362</v>
      </c>
      <c r="B26" s="7"/>
      <c r="C26" s="8">
        <f>C25-C8-C23</f>
        <v>3798.232991</v>
      </c>
      <c r="D26" s="8">
        <f>D25-D8-D23-D24</f>
        <v>4671.253729</v>
      </c>
      <c r="E26" s="11">
        <f>(D26-C26)/C26</f>
        <v>0.229849179886711</v>
      </c>
      <c r="F26" s="8">
        <f>F25-F8-F23</f>
        <v>1175.8292</v>
      </c>
      <c r="G26" s="8">
        <f>G25-G24-G23-G8</f>
        <v>1372.621858</v>
      </c>
      <c r="H26" s="11">
        <f>(G26-F26)/F26</f>
        <v>0.167365003352528</v>
      </c>
      <c r="I26" s="7">
        <f>I25-I23-I8</f>
        <v>507561</v>
      </c>
      <c r="J26" s="7">
        <f>J25-J24-J23-J8</f>
        <v>589620</v>
      </c>
      <c r="K26" s="11">
        <f>(J26-I26)/I26</f>
        <v>0.161673178199271</v>
      </c>
      <c r="L26" s="7"/>
      <c r="M26" s="7"/>
      <c r="N26" s="7"/>
      <c r="O26" s="7"/>
    </row>
    <row r="27" customHeight="1" spans="1:15">
      <c r="A27" s="13" t="s">
        <v>363</v>
      </c>
      <c r="B27" s="13"/>
      <c r="C27" s="14"/>
      <c r="D27" s="14"/>
      <c r="E27" s="15"/>
      <c r="F27" s="14"/>
      <c r="G27" s="13"/>
      <c r="H27" s="13"/>
      <c r="I27" s="13"/>
      <c r="J27" s="13"/>
      <c r="K27" s="15"/>
      <c r="L27" s="13"/>
      <c r="M27" s="13"/>
      <c r="N27" s="13"/>
      <c r="O27" s="13"/>
    </row>
  </sheetData>
  <mergeCells count="4">
    <mergeCell ref="A1:O1"/>
    <mergeCell ref="A2:O2"/>
    <mergeCell ref="A3:K3"/>
    <mergeCell ref="L3:N3"/>
  </mergeCells>
  <pageMargins left="0.15625" right="0.75" top="1" bottom="1" header="0.511805555555556" footer="0.511805555555556"/>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措施</vt:lpstr>
      <vt:lpstr>员工销售能力评价</vt:lpstr>
      <vt:lpstr>2017年和16年对比曲线图</vt:lpstr>
      <vt:lpstr>1.1-12.31总销售数据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2018-01-02T13:59:00Z</dcterms:created>
  <dcterms:modified xsi:type="dcterms:W3CDTF">2018-01-03T14:59:52Z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