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<sst xmlns="http://schemas.openxmlformats.org/spreadsheetml/2006/main" count="50">
  <si>
    <t>消防医院购货报价单</t>
  </si>
  <si>
    <t>序号</t>
  </si>
  <si>
    <t>货品</t>
  </si>
  <si>
    <t>品名</t>
  </si>
  <si>
    <t>规格</t>
  </si>
  <si>
    <t>单位</t>
  </si>
  <si>
    <t>数量</t>
  </si>
  <si>
    <t>报价</t>
  </si>
  <si>
    <t>报价总额</t>
  </si>
  <si>
    <t>考核价</t>
  </si>
  <si>
    <t>考核价总额</t>
  </si>
  <si>
    <t>毛利率</t>
  </si>
  <si>
    <t>,</t>
  </si>
  <si>
    <t>泰诺</t>
  </si>
  <si>
    <t>20片</t>
  </si>
  <si>
    <t>上海强生</t>
  </si>
  <si>
    <t>盒</t>
  </si>
  <si>
    <t>维C银翘片</t>
  </si>
  <si>
    <t>12片×40袋</t>
  </si>
  <si>
    <t>贵州百灵</t>
  </si>
  <si>
    <t>袋</t>
  </si>
  <si>
    <t>抗病毒颗粒</t>
  </si>
  <si>
    <t>9g×8袋</t>
  </si>
  <si>
    <t>丽珠制药</t>
  </si>
  <si>
    <t>黄连素片</t>
  </si>
  <si>
    <t>100片</t>
  </si>
  <si>
    <t>桐君阁</t>
  </si>
  <si>
    <t>瓶</t>
  </si>
  <si>
    <t>氯雷他定片</t>
  </si>
  <si>
    <t>12片</t>
  </si>
  <si>
    <t>开瑞坦</t>
  </si>
  <si>
    <t>三七伤药片</t>
  </si>
  <si>
    <t>太极绵阳</t>
  </si>
  <si>
    <t>氯霉素滴眼液</t>
  </si>
  <si>
    <t>5ml:12.5mg</t>
  </si>
  <si>
    <t>正红花油</t>
  </si>
  <si>
    <t>35ml</t>
  </si>
  <si>
    <t>麝香壮骨膏</t>
  </si>
  <si>
    <t>10cm×7cm×10贴</t>
  </si>
  <si>
    <t>布洛芬缓释胶囊</t>
  </si>
  <si>
    <t>300mg×20粒</t>
  </si>
  <si>
    <t>板蓝根颗粒</t>
  </si>
  <si>
    <t>10g×10袋</t>
  </si>
  <si>
    <t>连花清瘟胶囊</t>
  </si>
  <si>
    <t>0.35g×36粒</t>
  </si>
  <si>
    <t>麝香痔疮栓</t>
  </si>
  <si>
    <t>6粒</t>
  </si>
  <si>
    <t>碘伏消毒液</t>
  </si>
  <si>
    <t>100ml</t>
  </si>
  <si>
    <t>过氧化氢溶液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</si>
</sst>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5" borderId="2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21" fillId="17" borderId="3" applyNumberFormat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10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>
      <alignment vertical="center"/>
    </xf>
    <xf numFmtId="10" fontId="0" fillId="0" borderId="1" xfId="0" applyNumberFormat="1" applyBorder="1">
      <alignment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J13" sqref="J13"/>
    </sheetView>
  </sheetViews>
  <sheetFormatPr defaultColWidth="9" defaultRowHeight="13.5"/>
  <cols>
    <col min="4" max="4" width="15.125" customWidth="1"/>
    <col min="5" max="5" width="10.875" customWidth="1"/>
    <col min="9" max="9" width="9" style="1"/>
    <col min="11" max="11" width="9" style="1"/>
    <col min="13" max="13" width="13.75" style="2"/>
  </cols>
  <sheetData>
    <row r="1" ht="21" customHeight="1" spans="1:13">
      <c r="A1" s="3" t="s">
        <v>0</v>
      </c>
      <c r="B1" s="4"/>
      <c r="C1" s="4"/>
      <c r="D1" s="4"/>
      <c r="E1" s="4"/>
      <c r="F1" s="4"/>
      <c r="G1" s="4"/>
      <c r="H1" s="4"/>
      <c r="I1" s="6"/>
      <c r="J1" s="4"/>
      <c r="K1" s="6"/>
      <c r="L1" s="4"/>
      <c r="M1" s="4"/>
    </row>
    <row r="2" spans="1:13">
      <c r="A2" s="5" t="s">
        <v>1</v>
      </c>
      <c r="B2" s="5" t="s">
        <v>2</v>
      </c>
      <c r="C2" s="5"/>
      <c r="D2" s="5" t="s">
        <v>3</v>
      </c>
      <c r="E2" s="5" t="s">
        <v>4</v>
      </c>
      <c r="F2" s="5"/>
      <c r="G2" s="5" t="s">
        <v>5</v>
      </c>
      <c r="H2" s="5" t="s">
        <v>6</v>
      </c>
      <c r="I2" s="7" t="s">
        <v>7</v>
      </c>
      <c r="J2" s="5" t="s">
        <v>8</v>
      </c>
      <c r="K2" s="7" t="s">
        <v>9</v>
      </c>
      <c r="L2" s="5" t="s">
        <v>10</v>
      </c>
      <c r="M2" s="8" t="s">
        <v>11</v>
      </c>
    </row>
    <row r="3" spans="1:13">
      <c r="A3" s="5">
        <v>1</v>
      </c>
      <c r="B3" s="5">
        <v>99818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>
        <v>200</v>
      </c>
      <c r="I3" s="9">
        <v>20</v>
      </c>
      <c r="J3" s="5">
        <f>H3*I3</f>
        <v>4000</v>
      </c>
      <c r="K3" s="9">
        <v>18.76</v>
      </c>
      <c r="L3" s="5">
        <f>K3*H3</f>
        <v>3752</v>
      </c>
      <c r="M3" s="8">
        <f>(I3-K3)*100%/I3</f>
        <v>0.0619999999999999</v>
      </c>
    </row>
    <row r="4" spans="1:13">
      <c r="A4" s="5">
        <v>2</v>
      </c>
      <c r="B4" s="5">
        <v>11279</v>
      </c>
      <c r="C4" s="5" t="s">
        <v>12</v>
      </c>
      <c r="D4" s="5" t="s">
        <v>17</v>
      </c>
      <c r="E4" s="5" t="s">
        <v>18</v>
      </c>
      <c r="F4" s="5" t="s">
        <v>19</v>
      </c>
      <c r="G4" s="5" t="s">
        <v>20</v>
      </c>
      <c r="H4" s="5">
        <v>30</v>
      </c>
      <c r="I4" s="9">
        <v>34</v>
      </c>
      <c r="J4" s="5">
        <f t="shared" ref="J4:J17" si="0">H4*I4</f>
        <v>1020</v>
      </c>
      <c r="K4" s="9">
        <v>26.59</v>
      </c>
      <c r="L4" s="5">
        <f t="shared" ref="L4:L17" si="1">K4*H4</f>
        <v>797.7</v>
      </c>
      <c r="M4" s="8">
        <f t="shared" ref="M4:M17" si="2">(I4-K4)*100%/I4</f>
        <v>0.217941176470588</v>
      </c>
    </row>
    <row r="5" spans="1:13">
      <c r="A5" s="5">
        <v>3</v>
      </c>
      <c r="B5" s="5">
        <v>123748</v>
      </c>
      <c r="C5" s="5" t="s">
        <v>12</v>
      </c>
      <c r="D5" s="5" t="s">
        <v>21</v>
      </c>
      <c r="E5" s="5" t="s">
        <v>22</v>
      </c>
      <c r="F5" s="5" t="s">
        <v>23</v>
      </c>
      <c r="G5" s="5" t="s">
        <v>16</v>
      </c>
      <c r="H5" s="5">
        <v>100</v>
      </c>
      <c r="I5" s="9">
        <v>12.6</v>
      </c>
      <c r="J5" s="5">
        <f t="shared" si="0"/>
        <v>1260</v>
      </c>
      <c r="K5" s="9">
        <v>11.8</v>
      </c>
      <c r="L5" s="5">
        <f t="shared" si="1"/>
        <v>1180</v>
      </c>
      <c r="M5" s="8">
        <f t="shared" si="2"/>
        <v>0.0634920634920634</v>
      </c>
    </row>
    <row r="6" spans="1:13">
      <c r="A6" s="5">
        <v>4</v>
      </c>
      <c r="B6" s="5">
        <v>49248</v>
      </c>
      <c r="C6" s="5" t="s">
        <v>12</v>
      </c>
      <c r="D6" s="5" t="s">
        <v>24</v>
      </c>
      <c r="E6" s="5" t="s">
        <v>25</v>
      </c>
      <c r="F6" s="5" t="s">
        <v>26</v>
      </c>
      <c r="G6" s="5" t="s">
        <v>27</v>
      </c>
      <c r="H6" s="5">
        <v>50</v>
      </c>
      <c r="I6" s="9">
        <v>7.8</v>
      </c>
      <c r="J6" s="5">
        <f t="shared" si="0"/>
        <v>390</v>
      </c>
      <c r="K6" s="9">
        <v>6.65</v>
      </c>
      <c r="L6" s="5">
        <f t="shared" si="1"/>
        <v>332.5</v>
      </c>
      <c r="M6" s="8">
        <f t="shared" si="2"/>
        <v>0.147435897435897</v>
      </c>
    </row>
    <row r="7" spans="1:13">
      <c r="A7" s="5">
        <v>5</v>
      </c>
      <c r="B7" s="5">
        <v>133312</v>
      </c>
      <c r="C7" s="5" t="s">
        <v>12</v>
      </c>
      <c r="D7" s="5" t="s">
        <v>28</v>
      </c>
      <c r="E7" s="5" t="s">
        <v>29</v>
      </c>
      <c r="F7" s="5" t="s">
        <v>30</v>
      </c>
      <c r="G7" s="5" t="s">
        <v>16</v>
      </c>
      <c r="H7" s="5">
        <v>50</v>
      </c>
      <c r="I7" s="9">
        <v>40</v>
      </c>
      <c r="J7" s="5">
        <f t="shared" si="0"/>
        <v>2000</v>
      </c>
      <c r="K7" s="9">
        <v>34.2</v>
      </c>
      <c r="L7" s="5">
        <f t="shared" si="1"/>
        <v>1710</v>
      </c>
      <c r="M7" s="8">
        <f t="shared" si="2"/>
        <v>0.145</v>
      </c>
    </row>
    <row r="8" spans="1:13">
      <c r="A8" s="5">
        <v>6</v>
      </c>
      <c r="B8" s="5">
        <v>109800</v>
      </c>
      <c r="C8" s="5" t="s">
        <v>12</v>
      </c>
      <c r="D8" s="5" t="s">
        <v>31</v>
      </c>
      <c r="E8" s="5"/>
      <c r="F8" s="5" t="s">
        <v>32</v>
      </c>
      <c r="G8" s="5" t="s">
        <v>16</v>
      </c>
      <c r="H8" s="5">
        <v>50</v>
      </c>
      <c r="I8" s="9">
        <v>20.4</v>
      </c>
      <c r="J8" s="5">
        <f t="shared" si="0"/>
        <v>1020</v>
      </c>
      <c r="K8" s="9">
        <v>11</v>
      </c>
      <c r="L8" s="5">
        <f t="shared" si="1"/>
        <v>550</v>
      </c>
      <c r="M8" s="8">
        <f t="shared" si="2"/>
        <v>0.46078431372549</v>
      </c>
    </row>
    <row r="9" spans="1:13">
      <c r="A9" s="5">
        <v>7</v>
      </c>
      <c r="B9" s="5">
        <v>852</v>
      </c>
      <c r="C9" s="5" t="s">
        <v>12</v>
      </c>
      <c r="D9" s="5" t="s">
        <v>33</v>
      </c>
      <c r="E9" s="5"/>
      <c r="F9" s="5" t="s">
        <v>34</v>
      </c>
      <c r="G9" s="5" t="s">
        <v>16</v>
      </c>
      <c r="H9" s="5">
        <v>50</v>
      </c>
      <c r="I9" s="9">
        <v>8.3</v>
      </c>
      <c r="J9" s="5">
        <f t="shared" si="0"/>
        <v>415</v>
      </c>
      <c r="K9" s="9">
        <v>7.56</v>
      </c>
      <c r="L9" s="5">
        <f t="shared" si="1"/>
        <v>378</v>
      </c>
      <c r="M9" s="8">
        <f t="shared" si="2"/>
        <v>0.0891566265060242</v>
      </c>
    </row>
    <row r="10" spans="1:13">
      <c r="A10" s="5">
        <v>8</v>
      </c>
      <c r="B10" s="5">
        <v>84205</v>
      </c>
      <c r="C10" s="5" t="s">
        <v>12</v>
      </c>
      <c r="D10" s="5" t="s">
        <v>35</v>
      </c>
      <c r="E10" s="5"/>
      <c r="F10" s="5" t="s">
        <v>36</v>
      </c>
      <c r="G10" s="5" t="s">
        <v>27</v>
      </c>
      <c r="H10" s="5">
        <v>100</v>
      </c>
      <c r="I10" s="9">
        <v>14.3</v>
      </c>
      <c r="J10" s="5">
        <f t="shared" si="0"/>
        <v>1430</v>
      </c>
      <c r="K10" s="9">
        <v>8.4</v>
      </c>
      <c r="L10" s="5">
        <f t="shared" si="1"/>
        <v>840</v>
      </c>
      <c r="M10" s="8">
        <f t="shared" si="2"/>
        <v>0.412587412587413</v>
      </c>
    </row>
    <row r="11" spans="1:13">
      <c r="A11" s="5">
        <v>9</v>
      </c>
      <c r="B11" s="5">
        <v>148758</v>
      </c>
      <c r="C11" s="5" t="s">
        <v>12</v>
      </c>
      <c r="D11" s="5" t="s">
        <v>37</v>
      </c>
      <c r="E11" s="5"/>
      <c r="F11" s="5" t="s">
        <v>38</v>
      </c>
      <c r="G11" s="5" t="s">
        <v>16</v>
      </c>
      <c r="H11" s="5">
        <v>50</v>
      </c>
      <c r="I11" s="9">
        <v>4.25</v>
      </c>
      <c r="J11" s="5">
        <f t="shared" si="0"/>
        <v>212.5</v>
      </c>
      <c r="K11" s="9">
        <v>3</v>
      </c>
      <c r="L11" s="5">
        <f t="shared" si="1"/>
        <v>150</v>
      </c>
      <c r="M11" s="8">
        <f t="shared" si="2"/>
        <v>0.294117647058824</v>
      </c>
    </row>
    <row r="12" spans="1:13">
      <c r="A12" s="5">
        <v>10</v>
      </c>
      <c r="B12" s="5">
        <v>91</v>
      </c>
      <c r="C12" s="5" t="s">
        <v>12</v>
      </c>
      <c r="D12" s="5" t="s">
        <v>39</v>
      </c>
      <c r="E12" s="5"/>
      <c r="F12" s="5" t="s">
        <v>40</v>
      </c>
      <c r="G12" s="5" t="s">
        <v>16</v>
      </c>
      <c r="H12" s="5">
        <v>30</v>
      </c>
      <c r="I12" s="9">
        <v>15.7</v>
      </c>
      <c r="J12" s="5">
        <f t="shared" si="0"/>
        <v>471</v>
      </c>
      <c r="K12" s="9">
        <v>14.13</v>
      </c>
      <c r="L12" s="5">
        <f t="shared" si="1"/>
        <v>423.9</v>
      </c>
      <c r="M12" s="8">
        <f t="shared" si="2"/>
        <v>0.0999999999999999</v>
      </c>
    </row>
    <row r="13" spans="1:13">
      <c r="A13" s="5">
        <v>11</v>
      </c>
      <c r="B13" s="5">
        <v>135132</v>
      </c>
      <c r="C13" s="5" t="s">
        <v>12</v>
      </c>
      <c r="D13" s="5" t="s">
        <v>41</v>
      </c>
      <c r="E13" s="5"/>
      <c r="F13" s="5" t="s">
        <v>42</v>
      </c>
      <c r="G13" s="5" t="s">
        <v>20</v>
      </c>
      <c r="H13" s="5">
        <v>200</v>
      </c>
      <c r="I13" s="9">
        <v>11</v>
      </c>
      <c r="J13" s="5">
        <f t="shared" si="0"/>
        <v>2200</v>
      </c>
      <c r="K13" s="9">
        <v>5.3</v>
      </c>
      <c r="L13" s="5">
        <f t="shared" si="1"/>
        <v>1060</v>
      </c>
      <c r="M13" s="8">
        <f t="shared" si="2"/>
        <v>0.518181818181818</v>
      </c>
    </row>
    <row r="14" spans="1:13">
      <c r="A14" s="5">
        <v>12</v>
      </c>
      <c r="B14" s="5">
        <v>118954</v>
      </c>
      <c r="C14" s="5" t="s">
        <v>12</v>
      </c>
      <c r="D14" s="5" t="s">
        <v>43</v>
      </c>
      <c r="E14" s="5"/>
      <c r="F14" s="5" t="s">
        <v>44</v>
      </c>
      <c r="G14" s="5" t="s">
        <v>16</v>
      </c>
      <c r="H14" s="5">
        <v>200</v>
      </c>
      <c r="I14" s="9">
        <v>16.6</v>
      </c>
      <c r="J14" s="5">
        <f t="shared" si="0"/>
        <v>3320</v>
      </c>
      <c r="K14" s="9">
        <v>13.26</v>
      </c>
      <c r="L14" s="5">
        <f t="shared" si="1"/>
        <v>2652</v>
      </c>
      <c r="M14" s="8">
        <f t="shared" si="2"/>
        <v>0.201204819277109</v>
      </c>
    </row>
    <row r="15" spans="1:13">
      <c r="A15" s="5">
        <v>13</v>
      </c>
      <c r="B15" s="5">
        <v>1988</v>
      </c>
      <c r="C15" s="5" t="s">
        <v>12</v>
      </c>
      <c r="D15" s="5" t="s">
        <v>45</v>
      </c>
      <c r="E15" s="5"/>
      <c r="F15" s="5" t="s">
        <v>46</v>
      </c>
      <c r="G15" s="5" t="s">
        <v>16</v>
      </c>
      <c r="H15" s="5">
        <v>50</v>
      </c>
      <c r="I15" s="9">
        <v>12</v>
      </c>
      <c r="J15" s="5">
        <f t="shared" si="0"/>
        <v>600</v>
      </c>
      <c r="K15" s="9">
        <v>10.52</v>
      </c>
      <c r="L15" s="5">
        <f t="shared" si="1"/>
        <v>526</v>
      </c>
      <c r="M15" s="8">
        <f t="shared" si="2"/>
        <v>0.123333333333333</v>
      </c>
    </row>
    <row r="16" spans="1:13">
      <c r="A16" s="5">
        <v>14</v>
      </c>
      <c r="B16" s="5">
        <v>38449</v>
      </c>
      <c r="C16" s="5" t="s">
        <v>12</v>
      </c>
      <c r="D16" s="5" t="s">
        <v>47</v>
      </c>
      <c r="E16" s="5"/>
      <c r="F16" s="5" t="s">
        <v>48</v>
      </c>
      <c r="G16" s="5" t="s">
        <v>27</v>
      </c>
      <c r="H16" s="5">
        <v>50</v>
      </c>
      <c r="I16" s="9">
        <v>3.4</v>
      </c>
      <c r="J16" s="5">
        <f t="shared" si="0"/>
        <v>170</v>
      </c>
      <c r="K16" s="9">
        <v>2.56</v>
      </c>
      <c r="L16" s="5">
        <f t="shared" si="1"/>
        <v>128</v>
      </c>
      <c r="M16" s="8">
        <f t="shared" si="2"/>
        <v>0.247058823529412</v>
      </c>
    </row>
    <row r="17" spans="1:13">
      <c r="A17" s="5">
        <v>15</v>
      </c>
      <c r="B17" s="5">
        <v>3121</v>
      </c>
      <c r="C17" s="5"/>
      <c r="D17" s="5" t="s">
        <v>49</v>
      </c>
      <c r="E17" s="5"/>
      <c r="F17" s="5" t="s">
        <v>48</v>
      </c>
      <c r="G17" s="5" t="s">
        <v>27</v>
      </c>
      <c r="H17" s="5">
        <v>50</v>
      </c>
      <c r="I17" s="9">
        <v>1</v>
      </c>
      <c r="J17" s="5">
        <f t="shared" si="0"/>
        <v>50</v>
      </c>
      <c r="K17" s="9">
        <v>0.7</v>
      </c>
      <c r="L17" s="5">
        <f t="shared" si="1"/>
        <v>35</v>
      </c>
      <c r="M17" s="8">
        <f t="shared" si="2"/>
        <v>0.3</v>
      </c>
    </row>
    <row r="18" spans="1:13">
      <c r="A18" s="5"/>
      <c r="B18" s="5"/>
      <c r="C18" s="5"/>
      <c r="D18" s="5"/>
      <c r="E18" s="5"/>
      <c r="F18" s="5"/>
      <c r="G18" s="5"/>
      <c r="H18" s="5"/>
      <c r="I18" s="9"/>
      <c r="J18" s="5">
        <f>SUM(J3:J17)</f>
        <v>18558.5</v>
      </c>
      <c r="K18" s="9"/>
      <c r="L18" s="5">
        <f>SUM(L3:L17)</f>
        <v>14515.1</v>
      </c>
      <c r="M18" s="8">
        <f>(J18-L18)/J18</f>
        <v>0.217873211735862</v>
      </c>
    </row>
  </sheetData>
  <mergeCells count="1">
    <mergeCell ref="A1:M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2017-08-23T06:46:10Z</dcterms:created>
  <dcterms:modified xsi:type="dcterms:W3CDTF">2017-08-23T07:27:31Z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