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<sst xmlns="http://schemas.openxmlformats.org/spreadsheetml/2006/main" count="38">
  <si>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</si>
  <si>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</si>
  <si>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</si>
  <si>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</si>
  <si>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</si>
  <si>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</si>
  <si>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</si>
  <si>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</si>
  <si>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</si>
  <si>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</si>
  <si>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</si>
  <si>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</si>
  <si>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</si>
  <si>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</si>
  <si>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</si>
  <si>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</si>
  <si>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</si>
  <si>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</si>
  <si>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</si>
  <si>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</si>
  <si>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</si>
  <si>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</si>
  <si>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</si>
  <si>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</si>
  <si>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</si>
  <si>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</si>
  <si>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</si>
  <si>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</si>
  <si>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</si>
  <si>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</si>
  <si>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郫筒镇一环路东南段药店</t>
  </si>
  <si>
    <t>城中片区</t>
  </si>
  <si>
    <t>30.98%</t>
  </si>
  <si>
    <t>工商银行红星支行</t>
  </si>
  <si>
    <t>800米</t>
  </si>
  <si>
    <t>步行</t>
  </si>
  <si>
    <t>1小时</t>
  </si>
  <si>
    <t>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</si>
</sst>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7" fillId="0" borderId="1" xfId="13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5"/>
  <sheetViews>
    <sheetView tabSelected="1" workbookViewId="0">
      <selection activeCell="AC4" sqref="AC4"/>
    </sheetView>
  </sheetViews>
  <sheetFormatPr defaultColWidth="9" defaultRowHeight="14.25" outlineLevelRow="4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3" style="3" customWidth="1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0</v>
      </c>
      <c r="D4" s="8">
        <f>C4*1.2</f>
        <v>0</v>
      </c>
      <c r="E4" s="8">
        <v>2788</v>
      </c>
      <c r="F4" s="9">
        <v>2500</v>
      </c>
      <c r="G4" s="10">
        <v>2600</v>
      </c>
      <c r="H4" s="11">
        <f>G4*30</f>
        <v>78000</v>
      </c>
      <c r="I4" s="15" t="e">
        <f>(G4-C4)/C4</f>
        <v>#DIV/0!</v>
      </c>
      <c r="J4" s="16" t="s">
        <v>32</v>
      </c>
      <c r="K4" s="17">
        <v>0.0160009321309899</v>
      </c>
      <c r="L4" s="8">
        <f>H4*K4</f>
        <v>1248.07270621721</v>
      </c>
      <c r="M4" s="15">
        <v>0.144917803060764</v>
      </c>
      <c r="N4" s="8">
        <f>M4*H4</f>
        <v>11303.5886387396</v>
      </c>
      <c r="O4" s="8">
        <v>58.73</v>
      </c>
      <c r="P4" s="7">
        <f>H4/O4</f>
        <v>1328.11169759918</v>
      </c>
      <c r="Q4" s="20">
        <f>G4*1.08</f>
        <v>2808</v>
      </c>
      <c r="R4" s="11">
        <f>Q4*30</f>
        <v>84240</v>
      </c>
      <c r="S4" s="8">
        <f>R4*J4</f>
        <v>26097.552</v>
      </c>
      <c r="T4" s="11">
        <f>G4*1.16</f>
        <v>3016</v>
      </c>
      <c r="U4" s="11">
        <f>T4*30</f>
        <v>90480</v>
      </c>
      <c r="V4" s="8">
        <f>U4*J4</f>
        <v>28030.704</v>
      </c>
      <c r="W4" s="21">
        <v>2000</v>
      </c>
      <c r="X4" s="21" t="s">
        <v>33</v>
      </c>
      <c r="Y4" s="21" t="s">
        <v>34</v>
      </c>
      <c r="Z4" s="23" t="s">
        <v>35</v>
      </c>
      <c r="AA4" s="24" t="s">
        <v>36</v>
      </c>
      <c r="AB4" s="24" t="s">
        <v>37</v>
      </c>
      <c r="AC4" s="24"/>
    </row>
    <row r="5" ht="13.5" spans="1:29">
      <c r="A5" s="12"/>
      <c r="B5" s="12"/>
      <c r="C5" s="12" t="e">
        <f>#REF!+#REF!+#REF!+#REF!+#REF!+#REF!</f>
        <v>#REF!</v>
      </c>
      <c r="D5" s="12" t="e">
        <f>#REF!+#REF!+#REF!+#REF!+#REF!+#REF!</f>
        <v>#REF!</v>
      </c>
      <c r="E5" s="12" t="e">
        <f>#REF!+#REF!+#REF!+#REF!+#REF!+#REF!</f>
        <v>#REF!</v>
      </c>
      <c r="F5" s="12" t="e">
        <f>#REF!+#REF!+#REF!+#REF!+#REF!+#REF!</f>
        <v>#REF!</v>
      </c>
      <c r="G5" s="13" t="e">
        <f>#REF!+#REF!+#REF!+#REF!+#REF!+#REF!</f>
        <v>#REF!</v>
      </c>
      <c r="H5" s="14" t="e">
        <f>G5*30</f>
        <v>#REF!</v>
      </c>
      <c r="I5" s="18" t="e">
        <f>(G5-C5)/C5</f>
        <v>#REF!</v>
      </c>
      <c r="J5" s="12"/>
      <c r="K5" s="12"/>
      <c r="L5" s="12" t="e">
        <f>#REF!+#REF!+#REF!+#REF!+#REF!+#REF!</f>
        <v>#REF!</v>
      </c>
      <c r="M5" s="12"/>
      <c r="N5" s="12" t="e">
        <f>#REF!+#REF!+#REF!+#REF!+#REF!+#REF!</f>
        <v>#REF!</v>
      </c>
      <c r="O5" s="12"/>
      <c r="P5" s="19" t="e">
        <f>#REF!+#REF!+#REF!+#REF!+#REF!+#REF!</f>
        <v>#REF!</v>
      </c>
      <c r="Q5" s="19" t="e">
        <f>#REF!+#REF!+#REF!+#REF!+#REF!+#REF!</f>
        <v>#REF!</v>
      </c>
      <c r="R5" s="19" t="e">
        <f>#REF!+#REF!+#REF!+#REF!+#REF!+#REF!</f>
        <v>#REF!</v>
      </c>
      <c r="S5" s="19" t="e">
        <f>#REF!+#REF!+#REF!+#REF!+#REF!+#REF!</f>
        <v>#REF!</v>
      </c>
      <c r="T5" s="19" t="e">
        <f>#REF!+#REF!+#REF!+#REF!+#REF!+#REF!</f>
        <v>#REF!</v>
      </c>
      <c r="U5" s="19" t="e">
        <f>#REF!+#REF!+#REF!+#REF!+#REF!+#REF!</f>
        <v>#REF!</v>
      </c>
      <c r="V5" s="19" t="e">
        <f>#REF!+#REF!+#REF!+#REF!+#REF!+#REF!</f>
        <v>#REF!</v>
      </c>
      <c r="W5" s="22"/>
      <c r="X5" s="22"/>
      <c r="Y5" s="22"/>
      <c r="Z5" s="12"/>
      <c r="AA5" s="24"/>
      <c r="AB5" s="24"/>
      <c r="AC5" s="2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2017-07-04T10:43:10Z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