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考核目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60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31" i="1"/>
  <c r="L30" i="1"/>
  <c r="L29" i="1"/>
  <c r="L19" i="1"/>
  <c r="L20" i="1"/>
  <c r="L21" i="1"/>
  <c r="L22" i="1"/>
  <c r="L23" i="1"/>
  <c r="L24" i="1"/>
  <c r="L25" i="1"/>
  <c r="L26" i="1"/>
  <c r="L27" i="1"/>
  <c r="L28" i="1"/>
  <c r="L18" i="1"/>
  <c r="L4" i="1"/>
  <c r="L5" i="1"/>
  <c r="L6" i="1"/>
  <c r="L7" i="1"/>
  <c r="L84" i="1" s="1"/>
  <c r="L8" i="1"/>
  <c r="L9" i="1"/>
  <c r="L10" i="1"/>
  <c r="L11" i="1"/>
  <c r="L12" i="1"/>
  <c r="L13" i="1"/>
  <c r="L14" i="1"/>
  <c r="L15" i="1"/>
  <c r="L16" i="1"/>
  <c r="L17" i="1"/>
  <c r="L82" i="1"/>
  <c r="L83" i="1"/>
  <c r="L3" i="1"/>
  <c r="K84" i="1"/>
  <c r="H84" i="1" l="1"/>
  <c r="G84" i="1"/>
  <c r="M84" i="1"/>
</calcChain>
</file>

<file path=xl/sharedStrings.xml><?xml version="1.0" encoding="utf-8"?>
<sst xmlns="http://schemas.openxmlformats.org/spreadsheetml/2006/main" count="262" uniqueCount="182">
  <si>
    <t>序号</t>
    <phoneticPr fontId="3" type="noConversion"/>
  </si>
  <si>
    <t>天数</t>
  </si>
  <si>
    <t>门店ID</t>
  </si>
  <si>
    <t>门店名称</t>
  </si>
  <si>
    <t>片区名称</t>
  </si>
  <si>
    <t>毛利率</t>
  </si>
  <si>
    <t>日均销售</t>
    <phoneticPr fontId="3" type="noConversion"/>
  </si>
  <si>
    <t>日均笔数</t>
    <phoneticPr fontId="3" type="noConversion"/>
  </si>
  <si>
    <t>四川太极旗舰店</t>
  </si>
  <si>
    <t>旗舰片</t>
  </si>
  <si>
    <t>30.28%</t>
  </si>
  <si>
    <t>四川太极青羊区十二桥药店</t>
  </si>
  <si>
    <t>西北片区</t>
  </si>
  <si>
    <t>24.19%</t>
  </si>
  <si>
    <t>四川太极浆洗街药店</t>
  </si>
  <si>
    <t>城中片区</t>
  </si>
  <si>
    <t>30.14%</t>
  </si>
  <si>
    <t>四川太极光华药店</t>
  </si>
  <si>
    <t>29.68%</t>
  </si>
  <si>
    <t>四川太极邛崃中心药店</t>
  </si>
  <si>
    <t>城郊一片区</t>
  </si>
  <si>
    <t>32.6%</t>
  </si>
  <si>
    <t>四川太极高新区民丰大道西段药店</t>
  </si>
  <si>
    <t>东南片区</t>
  </si>
  <si>
    <t>34.18%</t>
  </si>
  <si>
    <t>四川太极高新区府城大道西段店</t>
  </si>
  <si>
    <t>34.76%</t>
  </si>
  <si>
    <t>四川太极五津西路药店</t>
  </si>
  <si>
    <t>29.43%</t>
  </si>
  <si>
    <t>四川太极锦江区庆云南街药店</t>
  </si>
  <si>
    <t>28.02%</t>
  </si>
  <si>
    <t>四川太极成华区华泰路药店</t>
  </si>
  <si>
    <t>34.8%</t>
  </si>
  <si>
    <t>四川太极成华区羊子山西路药店（兴元华盛）</t>
  </si>
  <si>
    <t>32.99%</t>
  </si>
  <si>
    <t>四川太极新乐中街药店</t>
  </si>
  <si>
    <t>30.92%</t>
  </si>
  <si>
    <t>四川太极金牛区交大路第三药店</t>
  </si>
  <si>
    <t>32.35%</t>
  </si>
  <si>
    <t>四川太极青羊区北东街店</t>
  </si>
  <si>
    <t>32.28%</t>
  </si>
  <si>
    <t>四川太极新都区新繁镇繁江北路药店</t>
  </si>
  <si>
    <t>28.84%</t>
  </si>
  <si>
    <t>四川太极枣子巷药店</t>
  </si>
  <si>
    <t>30.83%</t>
  </si>
  <si>
    <t>四川太极光华村街药店</t>
  </si>
  <si>
    <t>32.95%</t>
  </si>
  <si>
    <t>四川太极红星店</t>
  </si>
  <si>
    <t>34.82%</t>
  </si>
  <si>
    <t>四川太极西部店</t>
  </si>
  <si>
    <t>24.33%</t>
  </si>
  <si>
    <t>四川太极成华区万科路药店</t>
  </si>
  <si>
    <t>30.07%</t>
  </si>
  <si>
    <t>四川太极新园大道药店</t>
  </si>
  <si>
    <t>31.68%</t>
  </si>
  <si>
    <t>四川太极双林路药店</t>
  </si>
  <si>
    <t>32.18%</t>
  </si>
  <si>
    <t>四川太极通盈街药店</t>
  </si>
  <si>
    <t>32.34%</t>
  </si>
  <si>
    <t>四川太极成华区二环路北四段药店（汇融名城）</t>
  </si>
  <si>
    <t>33.63%</t>
  </si>
  <si>
    <t>四川太极锦江区榕声路店</t>
  </si>
  <si>
    <t>34.46%</t>
  </si>
  <si>
    <t>四川太极锦江区观音桥街药店</t>
  </si>
  <si>
    <t>27.65%</t>
  </si>
  <si>
    <t>四川太极武侯区顺和街店</t>
  </si>
  <si>
    <t>35.34%</t>
  </si>
  <si>
    <t>四川太极成华区崔家店路药店</t>
  </si>
  <si>
    <t>30.05%</t>
  </si>
  <si>
    <t>四川太极怀远店</t>
  </si>
  <si>
    <t>城郊二片区</t>
  </si>
  <si>
    <t>35.26%</t>
  </si>
  <si>
    <t>四川太极武侯区科华街药店</t>
  </si>
  <si>
    <t>27.52%</t>
  </si>
  <si>
    <t>四川太极锦江区水杉街药店</t>
  </si>
  <si>
    <t>35.36%</t>
  </si>
  <si>
    <t>四川太极人民中路店</t>
  </si>
  <si>
    <t>32.59%</t>
  </si>
  <si>
    <t>四川太极崇州中心店</t>
  </si>
  <si>
    <t>31.51%</t>
  </si>
  <si>
    <t>四川太极成华区华油路药店</t>
  </si>
  <si>
    <t>34.5%</t>
  </si>
  <si>
    <t>四川太极金带街药店</t>
  </si>
  <si>
    <t>32.55%</t>
  </si>
  <si>
    <t>四川太极温江区柳城街道同兴东路药店</t>
  </si>
  <si>
    <t>33.53%</t>
  </si>
  <si>
    <t>四川太极金丝街药店</t>
  </si>
  <si>
    <t>35.09%</t>
  </si>
  <si>
    <t>四川太极成华杉板桥南一路店</t>
  </si>
  <si>
    <t>31.79%</t>
  </si>
  <si>
    <t>四川太极温江店</t>
  </si>
  <si>
    <t>31.95%</t>
  </si>
  <si>
    <t>四川太极大邑县晋原镇内蒙古大道桃源药店</t>
  </si>
  <si>
    <t>33.02%</t>
  </si>
  <si>
    <t>四川太极都江堰药店</t>
  </si>
  <si>
    <t>33.32%</t>
  </si>
  <si>
    <t>四川太极都江堰景中路店</t>
  </si>
  <si>
    <t>30.43%</t>
  </si>
  <si>
    <t>四川太极邛崃市临邛镇长安大道药店</t>
  </si>
  <si>
    <t>33.68%</t>
  </si>
  <si>
    <t>四川太极清江东路药店</t>
  </si>
  <si>
    <t>22.79%</t>
  </si>
  <si>
    <t>四川太极郫县郫筒镇东大街药店</t>
  </si>
  <si>
    <t>31.48%</t>
  </si>
  <si>
    <t>四川太极沙河源药店</t>
  </si>
  <si>
    <t>28.8%</t>
  </si>
  <si>
    <t>四川太极高新区大源北街药店</t>
  </si>
  <si>
    <t>33.62%</t>
  </si>
  <si>
    <t>四川太极新都区马超东路店</t>
  </si>
  <si>
    <t>32.13%</t>
  </si>
  <si>
    <t>四川太极大邑县晋原镇通达东路五段药店</t>
  </si>
  <si>
    <t>33.36%</t>
  </si>
  <si>
    <t>四川太极金牛区金沙路药店</t>
  </si>
  <si>
    <t>32.57%</t>
  </si>
  <si>
    <t>四川太极双流县西航港街道锦华路一段药店</t>
  </si>
  <si>
    <t>32.32%</t>
  </si>
  <si>
    <t>四川太极高新天久北巷药店</t>
  </si>
  <si>
    <t>31.75%</t>
  </si>
  <si>
    <t>四川太极高新区中和街道柳荫街药店</t>
  </si>
  <si>
    <t>32.03%</t>
  </si>
  <si>
    <t>四川太极清江东路2药店</t>
  </si>
  <si>
    <t>27.98%</t>
  </si>
  <si>
    <t>四川太极青羊区浣花滨河路药店</t>
  </si>
  <si>
    <t>四川太极都江堰奎光路中段药店</t>
  </si>
  <si>
    <t>28.88%</t>
  </si>
  <si>
    <t>四川太极邛崃市临邛镇洪川小区药店</t>
  </si>
  <si>
    <t>34.14%</t>
  </si>
  <si>
    <t>四川太极大邑县晋原镇子龙路店</t>
  </si>
  <si>
    <t>31.13%</t>
  </si>
  <si>
    <t>四川太极三江店</t>
  </si>
  <si>
    <t>31.21%</t>
  </si>
  <si>
    <t>四川太极都江堰市蒲阳路药店</t>
  </si>
  <si>
    <t>27.34%</t>
  </si>
  <si>
    <t>四川太极大邑县晋源镇东壕沟段药店</t>
  </si>
  <si>
    <t>28.79%</t>
  </si>
  <si>
    <t>四川太极龙潭西路店</t>
  </si>
  <si>
    <t>32.31%</t>
  </si>
  <si>
    <t>四川太极邛崃市羊安镇永康大道药店</t>
  </si>
  <si>
    <t>32.75%</t>
  </si>
  <si>
    <t>四川太极锦江区柳翠路药店</t>
  </si>
  <si>
    <t>33.57%</t>
  </si>
  <si>
    <t>四川太极大邑县沙渠镇方圆路药店</t>
  </si>
  <si>
    <t>34.04%</t>
  </si>
  <si>
    <t>四川太极龙泉驿区龙泉街道驿生路药店</t>
  </si>
  <si>
    <t>27.44%</t>
  </si>
  <si>
    <t>四川太极成华区万宇路药店</t>
  </si>
  <si>
    <t>31.89%</t>
  </si>
  <si>
    <t>四川太极金牛区黄苑东街药店</t>
  </si>
  <si>
    <t>四川太极大邑县安仁镇千禧街药店</t>
  </si>
  <si>
    <t>31.44%</t>
  </si>
  <si>
    <t>四川太极都江堰市蒲阳镇堰问道西路药店</t>
  </si>
  <si>
    <t>四川太极成华区新怡路店</t>
  </si>
  <si>
    <t>四川太极都江堰幸福镇翔凤路药店</t>
  </si>
  <si>
    <t>35.55%</t>
  </si>
  <si>
    <t>四川太极大邑县新场镇文昌街药店</t>
  </si>
  <si>
    <t>30.56%</t>
  </si>
  <si>
    <t>四川太极郫县郫筒镇一环路东南段药店</t>
  </si>
  <si>
    <t>30.63%</t>
  </si>
  <si>
    <t>四川太极兴义镇万兴路药店</t>
  </si>
  <si>
    <t>34.27%</t>
  </si>
  <si>
    <t>四川太极大邑县晋原镇东街药店</t>
  </si>
  <si>
    <t/>
  </si>
  <si>
    <t>34.21%</t>
  </si>
  <si>
    <t>四川太极成华区华康路药店</t>
  </si>
  <si>
    <t>30.25%</t>
  </si>
  <si>
    <t>四川太极双流区东升街道三强西路药店</t>
  </si>
  <si>
    <t>27.92%</t>
  </si>
  <si>
    <t>四川太极都江堰聚源镇药店</t>
  </si>
  <si>
    <t>37.16%</t>
  </si>
  <si>
    <t>四川太极土龙路药店</t>
  </si>
  <si>
    <t>28.15%</t>
  </si>
  <si>
    <t>四川太极新津邓双镇岷江店</t>
  </si>
  <si>
    <t>35.2%</t>
  </si>
  <si>
    <t>挑2销售任务日均</t>
  </si>
  <si>
    <t>挑1销售任务日均</t>
  </si>
  <si>
    <t>基础销售</t>
    <phoneticPr fontId="2" type="noConversion"/>
  </si>
  <si>
    <t>力争销售</t>
    <phoneticPr fontId="2" type="noConversion"/>
  </si>
  <si>
    <t>日均笔数</t>
    <phoneticPr fontId="2" type="noConversion"/>
  </si>
  <si>
    <t>按开业目标考核</t>
    <phoneticPr fontId="2" type="noConversion"/>
  </si>
  <si>
    <t>正在装修</t>
    <phoneticPr fontId="2" type="noConversion"/>
  </si>
  <si>
    <t>合计</t>
    <phoneticPr fontId="2" type="noConversion"/>
  </si>
  <si>
    <t>活动目标（4.24—4.28）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</si>
</sst>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1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rgb="FFFF0000"/>
      <name val="宋体"/>
      <family val="3"/>
      <charset val="134"/>
    </font>
    <font>
      <sz val="9"/>
      <color rgb="FFFF0000"/>
      <name val="等线"/>
      <family val="2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8"/>
      <color theme="1"/>
      <name val="等线"/>
      <family val="2"/>
      <scheme val="minor"/>
    </font>
    <font>
      <b/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7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7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L3" sqref="L3"/>
    </sheetView>
  </sheetViews>
  <sheetFormatPr defaultRowHeight="15.75" customHeight="1" x14ac:dyDescent="0.2"/>
  <cols>
    <col min="1" max="1" width="4.375" style="14" customWidth="1"/>
    <col min="2" max="2" width="4" style="14" customWidth="1"/>
    <col min="3" max="3" width="4.75" style="14" customWidth="1"/>
    <col min="4" max="4" width="29.75" style="35" customWidth="1"/>
    <col min="5" max="6" width="9" style="14"/>
    <col min="7" max="7" width="10.25" style="36" customWidth="1"/>
    <col min="8" max="8" width="6.75" style="37" customWidth="1"/>
    <col min="9" max="9" width="9.75" style="38" customWidth="1"/>
    <col min="10" max="10" width="10.25" style="38" customWidth="1"/>
    <col min="11" max="12" width="8.25" style="39" customWidth="1"/>
    <col min="13" max="13" width="9" style="39"/>
    <col min="14" max="14" width="11.125" style="13" customWidth="1"/>
    <col min="15" max="16384" width="9" style="14"/>
  </cols>
  <sheetData>
    <row r="1" spans="1:14" ht="15.75" customHeight="1" x14ac:dyDescent="0.2">
      <c r="A1" s="8"/>
      <c r="B1" s="8"/>
      <c r="C1" s="8"/>
      <c r="D1" s="9"/>
      <c r="E1" s="8"/>
      <c r="F1" s="8"/>
      <c r="G1" s="10"/>
      <c r="H1" s="11"/>
      <c r="I1" s="12"/>
      <c r="J1" s="12"/>
      <c r="K1" s="40" t="s">
        <v>181</v>
      </c>
      <c r="L1" s="41"/>
      <c r="M1" s="42"/>
    </row>
    <row r="2" spans="1:14" ht="22.5" customHeight="1" x14ac:dyDescent="0.2">
      <c r="A2" s="15" t="s">
        <v>0</v>
      </c>
      <c r="B2" s="15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7" t="s">
        <v>6</v>
      </c>
      <c r="H2" s="18" t="s">
        <v>7</v>
      </c>
      <c r="I2" s="19" t="s">
        <v>174</v>
      </c>
      <c r="J2" s="19" t="s">
        <v>173</v>
      </c>
      <c r="K2" s="21" t="s">
        <v>175</v>
      </c>
      <c r="L2" s="21" t="s">
        <v>176</v>
      </c>
      <c r="M2" s="22" t="s">
        <v>177</v>
      </c>
    </row>
    <row r="3" spans="1:14" ht="15.75" customHeight="1" x14ac:dyDescent="0.2">
      <c r="A3" s="23">
        <v>1</v>
      </c>
      <c r="B3" s="23">
        <v>26</v>
      </c>
      <c r="C3" s="23">
        <v>307</v>
      </c>
      <c r="D3" s="24" t="s">
        <v>8</v>
      </c>
      <c r="E3" s="23" t="s">
        <v>9</v>
      </c>
      <c r="F3" s="23" t="s">
        <v>10</v>
      </c>
      <c r="G3" s="10">
        <v>54843.065769230765</v>
      </c>
      <c r="H3" s="11">
        <v>410.76923076923077</v>
      </c>
      <c r="I3" s="19">
        <v>72100</v>
      </c>
      <c r="J3" s="19">
        <v>80000</v>
      </c>
      <c r="K3" s="20">
        <v>65000</v>
      </c>
      <c r="L3" s="20">
        <f>K3*1.1</f>
        <v>71500</v>
      </c>
      <c r="M3" s="20">
        <v>515</v>
      </c>
    </row>
    <row r="4" spans="1:14" s="2" customFormat="1" ht="15.75" customHeight="1" x14ac:dyDescent="0.2">
      <c r="A4" s="3">
        <v>2</v>
      </c>
      <c r="B4" s="3">
        <v>26</v>
      </c>
      <c r="C4" s="3">
        <v>582</v>
      </c>
      <c r="D4" s="4" t="s">
        <v>11</v>
      </c>
      <c r="E4" s="3" t="s">
        <v>12</v>
      </c>
      <c r="F4" s="3" t="s">
        <v>13</v>
      </c>
      <c r="G4" s="5">
        <v>21666.578076923077</v>
      </c>
      <c r="H4" s="6">
        <v>175.30769230769232</v>
      </c>
      <c r="I4" s="7">
        <v>20600</v>
      </c>
      <c r="J4" s="7">
        <v>21200</v>
      </c>
      <c r="K4" s="3">
        <v>21000</v>
      </c>
      <c r="L4" s="3">
        <f t="shared" ref="L4:L17" si="0">K4*1.1</f>
        <v>23100.000000000004</v>
      </c>
      <c r="M4" s="3">
        <v>179</v>
      </c>
      <c r="N4" s="1"/>
    </row>
    <row r="5" spans="1:14" s="2" customFormat="1" ht="15.75" customHeight="1" x14ac:dyDescent="0.2">
      <c r="A5" s="3">
        <v>3</v>
      </c>
      <c r="B5" s="3">
        <v>26</v>
      </c>
      <c r="C5" s="3">
        <v>337</v>
      </c>
      <c r="D5" s="4" t="s">
        <v>14</v>
      </c>
      <c r="E5" s="3" t="s">
        <v>15</v>
      </c>
      <c r="F5" s="3" t="s">
        <v>16</v>
      </c>
      <c r="G5" s="5">
        <v>19729.434615384616</v>
      </c>
      <c r="H5" s="6">
        <v>227.26923076923077</v>
      </c>
      <c r="I5" s="7">
        <v>20600</v>
      </c>
      <c r="J5" s="7">
        <v>21200</v>
      </c>
      <c r="K5" s="3">
        <v>21000</v>
      </c>
      <c r="L5" s="3">
        <f t="shared" si="0"/>
        <v>23100.000000000004</v>
      </c>
      <c r="M5" s="3">
        <v>235</v>
      </c>
      <c r="N5" s="1"/>
    </row>
    <row r="6" spans="1:14" s="2" customFormat="1" ht="15.75" customHeight="1" x14ac:dyDescent="0.2">
      <c r="A6" s="3">
        <v>4</v>
      </c>
      <c r="B6" s="3">
        <v>26</v>
      </c>
      <c r="C6" s="3">
        <v>343</v>
      </c>
      <c r="D6" s="4" t="s">
        <v>17</v>
      </c>
      <c r="E6" s="3" t="s">
        <v>12</v>
      </c>
      <c r="F6" s="3" t="s">
        <v>18</v>
      </c>
      <c r="G6" s="5">
        <v>17154.389230769229</v>
      </c>
      <c r="H6" s="6">
        <v>164.76923076923077</v>
      </c>
      <c r="I6" s="7">
        <v>19570</v>
      </c>
      <c r="J6" s="7">
        <v>20140</v>
      </c>
      <c r="K6" s="3">
        <v>20000</v>
      </c>
      <c r="L6" s="3">
        <f t="shared" si="0"/>
        <v>22000</v>
      </c>
      <c r="M6" s="3">
        <v>179</v>
      </c>
      <c r="N6" s="1"/>
    </row>
    <row r="7" spans="1:14" s="2" customFormat="1" ht="15.75" customHeight="1" x14ac:dyDescent="0.2">
      <c r="A7" s="3">
        <v>5</v>
      </c>
      <c r="B7" s="3">
        <v>26</v>
      </c>
      <c r="C7" s="3">
        <v>341</v>
      </c>
      <c r="D7" s="4" t="s">
        <v>19</v>
      </c>
      <c r="E7" s="3" t="s">
        <v>20</v>
      </c>
      <c r="F7" s="3" t="s">
        <v>21</v>
      </c>
      <c r="G7" s="5">
        <v>15708.155384615384</v>
      </c>
      <c r="H7" s="6">
        <v>197.03846153846155</v>
      </c>
      <c r="I7" s="7">
        <v>16480</v>
      </c>
      <c r="J7" s="7">
        <v>16960</v>
      </c>
      <c r="K7" s="3">
        <v>17000</v>
      </c>
      <c r="L7" s="3">
        <f t="shared" si="0"/>
        <v>18700</v>
      </c>
      <c r="M7" s="3">
        <v>207</v>
      </c>
      <c r="N7" s="1"/>
    </row>
    <row r="8" spans="1:14" s="2" customFormat="1" ht="15.75" customHeight="1" x14ac:dyDescent="0.2">
      <c r="A8" s="3">
        <v>6</v>
      </c>
      <c r="B8" s="3">
        <v>25</v>
      </c>
      <c r="C8" s="3">
        <v>571</v>
      </c>
      <c r="D8" s="4" t="s">
        <v>22</v>
      </c>
      <c r="E8" s="3" t="s">
        <v>23</v>
      </c>
      <c r="F8" s="3" t="s">
        <v>24</v>
      </c>
      <c r="G8" s="5">
        <v>14580.618400000001</v>
      </c>
      <c r="H8" s="6">
        <v>178.2</v>
      </c>
      <c r="I8" s="7">
        <v>15862</v>
      </c>
      <c r="J8" s="7">
        <v>16324</v>
      </c>
      <c r="K8" s="3">
        <v>16000</v>
      </c>
      <c r="L8" s="3">
        <f t="shared" si="0"/>
        <v>17600</v>
      </c>
      <c r="M8" s="3">
        <v>187</v>
      </c>
      <c r="N8" s="1"/>
    </row>
    <row r="9" spans="1:14" s="2" customFormat="1" ht="15.75" customHeight="1" x14ac:dyDescent="0.2">
      <c r="A9" s="3">
        <v>7</v>
      </c>
      <c r="B9" s="3">
        <v>26</v>
      </c>
      <c r="C9" s="3">
        <v>541</v>
      </c>
      <c r="D9" s="4" t="s">
        <v>25</v>
      </c>
      <c r="E9" s="3" t="s">
        <v>23</v>
      </c>
      <c r="F9" s="3" t="s">
        <v>26</v>
      </c>
      <c r="G9" s="5">
        <v>11002.522307692308</v>
      </c>
      <c r="H9" s="6">
        <v>126.11538461538461</v>
      </c>
      <c r="I9" s="7">
        <v>10815</v>
      </c>
      <c r="J9" s="7">
        <v>11130</v>
      </c>
      <c r="K9" s="3">
        <v>11000</v>
      </c>
      <c r="L9" s="3">
        <f t="shared" si="0"/>
        <v>12100.000000000002</v>
      </c>
      <c r="M9" s="3">
        <v>134</v>
      </c>
      <c r="N9" s="1"/>
    </row>
    <row r="10" spans="1:14" s="2" customFormat="1" ht="15.75" customHeight="1" x14ac:dyDescent="0.2">
      <c r="A10" s="3">
        <v>8</v>
      </c>
      <c r="B10" s="3">
        <v>26</v>
      </c>
      <c r="C10" s="3">
        <v>385</v>
      </c>
      <c r="D10" s="4" t="s">
        <v>27</v>
      </c>
      <c r="E10" s="3" t="s">
        <v>20</v>
      </c>
      <c r="F10" s="3" t="s">
        <v>28</v>
      </c>
      <c r="G10" s="5">
        <v>10005.856923076923</v>
      </c>
      <c r="H10" s="6">
        <v>116.61538461538461</v>
      </c>
      <c r="I10" s="7">
        <v>10088</v>
      </c>
      <c r="J10" s="7">
        <v>10476</v>
      </c>
      <c r="K10" s="3">
        <v>10500</v>
      </c>
      <c r="L10" s="3">
        <f t="shared" si="0"/>
        <v>11550.000000000002</v>
      </c>
      <c r="M10" s="3">
        <v>119</v>
      </c>
      <c r="N10" s="1"/>
    </row>
    <row r="11" spans="1:14" s="2" customFormat="1" ht="15.75" customHeight="1" x14ac:dyDescent="0.2">
      <c r="A11" s="3">
        <v>9</v>
      </c>
      <c r="B11" s="3">
        <v>26</v>
      </c>
      <c r="C11" s="3">
        <v>742</v>
      </c>
      <c r="D11" s="4" t="s">
        <v>29</v>
      </c>
      <c r="E11" s="3" t="s">
        <v>15</v>
      </c>
      <c r="F11" s="3" t="s">
        <v>30</v>
      </c>
      <c r="G11" s="5">
        <v>9803.6350000000002</v>
      </c>
      <c r="H11" s="6">
        <v>112.65384615384616</v>
      </c>
      <c r="I11" s="7">
        <v>9776</v>
      </c>
      <c r="J11" s="7">
        <v>10152</v>
      </c>
      <c r="K11" s="3">
        <v>10000</v>
      </c>
      <c r="L11" s="3">
        <f t="shared" si="0"/>
        <v>11000</v>
      </c>
      <c r="M11" s="3">
        <v>108</v>
      </c>
      <c r="N11" s="1"/>
    </row>
    <row r="12" spans="1:14" s="2" customFormat="1" ht="15.75" customHeight="1" x14ac:dyDescent="0.2">
      <c r="A12" s="3">
        <v>10</v>
      </c>
      <c r="B12" s="3">
        <v>26</v>
      </c>
      <c r="C12" s="3">
        <v>712</v>
      </c>
      <c r="D12" s="4" t="s">
        <v>31</v>
      </c>
      <c r="E12" s="3" t="s">
        <v>23</v>
      </c>
      <c r="F12" s="3" t="s">
        <v>32</v>
      </c>
      <c r="G12" s="5">
        <v>9599.0480769230762</v>
      </c>
      <c r="H12" s="6">
        <v>138.23076923076923</v>
      </c>
      <c r="I12" s="7">
        <v>9984</v>
      </c>
      <c r="J12" s="7">
        <v>10368</v>
      </c>
      <c r="K12" s="3">
        <v>10000</v>
      </c>
      <c r="L12" s="3">
        <f t="shared" si="0"/>
        <v>11000</v>
      </c>
      <c r="M12" s="3">
        <v>139</v>
      </c>
      <c r="N12" s="1"/>
    </row>
    <row r="13" spans="1:14" s="2" customFormat="1" ht="15.75" customHeight="1" x14ac:dyDescent="0.2">
      <c r="A13" s="3">
        <v>11</v>
      </c>
      <c r="B13" s="3">
        <v>26</v>
      </c>
      <c r="C13" s="3">
        <v>585</v>
      </c>
      <c r="D13" s="4" t="s">
        <v>33</v>
      </c>
      <c r="E13" s="3" t="s">
        <v>12</v>
      </c>
      <c r="F13" s="3" t="s">
        <v>34</v>
      </c>
      <c r="G13" s="5">
        <v>9202.7900000000009</v>
      </c>
      <c r="H13" s="6">
        <v>147.84615384615384</v>
      </c>
      <c r="I13" s="7">
        <v>9360</v>
      </c>
      <c r="J13" s="7">
        <v>9720</v>
      </c>
      <c r="K13" s="3">
        <v>9500</v>
      </c>
      <c r="L13" s="3">
        <f t="shared" si="0"/>
        <v>10450</v>
      </c>
      <c r="M13" s="3">
        <v>150</v>
      </c>
      <c r="N13" s="1"/>
    </row>
    <row r="14" spans="1:14" s="2" customFormat="1" ht="15.75" customHeight="1" x14ac:dyDescent="0.2">
      <c r="A14" s="3">
        <v>12</v>
      </c>
      <c r="B14" s="3">
        <v>26</v>
      </c>
      <c r="C14" s="3">
        <v>387</v>
      </c>
      <c r="D14" s="4" t="s">
        <v>35</v>
      </c>
      <c r="E14" s="3" t="s">
        <v>23</v>
      </c>
      <c r="F14" s="3" t="s">
        <v>36</v>
      </c>
      <c r="G14" s="5">
        <v>9136.9215384615381</v>
      </c>
      <c r="H14" s="6">
        <v>148.26923076923077</v>
      </c>
      <c r="I14" s="7">
        <v>9152</v>
      </c>
      <c r="J14" s="7">
        <v>9504</v>
      </c>
      <c r="K14" s="3">
        <v>9500</v>
      </c>
      <c r="L14" s="3">
        <f t="shared" si="0"/>
        <v>10450</v>
      </c>
      <c r="M14" s="3">
        <v>153</v>
      </c>
      <c r="N14" s="1"/>
    </row>
    <row r="15" spans="1:14" s="2" customFormat="1" ht="15.75" customHeight="1" x14ac:dyDescent="0.2">
      <c r="A15" s="3">
        <v>13</v>
      </c>
      <c r="B15" s="3">
        <v>26</v>
      </c>
      <c r="C15" s="3">
        <v>726</v>
      </c>
      <c r="D15" s="4" t="s">
        <v>37</v>
      </c>
      <c r="E15" s="3" t="s">
        <v>12</v>
      </c>
      <c r="F15" s="3" t="s">
        <v>38</v>
      </c>
      <c r="G15" s="5">
        <v>8931.1523076923077</v>
      </c>
      <c r="H15" s="6">
        <v>115.92307692307692</v>
      </c>
      <c r="I15" s="7">
        <v>7904</v>
      </c>
      <c r="J15" s="7">
        <v>8208</v>
      </c>
      <c r="K15" s="3">
        <v>8000</v>
      </c>
      <c r="L15" s="3">
        <f t="shared" si="0"/>
        <v>8800</v>
      </c>
      <c r="M15" s="3">
        <v>116</v>
      </c>
      <c r="N15" s="1"/>
    </row>
    <row r="16" spans="1:14" s="2" customFormat="1" ht="15.75" customHeight="1" x14ac:dyDescent="0.2">
      <c r="A16" s="3">
        <v>14</v>
      </c>
      <c r="B16" s="3">
        <v>26</v>
      </c>
      <c r="C16" s="3">
        <v>517</v>
      </c>
      <c r="D16" s="4" t="s">
        <v>39</v>
      </c>
      <c r="E16" s="3" t="s">
        <v>15</v>
      </c>
      <c r="F16" s="3" t="s">
        <v>40</v>
      </c>
      <c r="G16" s="5">
        <v>8492.209615384616</v>
      </c>
      <c r="H16" s="6">
        <v>153</v>
      </c>
      <c r="I16" s="7">
        <v>8112</v>
      </c>
      <c r="J16" s="7">
        <v>8424</v>
      </c>
      <c r="K16" s="3">
        <v>8300</v>
      </c>
      <c r="L16" s="3">
        <f t="shared" si="0"/>
        <v>9130</v>
      </c>
      <c r="M16" s="3">
        <v>143</v>
      </c>
      <c r="N16" s="1"/>
    </row>
    <row r="17" spans="1:14" s="2" customFormat="1" ht="15.75" customHeight="1" x14ac:dyDescent="0.2">
      <c r="A17" s="3">
        <v>15</v>
      </c>
      <c r="B17" s="3">
        <v>26</v>
      </c>
      <c r="C17" s="3">
        <v>730</v>
      </c>
      <c r="D17" s="4" t="s">
        <v>41</v>
      </c>
      <c r="E17" s="3" t="s">
        <v>12</v>
      </c>
      <c r="F17" s="3" t="s">
        <v>42</v>
      </c>
      <c r="G17" s="5">
        <v>8239.3038461538454</v>
      </c>
      <c r="H17" s="6">
        <v>96.07692307692308</v>
      </c>
      <c r="I17" s="7">
        <v>7592</v>
      </c>
      <c r="J17" s="7">
        <v>7884.0000000000009</v>
      </c>
      <c r="K17" s="3">
        <v>8000</v>
      </c>
      <c r="L17" s="3">
        <f t="shared" si="0"/>
        <v>8800</v>
      </c>
      <c r="M17" s="3">
        <v>99</v>
      </c>
      <c r="N17" s="1"/>
    </row>
    <row r="18" spans="1:14" s="2" customFormat="1" ht="15.75" customHeight="1" x14ac:dyDescent="0.2">
      <c r="A18" s="3">
        <v>16</v>
      </c>
      <c r="B18" s="3">
        <v>26</v>
      </c>
      <c r="C18" s="3">
        <v>359</v>
      </c>
      <c r="D18" s="4" t="s">
        <v>43</v>
      </c>
      <c r="E18" s="3" t="s">
        <v>12</v>
      </c>
      <c r="F18" s="3" t="s">
        <v>44</v>
      </c>
      <c r="G18" s="5">
        <v>7717.5169230769234</v>
      </c>
      <c r="H18" s="6">
        <v>146.69230769230768</v>
      </c>
      <c r="I18" s="7">
        <v>6784</v>
      </c>
      <c r="J18" s="7">
        <v>7040.0000000000009</v>
      </c>
      <c r="K18" s="3">
        <v>7250</v>
      </c>
      <c r="L18" s="3">
        <f>K18*1.2</f>
        <v>8700</v>
      </c>
      <c r="M18" s="3">
        <v>132</v>
      </c>
      <c r="N18" s="1"/>
    </row>
    <row r="19" spans="1:14" s="2" customFormat="1" ht="15.75" customHeight="1" x14ac:dyDescent="0.2">
      <c r="A19" s="3">
        <v>17</v>
      </c>
      <c r="B19" s="3">
        <v>26</v>
      </c>
      <c r="C19" s="3">
        <v>365</v>
      </c>
      <c r="D19" s="4" t="s">
        <v>45</v>
      </c>
      <c r="E19" s="3" t="s">
        <v>12</v>
      </c>
      <c r="F19" s="3" t="s">
        <v>46</v>
      </c>
      <c r="G19" s="5">
        <v>7695.5784615384619</v>
      </c>
      <c r="H19" s="6">
        <v>105.65384615384616</v>
      </c>
      <c r="I19" s="7">
        <v>8944</v>
      </c>
      <c r="J19" s="7">
        <v>9288</v>
      </c>
      <c r="K19" s="3">
        <v>9000</v>
      </c>
      <c r="L19" s="3">
        <f t="shared" ref="L19:L28" si="1">K19*1.2</f>
        <v>10800</v>
      </c>
      <c r="M19" s="3">
        <v>111</v>
      </c>
      <c r="N19" s="1"/>
    </row>
    <row r="20" spans="1:14" s="2" customFormat="1" ht="15.75" customHeight="1" x14ac:dyDescent="0.2">
      <c r="A20" s="3">
        <v>18</v>
      </c>
      <c r="B20" s="3">
        <v>26</v>
      </c>
      <c r="C20" s="3">
        <v>308</v>
      </c>
      <c r="D20" s="4" t="s">
        <v>47</v>
      </c>
      <c r="E20" s="3" t="s">
        <v>15</v>
      </c>
      <c r="F20" s="3" t="s">
        <v>48</v>
      </c>
      <c r="G20" s="5">
        <v>7535.71</v>
      </c>
      <c r="H20" s="6">
        <v>108</v>
      </c>
      <c r="I20" s="7">
        <v>9152</v>
      </c>
      <c r="J20" s="7">
        <v>9504</v>
      </c>
      <c r="K20" s="3">
        <v>9200</v>
      </c>
      <c r="L20" s="3">
        <f t="shared" si="1"/>
        <v>11040</v>
      </c>
      <c r="M20" s="3">
        <v>119</v>
      </c>
      <c r="N20" s="1"/>
    </row>
    <row r="21" spans="1:14" s="2" customFormat="1" ht="15.75" customHeight="1" x14ac:dyDescent="0.2">
      <c r="A21" s="3">
        <v>19</v>
      </c>
      <c r="B21" s="3">
        <v>26</v>
      </c>
      <c r="C21" s="3">
        <v>311</v>
      </c>
      <c r="D21" s="4" t="s">
        <v>49</v>
      </c>
      <c r="E21" s="3" t="s">
        <v>12</v>
      </c>
      <c r="F21" s="3" t="s">
        <v>50</v>
      </c>
      <c r="G21" s="5">
        <v>7474.2349999999997</v>
      </c>
      <c r="H21" s="6">
        <v>35.92307692307692</v>
      </c>
      <c r="I21" s="7">
        <v>5300</v>
      </c>
      <c r="J21" s="7">
        <v>5400</v>
      </c>
      <c r="K21" s="3">
        <v>6500</v>
      </c>
      <c r="L21" s="3">
        <f t="shared" si="1"/>
        <v>7800</v>
      </c>
      <c r="M21" s="3">
        <v>36</v>
      </c>
      <c r="N21" s="1"/>
    </row>
    <row r="22" spans="1:14" s="2" customFormat="1" ht="15.75" customHeight="1" x14ac:dyDescent="0.2">
      <c r="A22" s="3">
        <v>20</v>
      </c>
      <c r="B22" s="3">
        <v>26</v>
      </c>
      <c r="C22" s="3">
        <v>707</v>
      </c>
      <c r="D22" s="4" t="s">
        <v>51</v>
      </c>
      <c r="E22" s="3" t="s">
        <v>23</v>
      </c>
      <c r="F22" s="3" t="s">
        <v>52</v>
      </c>
      <c r="G22" s="5">
        <v>7443.9669230769232</v>
      </c>
      <c r="H22" s="6">
        <v>124.92307692307692</v>
      </c>
      <c r="I22" s="7">
        <v>7592</v>
      </c>
      <c r="J22" s="7">
        <v>7884.0000000000009</v>
      </c>
      <c r="K22" s="3">
        <v>7600</v>
      </c>
      <c r="L22" s="3">
        <f t="shared" si="1"/>
        <v>9120</v>
      </c>
      <c r="M22" s="3">
        <v>125</v>
      </c>
      <c r="N22" s="1"/>
    </row>
    <row r="23" spans="1:14" s="2" customFormat="1" ht="15.75" customHeight="1" x14ac:dyDescent="0.2">
      <c r="A23" s="3">
        <v>21</v>
      </c>
      <c r="B23" s="3">
        <v>26</v>
      </c>
      <c r="C23" s="3">
        <v>377</v>
      </c>
      <c r="D23" s="4" t="s">
        <v>53</v>
      </c>
      <c r="E23" s="3" t="s">
        <v>23</v>
      </c>
      <c r="F23" s="3" t="s">
        <v>54</v>
      </c>
      <c r="G23" s="5">
        <v>6849.8661538461538</v>
      </c>
      <c r="H23" s="6">
        <v>107.23076923076923</v>
      </c>
      <c r="I23" s="7">
        <v>6042</v>
      </c>
      <c r="J23" s="7">
        <v>6497.9999999999991</v>
      </c>
      <c r="K23" s="3">
        <v>6500</v>
      </c>
      <c r="L23" s="3">
        <f t="shared" si="1"/>
        <v>7800</v>
      </c>
      <c r="M23" s="3">
        <v>107</v>
      </c>
      <c r="N23" s="1"/>
    </row>
    <row r="24" spans="1:14" s="2" customFormat="1" ht="15.75" customHeight="1" x14ac:dyDescent="0.2">
      <c r="A24" s="3">
        <v>22</v>
      </c>
      <c r="B24" s="3">
        <v>26</v>
      </c>
      <c r="C24" s="3">
        <v>355</v>
      </c>
      <c r="D24" s="4" t="s">
        <v>55</v>
      </c>
      <c r="E24" s="3" t="s">
        <v>15</v>
      </c>
      <c r="F24" s="3" t="s">
        <v>56</v>
      </c>
      <c r="G24" s="5">
        <v>6791.5723076923077</v>
      </c>
      <c r="H24" s="6">
        <v>90.57692307692308</v>
      </c>
      <c r="I24" s="7">
        <v>7904</v>
      </c>
      <c r="J24" s="7">
        <v>8208</v>
      </c>
      <c r="K24" s="3">
        <v>8000</v>
      </c>
      <c r="L24" s="3">
        <f t="shared" si="1"/>
        <v>9600</v>
      </c>
      <c r="M24" s="3">
        <v>99</v>
      </c>
      <c r="N24" s="1"/>
    </row>
    <row r="25" spans="1:14" s="2" customFormat="1" ht="15.75" customHeight="1" x14ac:dyDescent="0.2">
      <c r="A25" s="3">
        <v>23</v>
      </c>
      <c r="B25" s="3">
        <v>10</v>
      </c>
      <c r="C25" s="3">
        <v>373</v>
      </c>
      <c r="D25" s="4" t="s">
        <v>57</v>
      </c>
      <c r="E25" s="3" t="s">
        <v>15</v>
      </c>
      <c r="F25" s="3" t="s">
        <v>58</v>
      </c>
      <c r="G25" s="5">
        <v>6632.6710000000003</v>
      </c>
      <c r="H25" s="6">
        <v>95.7</v>
      </c>
      <c r="I25" s="7">
        <v>6360</v>
      </c>
      <c r="J25" s="7">
        <v>6600.0000000000009</v>
      </c>
      <c r="K25" s="3">
        <v>6500</v>
      </c>
      <c r="L25" s="3">
        <f t="shared" si="1"/>
        <v>7800</v>
      </c>
      <c r="M25" s="3">
        <v>96</v>
      </c>
      <c r="N25" s="1"/>
    </row>
    <row r="26" spans="1:14" s="2" customFormat="1" ht="15.75" customHeight="1" x14ac:dyDescent="0.2">
      <c r="A26" s="3">
        <v>24</v>
      </c>
      <c r="B26" s="3">
        <v>26</v>
      </c>
      <c r="C26" s="3">
        <v>581</v>
      </c>
      <c r="D26" s="4" t="s">
        <v>59</v>
      </c>
      <c r="E26" s="3" t="s">
        <v>12</v>
      </c>
      <c r="F26" s="3" t="s">
        <v>60</v>
      </c>
      <c r="G26" s="5">
        <v>6394.5215384615385</v>
      </c>
      <c r="H26" s="6">
        <v>137.5</v>
      </c>
      <c r="I26" s="7">
        <v>6784</v>
      </c>
      <c r="J26" s="7">
        <v>7040.0000000000009</v>
      </c>
      <c r="K26" s="3">
        <v>6800</v>
      </c>
      <c r="L26" s="3">
        <f t="shared" si="1"/>
        <v>8160</v>
      </c>
      <c r="M26" s="3">
        <v>138</v>
      </c>
      <c r="N26" s="1"/>
    </row>
    <row r="27" spans="1:14" s="2" customFormat="1" ht="15.75" customHeight="1" x14ac:dyDescent="0.2">
      <c r="A27" s="3">
        <v>25</v>
      </c>
      <c r="B27" s="3">
        <v>26</v>
      </c>
      <c r="C27" s="3">
        <v>546</v>
      </c>
      <c r="D27" s="4" t="s">
        <v>61</v>
      </c>
      <c r="E27" s="3" t="s">
        <v>23</v>
      </c>
      <c r="F27" s="3" t="s">
        <v>62</v>
      </c>
      <c r="G27" s="5">
        <v>6327.8984615384607</v>
      </c>
      <c r="H27" s="6">
        <v>113.61538461538461</v>
      </c>
      <c r="I27" s="7">
        <v>6890</v>
      </c>
      <c r="J27" s="7">
        <v>7150.0000000000009</v>
      </c>
      <c r="K27" s="3">
        <v>6900</v>
      </c>
      <c r="L27" s="3">
        <f t="shared" si="1"/>
        <v>8280</v>
      </c>
      <c r="M27" s="3">
        <v>122</v>
      </c>
      <c r="N27" s="1"/>
    </row>
    <row r="28" spans="1:14" s="2" customFormat="1" ht="15.75" customHeight="1" x14ac:dyDescent="0.2">
      <c r="A28" s="3">
        <v>26</v>
      </c>
      <c r="B28" s="3">
        <v>26</v>
      </c>
      <c r="C28" s="3">
        <v>724</v>
      </c>
      <c r="D28" s="4" t="s">
        <v>63</v>
      </c>
      <c r="E28" s="3" t="s">
        <v>23</v>
      </c>
      <c r="F28" s="3" t="s">
        <v>64</v>
      </c>
      <c r="G28" s="5">
        <v>6233.3115384615385</v>
      </c>
      <c r="H28" s="6">
        <v>124</v>
      </c>
      <c r="I28" s="7">
        <v>6678</v>
      </c>
      <c r="J28" s="7">
        <v>6930.0000000000009</v>
      </c>
      <c r="K28" s="3">
        <v>6800</v>
      </c>
      <c r="L28" s="3">
        <f t="shared" si="1"/>
        <v>8160</v>
      </c>
      <c r="M28" s="3">
        <v>124</v>
      </c>
      <c r="N28" s="1"/>
    </row>
    <row r="29" spans="1:14" s="2" customFormat="1" ht="15.75" customHeight="1" x14ac:dyDescent="0.2">
      <c r="A29" s="3">
        <v>27</v>
      </c>
      <c r="B29" s="3">
        <v>26</v>
      </c>
      <c r="C29" s="3">
        <v>513</v>
      </c>
      <c r="D29" s="4" t="s">
        <v>65</v>
      </c>
      <c r="E29" s="3" t="s">
        <v>12</v>
      </c>
      <c r="F29" s="3" t="s">
        <v>66</v>
      </c>
      <c r="G29" s="5">
        <v>6211.8676923076919</v>
      </c>
      <c r="H29" s="6">
        <v>94.192307692307693</v>
      </c>
      <c r="I29" s="7">
        <v>6360</v>
      </c>
      <c r="J29" s="7">
        <v>6600.0000000000009</v>
      </c>
      <c r="K29" s="3">
        <v>6500</v>
      </c>
      <c r="L29" s="3">
        <f>K29*1.2</f>
        <v>7800</v>
      </c>
      <c r="M29" s="3">
        <v>98</v>
      </c>
      <c r="N29" s="1"/>
    </row>
    <row r="30" spans="1:14" s="2" customFormat="1" ht="15.75" customHeight="1" x14ac:dyDescent="0.2">
      <c r="A30" s="3">
        <v>28</v>
      </c>
      <c r="B30" s="3">
        <v>14</v>
      </c>
      <c r="C30" s="3">
        <v>515</v>
      </c>
      <c r="D30" s="4" t="s">
        <v>67</v>
      </c>
      <c r="E30" s="3" t="s">
        <v>15</v>
      </c>
      <c r="F30" s="3" t="s">
        <v>68</v>
      </c>
      <c r="G30" s="5">
        <v>6145.5835714285713</v>
      </c>
      <c r="H30" s="6">
        <v>107.35714285714286</v>
      </c>
      <c r="I30" s="7">
        <v>5830</v>
      </c>
      <c r="J30" s="7">
        <v>6050.0000000000009</v>
      </c>
      <c r="K30" s="3">
        <v>6000</v>
      </c>
      <c r="L30" s="3">
        <f>K30*1.2</f>
        <v>7200</v>
      </c>
      <c r="M30" s="3">
        <v>110</v>
      </c>
      <c r="N30" s="1"/>
    </row>
    <row r="31" spans="1:14" s="2" customFormat="1" ht="15.75" customHeight="1" x14ac:dyDescent="0.2">
      <c r="A31" s="3">
        <v>29</v>
      </c>
      <c r="B31" s="3">
        <v>26</v>
      </c>
      <c r="C31" s="3">
        <v>54</v>
      </c>
      <c r="D31" s="4" t="s">
        <v>69</v>
      </c>
      <c r="E31" s="3" t="s">
        <v>70</v>
      </c>
      <c r="F31" s="3" t="s">
        <v>71</v>
      </c>
      <c r="G31" s="5">
        <v>5607.4096153846149</v>
      </c>
      <c r="H31" s="6">
        <v>92.15384615384616</v>
      </c>
      <c r="I31" s="7">
        <v>6572</v>
      </c>
      <c r="J31" s="7">
        <v>6820.0000000000009</v>
      </c>
      <c r="K31" s="3">
        <v>6800</v>
      </c>
      <c r="L31" s="3">
        <f>K31*1.25</f>
        <v>8500</v>
      </c>
      <c r="M31" s="3">
        <v>99</v>
      </c>
      <c r="N31" s="1"/>
    </row>
    <row r="32" spans="1:14" s="2" customFormat="1" ht="15.75" customHeight="1" x14ac:dyDescent="0.2">
      <c r="A32" s="3">
        <v>30</v>
      </c>
      <c r="B32" s="3">
        <v>26</v>
      </c>
      <c r="C32" s="3">
        <v>744</v>
      </c>
      <c r="D32" s="4" t="s">
        <v>72</v>
      </c>
      <c r="E32" s="3" t="s">
        <v>15</v>
      </c>
      <c r="F32" s="3" t="s">
        <v>73</v>
      </c>
      <c r="G32" s="5">
        <v>5510.375384615385</v>
      </c>
      <c r="H32" s="6">
        <v>83.807692307692307</v>
      </c>
      <c r="I32" s="7">
        <v>5936</v>
      </c>
      <c r="J32" s="7">
        <v>6160.0000000000009</v>
      </c>
      <c r="K32" s="3">
        <v>6000</v>
      </c>
      <c r="L32" s="3">
        <f t="shared" ref="L32:L59" si="2">K32*1.25</f>
        <v>7500</v>
      </c>
      <c r="M32" s="3">
        <v>86</v>
      </c>
      <c r="N32" s="1"/>
    </row>
    <row r="33" spans="1:14" s="2" customFormat="1" ht="15.75" customHeight="1" x14ac:dyDescent="0.2">
      <c r="A33" s="3">
        <v>31</v>
      </c>
      <c r="B33" s="3">
        <v>26</v>
      </c>
      <c r="C33" s="3">
        <v>598</v>
      </c>
      <c r="D33" s="4" t="s">
        <v>74</v>
      </c>
      <c r="E33" s="3" t="s">
        <v>23</v>
      </c>
      <c r="F33" s="3" t="s">
        <v>75</v>
      </c>
      <c r="G33" s="5">
        <v>5471.125384615385</v>
      </c>
      <c r="H33" s="6">
        <v>94.769230769230774</v>
      </c>
      <c r="I33" s="7">
        <v>5406</v>
      </c>
      <c r="J33" s="7">
        <v>5610</v>
      </c>
      <c r="K33" s="3">
        <v>5500</v>
      </c>
      <c r="L33" s="3">
        <f t="shared" si="2"/>
        <v>6875</v>
      </c>
      <c r="M33" s="3">
        <v>95</v>
      </c>
      <c r="N33" s="1"/>
    </row>
    <row r="34" spans="1:14" s="2" customFormat="1" ht="15.75" customHeight="1" x14ac:dyDescent="0.2">
      <c r="A34" s="3">
        <v>32</v>
      </c>
      <c r="B34" s="3">
        <v>26</v>
      </c>
      <c r="C34" s="3">
        <v>349</v>
      </c>
      <c r="D34" s="4" t="s">
        <v>76</v>
      </c>
      <c r="E34" s="3" t="s">
        <v>15</v>
      </c>
      <c r="F34" s="3" t="s">
        <v>77</v>
      </c>
      <c r="G34" s="5">
        <v>5404.498076923077</v>
      </c>
      <c r="H34" s="6">
        <v>95.961538461538467</v>
      </c>
      <c r="I34" s="7">
        <v>5936</v>
      </c>
      <c r="J34" s="7">
        <v>6160.0000000000009</v>
      </c>
      <c r="K34" s="3">
        <v>6000</v>
      </c>
      <c r="L34" s="3">
        <f t="shared" si="2"/>
        <v>7500</v>
      </c>
      <c r="M34" s="3">
        <v>100</v>
      </c>
      <c r="N34" s="1"/>
    </row>
    <row r="35" spans="1:14" s="2" customFormat="1" ht="15.75" customHeight="1" x14ac:dyDescent="0.2">
      <c r="A35" s="3">
        <v>33</v>
      </c>
      <c r="B35" s="3">
        <v>26</v>
      </c>
      <c r="C35" s="3">
        <v>52</v>
      </c>
      <c r="D35" s="4" t="s">
        <v>78</v>
      </c>
      <c r="E35" s="3" t="s">
        <v>70</v>
      </c>
      <c r="F35" s="3" t="s">
        <v>79</v>
      </c>
      <c r="G35" s="5">
        <v>5386.5603846153845</v>
      </c>
      <c r="H35" s="6">
        <v>76.57692307692308</v>
      </c>
      <c r="I35" s="7">
        <v>6572</v>
      </c>
      <c r="J35" s="7">
        <v>6820.0000000000009</v>
      </c>
      <c r="K35" s="3">
        <v>6800</v>
      </c>
      <c r="L35" s="3">
        <f t="shared" si="2"/>
        <v>8500</v>
      </c>
      <c r="M35" s="3">
        <v>86</v>
      </c>
      <c r="N35" s="1"/>
    </row>
    <row r="36" spans="1:14" s="2" customFormat="1" ht="15.75" customHeight="1" x14ac:dyDescent="0.2">
      <c r="A36" s="3">
        <v>34</v>
      </c>
      <c r="B36" s="3">
        <v>26</v>
      </c>
      <c r="C36" s="3">
        <v>578</v>
      </c>
      <c r="D36" s="4" t="s">
        <v>80</v>
      </c>
      <c r="E36" s="3" t="s">
        <v>15</v>
      </c>
      <c r="F36" s="3" t="s">
        <v>81</v>
      </c>
      <c r="G36" s="5">
        <v>5384.8976923076925</v>
      </c>
      <c r="H36" s="6">
        <v>104.92307692307692</v>
      </c>
      <c r="I36" s="7">
        <v>5406</v>
      </c>
      <c r="J36" s="7">
        <v>5610</v>
      </c>
      <c r="K36" s="3">
        <v>5500</v>
      </c>
      <c r="L36" s="3">
        <f t="shared" si="2"/>
        <v>6875</v>
      </c>
      <c r="M36" s="3">
        <v>106</v>
      </c>
      <c r="N36" s="1"/>
    </row>
    <row r="37" spans="1:14" ht="15.75" customHeight="1" x14ac:dyDescent="0.2">
      <c r="A37" s="23">
        <v>35</v>
      </c>
      <c r="B37" s="23">
        <v>26</v>
      </c>
      <c r="C37" s="23">
        <v>367</v>
      </c>
      <c r="D37" s="24" t="s">
        <v>82</v>
      </c>
      <c r="E37" s="23" t="s">
        <v>70</v>
      </c>
      <c r="F37" s="23" t="s">
        <v>83</v>
      </c>
      <c r="G37" s="25">
        <v>5307.1523076923077</v>
      </c>
      <c r="H37" s="26">
        <v>92.538461538461533</v>
      </c>
      <c r="I37" s="19">
        <v>5250</v>
      </c>
      <c r="J37" s="19">
        <v>5699.9999999999991</v>
      </c>
      <c r="K37" s="20">
        <v>5500</v>
      </c>
      <c r="L37" s="20">
        <f t="shared" si="2"/>
        <v>6875</v>
      </c>
      <c r="M37" s="20">
        <v>93</v>
      </c>
    </row>
    <row r="38" spans="1:14" ht="15.75" customHeight="1" x14ac:dyDescent="0.2">
      <c r="A38" s="23">
        <v>36</v>
      </c>
      <c r="B38" s="23">
        <v>26</v>
      </c>
      <c r="C38" s="23">
        <v>734</v>
      </c>
      <c r="D38" s="24" t="s">
        <v>84</v>
      </c>
      <c r="E38" s="23" t="s">
        <v>70</v>
      </c>
      <c r="F38" s="23" t="s">
        <v>85</v>
      </c>
      <c r="G38" s="25">
        <v>5300.001923076923</v>
      </c>
      <c r="H38" s="26">
        <v>95.42307692307692</v>
      </c>
      <c r="I38" s="19">
        <v>5936</v>
      </c>
      <c r="J38" s="19">
        <v>6383.9999999999991</v>
      </c>
      <c r="K38" s="20">
        <v>6000</v>
      </c>
      <c r="L38" s="20">
        <f t="shared" si="2"/>
        <v>7500</v>
      </c>
      <c r="M38" s="20">
        <v>100</v>
      </c>
    </row>
    <row r="39" spans="1:14" ht="15.75" customHeight="1" x14ac:dyDescent="0.2">
      <c r="A39" s="23">
        <v>37</v>
      </c>
      <c r="B39" s="23">
        <v>26</v>
      </c>
      <c r="C39" s="23">
        <v>391</v>
      </c>
      <c r="D39" s="24" t="s">
        <v>86</v>
      </c>
      <c r="E39" s="23" t="s">
        <v>15</v>
      </c>
      <c r="F39" s="23" t="s">
        <v>87</v>
      </c>
      <c r="G39" s="25">
        <v>5294.2592307692303</v>
      </c>
      <c r="H39" s="26">
        <v>81.34615384615384</v>
      </c>
      <c r="I39" s="19">
        <v>5936</v>
      </c>
      <c r="J39" s="19">
        <v>6160.0000000000009</v>
      </c>
      <c r="K39" s="20">
        <v>6000</v>
      </c>
      <c r="L39" s="20">
        <f t="shared" si="2"/>
        <v>7500</v>
      </c>
      <c r="M39" s="20">
        <v>84</v>
      </c>
    </row>
    <row r="40" spans="1:14" ht="15.75" customHeight="1" x14ac:dyDescent="0.2">
      <c r="A40" s="23">
        <v>38</v>
      </c>
      <c r="B40" s="23">
        <v>26</v>
      </c>
      <c r="C40" s="23">
        <v>511</v>
      </c>
      <c r="D40" s="24" t="s">
        <v>88</v>
      </c>
      <c r="E40" s="23" t="s">
        <v>15</v>
      </c>
      <c r="F40" s="23" t="s">
        <v>89</v>
      </c>
      <c r="G40" s="25">
        <v>5074.958846153846</v>
      </c>
      <c r="H40" s="26">
        <v>87.5</v>
      </c>
      <c r="I40" s="19">
        <v>5300</v>
      </c>
      <c r="J40" s="19">
        <v>5500</v>
      </c>
      <c r="K40" s="20">
        <v>5500</v>
      </c>
      <c r="L40" s="20">
        <f t="shared" si="2"/>
        <v>6875</v>
      </c>
      <c r="M40" s="20">
        <v>88</v>
      </c>
    </row>
    <row r="41" spans="1:14" ht="15.75" customHeight="1" x14ac:dyDescent="0.2">
      <c r="A41" s="23">
        <v>39</v>
      </c>
      <c r="B41" s="23">
        <v>26</v>
      </c>
      <c r="C41" s="23">
        <v>329</v>
      </c>
      <c r="D41" s="24" t="s">
        <v>90</v>
      </c>
      <c r="E41" s="23" t="s">
        <v>70</v>
      </c>
      <c r="F41" s="23" t="s">
        <v>91</v>
      </c>
      <c r="G41" s="25">
        <v>5031.6123076923077</v>
      </c>
      <c r="H41" s="26">
        <v>55.346153846153847</v>
      </c>
      <c r="I41" s="19">
        <v>5618</v>
      </c>
      <c r="J41" s="19">
        <v>5830.0000000000009</v>
      </c>
      <c r="K41" s="20">
        <v>5900</v>
      </c>
      <c r="L41" s="20">
        <f t="shared" si="2"/>
        <v>7375</v>
      </c>
      <c r="M41" s="20">
        <v>58</v>
      </c>
    </row>
    <row r="42" spans="1:14" ht="15.75" customHeight="1" x14ac:dyDescent="0.2">
      <c r="A42" s="23">
        <v>40</v>
      </c>
      <c r="B42" s="23">
        <v>26</v>
      </c>
      <c r="C42" s="23">
        <v>746</v>
      </c>
      <c r="D42" s="24" t="s">
        <v>92</v>
      </c>
      <c r="E42" s="23" t="s">
        <v>20</v>
      </c>
      <c r="F42" s="23" t="s">
        <v>93</v>
      </c>
      <c r="G42" s="10">
        <v>4826.7284615384615</v>
      </c>
      <c r="H42" s="11">
        <v>74.07692307692308</v>
      </c>
      <c r="I42" s="19">
        <v>5088</v>
      </c>
      <c r="J42" s="19">
        <v>5376.0000000000009</v>
      </c>
      <c r="K42" s="20">
        <v>5100</v>
      </c>
      <c r="L42" s="20">
        <f t="shared" si="2"/>
        <v>6375</v>
      </c>
      <c r="M42" s="20">
        <v>75</v>
      </c>
    </row>
    <row r="43" spans="1:14" ht="15.75" customHeight="1" x14ac:dyDescent="0.2">
      <c r="A43" s="23">
        <v>41</v>
      </c>
      <c r="B43" s="23">
        <v>26</v>
      </c>
      <c r="C43" s="23">
        <v>351</v>
      </c>
      <c r="D43" s="24" t="s">
        <v>94</v>
      </c>
      <c r="E43" s="23" t="s">
        <v>70</v>
      </c>
      <c r="F43" s="23" t="s">
        <v>95</v>
      </c>
      <c r="G43" s="10">
        <v>4779.3919230769234</v>
      </c>
      <c r="H43" s="11">
        <v>53.192307692307693</v>
      </c>
      <c r="I43" s="19">
        <v>4982</v>
      </c>
      <c r="J43" s="19">
        <v>5264.0000000000009</v>
      </c>
      <c r="K43" s="20">
        <v>5000</v>
      </c>
      <c r="L43" s="20">
        <f t="shared" si="2"/>
        <v>6250</v>
      </c>
      <c r="M43" s="20">
        <v>55</v>
      </c>
    </row>
    <row r="44" spans="1:14" ht="15.75" customHeight="1" x14ac:dyDescent="0.2">
      <c r="A44" s="23">
        <v>42</v>
      </c>
      <c r="B44" s="23">
        <v>26</v>
      </c>
      <c r="C44" s="23">
        <v>587</v>
      </c>
      <c r="D44" s="24" t="s">
        <v>96</v>
      </c>
      <c r="E44" s="23" t="s">
        <v>70</v>
      </c>
      <c r="F44" s="23" t="s">
        <v>97</v>
      </c>
      <c r="G44" s="10">
        <v>4549.6507692307696</v>
      </c>
      <c r="H44" s="11">
        <v>61.307692307692307</v>
      </c>
      <c r="I44" s="19">
        <v>4876</v>
      </c>
      <c r="J44" s="19">
        <v>5152.0000000000009</v>
      </c>
      <c r="K44" s="20">
        <v>5000</v>
      </c>
      <c r="L44" s="20">
        <f t="shared" si="2"/>
        <v>6250</v>
      </c>
      <c r="M44" s="20">
        <v>62</v>
      </c>
    </row>
    <row r="45" spans="1:14" ht="15.75" customHeight="1" x14ac:dyDescent="0.2">
      <c r="A45" s="23">
        <v>43</v>
      </c>
      <c r="B45" s="23">
        <v>26</v>
      </c>
      <c r="C45" s="23">
        <v>591</v>
      </c>
      <c r="D45" s="24" t="s">
        <v>98</v>
      </c>
      <c r="E45" s="23" t="s">
        <v>20</v>
      </c>
      <c r="F45" s="23" t="s">
        <v>99</v>
      </c>
      <c r="G45" s="10">
        <v>4520.4080769230768</v>
      </c>
      <c r="H45" s="11">
        <v>67.07692307692308</v>
      </c>
      <c r="I45" s="19">
        <v>5088</v>
      </c>
      <c r="J45" s="19">
        <v>5376.0000000000009</v>
      </c>
      <c r="K45" s="20">
        <v>5100</v>
      </c>
      <c r="L45" s="20">
        <f t="shared" si="2"/>
        <v>6375</v>
      </c>
      <c r="M45" s="20">
        <v>71</v>
      </c>
    </row>
    <row r="46" spans="1:14" ht="15.75" customHeight="1" x14ac:dyDescent="0.2">
      <c r="A46" s="23">
        <v>44</v>
      </c>
      <c r="B46" s="23">
        <v>26</v>
      </c>
      <c r="C46" s="23">
        <v>357</v>
      </c>
      <c r="D46" s="24" t="s">
        <v>100</v>
      </c>
      <c r="E46" s="23" t="s">
        <v>12</v>
      </c>
      <c r="F46" s="23" t="s">
        <v>101</v>
      </c>
      <c r="G46" s="10">
        <v>4489.9080769230768</v>
      </c>
      <c r="H46" s="11">
        <v>73.884615384615387</v>
      </c>
      <c r="I46" s="19">
        <v>4558</v>
      </c>
      <c r="J46" s="19">
        <v>4816.0000000000009</v>
      </c>
      <c r="K46" s="20">
        <v>4800</v>
      </c>
      <c r="L46" s="20">
        <f t="shared" si="2"/>
        <v>6000</v>
      </c>
      <c r="M46" s="20">
        <v>74</v>
      </c>
    </row>
    <row r="47" spans="1:14" ht="15.75" customHeight="1" x14ac:dyDescent="0.2">
      <c r="A47" s="23">
        <v>45</v>
      </c>
      <c r="B47" s="23">
        <v>26</v>
      </c>
      <c r="C47" s="23">
        <v>572</v>
      </c>
      <c r="D47" s="24" t="s">
        <v>102</v>
      </c>
      <c r="E47" s="23" t="s">
        <v>15</v>
      </c>
      <c r="F47" s="23" t="s">
        <v>103</v>
      </c>
      <c r="G47" s="10">
        <v>4406.3076923076924</v>
      </c>
      <c r="H47" s="11">
        <v>61.384615384615387</v>
      </c>
      <c r="I47" s="19">
        <v>4240</v>
      </c>
      <c r="J47" s="19">
        <v>4480</v>
      </c>
      <c r="K47" s="20">
        <v>4500</v>
      </c>
      <c r="L47" s="20">
        <f t="shared" si="2"/>
        <v>5625</v>
      </c>
      <c r="M47" s="20">
        <v>63</v>
      </c>
    </row>
    <row r="48" spans="1:14" ht="15.75" customHeight="1" x14ac:dyDescent="0.2">
      <c r="A48" s="23">
        <v>46</v>
      </c>
      <c r="B48" s="23">
        <v>26</v>
      </c>
      <c r="C48" s="23">
        <v>339</v>
      </c>
      <c r="D48" s="24" t="s">
        <v>104</v>
      </c>
      <c r="E48" s="23" t="s">
        <v>12</v>
      </c>
      <c r="F48" s="23" t="s">
        <v>105</v>
      </c>
      <c r="G48" s="10">
        <v>4336.8373076923081</v>
      </c>
      <c r="H48" s="11">
        <v>57.846153846153847</v>
      </c>
      <c r="I48" s="19">
        <v>4770</v>
      </c>
      <c r="J48" s="19">
        <v>5040.0000000000009</v>
      </c>
      <c r="K48" s="20">
        <v>5000</v>
      </c>
      <c r="L48" s="20">
        <f t="shared" si="2"/>
        <v>6250</v>
      </c>
      <c r="M48" s="20">
        <v>61</v>
      </c>
    </row>
    <row r="49" spans="1:14" ht="15.75" customHeight="1" x14ac:dyDescent="0.2">
      <c r="A49" s="23">
        <v>47</v>
      </c>
      <c r="B49" s="23">
        <v>15</v>
      </c>
      <c r="C49" s="23">
        <v>737</v>
      </c>
      <c r="D49" s="24" t="s">
        <v>106</v>
      </c>
      <c r="E49" s="23" t="s">
        <v>23</v>
      </c>
      <c r="F49" s="23" t="s">
        <v>107</v>
      </c>
      <c r="G49" s="10">
        <v>4313.1320000000005</v>
      </c>
      <c r="H49" s="11">
        <v>79.13333333333334</v>
      </c>
      <c r="I49" s="19">
        <v>4346</v>
      </c>
      <c r="J49" s="19">
        <v>4592</v>
      </c>
      <c r="K49" s="20">
        <v>4500</v>
      </c>
      <c r="L49" s="20">
        <f t="shared" si="2"/>
        <v>5625</v>
      </c>
      <c r="M49" s="20">
        <v>79</v>
      </c>
    </row>
    <row r="50" spans="1:14" ht="15.75" customHeight="1" x14ac:dyDescent="0.2">
      <c r="A50" s="23">
        <v>48</v>
      </c>
      <c r="B50" s="23">
        <v>26</v>
      </c>
      <c r="C50" s="23">
        <v>709</v>
      </c>
      <c r="D50" s="24" t="s">
        <v>108</v>
      </c>
      <c r="E50" s="23" t="s">
        <v>12</v>
      </c>
      <c r="F50" s="23" t="s">
        <v>109</v>
      </c>
      <c r="G50" s="10">
        <v>4178.1173076923078</v>
      </c>
      <c r="H50" s="11">
        <v>68.461538461538467</v>
      </c>
      <c r="I50" s="19">
        <v>4452</v>
      </c>
      <c r="J50" s="19">
        <v>4704</v>
      </c>
      <c r="K50" s="20">
        <v>4600</v>
      </c>
      <c r="L50" s="20">
        <f t="shared" si="2"/>
        <v>5750</v>
      </c>
      <c r="M50" s="20">
        <v>70</v>
      </c>
    </row>
    <row r="51" spans="1:14" ht="15.75" customHeight="1" x14ac:dyDescent="0.2">
      <c r="A51" s="23">
        <v>49</v>
      </c>
      <c r="B51" s="23">
        <v>26</v>
      </c>
      <c r="C51" s="23">
        <v>717</v>
      </c>
      <c r="D51" s="24" t="s">
        <v>110</v>
      </c>
      <c r="E51" s="23" t="s">
        <v>20</v>
      </c>
      <c r="F51" s="23" t="s">
        <v>111</v>
      </c>
      <c r="G51" s="10">
        <v>4145.874230769231</v>
      </c>
      <c r="H51" s="11">
        <v>68.807692307692307</v>
      </c>
      <c r="I51" s="19">
        <v>4558</v>
      </c>
      <c r="J51" s="19">
        <v>4816.0000000000009</v>
      </c>
      <c r="K51" s="20">
        <v>4600</v>
      </c>
      <c r="L51" s="20">
        <f t="shared" si="2"/>
        <v>5750</v>
      </c>
      <c r="M51" s="20">
        <v>69</v>
      </c>
    </row>
    <row r="52" spans="1:14" ht="15.75" customHeight="1" x14ac:dyDescent="0.2">
      <c r="A52" s="23">
        <v>50</v>
      </c>
      <c r="B52" s="23">
        <v>26</v>
      </c>
      <c r="C52" s="23">
        <v>745</v>
      </c>
      <c r="D52" s="24" t="s">
        <v>112</v>
      </c>
      <c r="E52" s="23" t="s">
        <v>12</v>
      </c>
      <c r="F52" s="23" t="s">
        <v>113</v>
      </c>
      <c r="G52" s="10">
        <v>4051.5923076923073</v>
      </c>
      <c r="H52" s="11">
        <v>64.692307692307693</v>
      </c>
      <c r="I52" s="19">
        <v>4240</v>
      </c>
      <c r="J52" s="19">
        <v>4480</v>
      </c>
      <c r="K52" s="20">
        <v>4500</v>
      </c>
      <c r="L52" s="20">
        <f t="shared" si="2"/>
        <v>5625</v>
      </c>
      <c r="M52" s="20">
        <v>70</v>
      </c>
    </row>
    <row r="53" spans="1:14" ht="15.75" customHeight="1" x14ac:dyDescent="0.2">
      <c r="A53" s="23">
        <v>51</v>
      </c>
      <c r="B53" s="23">
        <v>24</v>
      </c>
      <c r="C53" s="23">
        <v>573</v>
      </c>
      <c r="D53" s="24" t="s">
        <v>114</v>
      </c>
      <c r="E53" s="23" t="s">
        <v>23</v>
      </c>
      <c r="F53" s="23" t="s">
        <v>115</v>
      </c>
      <c r="G53" s="10">
        <v>4020.6604166666671</v>
      </c>
      <c r="H53" s="11">
        <v>76.208333333333329</v>
      </c>
      <c r="I53" s="19">
        <v>3498</v>
      </c>
      <c r="J53" s="19">
        <v>3696.0000000000005</v>
      </c>
      <c r="K53" s="20">
        <v>3800</v>
      </c>
      <c r="L53" s="20">
        <f t="shared" si="2"/>
        <v>4750</v>
      </c>
      <c r="M53" s="20">
        <v>76</v>
      </c>
    </row>
    <row r="54" spans="1:14" ht="15.75" customHeight="1" x14ac:dyDescent="0.2">
      <c r="A54" s="23">
        <v>52</v>
      </c>
      <c r="B54" s="23">
        <v>26</v>
      </c>
      <c r="C54" s="23">
        <v>399</v>
      </c>
      <c r="D54" s="24" t="s">
        <v>116</v>
      </c>
      <c r="E54" s="23" t="s">
        <v>23</v>
      </c>
      <c r="F54" s="23" t="s">
        <v>117</v>
      </c>
      <c r="G54" s="10">
        <v>3942.0961538461538</v>
      </c>
      <c r="H54" s="11">
        <v>72.269230769230774</v>
      </c>
      <c r="I54" s="19">
        <v>4876</v>
      </c>
      <c r="J54" s="19">
        <v>5152.0000000000009</v>
      </c>
      <c r="K54" s="20">
        <v>5000</v>
      </c>
      <c r="L54" s="20">
        <f t="shared" si="2"/>
        <v>6250</v>
      </c>
      <c r="M54" s="20">
        <v>72</v>
      </c>
    </row>
    <row r="55" spans="1:14" ht="15.75" customHeight="1" x14ac:dyDescent="0.2">
      <c r="A55" s="23">
        <v>53</v>
      </c>
      <c r="B55" s="23">
        <v>26</v>
      </c>
      <c r="C55" s="23">
        <v>584</v>
      </c>
      <c r="D55" s="24" t="s">
        <v>118</v>
      </c>
      <c r="E55" s="23" t="s">
        <v>23</v>
      </c>
      <c r="F55" s="23" t="s">
        <v>119</v>
      </c>
      <c r="G55" s="10">
        <v>3924.9857692307696</v>
      </c>
      <c r="H55" s="11">
        <v>54.807692307692307</v>
      </c>
      <c r="I55" s="19">
        <v>4134</v>
      </c>
      <c r="J55" s="19">
        <v>4368</v>
      </c>
      <c r="K55" s="20">
        <v>4500</v>
      </c>
      <c r="L55" s="20">
        <f t="shared" si="2"/>
        <v>5625</v>
      </c>
      <c r="M55" s="20">
        <v>58</v>
      </c>
    </row>
    <row r="56" spans="1:14" ht="15.75" customHeight="1" x14ac:dyDescent="0.2">
      <c r="A56" s="23">
        <v>54</v>
      </c>
      <c r="B56" s="23">
        <v>26</v>
      </c>
      <c r="C56" s="23">
        <v>347</v>
      </c>
      <c r="D56" s="24" t="s">
        <v>120</v>
      </c>
      <c r="E56" s="23" t="s">
        <v>12</v>
      </c>
      <c r="F56" s="23" t="s">
        <v>121</v>
      </c>
      <c r="G56" s="10">
        <v>3879.6984615384617</v>
      </c>
      <c r="H56" s="11">
        <v>73.538461538461533</v>
      </c>
      <c r="I56" s="19">
        <v>4240</v>
      </c>
      <c r="J56" s="19">
        <v>4480</v>
      </c>
      <c r="K56" s="20">
        <v>4500</v>
      </c>
      <c r="L56" s="20">
        <f t="shared" si="2"/>
        <v>5625</v>
      </c>
      <c r="M56" s="20">
        <v>76</v>
      </c>
    </row>
    <row r="57" spans="1:14" ht="15.75" customHeight="1" x14ac:dyDescent="0.2">
      <c r="A57" s="23">
        <v>55</v>
      </c>
      <c r="B57" s="23">
        <v>26</v>
      </c>
      <c r="C57" s="23">
        <v>570</v>
      </c>
      <c r="D57" s="24" t="s">
        <v>122</v>
      </c>
      <c r="E57" s="23" t="s">
        <v>12</v>
      </c>
      <c r="F57" s="23" t="s">
        <v>44</v>
      </c>
      <c r="G57" s="10">
        <v>3873.6242307692305</v>
      </c>
      <c r="H57" s="11">
        <v>74.038461538461533</v>
      </c>
      <c r="I57" s="19">
        <v>4081</v>
      </c>
      <c r="J57" s="19">
        <v>4312</v>
      </c>
      <c r="K57" s="20">
        <v>4300</v>
      </c>
      <c r="L57" s="20">
        <f t="shared" si="2"/>
        <v>5375</v>
      </c>
      <c r="M57" s="20">
        <v>76</v>
      </c>
    </row>
    <row r="58" spans="1:14" ht="15.75" customHeight="1" x14ac:dyDescent="0.2">
      <c r="A58" s="23">
        <v>56</v>
      </c>
      <c r="B58" s="23">
        <v>26</v>
      </c>
      <c r="C58" s="23">
        <v>704</v>
      </c>
      <c r="D58" s="24" t="s">
        <v>123</v>
      </c>
      <c r="E58" s="23" t="s">
        <v>70</v>
      </c>
      <c r="F58" s="23" t="s">
        <v>124</v>
      </c>
      <c r="G58" s="10">
        <v>3856.0319230769232</v>
      </c>
      <c r="H58" s="11">
        <v>48.53846153846154</v>
      </c>
      <c r="I58" s="19">
        <v>3816</v>
      </c>
      <c r="J58" s="19">
        <v>4032.0000000000005</v>
      </c>
      <c r="K58" s="20">
        <v>4000</v>
      </c>
      <c r="L58" s="20">
        <f t="shared" si="2"/>
        <v>5000</v>
      </c>
      <c r="M58" s="20">
        <v>50</v>
      </c>
    </row>
    <row r="59" spans="1:14" ht="15.75" customHeight="1" x14ac:dyDescent="0.2">
      <c r="A59" s="23">
        <v>57</v>
      </c>
      <c r="B59" s="23">
        <v>26</v>
      </c>
      <c r="C59" s="23">
        <v>721</v>
      </c>
      <c r="D59" s="24" t="s">
        <v>125</v>
      </c>
      <c r="E59" s="23" t="s">
        <v>20</v>
      </c>
      <c r="F59" s="23" t="s">
        <v>126</v>
      </c>
      <c r="G59" s="10">
        <v>3782.1553846153843</v>
      </c>
      <c r="H59" s="11">
        <v>60.884615384615387</v>
      </c>
      <c r="I59" s="19">
        <v>3922</v>
      </c>
      <c r="J59" s="19">
        <v>4144</v>
      </c>
      <c r="K59" s="20">
        <v>4000</v>
      </c>
      <c r="L59" s="20">
        <f t="shared" si="2"/>
        <v>5000</v>
      </c>
      <c r="M59" s="20">
        <v>64</v>
      </c>
    </row>
    <row r="60" spans="1:14" ht="15.75" customHeight="1" x14ac:dyDescent="0.2">
      <c r="A60" s="23">
        <v>58</v>
      </c>
      <c r="B60" s="23">
        <v>26</v>
      </c>
      <c r="C60" s="23">
        <v>539</v>
      </c>
      <c r="D60" s="24" t="s">
        <v>127</v>
      </c>
      <c r="E60" s="23" t="s">
        <v>20</v>
      </c>
      <c r="F60" s="23" t="s">
        <v>128</v>
      </c>
      <c r="G60" s="10">
        <v>3439.8292307692309</v>
      </c>
      <c r="H60" s="11">
        <v>46.46153846153846</v>
      </c>
      <c r="I60" s="19">
        <v>3392</v>
      </c>
      <c r="J60" s="19">
        <v>3584.0000000000005</v>
      </c>
      <c r="K60" s="20">
        <v>3500</v>
      </c>
      <c r="L60" s="20">
        <f>K60*1.4</f>
        <v>4900</v>
      </c>
      <c r="M60" s="20">
        <v>48</v>
      </c>
    </row>
    <row r="61" spans="1:14" ht="15.75" customHeight="1" x14ac:dyDescent="0.2">
      <c r="A61" s="23">
        <v>59</v>
      </c>
      <c r="B61" s="23">
        <v>26</v>
      </c>
      <c r="C61" s="23">
        <v>56</v>
      </c>
      <c r="D61" s="24" t="s">
        <v>129</v>
      </c>
      <c r="E61" s="23" t="s">
        <v>70</v>
      </c>
      <c r="F61" s="23" t="s">
        <v>130</v>
      </c>
      <c r="G61" s="10">
        <v>3357.7834615384613</v>
      </c>
      <c r="H61" s="11">
        <v>46.615384615384613</v>
      </c>
      <c r="I61" s="19">
        <v>3816</v>
      </c>
      <c r="J61" s="19">
        <v>4032.0000000000005</v>
      </c>
      <c r="K61" s="20">
        <v>4000</v>
      </c>
      <c r="L61" s="20">
        <f t="shared" ref="L61:L81" si="3">K61*1.4</f>
        <v>5600</v>
      </c>
      <c r="M61" s="20">
        <v>49</v>
      </c>
    </row>
    <row r="62" spans="1:14" ht="15.75" customHeight="1" x14ac:dyDescent="0.2">
      <c r="A62" s="23">
        <v>60</v>
      </c>
      <c r="B62" s="23">
        <v>26</v>
      </c>
      <c r="C62" s="23">
        <v>738</v>
      </c>
      <c r="D62" s="24" t="s">
        <v>131</v>
      </c>
      <c r="E62" s="23" t="s">
        <v>70</v>
      </c>
      <c r="F62" s="23" t="s">
        <v>132</v>
      </c>
      <c r="G62" s="10">
        <v>3244.2592307692312</v>
      </c>
      <c r="H62" s="11">
        <v>46.115384615384613</v>
      </c>
      <c r="I62" s="19">
        <v>3498</v>
      </c>
      <c r="J62" s="19">
        <v>3696.0000000000005</v>
      </c>
      <c r="K62" s="20">
        <v>3500</v>
      </c>
      <c r="L62" s="20">
        <f t="shared" si="3"/>
        <v>4900</v>
      </c>
      <c r="M62" s="20">
        <v>47</v>
      </c>
    </row>
    <row r="63" spans="1:14" ht="15.75" customHeight="1" x14ac:dyDescent="0.2">
      <c r="A63" s="23">
        <v>61</v>
      </c>
      <c r="B63" s="23">
        <v>26</v>
      </c>
      <c r="C63" s="23">
        <v>549</v>
      </c>
      <c r="D63" s="24" t="s">
        <v>133</v>
      </c>
      <c r="E63" s="23" t="s">
        <v>20</v>
      </c>
      <c r="F63" s="23" t="s">
        <v>134</v>
      </c>
      <c r="G63" s="10">
        <v>3232.6165384615383</v>
      </c>
      <c r="H63" s="11">
        <v>39.115384615384613</v>
      </c>
      <c r="I63" s="19">
        <v>3392</v>
      </c>
      <c r="J63" s="19">
        <v>3584.0000000000005</v>
      </c>
      <c r="K63" s="20">
        <v>3500</v>
      </c>
      <c r="L63" s="20">
        <f t="shared" si="3"/>
        <v>4900</v>
      </c>
      <c r="M63" s="20">
        <v>41</v>
      </c>
    </row>
    <row r="64" spans="1:14" s="2" customFormat="1" ht="15.75" customHeight="1" x14ac:dyDescent="0.2">
      <c r="A64" s="3">
        <v>62</v>
      </c>
      <c r="B64" s="3">
        <v>26</v>
      </c>
      <c r="C64" s="3">
        <v>545</v>
      </c>
      <c r="D64" s="4" t="s">
        <v>135</v>
      </c>
      <c r="E64" s="3" t="s">
        <v>23</v>
      </c>
      <c r="F64" s="3" t="s">
        <v>136</v>
      </c>
      <c r="G64" s="5">
        <v>3130.1357692307693</v>
      </c>
      <c r="H64" s="6">
        <v>50.07692307692308</v>
      </c>
      <c r="I64" s="7">
        <v>4558</v>
      </c>
      <c r="J64" s="7">
        <v>4816.0000000000009</v>
      </c>
      <c r="K64" s="3">
        <v>5000</v>
      </c>
      <c r="L64" s="20">
        <f t="shared" si="3"/>
        <v>7000</v>
      </c>
      <c r="M64" s="3">
        <v>57</v>
      </c>
      <c r="N64" s="1" t="s">
        <v>178</v>
      </c>
    </row>
    <row r="65" spans="1:14" ht="15.75" customHeight="1" x14ac:dyDescent="0.2">
      <c r="A65" s="23">
        <v>63</v>
      </c>
      <c r="B65" s="23">
        <v>26</v>
      </c>
      <c r="C65" s="23">
        <v>732</v>
      </c>
      <c r="D65" s="24" t="s">
        <v>137</v>
      </c>
      <c r="E65" s="23" t="s">
        <v>20</v>
      </c>
      <c r="F65" s="23" t="s">
        <v>138</v>
      </c>
      <c r="G65" s="10">
        <v>3054.9288461538458</v>
      </c>
      <c r="H65" s="11">
        <v>40.307692307692307</v>
      </c>
      <c r="I65" s="19">
        <v>2889</v>
      </c>
      <c r="J65" s="19">
        <v>3077.9999999999995</v>
      </c>
      <c r="K65" s="20">
        <v>3000</v>
      </c>
      <c r="L65" s="20">
        <f t="shared" si="3"/>
        <v>4200</v>
      </c>
      <c r="M65" s="20">
        <v>42</v>
      </c>
    </row>
    <row r="66" spans="1:14" ht="15.75" customHeight="1" x14ac:dyDescent="0.2">
      <c r="A66" s="23">
        <v>64</v>
      </c>
      <c r="B66" s="23">
        <v>26</v>
      </c>
      <c r="C66" s="23">
        <v>723</v>
      </c>
      <c r="D66" s="24" t="s">
        <v>139</v>
      </c>
      <c r="E66" s="23" t="s">
        <v>15</v>
      </c>
      <c r="F66" s="23" t="s">
        <v>140</v>
      </c>
      <c r="G66" s="10">
        <v>3016.3623076923077</v>
      </c>
      <c r="H66" s="11">
        <v>51.615384615384613</v>
      </c>
      <c r="I66" s="19">
        <v>3180</v>
      </c>
      <c r="J66" s="19">
        <v>3360.0000000000005</v>
      </c>
      <c r="K66" s="20">
        <v>3300</v>
      </c>
      <c r="L66" s="20">
        <f t="shared" si="3"/>
        <v>4620</v>
      </c>
      <c r="M66" s="20">
        <v>52</v>
      </c>
    </row>
    <row r="67" spans="1:14" ht="15.75" customHeight="1" x14ac:dyDescent="0.2">
      <c r="A67" s="23">
        <v>65</v>
      </c>
      <c r="B67" s="23">
        <v>26</v>
      </c>
      <c r="C67" s="23">
        <v>716</v>
      </c>
      <c r="D67" s="24" t="s">
        <v>141</v>
      </c>
      <c r="E67" s="23" t="s">
        <v>20</v>
      </c>
      <c r="F67" s="23" t="s">
        <v>142</v>
      </c>
      <c r="G67" s="10">
        <v>2930.7657692307694</v>
      </c>
      <c r="H67" s="11">
        <v>39.153846153846153</v>
      </c>
      <c r="I67" s="19">
        <v>3103</v>
      </c>
      <c r="J67" s="19">
        <v>3305.9999999999995</v>
      </c>
      <c r="K67" s="20">
        <v>3300</v>
      </c>
      <c r="L67" s="20">
        <f t="shared" si="3"/>
        <v>4620</v>
      </c>
      <c r="M67" s="20">
        <v>41</v>
      </c>
    </row>
    <row r="68" spans="1:14" ht="15.75" customHeight="1" x14ac:dyDescent="0.2">
      <c r="A68" s="23">
        <v>66</v>
      </c>
      <c r="B68" s="23">
        <v>26</v>
      </c>
      <c r="C68" s="23">
        <v>718</v>
      </c>
      <c r="D68" s="24" t="s">
        <v>143</v>
      </c>
      <c r="E68" s="23" t="s">
        <v>15</v>
      </c>
      <c r="F68" s="23" t="s">
        <v>144</v>
      </c>
      <c r="G68" s="10">
        <v>2887.2523076923076</v>
      </c>
      <c r="H68" s="11">
        <v>36.153846153846153</v>
      </c>
      <c r="I68" s="19">
        <v>3392</v>
      </c>
      <c r="J68" s="19">
        <v>3584.0000000000005</v>
      </c>
      <c r="K68" s="20">
        <v>3500</v>
      </c>
      <c r="L68" s="20">
        <f t="shared" si="3"/>
        <v>4900</v>
      </c>
      <c r="M68" s="20">
        <v>37</v>
      </c>
    </row>
    <row r="69" spans="1:14" ht="15.75" customHeight="1" x14ac:dyDescent="0.2">
      <c r="A69" s="23">
        <v>67</v>
      </c>
      <c r="B69" s="23">
        <v>26</v>
      </c>
      <c r="C69" s="23">
        <v>743</v>
      </c>
      <c r="D69" s="24" t="s">
        <v>145</v>
      </c>
      <c r="E69" s="23" t="s">
        <v>23</v>
      </c>
      <c r="F69" s="23" t="s">
        <v>146</v>
      </c>
      <c r="G69" s="10">
        <v>2850.1696153846156</v>
      </c>
      <c r="H69" s="11">
        <v>41.615384615384613</v>
      </c>
      <c r="I69" s="19">
        <v>3180</v>
      </c>
      <c r="J69" s="19">
        <v>3360.0000000000005</v>
      </c>
      <c r="K69" s="20">
        <v>3300</v>
      </c>
      <c r="L69" s="20">
        <f t="shared" si="3"/>
        <v>4620</v>
      </c>
      <c r="M69" s="20">
        <v>46</v>
      </c>
    </row>
    <row r="70" spans="1:14" s="2" customFormat="1" ht="15.75" customHeight="1" x14ac:dyDescent="0.2">
      <c r="A70" s="3">
        <v>68</v>
      </c>
      <c r="B70" s="3">
        <v>22</v>
      </c>
      <c r="C70" s="3">
        <v>727</v>
      </c>
      <c r="D70" s="4" t="s">
        <v>147</v>
      </c>
      <c r="E70" s="3" t="s">
        <v>12</v>
      </c>
      <c r="F70" s="3" t="s">
        <v>62</v>
      </c>
      <c r="G70" s="5">
        <v>2767.6936363636364</v>
      </c>
      <c r="H70" s="6">
        <v>45.954545454545453</v>
      </c>
      <c r="I70" s="7">
        <v>3180</v>
      </c>
      <c r="J70" s="7">
        <v>3360.0000000000005</v>
      </c>
      <c r="K70" s="3">
        <v>3300</v>
      </c>
      <c r="L70" s="20">
        <f t="shared" si="3"/>
        <v>4620</v>
      </c>
      <c r="M70" s="3">
        <v>48</v>
      </c>
      <c r="N70" s="1" t="s">
        <v>178</v>
      </c>
    </row>
    <row r="71" spans="1:14" ht="15.75" customHeight="1" x14ac:dyDescent="0.2">
      <c r="A71" s="23">
        <v>69</v>
      </c>
      <c r="B71" s="23">
        <v>26</v>
      </c>
      <c r="C71" s="23">
        <v>594</v>
      </c>
      <c r="D71" s="24" t="s">
        <v>148</v>
      </c>
      <c r="E71" s="23" t="s">
        <v>20</v>
      </c>
      <c r="F71" s="23" t="s">
        <v>149</v>
      </c>
      <c r="G71" s="10">
        <v>2766.9757692307689</v>
      </c>
      <c r="H71" s="11">
        <v>51.153846153846153</v>
      </c>
      <c r="I71" s="19">
        <v>3286</v>
      </c>
      <c r="J71" s="19">
        <v>3472.0000000000005</v>
      </c>
      <c r="K71" s="20">
        <v>3500</v>
      </c>
      <c r="L71" s="20">
        <f t="shared" si="3"/>
        <v>4900</v>
      </c>
      <c r="M71" s="20">
        <v>51</v>
      </c>
    </row>
    <row r="72" spans="1:14" ht="15.75" customHeight="1" x14ac:dyDescent="0.2">
      <c r="A72" s="23">
        <v>70</v>
      </c>
      <c r="B72" s="23">
        <v>26</v>
      </c>
      <c r="C72" s="23">
        <v>710</v>
      </c>
      <c r="D72" s="24" t="s">
        <v>150</v>
      </c>
      <c r="E72" s="23" t="s">
        <v>70</v>
      </c>
      <c r="F72" s="23" t="s">
        <v>89</v>
      </c>
      <c r="G72" s="10">
        <v>2712.3907692307694</v>
      </c>
      <c r="H72" s="11">
        <v>43.57692307692308</v>
      </c>
      <c r="I72" s="19">
        <v>3180</v>
      </c>
      <c r="J72" s="19">
        <v>3360.0000000000005</v>
      </c>
      <c r="K72" s="20">
        <v>3300</v>
      </c>
      <c r="L72" s="20">
        <f t="shared" si="3"/>
        <v>4620</v>
      </c>
      <c r="M72" s="20">
        <v>47</v>
      </c>
    </row>
    <row r="73" spans="1:14" ht="15.75" customHeight="1" x14ac:dyDescent="0.2">
      <c r="A73" s="23">
        <v>71</v>
      </c>
      <c r="B73" s="23">
        <v>26</v>
      </c>
      <c r="C73" s="23">
        <v>741</v>
      </c>
      <c r="D73" s="24" t="s">
        <v>151</v>
      </c>
      <c r="E73" s="23" t="s">
        <v>12</v>
      </c>
      <c r="F73" s="23" t="s">
        <v>105</v>
      </c>
      <c r="G73" s="10">
        <v>2667.5515384615383</v>
      </c>
      <c r="H73" s="11">
        <v>44.07692307692308</v>
      </c>
      <c r="I73" s="19">
        <v>3180</v>
      </c>
      <c r="J73" s="19">
        <v>3360.0000000000005</v>
      </c>
      <c r="K73" s="20">
        <v>3500</v>
      </c>
      <c r="L73" s="20">
        <f t="shared" si="3"/>
        <v>4900</v>
      </c>
      <c r="M73" s="20">
        <v>48</v>
      </c>
    </row>
    <row r="74" spans="1:14" ht="15.75" customHeight="1" x14ac:dyDescent="0.2">
      <c r="A74" s="23">
        <v>72</v>
      </c>
      <c r="B74" s="23">
        <v>26</v>
      </c>
      <c r="C74" s="23">
        <v>706</v>
      </c>
      <c r="D74" s="24" t="s">
        <v>152</v>
      </c>
      <c r="E74" s="23" t="s">
        <v>70</v>
      </c>
      <c r="F74" s="23" t="s">
        <v>153</v>
      </c>
      <c r="G74" s="10">
        <v>2638.8830769230772</v>
      </c>
      <c r="H74" s="11">
        <v>46.346153846153847</v>
      </c>
      <c r="I74" s="19">
        <v>3180</v>
      </c>
      <c r="J74" s="19">
        <v>3360.0000000000005</v>
      </c>
      <c r="K74" s="20">
        <v>3300</v>
      </c>
      <c r="L74" s="20">
        <f t="shared" si="3"/>
        <v>4620</v>
      </c>
      <c r="M74" s="20">
        <v>49</v>
      </c>
    </row>
    <row r="75" spans="1:14" ht="15.75" customHeight="1" x14ac:dyDescent="0.2">
      <c r="A75" s="23">
        <v>73</v>
      </c>
      <c r="B75" s="23">
        <v>26</v>
      </c>
      <c r="C75" s="23">
        <v>720</v>
      </c>
      <c r="D75" s="24" t="s">
        <v>154</v>
      </c>
      <c r="E75" s="23" t="s">
        <v>20</v>
      </c>
      <c r="F75" s="23" t="s">
        <v>155</v>
      </c>
      <c r="G75" s="10">
        <v>2399.5353846153844</v>
      </c>
      <c r="H75" s="11">
        <v>37.07692307692308</v>
      </c>
      <c r="I75" s="19">
        <v>2675</v>
      </c>
      <c r="J75" s="19">
        <v>2849.9999999999995</v>
      </c>
      <c r="K75" s="20">
        <v>3000</v>
      </c>
      <c r="L75" s="20">
        <f t="shared" si="3"/>
        <v>4200</v>
      </c>
      <c r="M75" s="20">
        <v>38</v>
      </c>
    </row>
    <row r="76" spans="1:14" ht="15.75" customHeight="1" x14ac:dyDescent="0.2">
      <c r="A76" s="23">
        <v>74</v>
      </c>
      <c r="B76" s="23">
        <v>26</v>
      </c>
      <c r="C76" s="23">
        <v>747</v>
      </c>
      <c r="D76" s="24" t="s">
        <v>156</v>
      </c>
      <c r="E76" s="23" t="s">
        <v>15</v>
      </c>
      <c r="F76" s="23" t="s">
        <v>157</v>
      </c>
      <c r="G76" s="10">
        <v>2389.2876923076924</v>
      </c>
      <c r="H76" s="11">
        <v>38.153846153846153</v>
      </c>
      <c r="I76" s="19">
        <v>2354</v>
      </c>
      <c r="J76" s="19">
        <v>2508</v>
      </c>
      <c r="K76" s="20">
        <v>2500</v>
      </c>
      <c r="L76" s="20">
        <f t="shared" si="3"/>
        <v>3500</v>
      </c>
      <c r="M76" s="20">
        <v>39</v>
      </c>
    </row>
    <row r="77" spans="1:14" ht="15.75" customHeight="1" x14ac:dyDescent="0.2">
      <c r="A77" s="23">
        <v>75</v>
      </c>
      <c r="B77" s="23">
        <v>26</v>
      </c>
      <c r="C77" s="23">
        <v>371</v>
      </c>
      <c r="D77" s="24" t="s">
        <v>158</v>
      </c>
      <c r="E77" s="23" t="s">
        <v>20</v>
      </c>
      <c r="F77" s="23" t="s">
        <v>159</v>
      </c>
      <c r="G77" s="10">
        <v>2339.3226923076923</v>
      </c>
      <c r="H77" s="11">
        <v>51.769230769230766</v>
      </c>
      <c r="I77" s="19">
        <v>2568</v>
      </c>
      <c r="J77" s="19">
        <v>2735.9999999999995</v>
      </c>
      <c r="K77" s="20">
        <v>3000</v>
      </c>
      <c r="L77" s="20">
        <f t="shared" si="3"/>
        <v>4200</v>
      </c>
      <c r="M77" s="20">
        <v>51</v>
      </c>
    </row>
    <row r="78" spans="1:14" ht="15.75" customHeight="1" x14ac:dyDescent="0.2">
      <c r="A78" s="23">
        <v>76</v>
      </c>
      <c r="B78" s="23">
        <v>26</v>
      </c>
      <c r="C78" s="23">
        <v>748</v>
      </c>
      <c r="D78" s="24" t="s">
        <v>160</v>
      </c>
      <c r="E78" s="23" t="s">
        <v>161</v>
      </c>
      <c r="F78" s="23" t="s">
        <v>162</v>
      </c>
      <c r="G78" s="10">
        <v>2334.1642307692305</v>
      </c>
      <c r="H78" s="11">
        <v>40.192307692307693</v>
      </c>
      <c r="I78" s="19">
        <v>2568</v>
      </c>
      <c r="J78" s="19">
        <v>2735.9999999999995</v>
      </c>
      <c r="K78" s="20">
        <v>3000</v>
      </c>
      <c r="L78" s="20">
        <f t="shared" si="3"/>
        <v>4200</v>
      </c>
      <c r="M78" s="20">
        <v>43</v>
      </c>
    </row>
    <row r="79" spans="1:14" ht="15.75" customHeight="1" x14ac:dyDescent="0.2">
      <c r="A79" s="23">
        <v>77</v>
      </c>
      <c r="B79" s="23">
        <v>26</v>
      </c>
      <c r="C79" s="23">
        <v>740</v>
      </c>
      <c r="D79" s="24" t="s">
        <v>163</v>
      </c>
      <c r="E79" s="23" t="s">
        <v>23</v>
      </c>
      <c r="F79" s="23" t="s">
        <v>164</v>
      </c>
      <c r="G79" s="10">
        <v>2228.7188461538462</v>
      </c>
      <c r="H79" s="11">
        <v>34.846153846153847</v>
      </c>
      <c r="I79" s="19">
        <v>3180</v>
      </c>
      <c r="J79" s="19">
        <v>3360.0000000000005</v>
      </c>
      <c r="K79" s="20">
        <v>3300</v>
      </c>
      <c r="L79" s="20">
        <f t="shared" si="3"/>
        <v>4620</v>
      </c>
      <c r="M79" s="20">
        <v>40</v>
      </c>
    </row>
    <row r="80" spans="1:14" ht="15.75" customHeight="1" x14ac:dyDescent="0.2">
      <c r="A80" s="23">
        <v>78</v>
      </c>
      <c r="B80" s="23">
        <v>26</v>
      </c>
      <c r="C80" s="23">
        <v>733</v>
      </c>
      <c r="D80" s="24" t="s">
        <v>165</v>
      </c>
      <c r="E80" s="23" t="s">
        <v>23</v>
      </c>
      <c r="F80" s="23" t="s">
        <v>166</v>
      </c>
      <c r="G80" s="10">
        <v>1982.8846153846155</v>
      </c>
      <c r="H80" s="11">
        <v>50.769230769230766</v>
      </c>
      <c r="I80" s="19">
        <v>2782</v>
      </c>
      <c r="J80" s="19">
        <v>2963.9999999999995</v>
      </c>
      <c r="K80" s="20">
        <v>3000</v>
      </c>
      <c r="L80" s="20">
        <f t="shared" si="3"/>
        <v>4200</v>
      </c>
      <c r="M80" s="20">
        <v>60</v>
      </c>
    </row>
    <row r="81" spans="1:14" ht="15.75" customHeight="1" x14ac:dyDescent="0.2">
      <c r="A81" s="23">
        <v>79</v>
      </c>
      <c r="B81" s="23">
        <v>26</v>
      </c>
      <c r="C81" s="23">
        <v>713</v>
      </c>
      <c r="D81" s="24" t="s">
        <v>167</v>
      </c>
      <c r="E81" s="23" t="s">
        <v>70</v>
      </c>
      <c r="F81" s="23" t="s">
        <v>168</v>
      </c>
      <c r="G81" s="10">
        <v>1767.9311538461538</v>
      </c>
      <c r="H81" s="11">
        <v>27.615384615384617</v>
      </c>
      <c r="I81" s="19">
        <v>2140</v>
      </c>
      <c r="J81" s="19">
        <v>2280</v>
      </c>
      <c r="K81" s="20">
        <v>2300</v>
      </c>
      <c r="L81" s="20">
        <f t="shared" si="3"/>
        <v>3220</v>
      </c>
      <c r="M81" s="20">
        <v>30</v>
      </c>
    </row>
    <row r="82" spans="1:14" s="2" customFormat="1" ht="15.75" customHeight="1" x14ac:dyDescent="0.2">
      <c r="A82" s="3">
        <v>80</v>
      </c>
      <c r="B82" s="3">
        <v>19</v>
      </c>
      <c r="C82" s="3">
        <v>379</v>
      </c>
      <c r="D82" s="4" t="s">
        <v>169</v>
      </c>
      <c r="E82" s="3" t="s">
        <v>12</v>
      </c>
      <c r="F82" s="3" t="s">
        <v>170</v>
      </c>
      <c r="G82" s="5">
        <v>4988.6352631578948</v>
      </c>
      <c r="H82" s="6">
        <v>73</v>
      </c>
      <c r="I82" s="7">
        <v>0</v>
      </c>
      <c r="J82" s="7">
        <v>0</v>
      </c>
      <c r="K82" s="3">
        <v>0</v>
      </c>
      <c r="L82" s="20">
        <f t="shared" ref="L82:L83" si="4">K82*1.1</f>
        <v>0</v>
      </c>
      <c r="M82" s="3">
        <v>0</v>
      </c>
      <c r="N82" s="1" t="s">
        <v>179</v>
      </c>
    </row>
    <row r="83" spans="1:14" s="2" customFormat="1" ht="15.75" customHeight="1" x14ac:dyDescent="0.2">
      <c r="A83" s="3">
        <v>81</v>
      </c>
      <c r="B83" s="3">
        <v>9</v>
      </c>
      <c r="C83" s="3">
        <v>514</v>
      </c>
      <c r="D83" s="4" t="s">
        <v>171</v>
      </c>
      <c r="E83" s="3" t="s">
        <v>20</v>
      </c>
      <c r="F83" s="3" t="s">
        <v>172</v>
      </c>
      <c r="G83" s="5">
        <v>9513.3244444444445</v>
      </c>
      <c r="H83" s="6">
        <v>116.66666666666667</v>
      </c>
      <c r="I83" s="7">
        <v>0</v>
      </c>
      <c r="J83" s="7">
        <v>0</v>
      </c>
      <c r="K83" s="3">
        <v>0</v>
      </c>
      <c r="L83" s="20">
        <f t="shared" si="4"/>
        <v>0</v>
      </c>
      <c r="M83" s="3">
        <v>0</v>
      </c>
      <c r="N83" s="1" t="s">
        <v>179</v>
      </c>
    </row>
    <row r="84" spans="1:14" s="34" customFormat="1" ht="15.75" customHeight="1" x14ac:dyDescent="0.2">
      <c r="A84" s="27" t="s">
        <v>180</v>
      </c>
      <c r="B84" s="27"/>
      <c r="C84" s="27"/>
      <c r="D84" s="27"/>
      <c r="E84" s="27"/>
      <c r="F84" s="28"/>
      <c r="G84" s="29">
        <f>SUM(G3:G83)</f>
        <v>526841.43450129183</v>
      </c>
      <c r="H84" s="30">
        <f>SUM(H3:H83)</f>
        <v>7188.3738677988667</v>
      </c>
      <c r="I84" s="31"/>
      <c r="J84" s="31"/>
      <c r="K84" s="32">
        <f>SUM(K3:K83)</f>
        <v>559550</v>
      </c>
      <c r="L84" s="32">
        <f>SUM(L3:L83)</f>
        <v>668975</v>
      </c>
      <c r="M84" s="32">
        <f>SUM(M3:M83)</f>
        <v>7300</v>
      </c>
      <c r="N84" s="33"/>
    </row>
  </sheetData>
  <mergeCells count="2">
    <mergeCell ref="A84:E84"/>
    <mergeCell ref="K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考核目标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2017-04-23T10:07:36Z</dcterms:modified>
</cp:coreProperties>
</file>