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1"/>
  </bookViews>
  <sheets>
    <sheet name="Sheet3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<sst xmlns="http://schemas.openxmlformats.org/spreadsheetml/2006/main" count="51">
  <si>
    <t>旗舰7.26-8.25全品种提成促销奖金</t>
  </si>
  <si>
    <t>序号</t>
  </si>
  <si>
    <t>人员id</t>
  </si>
  <si>
    <t>人员名</t>
  </si>
  <si>
    <t>销售金额</t>
  </si>
  <si>
    <t>毛利额</t>
  </si>
  <si>
    <t>大保健提成</t>
  </si>
  <si>
    <t>按毛利提成</t>
  </si>
  <si>
    <t>T类和单品提成</t>
  </si>
  <si>
    <t>合计提成</t>
  </si>
  <si>
    <t>任务考核后合计提成</t>
  </si>
  <si>
    <t>实发50-90%个人</t>
  </si>
  <si>
    <t>实发提成个人小计：</t>
  </si>
  <si>
    <t>岗位</t>
  </si>
  <si>
    <t>报人事</t>
  </si>
  <si>
    <t>郑茂英</t>
  </si>
  <si>
    <t>18580.2828375475589954</t>
  </si>
  <si>
    <t>促销员</t>
  </si>
  <si>
    <t>廖蓉</t>
  </si>
  <si>
    <t>21718.7983760488982998</t>
  </si>
  <si>
    <t>张光群</t>
  </si>
  <si>
    <t>18263.9596335999350392</t>
  </si>
  <si>
    <t>王术琼</t>
  </si>
  <si>
    <t>28677.9388475669326898</t>
  </si>
  <si>
    <t>杨秀琼</t>
  </si>
  <si>
    <t>13155.292813533143479</t>
  </si>
  <si>
    <t>廖桂英</t>
  </si>
  <si>
    <t>26244.3906643853525893</t>
  </si>
  <si>
    <t>李金华</t>
  </si>
  <si>
    <t>18247.079208540733788</t>
  </si>
  <si>
    <t>清洁费</t>
  </si>
  <si>
    <t>其他奖励费</t>
  </si>
  <si>
    <t>合计</t>
  </si>
  <si>
    <t>制表人</t>
  </si>
  <si>
    <t>营运部</t>
  </si>
  <si>
    <t>分管领导</t>
  </si>
  <si>
    <t>总经理</t>
  </si>
  <si>
    <t>董事长</t>
  </si>
  <si>
    <t>旗舰店12.26-1.25全品种提成促销奖金</t>
  </si>
  <si>
    <t xml:space="preserve">   </t>
  </si>
  <si>
    <t>门店id</t>
  </si>
  <si>
    <t>门店名</t>
  </si>
  <si>
    <r>
      <rPr>
        <b/>
        <sz val="10"/>
        <rFont val="宋体"/>
        <charset val="134"/>
      </rPr>
      <t>实发</t>
    </r>
    <r>
      <rPr>
        <b/>
        <sz val="10"/>
        <rFont val="Arial"/>
        <charset val="134"/>
      </rPr>
      <t>50-90%</t>
    </r>
    <r>
      <rPr>
        <b/>
        <sz val="10"/>
        <rFont val="宋体"/>
        <charset val="134"/>
      </rPr>
      <t>个人</t>
    </r>
  </si>
  <si>
    <t>加减项</t>
  </si>
  <si>
    <t>四川太极旗舰店</t>
  </si>
  <si>
    <t>40169.3838589728907732</t>
  </si>
  <si>
    <t>32287.8585073453771254</t>
  </si>
  <si>
    <t>23040.7425962074601467</t>
  </si>
  <si>
    <t>总计</t>
  </si>
  <si>
    <t>0元（已经单独收取）</t>
  </si>
  <si>
    <t>谭庆娟</t>
  </si>
</sst>
</file>

<file path=xl/styles.xml><?xml version="1.0" encoding="utf-8"?>
<styleSheet xmlns="http://schemas.openxmlformats.org/spreadsheetml/2006/main">
  <numFmts count="8">
    <numFmt numFmtId="176" formatCode="0.00_);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.0_);[Red]\(0.0\)"/>
    <numFmt numFmtId="178" formatCode="0.00_ "/>
    <numFmt numFmtId="179" formatCode="0_ "/>
  </numFmts>
  <fonts count="29">
    <font>
      <sz val="12"/>
      <color theme="1"/>
      <name val="宋体"/>
      <charset val="134"/>
      <scheme val="minor"/>
    </font>
    <font>
      <b/>
      <sz val="10"/>
      <name val="Arial"/>
      <charset val="134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4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6" borderId="7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/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3" fillId="0" borderId="2" xfId="0" applyFont="1" applyFill="1" applyBorder="1" applyAlignment="1">
      <alignment horizontal="left"/>
    </xf>
    <xf numFmtId="178" fontId="3" fillId="0" borderId="2" xfId="0" applyNumberFormat="1" applyFont="1" applyFill="1" applyBorder="1" applyAlignment="1">
      <alignment horizontal="left"/>
    </xf>
    <xf numFmtId="0" fontId="0" fillId="0" borderId="3" xfId="0" applyBorder="1">
      <alignment vertical="center"/>
    </xf>
    <xf numFmtId="0" fontId="4" fillId="0" borderId="0" xfId="0" applyFont="1" applyFill="1" applyBorder="1" applyAlignment="1">
      <alignment horizontal="left"/>
    </xf>
    <xf numFmtId="176" fontId="4" fillId="0" borderId="0" xfId="0" applyNumberFormat="1" applyFont="1" applyFill="1" applyBorder="1" applyAlignment="1">
      <alignment horizontal="left"/>
    </xf>
    <xf numFmtId="178" fontId="0" fillId="0" borderId="3" xfId="0" applyNumberFormat="1" applyBorder="1">
      <alignment vertical="center"/>
    </xf>
    <xf numFmtId="0" fontId="0" fillId="0" borderId="0" xfId="0" applyNumberFormat="1" applyAlignment="1">
      <alignment vertical="center" wrapText="1"/>
    </xf>
    <xf numFmtId="178" fontId="0" fillId="0" borderId="0" xfId="0" applyNumberFormat="1" applyAlignment="1">
      <alignment vertical="center" wrapText="1"/>
    </xf>
    <xf numFmtId="0" fontId="5" fillId="2" borderId="2" xfId="0" applyFont="1" applyFill="1" applyBorder="1" applyAlignment="1"/>
    <xf numFmtId="0" fontId="5" fillId="0" borderId="2" xfId="0" applyFont="1" applyFill="1" applyBorder="1" applyAlignment="1"/>
    <xf numFmtId="177" fontId="5" fillId="0" borderId="2" xfId="0" applyNumberFormat="1" applyFont="1" applyFill="1" applyBorder="1" applyAlignment="1"/>
    <xf numFmtId="2" fontId="0" fillId="0" borderId="3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0" xfId="0" applyNumberFormat="1" applyAlignment="1">
      <alignment vertical="center" wrapText="1"/>
    </xf>
    <xf numFmtId="179" fontId="0" fillId="0" borderId="0" xfId="0" applyNumberFormat="1">
      <alignment vertical="center"/>
    </xf>
    <xf numFmtId="0" fontId="6" fillId="0" borderId="0" xfId="0" applyFont="1" applyAlignment="1">
      <alignment horizontal="center" vertical="center" wrapText="1"/>
    </xf>
    <xf numFmtId="178" fontId="0" fillId="0" borderId="3" xfId="0" applyNumberFormat="1" applyBorder="1" applyAlignment="1">
      <alignment vertical="center" wrapText="1"/>
    </xf>
    <xf numFmtId="179" fontId="0" fillId="0" borderId="3" xfId="0" applyNumberFormat="1" applyBorder="1" applyAlignment="1">
      <alignment vertical="center" wrapText="1"/>
    </xf>
    <xf numFmtId="49" fontId="0" fillId="0" borderId="3" xfId="0" applyNumberFormat="1" applyBorder="1">
      <alignment vertical="center"/>
    </xf>
    <xf numFmtId="178" fontId="7" fillId="0" borderId="3" xfId="0" applyNumberFormat="1" applyFont="1" applyBorder="1">
      <alignment vertical="center"/>
    </xf>
    <xf numFmtId="179" fontId="0" fillId="0" borderId="3" xfId="0" applyNumberFormat="1" applyBorder="1">
      <alignment vertical="center"/>
    </xf>
    <xf numFmtId="178" fontId="6" fillId="0" borderId="0" xfId="0" applyNumberFormat="1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0,0_x000d_&#10;NA_x000d_&#10;" xfId="49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3"/>
  <sheetViews>
    <sheetView workbookViewId="0">
      <selection activeCell="A13" sqref="A13:M14"/>
    </sheetView>
  </sheetViews>
  <sheetFormatPr defaultColWidth="9" defaultRowHeight="14.25"/>
  <cols>
    <col min="1" max="1" width="5.75" customWidth="1"/>
    <col min="2" max="2" width="7.875" customWidth="1"/>
    <col min="3" max="3" width="6.875" customWidth="1"/>
    <col min="4" max="4" width="10.5" customWidth="1"/>
    <col min="5" max="5" width="10" style="21" customWidth="1"/>
    <col min="6" max="6" width="9" customWidth="1"/>
    <col min="7" max="7" width="7.75" customWidth="1"/>
    <col min="8" max="8" width="9.125" customWidth="1"/>
    <col min="9" max="9" width="8.625" customWidth="1"/>
    <col min="10" max="10" width="8.25" customWidth="1"/>
    <col min="11" max="11" width="8.5" customWidth="1"/>
    <col min="12" max="12" width="8.25" customWidth="1"/>
    <col min="13" max="13" width="8.125" customWidth="1"/>
    <col min="14" max="14" width="9.375" style="2" customWidth="1"/>
    <col min="15" max="20" width="12.625"/>
  </cols>
  <sheetData>
    <row r="1" ht="22.5" spans="3:14">
      <c r="C1" s="22" t="s">
        <v>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8"/>
    </row>
    <row r="2" ht="42.75" spans="1:14">
      <c r="A2" s="12" t="s">
        <v>1</v>
      </c>
      <c r="B2" s="12" t="s">
        <v>2</v>
      </c>
      <c r="C2" s="23" t="s">
        <v>3</v>
      </c>
      <c r="D2" s="23" t="s">
        <v>4</v>
      </c>
      <c r="E2" s="24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23" t="s">
        <v>11</v>
      </c>
      <c r="L2" s="23" t="s">
        <v>12</v>
      </c>
      <c r="M2" s="23" t="s">
        <v>13</v>
      </c>
      <c r="N2" s="23" t="s">
        <v>14</v>
      </c>
    </row>
    <row r="3" spans="1:14">
      <c r="A3" s="25">
        <v>1</v>
      </c>
      <c r="B3" s="25">
        <v>990237</v>
      </c>
      <c r="C3" s="26" t="s">
        <v>15</v>
      </c>
      <c r="D3" s="9">
        <v>71275.33</v>
      </c>
      <c r="E3" s="9" t="s">
        <v>16</v>
      </c>
      <c r="F3" s="9">
        <v>445.218</v>
      </c>
      <c r="G3" s="9">
        <v>1247.8958</v>
      </c>
      <c r="H3" s="9">
        <v>784.9064</v>
      </c>
      <c r="I3" s="9">
        <v>2478.0202</v>
      </c>
      <c r="J3" s="9">
        <v>2478.0202</v>
      </c>
      <c r="K3" s="9">
        <v>1239.0101</v>
      </c>
      <c r="L3" s="9">
        <v>1239.0101</v>
      </c>
      <c r="M3" s="26" t="s">
        <v>17</v>
      </c>
      <c r="N3" s="12">
        <v>1239.0101</v>
      </c>
    </row>
    <row r="4" spans="1:14">
      <c r="A4" s="25">
        <v>2</v>
      </c>
      <c r="B4" s="25">
        <v>990261</v>
      </c>
      <c r="C4" s="26" t="s">
        <v>18</v>
      </c>
      <c r="D4" s="9">
        <v>79080.29</v>
      </c>
      <c r="E4" s="9" t="s">
        <v>19</v>
      </c>
      <c r="F4" s="9">
        <v>403.84</v>
      </c>
      <c r="G4" s="9">
        <v>1366.41285</v>
      </c>
      <c r="H4" s="9">
        <v>920.4807</v>
      </c>
      <c r="I4" s="9">
        <v>2690.73355</v>
      </c>
      <c r="J4" s="9">
        <v>2690.73355</v>
      </c>
      <c r="K4" s="9">
        <v>1345.366775</v>
      </c>
      <c r="L4" s="9">
        <v>1345.366775</v>
      </c>
      <c r="M4" s="26" t="s">
        <v>17</v>
      </c>
      <c r="N4" s="12">
        <v>1345.366775</v>
      </c>
    </row>
    <row r="5" spans="1:14">
      <c r="A5" s="25">
        <v>3</v>
      </c>
      <c r="B5" s="25">
        <v>990264</v>
      </c>
      <c r="C5" s="26" t="s">
        <v>20</v>
      </c>
      <c r="D5" s="9">
        <v>72402.95</v>
      </c>
      <c r="E5" s="9" t="s">
        <v>21</v>
      </c>
      <c r="F5" s="9">
        <v>376.829</v>
      </c>
      <c r="G5" s="9">
        <v>1235.61045</v>
      </c>
      <c r="H5" s="9">
        <v>810.5805</v>
      </c>
      <c r="I5" s="9">
        <v>2423.01995</v>
      </c>
      <c r="J5" s="9">
        <v>2423.01995</v>
      </c>
      <c r="K5" s="9">
        <v>1211.509975</v>
      </c>
      <c r="L5" s="9">
        <v>1211.509975</v>
      </c>
      <c r="M5" s="26" t="s">
        <v>17</v>
      </c>
      <c r="N5" s="12">
        <v>1211.509975</v>
      </c>
    </row>
    <row r="6" spans="1:14">
      <c r="A6" s="25">
        <v>4</v>
      </c>
      <c r="B6" s="25">
        <v>990271</v>
      </c>
      <c r="C6" s="26" t="s">
        <v>22</v>
      </c>
      <c r="D6" s="9">
        <v>102235.7</v>
      </c>
      <c r="E6" s="9" t="s">
        <v>23</v>
      </c>
      <c r="F6" s="9">
        <v>891.765</v>
      </c>
      <c r="G6" s="9">
        <v>1903.23935</v>
      </c>
      <c r="H6" s="9">
        <v>792.0073</v>
      </c>
      <c r="I6" s="9">
        <v>3587.01165</v>
      </c>
      <c r="J6" s="9">
        <v>3587.01165</v>
      </c>
      <c r="K6" s="9">
        <v>1793.505825</v>
      </c>
      <c r="L6" s="9">
        <v>1793.505825</v>
      </c>
      <c r="M6" s="26" t="s">
        <v>17</v>
      </c>
      <c r="N6" s="12">
        <v>1793.505825</v>
      </c>
    </row>
    <row r="7" spans="1:14">
      <c r="A7" s="25">
        <v>5</v>
      </c>
      <c r="B7" s="25">
        <v>990279</v>
      </c>
      <c r="C7" s="26" t="s">
        <v>24</v>
      </c>
      <c r="D7" s="9">
        <v>54708.71</v>
      </c>
      <c r="E7" s="9" t="s">
        <v>25</v>
      </c>
      <c r="F7" s="9">
        <v>147.56</v>
      </c>
      <c r="G7" s="9">
        <v>918.3251</v>
      </c>
      <c r="H7" s="9">
        <v>705.0825</v>
      </c>
      <c r="I7" s="9">
        <v>1770.9676</v>
      </c>
      <c r="J7" s="9">
        <v>1770.9676</v>
      </c>
      <c r="K7" s="9">
        <v>885.4838</v>
      </c>
      <c r="L7" s="9">
        <v>885.4838</v>
      </c>
      <c r="M7" s="26" t="s">
        <v>17</v>
      </c>
      <c r="N7" s="12">
        <v>885.4838</v>
      </c>
    </row>
    <row r="8" spans="1:14">
      <c r="A8" s="25">
        <v>6</v>
      </c>
      <c r="B8" s="25">
        <v>991137</v>
      </c>
      <c r="C8" s="26" t="s">
        <v>26</v>
      </c>
      <c r="D8" s="9">
        <v>91186.5</v>
      </c>
      <c r="E8" s="9" t="s">
        <v>27</v>
      </c>
      <c r="F8" s="9">
        <v>440.285</v>
      </c>
      <c r="G8" s="9">
        <v>1864.2968</v>
      </c>
      <c r="H8" s="9">
        <v>759.8781</v>
      </c>
      <c r="I8" s="9">
        <v>3064.4599</v>
      </c>
      <c r="J8" s="9">
        <v>3064.4599</v>
      </c>
      <c r="K8" s="9">
        <v>1532.22995</v>
      </c>
      <c r="L8" s="9">
        <v>1532.22995</v>
      </c>
      <c r="M8" s="26" t="s">
        <v>17</v>
      </c>
      <c r="N8" s="12">
        <v>1532.22995</v>
      </c>
    </row>
    <row r="9" spans="1:14">
      <c r="A9" s="25">
        <v>7</v>
      </c>
      <c r="B9" s="25">
        <v>993501</v>
      </c>
      <c r="C9" s="26" t="s">
        <v>28</v>
      </c>
      <c r="D9" s="9">
        <v>66338.38</v>
      </c>
      <c r="E9" s="9" t="s">
        <v>29</v>
      </c>
      <c r="F9" s="9">
        <v>234.4</v>
      </c>
      <c r="G9" s="9">
        <v>1213.95925</v>
      </c>
      <c r="H9" s="9">
        <v>495.0294</v>
      </c>
      <c r="I9" s="9">
        <v>1943.38865</v>
      </c>
      <c r="J9" s="9">
        <v>1943.38865</v>
      </c>
      <c r="K9" s="9">
        <v>971.694325</v>
      </c>
      <c r="L9" s="9">
        <v>971.694325</v>
      </c>
      <c r="M9" s="26" t="s">
        <v>17</v>
      </c>
      <c r="N9" s="12">
        <v>971.694325</v>
      </c>
    </row>
    <row r="10" ht="15" customHeight="1" spans="1:14">
      <c r="A10" s="9"/>
      <c r="B10" s="9"/>
      <c r="C10" s="27"/>
      <c r="D10" s="9"/>
      <c r="E10" s="9"/>
      <c r="F10" s="9"/>
      <c r="G10" s="9"/>
      <c r="H10" s="9"/>
      <c r="I10" s="9"/>
      <c r="J10" s="9"/>
      <c r="K10" s="9"/>
      <c r="L10" s="9" t="s">
        <v>30</v>
      </c>
      <c r="M10" s="9"/>
      <c r="N10" s="12">
        <v>1610</v>
      </c>
    </row>
    <row r="11" ht="15" customHeight="1" spans="3:14">
      <c r="C11" s="21"/>
      <c r="E11"/>
      <c r="L11" t="s">
        <v>31</v>
      </c>
      <c r="N11" s="2">
        <v>1500</v>
      </c>
    </row>
    <row r="12" spans="11:14">
      <c r="K12" t="s">
        <v>32</v>
      </c>
      <c r="N12" s="2">
        <f>SUM(N3:N11)</f>
        <v>12088.80075</v>
      </c>
    </row>
    <row r="13" spans="1:11">
      <c r="A13" t="s">
        <v>33</v>
      </c>
      <c r="C13" t="s">
        <v>34</v>
      </c>
      <c r="E13" t="s">
        <v>35</v>
      </c>
      <c r="H13" t="s">
        <v>36</v>
      </c>
      <c r="K13" t="s">
        <v>37</v>
      </c>
    </row>
  </sheetData>
  <mergeCells count="1">
    <mergeCell ref="C1:N1"/>
  </mergeCells>
  <pageMargins left="0.357638888888889" right="0.357638888888889" top="1" bottom="1" header="0.511805555555556" footer="0.511805555555556"/>
  <pageSetup paperSize="2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8"/>
  <sheetViews>
    <sheetView tabSelected="1" workbookViewId="0">
      <selection activeCell="N6" sqref="N6"/>
    </sheetView>
  </sheetViews>
  <sheetFormatPr defaultColWidth="9" defaultRowHeight="14.25" outlineLevelRow="7"/>
  <cols>
    <col min="1" max="1" width="3.75" customWidth="1"/>
    <col min="2" max="2" width="4.875" customWidth="1"/>
    <col min="4" max="4" width="7.375" customWidth="1"/>
    <col min="5" max="5" width="7.5" customWidth="1"/>
    <col min="6" max="6" width="10.875" customWidth="1"/>
    <col min="7" max="7" width="24" style="2" customWidth="1"/>
    <col min="8" max="8" width="16.625" customWidth="1"/>
    <col min="9" max="9" width="13.5" customWidth="1"/>
    <col min="10" max="10" width="16.375" customWidth="1"/>
    <col min="11" max="11" width="12.375" customWidth="1"/>
    <col min="12" max="12" width="9.5" customWidth="1"/>
    <col min="13" max="13" width="8.75" customWidth="1"/>
    <col min="14" max="14" width="21.75" style="3" customWidth="1"/>
  </cols>
  <sheetData>
    <row r="1" ht="22.5" spans="1:14">
      <c r="A1" s="4" t="s">
        <v>38</v>
      </c>
      <c r="B1" s="4"/>
      <c r="C1" s="4"/>
      <c r="D1" s="4"/>
      <c r="E1" s="4"/>
      <c r="F1" s="4"/>
      <c r="G1" s="5"/>
      <c r="H1" s="4"/>
      <c r="I1" s="4"/>
      <c r="J1" s="4"/>
      <c r="K1" s="4"/>
      <c r="L1" s="4"/>
      <c r="M1" s="4"/>
      <c r="N1" s="4"/>
    </row>
    <row r="2" s="1" customFormat="1" ht="13.5" spans="1:14">
      <c r="A2" s="6" t="s">
        <v>39</v>
      </c>
      <c r="B2" s="7" t="s">
        <v>40</v>
      </c>
      <c r="C2" s="7" t="s">
        <v>41</v>
      </c>
      <c r="D2" s="7" t="s">
        <v>2</v>
      </c>
      <c r="E2" s="7" t="s">
        <v>3</v>
      </c>
      <c r="F2" s="7" t="s">
        <v>4</v>
      </c>
      <c r="G2" s="8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15" t="s">
        <v>42</v>
      </c>
      <c r="M2" s="16" t="s">
        <v>43</v>
      </c>
      <c r="N2" s="17" t="s">
        <v>14</v>
      </c>
    </row>
    <row r="3" spans="1:14">
      <c r="A3" s="9">
        <v>3</v>
      </c>
      <c r="B3" s="9">
        <v>307</v>
      </c>
      <c r="C3" s="9" t="s">
        <v>44</v>
      </c>
      <c r="D3" s="9">
        <v>990264</v>
      </c>
      <c r="E3" s="10" t="s">
        <v>26</v>
      </c>
      <c r="F3" s="11">
        <v>153977.69</v>
      </c>
      <c r="G3" s="11" t="s">
        <v>45</v>
      </c>
      <c r="H3" s="10">
        <v>836</v>
      </c>
      <c r="I3" s="10">
        <v>2366.7723</v>
      </c>
      <c r="J3" s="10">
        <v>1513.8886</v>
      </c>
      <c r="K3" s="10">
        <v>4716.6609</v>
      </c>
      <c r="L3" s="18">
        <f>K3/2</f>
        <v>2358.33045</v>
      </c>
      <c r="M3" s="18"/>
      <c r="N3" s="18">
        <f>L3</f>
        <v>2358.33045</v>
      </c>
    </row>
    <row r="4" spans="1:14">
      <c r="A4" s="9">
        <v>6</v>
      </c>
      <c r="B4" s="9">
        <v>307</v>
      </c>
      <c r="C4" s="9" t="s">
        <v>44</v>
      </c>
      <c r="D4" s="9">
        <v>991137</v>
      </c>
      <c r="E4" s="10" t="s">
        <v>28</v>
      </c>
      <c r="F4" s="11">
        <v>117709.81</v>
      </c>
      <c r="G4" s="11" t="s">
        <v>46</v>
      </c>
      <c r="H4" s="10">
        <v>741.682</v>
      </c>
      <c r="I4" s="10">
        <v>1824.2598</v>
      </c>
      <c r="J4" s="10">
        <v>733.6753</v>
      </c>
      <c r="K4" s="10">
        <v>3299.6171</v>
      </c>
      <c r="L4" s="18">
        <f>K4/2</f>
        <v>1649.80855</v>
      </c>
      <c r="M4" s="18"/>
      <c r="N4" s="18">
        <f>L4</f>
        <v>1649.80855</v>
      </c>
    </row>
    <row r="5" spans="1:14">
      <c r="A5" s="9">
        <v>7</v>
      </c>
      <c r="B5" s="9">
        <v>307</v>
      </c>
      <c r="C5" s="9" t="s">
        <v>44</v>
      </c>
      <c r="D5" s="9">
        <v>993501</v>
      </c>
      <c r="E5" s="10" t="s">
        <v>20</v>
      </c>
      <c r="F5" s="11">
        <v>87425.97</v>
      </c>
      <c r="G5" s="11" t="s">
        <v>47</v>
      </c>
      <c r="H5" s="10">
        <v>431.772</v>
      </c>
      <c r="I5" s="10">
        <v>1249.6531</v>
      </c>
      <c r="J5" s="10">
        <v>952.7744</v>
      </c>
      <c r="K5" s="10">
        <v>2634.1995</v>
      </c>
      <c r="L5" s="18">
        <f>K5/2</f>
        <v>1317.09975</v>
      </c>
      <c r="M5" s="18"/>
      <c r="N5" s="18">
        <f>L5</f>
        <v>1317.09975</v>
      </c>
    </row>
    <row r="6" spans="1:14">
      <c r="A6" s="9"/>
      <c r="B6" s="9"/>
      <c r="C6" s="9"/>
      <c r="D6" s="9"/>
      <c r="E6" s="9"/>
      <c r="F6" s="9"/>
      <c r="G6" s="12"/>
      <c r="H6" s="9"/>
      <c r="I6" s="9"/>
      <c r="J6" s="9"/>
      <c r="K6" s="9"/>
      <c r="L6" s="9"/>
      <c r="M6" s="9" t="s">
        <v>48</v>
      </c>
      <c r="N6" s="19">
        <f>SUM(N3:N5)</f>
        <v>5325.23875</v>
      </c>
    </row>
    <row r="7" spans="1:14">
      <c r="A7" s="9"/>
      <c r="B7" s="9"/>
      <c r="C7" s="9"/>
      <c r="D7" s="9"/>
      <c r="E7" s="9"/>
      <c r="F7" s="9"/>
      <c r="G7" s="12"/>
      <c r="H7" s="9"/>
      <c r="I7" s="9"/>
      <c r="J7" s="9"/>
      <c r="K7" s="9"/>
      <c r="L7" s="9"/>
      <c r="M7" s="9" t="s">
        <v>30</v>
      </c>
      <c r="N7" s="19" t="s">
        <v>49</v>
      </c>
    </row>
    <row r="8" spans="1:14">
      <c r="A8" s="13" t="s">
        <v>33</v>
      </c>
      <c r="B8" s="13"/>
      <c r="C8" t="s">
        <v>50</v>
      </c>
      <c r="D8" s="13" t="s">
        <v>34</v>
      </c>
      <c r="F8" s="13" t="s">
        <v>35</v>
      </c>
      <c r="G8" s="14"/>
      <c r="H8" s="13" t="s">
        <v>36</v>
      </c>
      <c r="I8" s="13"/>
      <c r="J8" s="13"/>
      <c r="K8" s="13" t="s">
        <v>37</v>
      </c>
      <c r="L8" s="13"/>
      <c r="M8" s="13"/>
      <c r="N8" s="20"/>
    </row>
  </sheetData>
  <mergeCells count="2">
    <mergeCell ref="A1:N1"/>
    <mergeCell ref="A8:B8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2016-07-29T11:33:00Z</dcterms:created>
  <cp:lastPrinted>2016-12-07T02:10:00Z</cp:lastPrinted>
  <dcterms:modified xsi:type="dcterms:W3CDTF">2017-03-21T07:41:34Z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