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报人事销售提成奖金版" sheetId="1" r:id="rId1"/>
    <sheet name="核算稿版" sheetId="2" r:id="rId2"/>
    <sheet name="12.26-1.25日销售提成查询" sheetId="3" r:id="rId3"/>
  </sheets>
  <calcPr calcId="144525"/>
</workbook>
</file>

<file path=xl/sharedStrings.xml><?xml version="1.0" encoding="utf-8"?>
<sst xmlns="http://schemas.openxmlformats.org/spreadsheetml/2006/main" count="86">
  <si>
    <t>岗位系数设定原则：用于绩效考核和二次分配奖金核算，按管理层级、岗位性质、业务技能制定标准，店长级为1，柜组长级为0.8-1，营业员级为0.6-1</t>
  </si>
  <si>
    <t xml:space="preserve">   </t>
  </si>
  <si>
    <t>门店id</t>
  </si>
  <si>
    <t>门店名</t>
  </si>
  <si>
    <t>人员id</t>
  </si>
  <si>
    <t>人员名</t>
  </si>
  <si>
    <t>报人事</t>
  </si>
  <si>
    <t>四川太极旗舰店</t>
  </si>
  <si>
    <t xml:space="preserve">谢琴
</t>
  </si>
  <si>
    <t>余志彬</t>
  </si>
  <si>
    <t>吴凤兰</t>
  </si>
  <si>
    <t xml:space="preserve">秦睿熹
</t>
  </si>
  <si>
    <t xml:space="preserve">何玉莲 </t>
  </si>
  <si>
    <t>阴静</t>
  </si>
  <si>
    <t>李静</t>
  </si>
  <si>
    <t>张娟娟</t>
  </si>
  <si>
    <t>吴小敏</t>
  </si>
  <si>
    <t>黄长菊</t>
  </si>
  <si>
    <t>谭庆娟</t>
  </si>
  <si>
    <t>申彩文</t>
  </si>
  <si>
    <t>胡冬梅</t>
  </si>
  <si>
    <t>黄萍</t>
  </si>
  <si>
    <t>唐文琼</t>
  </si>
  <si>
    <t>马昕</t>
  </si>
  <si>
    <t>阮丽</t>
  </si>
  <si>
    <t>先雪晴</t>
  </si>
  <si>
    <t>程帆</t>
  </si>
  <si>
    <t>何红程</t>
  </si>
  <si>
    <t>冯梅</t>
  </si>
  <si>
    <t>曾梦薇</t>
  </si>
  <si>
    <t>李佳岭</t>
  </si>
  <si>
    <t>杨佩</t>
  </si>
  <si>
    <t>杨述玲</t>
  </si>
  <si>
    <t>梅茜</t>
  </si>
  <si>
    <t>合计</t>
  </si>
  <si>
    <t>说明因为12.26-1.25日旗舰店未分任务，故本月未考核完成率</t>
  </si>
  <si>
    <t>人员ID</t>
  </si>
  <si>
    <t>销售金额</t>
  </si>
  <si>
    <t>销售毛利额</t>
  </si>
  <si>
    <t>销售笔数</t>
  </si>
  <si>
    <t>大保健提成</t>
  </si>
  <si>
    <t>按毛利率提成</t>
  </si>
  <si>
    <t>T类和单品提成</t>
  </si>
  <si>
    <t>合计提成</t>
  </si>
  <si>
    <t>外方增加提成</t>
  </si>
  <si>
    <t>实际发放</t>
  </si>
  <si>
    <t>备注</t>
  </si>
  <si>
    <t>0</t>
  </si>
  <si>
    <t>中药</t>
  </si>
  <si>
    <t>723.862299999732</t>
  </si>
  <si>
    <t>5367.30929999865</t>
  </si>
  <si>
    <t>1323.44423391997112</t>
  </si>
  <si>
    <t>1460.234999999905</t>
  </si>
  <si>
    <t>18825.1238000007683</t>
  </si>
  <si>
    <t>营业员</t>
  </si>
  <si>
    <t>1913.15807999907</t>
  </si>
  <si>
    <t>二次分配</t>
  </si>
  <si>
    <t>2942.00439999989353</t>
  </si>
  <si>
    <t>18355.163228349552</t>
  </si>
  <si>
    <t>张玲</t>
  </si>
  <si>
    <t>李金华</t>
  </si>
  <si>
    <t>7680.25929999999915</t>
  </si>
  <si>
    <t>孔祥序医生</t>
  </si>
  <si>
    <t>廖桂英</t>
  </si>
  <si>
    <t>7898.299700000116</t>
  </si>
  <si>
    <t>外方统计</t>
  </si>
  <si>
    <t>3555.528331594609</t>
  </si>
  <si>
    <t>彭关敏</t>
  </si>
  <si>
    <t>白淑仪医生</t>
  </si>
  <si>
    <t>翁全丽</t>
  </si>
  <si>
    <t>付安医生</t>
  </si>
  <si>
    <t>罗佐夫医生</t>
  </si>
  <si>
    <t>谢国庸医生</t>
  </si>
  <si>
    <t>张光群</t>
  </si>
  <si>
    <t>7545.3599909993016669</t>
  </si>
  <si>
    <t>傅一怒医生</t>
  </si>
  <si>
    <t>王信全医生</t>
  </si>
  <si>
    <t xml:space="preserve">陈柳 </t>
  </si>
  <si>
    <t>李鸿美医生</t>
  </si>
  <si>
    <t>代珍慧</t>
  </si>
  <si>
    <t>龚桂烈医生</t>
  </si>
  <si>
    <t>廖蓉</t>
  </si>
  <si>
    <t>廖志立医生</t>
  </si>
  <si>
    <t>谢天医生</t>
  </si>
  <si>
    <t/>
  </si>
  <si>
    <t>121148.5305183075077669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</si>
</sst>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2">
    <font>
      <sz val="12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0"/>
    </font>
    <font>
      <sz val="11"/>
      <name val="宋体"/>
      <charset val="0"/>
    </font>
    <font>
      <b/>
      <sz val="11"/>
      <name val="宋体"/>
      <charset val="134"/>
    </font>
    <font>
      <sz val="11"/>
      <name val="宋体"/>
      <charset val="134"/>
    </font>
    <font>
      <sz val="10"/>
      <name val="宋体"/>
      <family val="2"/>
      <charset val="0"/>
    </font>
    <font>
      <sz val="10"/>
      <name val="Arial"/>
      <family val="2"/>
      <charset val="0"/>
    </font>
    <font>
      <sz val="10"/>
      <name val="宋体"/>
      <charset val="134"/>
    </font>
    <font>
      <sz val="12"/>
      <name val="宋体"/>
      <charset val="134"/>
    </font>
    <font>
      <b/>
      <sz val="9"/>
      <name val="宋体"/>
      <charset val="134"/>
    </font>
    <font>
      <sz val="10"/>
      <name val="Arial"/>
      <charset val="134"/>
    </font>
    <font>
      <sz val="10"/>
      <name val="Arial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11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5" borderId="2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6" fillId="21" borderId="5" applyNumberFormat="0" applyAlignment="0" applyProtection="0">
      <alignment vertical="center"/>
    </xf>
    <xf numFmtId="0" fontId="27" fillId="21" borderId="1" applyNumberFormat="0" applyAlignment="0" applyProtection="0">
      <alignment vertical="center"/>
    </xf>
    <xf numFmtId="0" fontId="28" fillId="22" borderId="6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7" fillId="0" borderId="0" xfId="0" applyFont="1" applyFill="1" applyBorder="1" applyAlignment="1"/>
    <xf numFmtId="0" fontId="1" fillId="0" borderId="0" xfId="0" applyFont="1" applyFill="1" applyBorder="1" applyAlignment="1"/>
    <xf numFmtId="0" fontId="8" fillId="0" borderId="0" xfId="0" applyNumberFormat="1" applyFont="1" applyFill="1" applyBorder="1" applyAlignment="1">
      <alignment horizontal="center" wrapText="1"/>
    </xf>
    <xf numFmtId="176" fontId="9" fillId="0" borderId="0" xfId="0" applyNumberFormat="1" applyFont="1" applyFill="1" applyBorder="1" applyAlignment="1">
      <alignment vertical="center"/>
    </xf>
    <xf numFmtId="0" fontId="10" fillId="0" borderId="0" xfId="0" applyNumberFormat="1" applyFont="1" applyFill="1" applyBorder="1" applyAlignment="1"/>
    <xf numFmtId="176" fontId="8" fillId="2" borderId="0" xfId="0" applyNumberFormat="1" applyFont="1" applyFill="1" applyBorder="1" applyAlignment="1"/>
    <xf numFmtId="0" fontId="11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176" fontId="12" fillId="0" borderId="0" xfId="0" applyNumberFormat="1" applyFont="1" applyFill="1" applyBorder="1" applyAlignment="1"/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36"/>
  <sheetViews>
    <sheetView tabSelected="1" workbookViewId="0">
      <selection activeCell="A30" sqref="A30:F36"/>
    </sheetView>
  </sheetViews>
  <sheetFormatPr defaultColWidth="9" defaultRowHeight="14.25" outlineLevelCol="5"/>
  <cols>
    <col min="2" max="2" width="4.875" customWidth="1"/>
    <col min="3" max="3" width="15.875" customWidth="1"/>
    <col min="4" max="4" width="7" customWidth="1"/>
    <col min="5" max="5" width="25.75" customWidth="1"/>
    <col min="6" max="6" width="10.375"/>
  </cols>
  <sheetData>
    <row r="1" ht="62" customHeight="1" spans="1:6">
      <c r="A1" s="11" t="s">
        <v>0</v>
      </c>
      <c r="B1" s="11"/>
      <c r="C1" s="11"/>
      <c r="D1" s="11"/>
      <c r="E1" s="11"/>
      <c r="F1" s="12"/>
    </row>
    <row r="2" spans="1:6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</row>
    <row r="3" spans="1:6">
      <c r="A3" s="15">
        <v>1</v>
      </c>
      <c r="B3" s="16">
        <v>307</v>
      </c>
      <c r="C3" s="16" t="s">
        <v>7</v>
      </c>
      <c r="D3" s="7">
        <v>4291</v>
      </c>
      <c r="E3" s="7" t="s">
        <v>8</v>
      </c>
      <c r="F3" s="17">
        <v>163.27224</v>
      </c>
    </row>
    <row r="4" spans="1:6">
      <c r="A4" s="15">
        <v>2</v>
      </c>
      <c r="B4" s="16">
        <v>307</v>
      </c>
      <c r="C4" s="16" t="s">
        <v>7</v>
      </c>
      <c r="D4" s="7">
        <v>10613</v>
      </c>
      <c r="E4" s="7" t="s">
        <v>9</v>
      </c>
      <c r="F4" s="17">
        <v>385.4381</v>
      </c>
    </row>
    <row r="5" spans="1:6">
      <c r="A5" s="15">
        <v>3</v>
      </c>
      <c r="B5" s="16">
        <v>307</v>
      </c>
      <c r="C5" s="16" t="s">
        <v>7</v>
      </c>
      <c r="D5" s="7">
        <v>8022</v>
      </c>
      <c r="E5" s="7" t="s">
        <v>10</v>
      </c>
      <c r="F5" s="17">
        <v>74.57724</v>
      </c>
    </row>
    <row r="6" spans="1:6">
      <c r="A6" s="15">
        <v>4</v>
      </c>
      <c r="B6" s="16">
        <v>307</v>
      </c>
      <c r="C6" s="16" t="s">
        <v>7</v>
      </c>
      <c r="D6" s="7">
        <v>4449</v>
      </c>
      <c r="E6" s="7" t="s">
        <v>11</v>
      </c>
      <c r="F6" s="17">
        <v>261.053595</v>
      </c>
    </row>
    <row r="7" spans="1:6">
      <c r="A7" s="15">
        <v>5</v>
      </c>
      <c r="B7" s="16">
        <v>307</v>
      </c>
      <c r="C7" s="16" t="s">
        <v>7</v>
      </c>
      <c r="D7" s="7">
        <v>4292</v>
      </c>
      <c r="E7" s="7" t="s">
        <v>12</v>
      </c>
      <c r="F7" s="17">
        <v>126.379935</v>
      </c>
    </row>
    <row r="8" spans="1:6">
      <c r="A8" s="15">
        <v>6</v>
      </c>
      <c r="B8" s="16">
        <v>307</v>
      </c>
      <c r="C8" s="16" t="s">
        <v>7</v>
      </c>
      <c r="D8" s="7">
        <v>9190</v>
      </c>
      <c r="E8" s="7" t="s">
        <v>13</v>
      </c>
      <c r="F8" s="17">
        <v>88.1388</v>
      </c>
    </row>
    <row r="9" spans="1:6">
      <c r="A9" s="15">
        <v>7</v>
      </c>
      <c r="B9" s="16">
        <v>307</v>
      </c>
      <c r="C9" s="16" t="s">
        <v>7</v>
      </c>
      <c r="D9" s="7">
        <v>5880</v>
      </c>
      <c r="E9" s="7" t="s">
        <v>14</v>
      </c>
      <c r="F9" s="17">
        <v>679.42</v>
      </c>
    </row>
    <row r="10" spans="1:6">
      <c r="A10" s="15">
        <v>8</v>
      </c>
      <c r="B10" s="16">
        <v>307</v>
      </c>
      <c r="C10" s="16" t="s">
        <v>7</v>
      </c>
      <c r="D10" s="7">
        <v>8592</v>
      </c>
      <c r="E10" s="7" t="s">
        <v>15</v>
      </c>
      <c r="F10" s="17">
        <v>191.38203</v>
      </c>
    </row>
    <row r="11" spans="1:6">
      <c r="A11" s="15">
        <v>9</v>
      </c>
      <c r="B11" s="16">
        <v>307</v>
      </c>
      <c r="C11" s="16" t="s">
        <v>7</v>
      </c>
      <c r="D11" s="3">
        <v>9962</v>
      </c>
      <c r="E11" s="3" t="s">
        <v>16</v>
      </c>
      <c r="F11" s="17">
        <v>223.885215</v>
      </c>
    </row>
    <row r="12" spans="1:6">
      <c r="A12" s="15">
        <v>10</v>
      </c>
      <c r="B12" s="16">
        <v>307</v>
      </c>
      <c r="C12" s="16" t="s">
        <v>7</v>
      </c>
      <c r="D12" s="7">
        <v>7107</v>
      </c>
      <c r="E12" s="7" t="s">
        <v>17</v>
      </c>
      <c r="F12" s="17">
        <v>1858.91617</v>
      </c>
    </row>
    <row r="13" spans="1:6">
      <c r="A13" s="15">
        <v>11</v>
      </c>
      <c r="B13" s="16">
        <v>307</v>
      </c>
      <c r="C13" s="16" t="s">
        <v>7</v>
      </c>
      <c r="D13" s="7">
        <v>4529</v>
      </c>
      <c r="E13" s="7" t="s">
        <v>18</v>
      </c>
      <c r="F13" s="17">
        <v>72.339505</v>
      </c>
    </row>
    <row r="14" spans="1:6">
      <c r="A14" s="15">
        <v>12</v>
      </c>
      <c r="B14" s="16">
        <v>307</v>
      </c>
      <c r="C14" s="16" t="s">
        <v>7</v>
      </c>
      <c r="D14" s="7">
        <v>990280</v>
      </c>
      <c r="E14" s="7" t="s">
        <v>19</v>
      </c>
      <c r="F14" s="17">
        <v>86.61551</v>
      </c>
    </row>
    <row r="15" spans="1:6">
      <c r="A15" s="15">
        <v>13</v>
      </c>
      <c r="B15" s="16">
        <v>307</v>
      </c>
      <c r="C15" s="16" t="s">
        <v>7</v>
      </c>
      <c r="D15" s="7">
        <v>6977</v>
      </c>
      <c r="E15" s="7" t="s">
        <v>20</v>
      </c>
      <c r="F15" s="17">
        <v>14.08263</v>
      </c>
    </row>
    <row r="16" spans="1:6">
      <c r="A16" s="15">
        <v>14</v>
      </c>
      <c r="B16" s="16">
        <v>307</v>
      </c>
      <c r="C16" s="16" t="s">
        <v>7</v>
      </c>
      <c r="D16" s="7">
        <v>8527</v>
      </c>
      <c r="E16" s="7" t="s">
        <v>21</v>
      </c>
      <c r="F16" s="17">
        <v>455.9850075</v>
      </c>
    </row>
    <row r="17" spans="1:6">
      <c r="A17" s="15">
        <v>15</v>
      </c>
      <c r="B17" s="16">
        <v>307</v>
      </c>
      <c r="C17" s="16" t="s">
        <v>7</v>
      </c>
      <c r="D17" s="7">
        <v>9669</v>
      </c>
      <c r="E17" s="7" t="s">
        <v>22</v>
      </c>
      <c r="F17" s="17">
        <v>777.827265</v>
      </c>
    </row>
    <row r="18" spans="1:6">
      <c r="A18" s="15">
        <v>16</v>
      </c>
      <c r="B18" s="16">
        <v>307</v>
      </c>
      <c r="C18" s="16" t="s">
        <v>7</v>
      </c>
      <c r="D18" s="7">
        <v>9563</v>
      </c>
      <c r="E18" s="7" t="s">
        <v>23</v>
      </c>
      <c r="F18" s="17">
        <v>538.919805</v>
      </c>
    </row>
    <row r="19" spans="1:6">
      <c r="A19" s="15">
        <v>17</v>
      </c>
      <c r="B19" s="16">
        <v>307</v>
      </c>
      <c r="C19" s="16" t="s">
        <v>7</v>
      </c>
      <c r="D19" s="7">
        <v>10886</v>
      </c>
      <c r="E19" s="7" t="s">
        <v>24</v>
      </c>
      <c r="F19" s="17">
        <v>772.30507</v>
      </c>
    </row>
    <row r="20" spans="1:6">
      <c r="A20" s="15">
        <v>18</v>
      </c>
      <c r="B20" s="16">
        <v>307</v>
      </c>
      <c r="C20" s="16" t="s">
        <v>7</v>
      </c>
      <c r="D20" s="7">
        <v>9561</v>
      </c>
      <c r="E20" s="7" t="s">
        <v>25</v>
      </c>
      <c r="F20" s="17">
        <v>311.36145</v>
      </c>
    </row>
    <row r="21" spans="1:6">
      <c r="A21" s="15">
        <v>19</v>
      </c>
      <c r="B21" s="16">
        <v>307</v>
      </c>
      <c r="C21" s="16" t="s">
        <v>7</v>
      </c>
      <c r="D21" s="7">
        <v>7551</v>
      </c>
      <c r="E21" s="7" t="s">
        <v>26</v>
      </c>
      <c r="F21" s="17">
        <v>656.56225</v>
      </c>
    </row>
    <row r="22" spans="1:6">
      <c r="A22" s="15">
        <v>20</v>
      </c>
      <c r="B22" s="16">
        <v>307</v>
      </c>
      <c r="C22" s="16" t="s">
        <v>7</v>
      </c>
      <c r="D22" s="7">
        <v>10756</v>
      </c>
      <c r="E22" s="7" t="s">
        <v>27</v>
      </c>
      <c r="F22" s="17">
        <v>283.28175</v>
      </c>
    </row>
    <row r="23" spans="1:6">
      <c r="A23" s="15">
        <v>21</v>
      </c>
      <c r="B23" s="16">
        <v>307</v>
      </c>
      <c r="C23" s="16" t="s">
        <v>7</v>
      </c>
      <c r="D23" s="7">
        <v>4746</v>
      </c>
      <c r="E23" s="7" t="s">
        <v>28</v>
      </c>
      <c r="F23" s="12">
        <v>2261.60695</v>
      </c>
    </row>
    <row r="24" spans="1:6">
      <c r="A24" s="15">
        <v>22</v>
      </c>
      <c r="B24" s="16">
        <v>307</v>
      </c>
      <c r="C24" s="16" t="s">
        <v>7</v>
      </c>
      <c r="D24" s="7">
        <v>7588</v>
      </c>
      <c r="E24" s="7" t="s">
        <v>29</v>
      </c>
      <c r="F24" s="12">
        <v>547.5316</v>
      </c>
    </row>
    <row r="25" spans="1:6">
      <c r="A25" s="15">
        <v>23</v>
      </c>
      <c r="B25" s="16">
        <v>307</v>
      </c>
      <c r="C25" s="16" t="s">
        <v>7</v>
      </c>
      <c r="D25" s="7">
        <v>9679</v>
      </c>
      <c r="E25" s="7" t="s">
        <v>30</v>
      </c>
      <c r="F25" s="12">
        <v>700.32815</v>
      </c>
    </row>
    <row r="26" spans="1:6">
      <c r="A26" s="15">
        <v>24</v>
      </c>
      <c r="B26" s="16">
        <v>307</v>
      </c>
      <c r="C26" s="16" t="s">
        <v>7</v>
      </c>
      <c r="D26" s="7">
        <v>10465</v>
      </c>
      <c r="E26" s="7" t="s">
        <v>31</v>
      </c>
      <c r="F26" s="12">
        <v>359.2337</v>
      </c>
    </row>
    <row r="27" spans="1:6">
      <c r="A27" s="15">
        <v>25</v>
      </c>
      <c r="B27" s="16">
        <v>307</v>
      </c>
      <c r="C27" s="16" t="s">
        <v>7</v>
      </c>
      <c r="D27" s="7">
        <v>10842</v>
      </c>
      <c r="E27" s="7" t="s">
        <v>32</v>
      </c>
      <c r="F27" s="12">
        <v>385.27635</v>
      </c>
    </row>
    <row r="28" spans="1:6">
      <c r="A28" s="15">
        <v>26</v>
      </c>
      <c r="B28" s="16">
        <v>307</v>
      </c>
      <c r="C28" s="16" t="s">
        <v>7</v>
      </c>
      <c r="D28" s="7">
        <v>9895</v>
      </c>
      <c r="E28" s="7" t="s">
        <v>33</v>
      </c>
      <c r="F28" s="12">
        <v>344.9909</v>
      </c>
    </row>
    <row r="29" spans="1:6">
      <c r="A29" s="18"/>
      <c r="B29" s="18"/>
      <c r="C29" s="18"/>
      <c r="D29" s="18"/>
      <c r="E29" s="18" t="s">
        <v>34</v>
      </c>
      <c r="F29" s="12">
        <f>SUM(F3:F28)</f>
        <v>12620.7112175</v>
      </c>
    </row>
    <row r="30" spans="1:6">
      <c r="A30" s="19" t="s">
        <v>35</v>
      </c>
      <c r="B30" s="20"/>
      <c r="C30" s="20"/>
      <c r="D30" s="20"/>
      <c r="E30" s="20"/>
      <c r="F30" s="21"/>
    </row>
    <row r="31" spans="1:6">
      <c r="A31" s="22"/>
      <c r="B31" s="23"/>
      <c r="C31" s="23"/>
      <c r="D31" s="23"/>
      <c r="E31" s="23"/>
      <c r="F31" s="24"/>
    </row>
    <row r="32" spans="1:6">
      <c r="A32" s="22"/>
      <c r="B32" s="23"/>
      <c r="C32" s="23"/>
      <c r="D32" s="23"/>
      <c r="E32" s="23"/>
      <c r="F32" s="24"/>
    </row>
    <row r="33" spans="1:6">
      <c r="A33" s="22"/>
      <c r="B33" s="23"/>
      <c r="C33" s="23"/>
      <c r="D33" s="23"/>
      <c r="E33" s="23"/>
      <c r="F33" s="24"/>
    </row>
    <row r="34" spans="1:6">
      <c r="A34" s="22"/>
      <c r="B34" s="23"/>
      <c r="C34" s="23"/>
      <c r="D34" s="23"/>
      <c r="E34" s="23"/>
      <c r="F34" s="24"/>
    </row>
    <row r="35" spans="1:6">
      <c r="A35" s="22"/>
      <c r="B35" s="23"/>
      <c r="C35" s="23"/>
      <c r="D35" s="23"/>
      <c r="E35" s="23"/>
      <c r="F35" s="24"/>
    </row>
    <row r="36" spans="1:6">
      <c r="A36" s="25"/>
      <c r="B36" s="26"/>
      <c r="C36" s="26"/>
      <c r="D36" s="26"/>
      <c r="E36" s="26"/>
      <c r="F36" s="27"/>
    </row>
  </sheetData>
  <mergeCells count="2">
    <mergeCell ref="A1:E1"/>
    <mergeCell ref="A30:F36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27"/>
  <sheetViews>
    <sheetView workbookViewId="0">
      <selection activeCell="F41" sqref="F41"/>
    </sheetView>
  </sheetViews>
  <sheetFormatPr defaultColWidth="9" defaultRowHeight="14.25"/>
  <sheetData>
    <row r="1" spans="1:16">
      <c r="A1" s="6" t="s">
        <v>2</v>
      </c>
      <c r="B1" s="6" t="s">
        <v>3</v>
      </c>
      <c r="C1" s="6" t="s">
        <v>36</v>
      </c>
      <c r="D1" s="6" t="s">
        <v>5</v>
      </c>
      <c r="E1" s="6" t="s">
        <v>37</v>
      </c>
      <c r="F1" s="6" t="s">
        <v>38</v>
      </c>
      <c r="G1" s="6" t="s">
        <v>39</v>
      </c>
      <c r="H1" s="6" t="s">
        <v>40</v>
      </c>
      <c r="I1" s="6" t="s">
        <v>41</v>
      </c>
      <c r="J1" s="6" t="s">
        <v>42</v>
      </c>
      <c r="K1" s="6" t="s">
        <v>43</v>
      </c>
      <c r="L1" s="6" t="s">
        <v>44</v>
      </c>
      <c r="M1" s="6" t="s">
        <v>43</v>
      </c>
      <c r="N1" s="8" t="s">
        <v>45</v>
      </c>
      <c r="O1" s="8" t="s">
        <v>46</v>
      </c>
      <c r="P1" s="9"/>
    </row>
    <row r="2" spans="1:16">
      <c r="A2" s="7">
        <v>307</v>
      </c>
      <c r="B2" s="7" t="s">
        <v>7</v>
      </c>
      <c r="C2" s="7">
        <v>4291</v>
      </c>
      <c r="D2" s="7" t="s">
        <v>8</v>
      </c>
      <c r="E2" s="7">
        <v>4327.13</v>
      </c>
      <c r="F2" s="7">
        <v>1187.7014000002</v>
      </c>
      <c r="G2" s="7">
        <v>32</v>
      </c>
      <c r="H2" s="7" t="s">
        <v>47</v>
      </c>
      <c r="I2" s="7">
        <v>96.788</v>
      </c>
      <c r="J2" s="7">
        <v>26.7256</v>
      </c>
      <c r="K2" s="7">
        <v>123.5136</v>
      </c>
      <c r="L2" s="7">
        <v>57.9</v>
      </c>
      <c r="M2" s="7">
        <f t="shared" ref="M2:M7" si="0">K2+L2</f>
        <v>181.4136</v>
      </c>
      <c r="N2" s="9">
        <f t="shared" ref="N2:N7" si="1">M2*0.9</f>
        <v>163.27224</v>
      </c>
      <c r="O2" s="8" t="s">
        <v>48</v>
      </c>
      <c r="P2" s="7"/>
    </row>
    <row r="3" spans="1:16">
      <c r="A3" s="7">
        <v>307</v>
      </c>
      <c r="B3" s="7" t="s">
        <v>7</v>
      </c>
      <c r="C3" s="7">
        <v>10613</v>
      </c>
      <c r="D3" s="7" t="s">
        <v>9</v>
      </c>
      <c r="E3" s="7">
        <v>7119.16</v>
      </c>
      <c r="F3" s="7">
        <v>1664.9140000001</v>
      </c>
      <c r="G3" s="7">
        <v>22</v>
      </c>
      <c r="H3" s="7">
        <v>45.6</v>
      </c>
      <c r="I3" s="7">
        <v>149.2211</v>
      </c>
      <c r="J3" s="7">
        <v>3.727</v>
      </c>
      <c r="K3" s="7">
        <v>198.5481</v>
      </c>
      <c r="L3" s="7"/>
      <c r="M3" s="7"/>
      <c r="N3" s="9">
        <f>K3+186.89</f>
        <v>385.4381</v>
      </c>
      <c r="O3" s="8" t="s">
        <v>48</v>
      </c>
      <c r="P3" s="7"/>
    </row>
    <row r="4" spans="1:16">
      <c r="A4" s="7">
        <v>307</v>
      </c>
      <c r="B4" s="7" t="s">
        <v>7</v>
      </c>
      <c r="C4" s="7">
        <v>8022</v>
      </c>
      <c r="D4" s="7" t="s">
        <v>10</v>
      </c>
      <c r="E4" s="7">
        <v>915.76</v>
      </c>
      <c r="F4" s="7">
        <v>250.42</v>
      </c>
      <c r="G4" s="7">
        <v>9</v>
      </c>
      <c r="H4" s="7" t="s">
        <v>47</v>
      </c>
      <c r="I4" s="7">
        <v>17.6986</v>
      </c>
      <c r="J4" s="7">
        <v>7.265</v>
      </c>
      <c r="K4" s="7">
        <v>24.9636</v>
      </c>
      <c r="L4" s="7">
        <v>57.9</v>
      </c>
      <c r="M4" s="7">
        <f t="shared" si="0"/>
        <v>82.8636</v>
      </c>
      <c r="N4" s="9">
        <f t="shared" si="1"/>
        <v>74.57724</v>
      </c>
      <c r="O4" s="8" t="s">
        <v>48</v>
      </c>
      <c r="P4" s="7"/>
    </row>
    <row r="5" spans="1:16">
      <c r="A5" s="7">
        <v>307</v>
      </c>
      <c r="B5" s="7" t="s">
        <v>7</v>
      </c>
      <c r="C5" s="7">
        <v>4449</v>
      </c>
      <c r="D5" s="7" t="s">
        <v>11</v>
      </c>
      <c r="E5" s="7">
        <v>4127.57</v>
      </c>
      <c r="F5" s="7">
        <v>1726.9747999999</v>
      </c>
      <c r="G5" s="7">
        <v>18</v>
      </c>
      <c r="H5" s="7" t="s">
        <v>47</v>
      </c>
      <c r="I5" s="7">
        <v>133.35955</v>
      </c>
      <c r="J5" s="7">
        <v>98.8</v>
      </c>
      <c r="K5" s="7">
        <v>232.15955</v>
      </c>
      <c r="L5" s="7">
        <v>57.9</v>
      </c>
      <c r="M5" s="7">
        <f t="shared" si="0"/>
        <v>290.05955</v>
      </c>
      <c r="N5" s="9">
        <f t="shared" si="1"/>
        <v>261.053595</v>
      </c>
      <c r="O5" s="8" t="s">
        <v>48</v>
      </c>
      <c r="P5" s="7"/>
    </row>
    <row r="6" spans="1:16">
      <c r="A6" s="7">
        <v>307</v>
      </c>
      <c r="B6" s="7" t="s">
        <v>7</v>
      </c>
      <c r="C6" s="7">
        <v>4292</v>
      </c>
      <c r="D6" s="7" t="s">
        <v>12</v>
      </c>
      <c r="E6" s="7">
        <v>2096.73</v>
      </c>
      <c r="F6" s="7" t="s">
        <v>49</v>
      </c>
      <c r="G6" s="7">
        <v>7</v>
      </c>
      <c r="H6" s="7" t="s">
        <v>47</v>
      </c>
      <c r="I6" s="7">
        <v>71.36465</v>
      </c>
      <c r="J6" s="7">
        <v>11.1575</v>
      </c>
      <c r="K6" s="7">
        <v>82.52215</v>
      </c>
      <c r="L6" s="7">
        <v>57.9</v>
      </c>
      <c r="M6" s="7">
        <f t="shared" si="0"/>
        <v>140.42215</v>
      </c>
      <c r="N6" s="9">
        <f t="shared" si="1"/>
        <v>126.379935</v>
      </c>
      <c r="O6" s="8" t="s">
        <v>48</v>
      </c>
      <c r="P6" s="7"/>
    </row>
    <row r="7" spans="1:16">
      <c r="A7" s="7">
        <v>307</v>
      </c>
      <c r="B7" s="7" t="s">
        <v>7</v>
      </c>
      <c r="C7" s="7">
        <v>9190</v>
      </c>
      <c r="D7" s="7" t="s">
        <v>13</v>
      </c>
      <c r="E7" s="7">
        <v>1119.7</v>
      </c>
      <c r="F7" s="7">
        <v>318.52</v>
      </c>
      <c r="G7" s="7">
        <v>10</v>
      </c>
      <c r="H7" s="7">
        <v>12.8</v>
      </c>
      <c r="I7" s="7">
        <v>24.232</v>
      </c>
      <c r="J7" s="7">
        <v>3</v>
      </c>
      <c r="K7" s="7">
        <v>40.032</v>
      </c>
      <c r="L7" s="7">
        <v>57.9</v>
      </c>
      <c r="M7" s="7">
        <f t="shared" si="0"/>
        <v>97.932</v>
      </c>
      <c r="N7" s="9">
        <f t="shared" si="1"/>
        <v>88.1388</v>
      </c>
      <c r="O7" s="8" t="s">
        <v>48</v>
      </c>
      <c r="P7" s="7"/>
    </row>
    <row r="8" spans="1:16">
      <c r="A8" s="7">
        <v>307</v>
      </c>
      <c r="B8" s="7" t="s">
        <v>7</v>
      </c>
      <c r="C8" s="7">
        <v>5880</v>
      </c>
      <c r="D8" s="7" t="s">
        <v>14</v>
      </c>
      <c r="E8" s="7">
        <v>15134.95</v>
      </c>
      <c r="F8" s="7" t="s">
        <v>50</v>
      </c>
      <c r="G8" s="7">
        <v>43</v>
      </c>
      <c r="H8" s="7">
        <v>22.8</v>
      </c>
      <c r="I8" s="7">
        <v>391.67245</v>
      </c>
      <c r="J8" s="7">
        <v>264.946</v>
      </c>
      <c r="K8" s="7">
        <v>679.41845</v>
      </c>
      <c r="L8" s="7"/>
      <c r="M8" s="7"/>
      <c r="N8" s="9">
        <v>679.42</v>
      </c>
      <c r="O8" s="8" t="s">
        <v>48</v>
      </c>
      <c r="P8" s="7"/>
    </row>
    <row r="9" spans="1:16">
      <c r="A9" s="7">
        <v>307</v>
      </c>
      <c r="B9" s="7" t="s">
        <v>7</v>
      </c>
      <c r="C9" s="7">
        <v>8592</v>
      </c>
      <c r="D9" s="7" t="s">
        <v>15</v>
      </c>
      <c r="E9" s="7">
        <v>5714.2</v>
      </c>
      <c r="F9" s="7" t="s">
        <v>51</v>
      </c>
      <c r="G9" s="7">
        <v>43</v>
      </c>
      <c r="H9" s="7" t="s">
        <v>47</v>
      </c>
      <c r="I9" s="7">
        <v>94.9939</v>
      </c>
      <c r="J9" s="7">
        <v>59.7528</v>
      </c>
      <c r="K9" s="7">
        <v>154.7467</v>
      </c>
      <c r="L9" s="7">
        <v>57.9</v>
      </c>
      <c r="M9" s="7">
        <f>K9+L9</f>
        <v>212.6467</v>
      </c>
      <c r="N9" s="9">
        <f>M9*0.9</f>
        <v>191.38203</v>
      </c>
      <c r="O9" s="8" t="s">
        <v>48</v>
      </c>
      <c r="P9" s="7"/>
    </row>
    <row r="10" spans="1:16">
      <c r="A10" s="3">
        <v>307</v>
      </c>
      <c r="B10" s="3" t="s">
        <v>7</v>
      </c>
      <c r="C10" s="3">
        <v>9962</v>
      </c>
      <c r="D10" s="3" t="s">
        <v>16</v>
      </c>
      <c r="E10" s="3">
        <v>7263.83</v>
      </c>
      <c r="F10" s="3" t="s">
        <v>52</v>
      </c>
      <c r="G10" s="3">
        <v>35</v>
      </c>
      <c r="H10" s="3" t="s">
        <v>47</v>
      </c>
      <c r="I10" s="3">
        <v>110.45735</v>
      </c>
      <c r="J10" s="3">
        <v>80.404</v>
      </c>
      <c r="K10" s="3">
        <v>190.86135</v>
      </c>
      <c r="L10" s="7">
        <v>57.9</v>
      </c>
      <c r="M10" s="7">
        <f>K10+L10</f>
        <v>248.76135</v>
      </c>
      <c r="N10" s="10">
        <f>M10*0.9</f>
        <v>223.885215</v>
      </c>
      <c r="O10" s="8" t="s">
        <v>48</v>
      </c>
      <c r="P10" s="7"/>
    </row>
    <row r="11" spans="1:16">
      <c r="A11" s="7">
        <v>307</v>
      </c>
      <c r="B11" s="7" t="s">
        <v>7</v>
      </c>
      <c r="C11" s="7">
        <v>7107</v>
      </c>
      <c r="D11" s="7" t="s">
        <v>17</v>
      </c>
      <c r="E11" s="7">
        <v>75676.83</v>
      </c>
      <c r="F11" s="7" t="s">
        <v>53</v>
      </c>
      <c r="G11" s="7">
        <v>348</v>
      </c>
      <c r="H11" s="7">
        <v>779.892</v>
      </c>
      <c r="I11" s="7">
        <v>925.1996</v>
      </c>
      <c r="J11" s="7">
        <v>481.8686</v>
      </c>
      <c r="K11" s="7">
        <v>2186.9602</v>
      </c>
      <c r="L11" s="7"/>
      <c r="M11" s="7"/>
      <c r="N11" s="9">
        <f t="shared" ref="N11:N18" si="2">K11*0.85</f>
        <v>1858.91617</v>
      </c>
      <c r="O11" s="8" t="s">
        <v>54</v>
      </c>
      <c r="P11" s="9"/>
    </row>
    <row r="12" spans="1:16">
      <c r="A12" s="7">
        <v>307</v>
      </c>
      <c r="B12" s="7" t="s">
        <v>7</v>
      </c>
      <c r="C12" s="7">
        <v>4529</v>
      </c>
      <c r="D12" s="7" t="s">
        <v>18</v>
      </c>
      <c r="E12" s="7">
        <v>4232.25</v>
      </c>
      <c r="F12" s="7">
        <v>526.1001999997</v>
      </c>
      <c r="G12" s="7">
        <v>23</v>
      </c>
      <c r="H12" s="7">
        <v>43.2</v>
      </c>
      <c r="I12" s="7">
        <v>34.739</v>
      </c>
      <c r="J12" s="7">
        <v>7.1663</v>
      </c>
      <c r="K12" s="7">
        <v>85.1053</v>
      </c>
      <c r="L12" s="7"/>
      <c r="M12" s="7"/>
      <c r="N12" s="9">
        <f t="shared" si="2"/>
        <v>72.339505</v>
      </c>
      <c r="O12" s="8" t="s">
        <v>54</v>
      </c>
      <c r="P12" s="9"/>
    </row>
    <row r="13" spans="1:16">
      <c r="A13" s="7">
        <v>307</v>
      </c>
      <c r="B13" s="7" t="s">
        <v>7</v>
      </c>
      <c r="C13" s="7">
        <v>990280</v>
      </c>
      <c r="D13" s="7" t="s">
        <v>19</v>
      </c>
      <c r="E13" s="7">
        <v>4278.07</v>
      </c>
      <c r="F13" s="7">
        <v>1119.612</v>
      </c>
      <c r="G13" s="7">
        <v>23</v>
      </c>
      <c r="H13" s="7" t="s">
        <v>47</v>
      </c>
      <c r="I13" s="7">
        <v>98.9933</v>
      </c>
      <c r="J13" s="7">
        <v>2.9073</v>
      </c>
      <c r="K13" s="7">
        <v>101.9006</v>
      </c>
      <c r="L13" s="7"/>
      <c r="M13" s="7"/>
      <c r="N13" s="9">
        <f t="shared" si="2"/>
        <v>86.61551</v>
      </c>
      <c r="O13" s="8" t="s">
        <v>54</v>
      </c>
      <c r="P13" s="9"/>
    </row>
    <row r="14" spans="1:16">
      <c r="A14" s="7">
        <v>307</v>
      </c>
      <c r="B14" s="7" t="s">
        <v>7</v>
      </c>
      <c r="C14" s="7">
        <v>6977</v>
      </c>
      <c r="D14" s="7" t="s">
        <v>20</v>
      </c>
      <c r="E14" s="7">
        <v>828.39</v>
      </c>
      <c r="F14" s="7">
        <v>88.39</v>
      </c>
      <c r="G14" s="7">
        <v>2</v>
      </c>
      <c r="H14" s="7" t="s">
        <v>47</v>
      </c>
      <c r="I14" s="7">
        <v>16.5678</v>
      </c>
      <c r="J14" s="7" t="s">
        <v>47</v>
      </c>
      <c r="K14" s="7">
        <v>16.5678</v>
      </c>
      <c r="L14" s="7"/>
      <c r="M14" s="7"/>
      <c r="N14" s="9">
        <f t="shared" si="2"/>
        <v>14.08263</v>
      </c>
      <c r="O14" s="8" t="s">
        <v>54</v>
      </c>
      <c r="P14" s="9"/>
    </row>
    <row r="15" spans="1:16">
      <c r="A15" s="7">
        <v>307</v>
      </c>
      <c r="B15" s="7" t="s">
        <v>7</v>
      </c>
      <c r="C15" s="7">
        <v>8527</v>
      </c>
      <c r="D15" s="7" t="s">
        <v>21</v>
      </c>
      <c r="E15" s="7">
        <v>16239.41</v>
      </c>
      <c r="F15" s="7">
        <v>4115.8890000002</v>
      </c>
      <c r="G15" s="7">
        <v>78</v>
      </c>
      <c r="H15" s="7">
        <v>77.8</v>
      </c>
      <c r="I15" s="7">
        <v>287.85695</v>
      </c>
      <c r="J15" s="7">
        <v>170.796</v>
      </c>
      <c r="K15" s="7">
        <v>536.45295</v>
      </c>
      <c r="L15" s="7"/>
      <c r="M15" s="7"/>
      <c r="N15" s="9">
        <f t="shared" si="2"/>
        <v>455.9850075</v>
      </c>
      <c r="O15" s="8" t="s">
        <v>54</v>
      </c>
      <c r="P15" s="9">
        <v>535.985</v>
      </c>
    </row>
    <row r="16" spans="1:16">
      <c r="A16" s="7">
        <v>307</v>
      </c>
      <c r="B16" s="7" t="s">
        <v>7</v>
      </c>
      <c r="C16" s="7">
        <v>9669</v>
      </c>
      <c r="D16" s="7" t="s">
        <v>22</v>
      </c>
      <c r="E16" s="7">
        <v>33311</v>
      </c>
      <c r="F16" s="7">
        <v>7713.3463999997</v>
      </c>
      <c r="G16" s="7">
        <v>210</v>
      </c>
      <c r="H16" s="7">
        <v>27.864</v>
      </c>
      <c r="I16" s="7">
        <v>518.2282</v>
      </c>
      <c r="J16" s="7">
        <v>368.9987</v>
      </c>
      <c r="K16" s="7">
        <v>915.0909</v>
      </c>
      <c r="L16" s="7"/>
      <c r="M16" s="7"/>
      <c r="N16" s="9">
        <f t="shared" si="2"/>
        <v>777.827265</v>
      </c>
      <c r="O16" s="8" t="s">
        <v>54</v>
      </c>
      <c r="P16" s="9"/>
    </row>
    <row r="17" spans="1:16">
      <c r="A17" s="7">
        <v>307</v>
      </c>
      <c r="B17" s="7" t="s">
        <v>7</v>
      </c>
      <c r="C17" s="7">
        <v>9563</v>
      </c>
      <c r="D17" s="7" t="s">
        <v>23</v>
      </c>
      <c r="E17" s="7">
        <v>25055.75</v>
      </c>
      <c r="F17" s="7">
        <v>5705.6696000003</v>
      </c>
      <c r="G17" s="7">
        <v>124</v>
      </c>
      <c r="H17" s="7">
        <v>81.504</v>
      </c>
      <c r="I17" s="7">
        <v>334.9377</v>
      </c>
      <c r="J17" s="7">
        <v>217.5816</v>
      </c>
      <c r="K17" s="7">
        <v>634.0233</v>
      </c>
      <c r="L17" s="7"/>
      <c r="M17" s="7"/>
      <c r="N17" s="9">
        <f t="shared" si="2"/>
        <v>538.919805</v>
      </c>
      <c r="O17" s="8" t="s">
        <v>54</v>
      </c>
      <c r="P17" s="9"/>
    </row>
    <row r="18" spans="1:16">
      <c r="A18" s="7">
        <v>307</v>
      </c>
      <c r="B18" s="7" t="s">
        <v>7</v>
      </c>
      <c r="C18" s="7">
        <v>10886</v>
      </c>
      <c r="D18" s="7" t="s">
        <v>24</v>
      </c>
      <c r="E18" s="7">
        <v>20249.69</v>
      </c>
      <c r="F18" s="7">
        <v>5903.2153999999</v>
      </c>
      <c r="G18" s="7">
        <v>118</v>
      </c>
      <c r="H18" s="7">
        <v>300.772</v>
      </c>
      <c r="I18" s="7">
        <v>278.9517</v>
      </c>
      <c r="J18" s="7">
        <v>328.8705</v>
      </c>
      <c r="K18" s="7">
        <v>908.5942</v>
      </c>
      <c r="L18" s="7"/>
      <c r="M18" s="7"/>
      <c r="N18" s="9">
        <f t="shared" si="2"/>
        <v>772.30507</v>
      </c>
      <c r="O18" s="8" t="s">
        <v>54</v>
      </c>
      <c r="P18" s="9"/>
    </row>
    <row r="19" spans="1:16">
      <c r="A19" s="7">
        <v>307</v>
      </c>
      <c r="B19" s="7" t="s">
        <v>7</v>
      </c>
      <c r="C19" s="7">
        <v>9561</v>
      </c>
      <c r="D19" s="7" t="s">
        <v>25</v>
      </c>
      <c r="E19" s="7">
        <v>5008.91</v>
      </c>
      <c r="F19" s="7" t="s">
        <v>55</v>
      </c>
      <c r="G19" s="7">
        <v>57</v>
      </c>
      <c r="H19" s="7">
        <v>21.6</v>
      </c>
      <c r="I19" s="7">
        <v>140.23805</v>
      </c>
      <c r="J19" s="7">
        <v>32.7134</v>
      </c>
      <c r="K19" s="7">
        <v>194.55145</v>
      </c>
      <c r="L19" s="7"/>
      <c r="M19" s="7"/>
      <c r="N19" s="9">
        <f t="shared" ref="N19:N27" si="3">K19+P19</f>
        <v>311.36145</v>
      </c>
      <c r="O19" s="8" t="s">
        <v>56</v>
      </c>
      <c r="P19" s="9">
        <f>2336.2*0.05</f>
        <v>116.81</v>
      </c>
    </row>
    <row r="20" spans="1:16">
      <c r="A20" s="7">
        <v>307</v>
      </c>
      <c r="B20" s="7" t="s">
        <v>7</v>
      </c>
      <c r="C20" s="7">
        <v>7551</v>
      </c>
      <c r="D20" s="7" t="s">
        <v>26</v>
      </c>
      <c r="E20" s="7">
        <v>17045.14</v>
      </c>
      <c r="F20" s="7" t="s">
        <v>57</v>
      </c>
      <c r="G20" s="7">
        <v>142</v>
      </c>
      <c r="H20" s="7">
        <v>42.8</v>
      </c>
      <c r="I20" s="7">
        <v>178.29885</v>
      </c>
      <c r="J20" s="7">
        <v>196.5834</v>
      </c>
      <c r="K20" s="7">
        <v>417.68225</v>
      </c>
      <c r="L20" s="7"/>
      <c r="M20" s="7"/>
      <c r="N20" s="9">
        <f t="shared" si="3"/>
        <v>656.56225</v>
      </c>
      <c r="O20" s="8" t="s">
        <v>56</v>
      </c>
      <c r="P20" s="9">
        <v>238.88</v>
      </c>
    </row>
    <row r="21" spans="1:16">
      <c r="A21" s="7">
        <v>307</v>
      </c>
      <c r="B21" s="7" t="s">
        <v>7</v>
      </c>
      <c r="C21" s="7">
        <v>10756</v>
      </c>
      <c r="D21" s="7" t="s">
        <v>27</v>
      </c>
      <c r="E21" s="7">
        <v>2032.29</v>
      </c>
      <c r="F21" s="7">
        <v>315.3798999999</v>
      </c>
      <c r="G21" s="7">
        <v>42</v>
      </c>
      <c r="H21" s="7" t="s">
        <v>47</v>
      </c>
      <c r="I21" s="7">
        <v>37.34405</v>
      </c>
      <c r="J21" s="7">
        <v>7.0577</v>
      </c>
      <c r="K21" s="7">
        <v>44.40175</v>
      </c>
      <c r="L21" s="7"/>
      <c r="M21" s="7"/>
      <c r="N21" s="9">
        <f t="shared" si="3"/>
        <v>283.28175</v>
      </c>
      <c r="O21" s="8" t="s">
        <v>56</v>
      </c>
      <c r="P21" s="9">
        <v>238.88</v>
      </c>
    </row>
    <row r="22" spans="1:16">
      <c r="A22" s="7">
        <v>307</v>
      </c>
      <c r="B22" s="7" t="s">
        <v>7</v>
      </c>
      <c r="C22" s="7">
        <v>4746</v>
      </c>
      <c r="D22" s="7" t="s">
        <v>28</v>
      </c>
      <c r="E22" s="7">
        <v>71833.25</v>
      </c>
      <c r="F22" s="7" t="s">
        <v>58</v>
      </c>
      <c r="G22" s="7">
        <v>534</v>
      </c>
      <c r="H22" s="7">
        <v>339.054</v>
      </c>
      <c r="I22" s="7">
        <v>1111.07345</v>
      </c>
      <c r="J22" s="7">
        <v>531.1395</v>
      </c>
      <c r="K22" s="7">
        <v>1981.26695</v>
      </c>
      <c r="L22" s="7"/>
      <c r="M22" s="7"/>
      <c r="N22" s="9">
        <f t="shared" si="3"/>
        <v>2261.60695</v>
      </c>
      <c r="O22" s="8" t="s">
        <v>56</v>
      </c>
      <c r="P22" s="9">
        <v>280.34</v>
      </c>
    </row>
    <row r="23" spans="1:16">
      <c r="A23" s="7">
        <v>307</v>
      </c>
      <c r="B23" s="7" t="s">
        <v>7</v>
      </c>
      <c r="C23" s="7">
        <v>7588</v>
      </c>
      <c r="D23" s="7" t="s">
        <v>29</v>
      </c>
      <c r="E23" s="7">
        <v>8010.34</v>
      </c>
      <c r="F23" s="7">
        <v>2603.8372999998</v>
      </c>
      <c r="G23" s="7">
        <v>85</v>
      </c>
      <c r="H23" s="7">
        <v>51.6</v>
      </c>
      <c r="I23" s="7">
        <v>212.6066</v>
      </c>
      <c r="J23" s="7">
        <v>44.445</v>
      </c>
      <c r="K23" s="7">
        <v>308.6516</v>
      </c>
      <c r="L23" s="7"/>
      <c r="M23" s="7"/>
      <c r="N23" s="9">
        <f t="shared" si="3"/>
        <v>547.5316</v>
      </c>
      <c r="O23" s="8" t="s">
        <v>56</v>
      </c>
      <c r="P23" s="9">
        <v>238.88</v>
      </c>
    </row>
    <row r="24" spans="1:16">
      <c r="A24" s="7">
        <v>307</v>
      </c>
      <c r="B24" s="7" t="s">
        <v>7</v>
      </c>
      <c r="C24" s="7">
        <v>9679</v>
      </c>
      <c r="D24" s="7" t="s">
        <v>30</v>
      </c>
      <c r="E24" s="7">
        <v>16323.41</v>
      </c>
      <c r="F24" s="7">
        <v>3701.8312794533</v>
      </c>
      <c r="G24" s="7">
        <v>140</v>
      </c>
      <c r="H24" s="7">
        <v>110.8</v>
      </c>
      <c r="I24" s="7">
        <v>254.65695</v>
      </c>
      <c r="J24" s="7">
        <v>95.9912</v>
      </c>
      <c r="K24" s="7">
        <v>461.44815</v>
      </c>
      <c r="L24" s="7"/>
      <c r="M24" s="7"/>
      <c r="N24" s="9">
        <f t="shared" si="3"/>
        <v>700.32815</v>
      </c>
      <c r="O24" s="8" t="s">
        <v>56</v>
      </c>
      <c r="P24" s="9">
        <v>238.88</v>
      </c>
    </row>
    <row r="25" spans="1:16">
      <c r="A25" s="7">
        <v>307</v>
      </c>
      <c r="B25" s="7" t="s">
        <v>7</v>
      </c>
      <c r="C25" s="7">
        <v>10465</v>
      </c>
      <c r="D25" s="7" t="s">
        <v>31</v>
      </c>
      <c r="E25" s="7">
        <v>4664.46</v>
      </c>
      <c r="F25" s="7">
        <v>1136.4710000001</v>
      </c>
      <c r="G25" s="7">
        <v>82</v>
      </c>
      <c r="H25" s="7" t="s">
        <v>47</v>
      </c>
      <c r="I25" s="7">
        <v>83.3296</v>
      </c>
      <c r="J25" s="7">
        <v>37.0241</v>
      </c>
      <c r="K25" s="7">
        <v>120.3537</v>
      </c>
      <c r="L25" s="7"/>
      <c r="M25" s="7"/>
      <c r="N25" s="9">
        <f t="shared" si="3"/>
        <v>359.2337</v>
      </c>
      <c r="O25" s="8" t="s">
        <v>56</v>
      </c>
      <c r="P25" s="9">
        <v>238.88</v>
      </c>
    </row>
    <row r="26" spans="1:16">
      <c r="A26" s="7">
        <v>307</v>
      </c>
      <c r="B26" s="7" t="s">
        <v>7</v>
      </c>
      <c r="C26" s="7">
        <v>10842</v>
      </c>
      <c r="D26" s="7" t="s">
        <v>32</v>
      </c>
      <c r="E26" s="7">
        <v>5172.87</v>
      </c>
      <c r="F26" s="7">
        <v>1097.3434000001</v>
      </c>
      <c r="G26" s="7">
        <v>73</v>
      </c>
      <c r="H26" s="7" t="s">
        <v>47</v>
      </c>
      <c r="I26" s="7">
        <v>80.87905</v>
      </c>
      <c r="J26" s="7">
        <v>65.5173</v>
      </c>
      <c r="K26" s="7">
        <v>146.39635</v>
      </c>
      <c r="L26" s="7"/>
      <c r="M26" s="7"/>
      <c r="N26" s="9">
        <f t="shared" si="3"/>
        <v>385.27635</v>
      </c>
      <c r="O26" s="8" t="s">
        <v>56</v>
      </c>
      <c r="P26" s="9">
        <v>238.88</v>
      </c>
    </row>
    <row r="27" spans="1:16">
      <c r="A27" s="7">
        <v>307</v>
      </c>
      <c r="B27" s="7" t="s">
        <v>7</v>
      </c>
      <c r="C27" s="7">
        <v>9895</v>
      </c>
      <c r="D27" s="7" t="s">
        <v>33</v>
      </c>
      <c r="E27" s="7">
        <v>3985.27</v>
      </c>
      <c r="F27" s="7">
        <v>656.7077999997</v>
      </c>
      <c r="G27" s="7">
        <v>31</v>
      </c>
      <c r="H27" s="7">
        <v>10.88</v>
      </c>
      <c r="I27" s="7">
        <v>50.2389</v>
      </c>
      <c r="J27" s="7">
        <v>44.992</v>
      </c>
      <c r="K27" s="7">
        <v>106.1109</v>
      </c>
      <c r="L27" s="7"/>
      <c r="M27" s="7"/>
      <c r="N27" s="9">
        <f t="shared" si="3"/>
        <v>344.9909</v>
      </c>
      <c r="O27" s="8" t="s">
        <v>56</v>
      </c>
      <c r="P27" s="9">
        <v>238.88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50"/>
  <sheetViews>
    <sheetView workbookViewId="0">
      <selection activeCell="I35" sqref="I35"/>
    </sheetView>
  </sheetViews>
  <sheetFormatPr defaultColWidth="9" defaultRowHeight="14.25"/>
  <cols>
    <col min="1" max="11" width="8" style="1"/>
  </cols>
  <sheetData>
    <row r="1" spans="1:11">
      <c r="A1" s="2" t="s">
        <v>2</v>
      </c>
      <c r="B1" s="2" t="s">
        <v>3</v>
      </c>
      <c r="C1" s="2" t="s">
        <v>36</v>
      </c>
      <c r="D1" s="2" t="s">
        <v>5</v>
      </c>
      <c r="E1" s="2" t="s">
        <v>37</v>
      </c>
      <c r="F1" s="2" t="s">
        <v>38</v>
      </c>
      <c r="G1" s="2" t="s">
        <v>39</v>
      </c>
      <c r="H1" s="2" t="s">
        <v>40</v>
      </c>
      <c r="I1" s="2" t="s">
        <v>41</v>
      </c>
      <c r="J1" s="2" t="s">
        <v>42</v>
      </c>
      <c r="K1" s="2" t="s">
        <v>43</v>
      </c>
    </row>
    <row r="2" spans="1:11">
      <c r="A2" s="3">
        <v>307</v>
      </c>
      <c r="B2" s="3" t="s">
        <v>7</v>
      </c>
      <c r="C2" s="3">
        <v>4291</v>
      </c>
      <c r="D2" s="3" t="s">
        <v>8</v>
      </c>
      <c r="E2" s="3">
        <v>4327.13</v>
      </c>
      <c r="F2" s="3">
        <v>1187.7014000002</v>
      </c>
      <c r="G2" s="3">
        <v>32</v>
      </c>
      <c r="H2" s="3" t="s">
        <v>47</v>
      </c>
      <c r="I2" s="3">
        <v>96.788</v>
      </c>
      <c r="J2" s="3">
        <v>26.7256</v>
      </c>
      <c r="K2" s="3">
        <v>123.5136</v>
      </c>
    </row>
    <row r="3" spans="1:11">
      <c r="A3" s="3">
        <v>307</v>
      </c>
      <c r="B3" s="3" t="s">
        <v>7</v>
      </c>
      <c r="C3" s="3">
        <v>7107</v>
      </c>
      <c r="D3" s="3" t="s">
        <v>17</v>
      </c>
      <c r="E3" s="3">
        <v>75676.83</v>
      </c>
      <c r="F3" s="3" t="s">
        <v>53</v>
      </c>
      <c r="G3" s="3">
        <v>348</v>
      </c>
      <c r="H3" s="3">
        <v>779.892</v>
      </c>
      <c r="I3" s="3">
        <v>925.1996</v>
      </c>
      <c r="J3" s="3">
        <v>481.8686</v>
      </c>
      <c r="K3" s="3">
        <v>2186.9602</v>
      </c>
    </row>
    <row r="4" spans="1:11">
      <c r="A4" s="3">
        <v>307</v>
      </c>
      <c r="B4" s="3" t="s">
        <v>7</v>
      </c>
      <c r="C4" s="3">
        <v>9561</v>
      </c>
      <c r="D4" s="3" t="s">
        <v>25</v>
      </c>
      <c r="E4" s="3">
        <v>5008.91</v>
      </c>
      <c r="F4" s="3" t="s">
        <v>55</v>
      </c>
      <c r="G4" s="3">
        <v>57</v>
      </c>
      <c r="H4" s="3">
        <v>21.6</v>
      </c>
      <c r="I4" s="3">
        <v>140.23805</v>
      </c>
      <c r="J4" s="3">
        <v>32.7134</v>
      </c>
      <c r="K4" s="3">
        <v>194.55145</v>
      </c>
    </row>
    <row r="5" spans="1:11">
      <c r="A5" s="3">
        <v>307</v>
      </c>
      <c r="B5" s="3" t="s">
        <v>7</v>
      </c>
      <c r="C5" s="3">
        <v>10613</v>
      </c>
      <c r="D5" s="3" t="s">
        <v>9</v>
      </c>
      <c r="E5" s="3">
        <v>7119.16</v>
      </c>
      <c r="F5" s="3">
        <v>1664.9140000001</v>
      </c>
      <c r="G5" s="3">
        <v>22</v>
      </c>
      <c r="H5" s="3">
        <v>45.6</v>
      </c>
      <c r="I5" s="3">
        <v>149.2211</v>
      </c>
      <c r="J5" s="3">
        <v>3.727</v>
      </c>
      <c r="K5" s="3">
        <v>198.5481</v>
      </c>
    </row>
    <row r="6" spans="1:11">
      <c r="A6" s="3">
        <v>307</v>
      </c>
      <c r="B6" s="3" t="s">
        <v>7</v>
      </c>
      <c r="C6" s="3">
        <v>10890</v>
      </c>
      <c r="D6" s="3" t="s">
        <v>59</v>
      </c>
      <c r="E6" s="3">
        <v>698.5</v>
      </c>
      <c r="F6" s="3">
        <v>181.2314</v>
      </c>
      <c r="G6" s="3">
        <v>8</v>
      </c>
      <c r="H6" s="3" t="s">
        <v>47</v>
      </c>
      <c r="I6" s="3">
        <v>12.7985</v>
      </c>
      <c r="J6" s="3">
        <v>9.825</v>
      </c>
      <c r="K6" s="3">
        <v>22.6235</v>
      </c>
    </row>
    <row r="7" spans="1:11">
      <c r="A7" s="3">
        <v>307</v>
      </c>
      <c r="B7" s="3" t="s">
        <v>7</v>
      </c>
      <c r="C7" s="3">
        <v>993501</v>
      </c>
      <c r="D7" s="3" t="s">
        <v>60</v>
      </c>
      <c r="E7" s="3">
        <v>28368.82</v>
      </c>
      <c r="F7" s="3" t="s">
        <v>61</v>
      </c>
      <c r="G7" s="3">
        <v>155</v>
      </c>
      <c r="H7" s="3">
        <v>502.964</v>
      </c>
      <c r="I7" s="3">
        <v>422.20505</v>
      </c>
      <c r="J7" s="3">
        <v>132.0167</v>
      </c>
      <c r="K7" s="3">
        <v>1057.18575</v>
      </c>
    </row>
    <row r="8" spans="1:11">
      <c r="A8" s="3">
        <v>307</v>
      </c>
      <c r="B8" s="3" t="s">
        <v>7</v>
      </c>
      <c r="C8" s="3">
        <v>991699</v>
      </c>
      <c r="D8" s="3" t="s">
        <v>62</v>
      </c>
      <c r="E8" s="3">
        <v>1134.54</v>
      </c>
      <c r="F8" s="3">
        <v>506.52167999955</v>
      </c>
      <c r="G8" s="3">
        <v>2</v>
      </c>
      <c r="H8" s="3" t="s">
        <v>47</v>
      </c>
      <c r="I8" s="3">
        <v>40.941</v>
      </c>
      <c r="J8" s="3" t="s">
        <v>47</v>
      </c>
      <c r="K8" s="3">
        <v>40.941</v>
      </c>
    </row>
    <row r="9" spans="1:11">
      <c r="A9" s="3">
        <v>307</v>
      </c>
      <c r="B9" s="3" t="s">
        <v>7</v>
      </c>
      <c r="C9" s="3">
        <v>991137</v>
      </c>
      <c r="D9" s="3" t="s">
        <v>63</v>
      </c>
      <c r="E9" s="3">
        <v>39250.6</v>
      </c>
      <c r="F9" s="3" t="s">
        <v>64</v>
      </c>
      <c r="G9" s="3">
        <v>207</v>
      </c>
      <c r="H9" s="3">
        <v>153.38</v>
      </c>
      <c r="I9" s="3">
        <v>567.4893</v>
      </c>
      <c r="J9" s="3">
        <v>334.8211</v>
      </c>
      <c r="K9" s="3">
        <v>1055.6904</v>
      </c>
    </row>
    <row r="10" spans="1:11">
      <c r="A10" s="3">
        <v>307</v>
      </c>
      <c r="B10" s="3" t="s">
        <v>7</v>
      </c>
      <c r="C10" s="3">
        <v>995407</v>
      </c>
      <c r="D10" s="3" t="s">
        <v>65</v>
      </c>
      <c r="E10" s="3">
        <v>8107.16</v>
      </c>
      <c r="F10" s="3" t="s">
        <v>66</v>
      </c>
      <c r="G10" s="3">
        <v>99</v>
      </c>
      <c r="H10" s="3" t="s">
        <v>47</v>
      </c>
      <c r="I10" s="3">
        <v>304.1228</v>
      </c>
      <c r="J10" s="3">
        <v>5.2985</v>
      </c>
      <c r="K10" s="3">
        <v>309.4213</v>
      </c>
    </row>
    <row r="11" spans="1:11">
      <c r="A11" s="3">
        <v>307</v>
      </c>
      <c r="B11" s="3" t="s">
        <v>7</v>
      </c>
      <c r="C11" s="3">
        <v>10902</v>
      </c>
      <c r="D11" s="3" t="s">
        <v>67</v>
      </c>
      <c r="E11" s="3">
        <v>5.2</v>
      </c>
      <c r="F11" s="3">
        <v>0.65</v>
      </c>
      <c r="G11" s="3">
        <v>1</v>
      </c>
      <c r="H11" s="3" t="s">
        <v>47</v>
      </c>
      <c r="I11" s="3">
        <v>0.104</v>
      </c>
      <c r="J11" s="3" t="s">
        <v>47</v>
      </c>
      <c r="K11" s="3">
        <v>0.104</v>
      </c>
    </row>
    <row r="12" spans="1:11">
      <c r="A12" s="3">
        <v>307</v>
      </c>
      <c r="B12" s="3" t="s">
        <v>7</v>
      </c>
      <c r="C12" s="3">
        <v>7551</v>
      </c>
      <c r="D12" s="3" t="s">
        <v>26</v>
      </c>
      <c r="E12" s="3">
        <v>17045.14</v>
      </c>
      <c r="F12" s="3" t="s">
        <v>57</v>
      </c>
      <c r="G12" s="3">
        <v>142</v>
      </c>
      <c r="H12" s="3">
        <v>42.8</v>
      </c>
      <c r="I12" s="3">
        <v>178.29885</v>
      </c>
      <c r="J12" s="3">
        <v>196.5834</v>
      </c>
      <c r="K12" s="3">
        <v>417.68225</v>
      </c>
    </row>
    <row r="13" spans="1:11">
      <c r="A13" s="3">
        <v>307</v>
      </c>
      <c r="B13" s="3" t="s">
        <v>7</v>
      </c>
      <c r="C13" s="3">
        <v>992519</v>
      </c>
      <c r="D13" s="3" t="s">
        <v>68</v>
      </c>
      <c r="E13" s="3">
        <v>158.04</v>
      </c>
      <c r="F13" s="3">
        <v>58.5176000004</v>
      </c>
      <c r="G13" s="3">
        <v>1</v>
      </c>
      <c r="H13" s="3" t="s">
        <v>47</v>
      </c>
      <c r="I13" s="3">
        <v>5.9235</v>
      </c>
      <c r="J13" s="3" t="s">
        <v>47</v>
      </c>
      <c r="K13" s="3">
        <v>5.9235</v>
      </c>
    </row>
    <row r="14" spans="1:11">
      <c r="A14" s="3">
        <v>307</v>
      </c>
      <c r="B14" s="3" t="s">
        <v>7</v>
      </c>
      <c r="C14" s="3">
        <v>8022</v>
      </c>
      <c r="D14" s="3" t="s">
        <v>10</v>
      </c>
      <c r="E14" s="3">
        <v>915.76</v>
      </c>
      <c r="F14" s="3">
        <v>250.42</v>
      </c>
      <c r="G14" s="3">
        <v>9</v>
      </c>
      <c r="H14" s="3" t="s">
        <v>47</v>
      </c>
      <c r="I14" s="3">
        <v>17.6986</v>
      </c>
      <c r="J14" s="3">
        <v>7.265</v>
      </c>
      <c r="K14" s="3">
        <v>24.9636</v>
      </c>
    </row>
    <row r="15" spans="1:11">
      <c r="A15" s="3">
        <v>307</v>
      </c>
      <c r="B15" s="3" t="s">
        <v>7</v>
      </c>
      <c r="C15" s="3">
        <v>10756</v>
      </c>
      <c r="D15" s="3" t="s">
        <v>27</v>
      </c>
      <c r="E15" s="3">
        <v>2032.29</v>
      </c>
      <c r="F15" s="3">
        <v>315.3798999999</v>
      </c>
      <c r="G15" s="3">
        <v>42</v>
      </c>
      <c r="H15" s="3" t="s">
        <v>47</v>
      </c>
      <c r="I15" s="3">
        <v>37.34405</v>
      </c>
      <c r="J15" s="3">
        <v>7.0577</v>
      </c>
      <c r="K15" s="3">
        <v>44.40175</v>
      </c>
    </row>
    <row r="16" spans="1:11">
      <c r="A16" s="3">
        <v>307</v>
      </c>
      <c r="B16" s="3" t="s">
        <v>7</v>
      </c>
      <c r="C16" s="3">
        <v>10891</v>
      </c>
      <c r="D16" s="3" t="s">
        <v>69</v>
      </c>
      <c r="E16" s="3">
        <v>416.82</v>
      </c>
      <c r="F16" s="3">
        <v>73.6086999998</v>
      </c>
      <c r="G16" s="3">
        <v>10</v>
      </c>
      <c r="H16" s="3" t="s">
        <v>47</v>
      </c>
      <c r="I16" s="3">
        <v>5.1332</v>
      </c>
      <c r="J16" s="3">
        <v>6.264</v>
      </c>
      <c r="K16" s="3">
        <v>11.3972</v>
      </c>
    </row>
    <row r="17" spans="1:11">
      <c r="A17" s="3">
        <v>307</v>
      </c>
      <c r="B17" s="3" t="s">
        <v>7</v>
      </c>
      <c r="C17" s="3">
        <v>4529</v>
      </c>
      <c r="D17" s="3" t="s">
        <v>18</v>
      </c>
      <c r="E17" s="3">
        <v>4232.25</v>
      </c>
      <c r="F17" s="3">
        <v>526.1001999997</v>
      </c>
      <c r="G17" s="3">
        <v>23</v>
      </c>
      <c r="H17" s="3">
        <v>43.2</v>
      </c>
      <c r="I17" s="3">
        <v>34.739</v>
      </c>
      <c r="J17" s="3">
        <v>7.1663</v>
      </c>
      <c r="K17" s="3">
        <v>85.1053</v>
      </c>
    </row>
    <row r="18" spans="1:11">
      <c r="A18" s="3">
        <v>307</v>
      </c>
      <c r="B18" s="3" t="s">
        <v>7</v>
      </c>
      <c r="C18" s="3">
        <v>990216</v>
      </c>
      <c r="D18" s="3" t="s">
        <v>70</v>
      </c>
      <c r="E18" s="3">
        <v>71.66</v>
      </c>
      <c r="F18" s="3">
        <v>35.9394999998</v>
      </c>
      <c r="G18" s="3">
        <v>2</v>
      </c>
      <c r="H18" s="3" t="s">
        <v>47</v>
      </c>
      <c r="I18" s="3">
        <v>3.0598</v>
      </c>
      <c r="J18" s="3" t="s">
        <v>47</v>
      </c>
      <c r="K18" s="3">
        <v>3.0598</v>
      </c>
    </row>
    <row r="19" spans="1:11">
      <c r="A19" s="3">
        <v>307</v>
      </c>
      <c r="B19" s="3" t="s">
        <v>7</v>
      </c>
      <c r="C19" s="3">
        <v>990225</v>
      </c>
      <c r="D19" s="3" t="s">
        <v>71</v>
      </c>
      <c r="E19" s="3">
        <v>1833</v>
      </c>
      <c r="F19" s="3">
        <v>871.30271999736</v>
      </c>
      <c r="G19" s="3">
        <v>12</v>
      </c>
      <c r="H19" s="3" t="s">
        <v>47</v>
      </c>
      <c r="I19" s="3">
        <v>76.5167</v>
      </c>
      <c r="J19" s="3" t="s">
        <v>47</v>
      </c>
      <c r="K19" s="3">
        <v>76.5167</v>
      </c>
    </row>
    <row r="20" spans="1:11">
      <c r="A20" s="3">
        <v>307</v>
      </c>
      <c r="B20" s="3" t="s">
        <v>7</v>
      </c>
      <c r="C20" s="3">
        <v>996928</v>
      </c>
      <c r="D20" s="3" t="s">
        <v>72</v>
      </c>
      <c r="E20" s="3">
        <v>181.08</v>
      </c>
      <c r="F20" s="3">
        <v>84.99447999959</v>
      </c>
      <c r="G20" s="3">
        <v>2</v>
      </c>
      <c r="H20" s="3" t="s">
        <v>47</v>
      </c>
      <c r="I20" s="3">
        <v>7.1998</v>
      </c>
      <c r="J20" s="3" t="s">
        <v>47</v>
      </c>
      <c r="K20" s="3">
        <v>7.1998</v>
      </c>
    </row>
    <row r="21" spans="1:11">
      <c r="A21" s="3">
        <v>307</v>
      </c>
      <c r="B21" s="3" t="s">
        <v>7</v>
      </c>
      <c r="C21" s="3">
        <v>990264</v>
      </c>
      <c r="D21" s="3" t="s">
        <v>73</v>
      </c>
      <c r="E21" s="3">
        <v>27441.4</v>
      </c>
      <c r="F21" s="3" t="s">
        <v>74</v>
      </c>
      <c r="G21" s="3">
        <v>202</v>
      </c>
      <c r="H21" s="3">
        <v>200.024</v>
      </c>
      <c r="I21" s="3">
        <v>398.05705</v>
      </c>
      <c r="J21" s="3">
        <v>337.5515</v>
      </c>
      <c r="K21" s="3">
        <v>935.63255</v>
      </c>
    </row>
    <row r="22" spans="1:11">
      <c r="A22" s="3">
        <v>307</v>
      </c>
      <c r="B22" s="3" t="s">
        <v>7</v>
      </c>
      <c r="C22" s="3">
        <v>990280</v>
      </c>
      <c r="D22" s="3" t="s">
        <v>19</v>
      </c>
      <c r="E22" s="3">
        <v>4278.07</v>
      </c>
      <c r="F22" s="3">
        <v>1119.612</v>
      </c>
      <c r="G22" s="3">
        <v>23</v>
      </c>
      <c r="H22" s="3" t="s">
        <v>47</v>
      </c>
      <c r="I22" s="3">
        <v>98.9933</v>
      </c>
      <c r="J22" s="3">
        <v>2.9073</v>
      </c>
      <c r="K22" s="3">
        <v>101.9006</v>
      </c>
    </row>
    <row r="23" spans="1:11">
      <c r="A23" s="3">
        <v>307</v>
      </c>
      <c r="B23" s="3" t="s">
        <v>7</v>
      </c>
      <c r="C23" s="3">
        <v>4449</v>
      </c>
      <c r="D23" s="3" t="s">
        <v>11</v>
      </c>
      <c r="E23" s="3">
        <v>4127.57</v>
      </c>
      <c r="F23" s="3">
        <v>1726.9747999999</v>
      </c>
      <c r="G23" s="3">
        <v>18</v>
      </c>
      <c r="H23" s="3" t="s">
        <v>47</v>
      </c>
      <c r="I23" s="3">
        <v>133.35955</v>
      </c>
      <c r="J23" s="3">
        <v>98.8</v>
      </c>
      <c r="K23" s="3">
        <v>232.15955</v>
      </c>
    </row>
    <row r="24" spans="1:11">
      <c r="A24" s="3">
        <v>307</v>
      </c>
      <c r="B24" s="3" t="s">
        <v>7</v>
      </c>
      <c r="C24" s="3">
        <v>4292</v>
      </c>
      <c r="D24" s="3" t="s">
        <v>12</v>
      </c>
      <c r="E24" s="3">
        <v>2096.73</v>
      </c>
      <c r="F24" s="3" t="s">
        <v>49</v>
      </c>
      <c r="G24" s="3">
        <v>7</v>
      </c>
      <c r="H24" s="3" t="s">
        <v>47</v>
      </c>
      <c r="I24" s="3">
        <v>71.36465</v>
      </c>
      <c r="J24" s="3">
        <v>11.1575</v>
      </c>
      <c r="K24" s="3">
        <v>82.52215</v>
      </c>
    </row>
    <row r="25" spans="1:11">
      <c r="A25" s="3">
        <v>307</v>
      </c>
      <c r="B25" s="3" t="s">
        <v>7</v>
      </c>
      <c r="C25" s="3">
        <v>990215</v>
      </c>
      <c r="D25" s="3" t="s">
        <v>75</v>
      </c>
      <c r="E25" s="3">
        <v>198.06</v>
      </c>
      <c r="F25" s="3">
        <v>105.178</v>
      </c>
      <c r="G25" s="3">
        <v>1</v>
      </c>
      <c r="H25" s="3" t="s">
        <v>47</v>
      </c>
      <c r="I25" s="3">
        <v>9.2362</v>
      </c>
      <c r="J25" s="3" t="s">
        <v>47</v>
      </c>
      <c r="K25" s="3">
        <v>9.2362</v>
      </c>
    </row>
    <row r="26" spans="1:11">
      <c r="A26" s="3">
        <v>307</v>
      </c>
      <c r="B26" s="3" t="s">
        <v>7</v>
      </c>
      <c r="C26" s="3">
        <v>6977</v>
      </c>
      <c r="D26" s="3" t="s">
        <v>20</v>
      </c>
      <c r="E26" s="3">
        <v>828.39</v>
      </c>
      <c r="F26" s="3">
        <v>88.39</v>
      </c>
      <c r="G26" s="3">
        <v>2</v>
      </c>
      <c r="H26" s="3" t="s">
        <v>47</v>
      </c>
      <c r="I26" s="3">
        <v>16.5678</v>
      </c>
      <c r="J26" s="3" t="s">
        <v>47</v>
      </c>
      <c r="K26" s="3">
        <v>16.5678</v>
      </c>
    </row>
    <row r="27" spans="1:11">
      <c r="A27" s="3">
        <v>307</v>
      </c>
      <c r="B27" s="3" t="s">
        <v>7</v>
      </c>
      <c r="C27" s="3">
        <v>990212</v>
      </c>
      <c r="D27" s="3" t="s">
        <v>76</v>
      </c>
      <c r="E27" s="3">
        <v>200.82</v>
      </c>
      <c r="F27" s="3">
        <v>97.80122999975</v>
      </c>
      <c r="G27" s="3">
        <v>4</v>
      </c>
      <c r="H27" s="3" t="s">
        <v>47</v>
      </c>
      <c r="I27" s="3">
        <v>8.1392</v>
      </c>
      <c r="J27" s="3" t="s">
        <v>47</v>
      </c>
      <c r="K27" s="3">
        <v>8.1392</v>
      </c>
    </row>
    <row r="28" spans="1:11">
      <c r="A28" s="3">
        <v>307</v>
      </c>
      <c r="B28" s="3" t="s">
        <v>7</v>
      </c>
      <c r="C28" s="3">
        <v>8527</v>
      </c>
      <c r="D28" s="3" t="s">
        <v>21</v>
      </c>
      <c r="E28" s="3">
        <v>16239.41</v>
      </c>
      <c r="F28" s="3">
        <v>4115.8890000002</v>
      </c>
      <c r="G28" s="3">
        <v>78</v>
      </c>
      <c r="H28" s="3">
        <v>77.8</v>
      </c>
      <c r="I28" s="3">
        <v>287.85695</v>
      </c>
      <c r="J28" s="3">
        <v>170.796</v>
      </c>
      <c r="K28" s="3">
        <v>536.45295</v>
      </c>
    </row>
    <row r="29" spans="1:11">
      <c r="A29" s="3">
        <v>307</v>
      </c>
      <c r="B29" s="3" t="s">
        <v>7</v>
      </c>
      <c r="C29" s="3">
        <v>9962</v>
      </c>
      <c r="D29" s="3" t="s">
        <v>16</v>
      </c>
      <c r="E29" s="3">
        <v>7263.83</v>
      </c>
      <c r="F29" s="3" t="s">
        <v>52</v>
      </c>
      <c r="G29" s="3">
        <v>35</v>
      </c>
      <c r="H29" s="3" t="s">
        <v>47</v>
      </c>
      <c r="I29" s="3">
        <v>110.45735</v>
      </c>
      <c r="J29" s="3">
        <v>80.404</v>
      </c>
      <c r="K29" s="3">
        <v>190.86135</v>
      </c>
    </row>
    <row r="30" spans="1:11">
      <c r="A30" s="3">
        <v>307</v>
      </c>
      <c r="B30" s="3" t="s">
        <v>7</v>
      </c>
      <c r="C30" s="3">
        <v>9190</v>
      </c>
      <c r="D30" s="3" t="s">
        <v>13</v>
      </c>
      <c r="E30" s="3">
        <v>1119.7</v>
      </c>
      <c r="F30" s="3">
        <v>318.52</v>
      </c>
      <c r="G30" s="3">
        <v>10</v>
      </c>
      <c r="H30" s="3">
        <v>12.8</v>
      </c>
      <c r="I30" s="3">
        <v>24.232</v>
      </c>
      <c r="J30" s="3">
        <v>3</v>
      </c>
      <c r="K30" s="3">
        <v>40.032</v>
      </c>
    </row>
    <row r="31" spans="1:11">
      <c r="A31" s="3">
        <v>307</v>
      </c>
      <c r="B31" s="3" t="s">
        <v>7</v>
      </c>
      <c r="C31" s="3">
        <v>9895</v>
      </c>
      <c r="D31" s="3" t="s">
        <v>33</v>
      </c>
      <c r="E31" s="3">
        <v>3985.27</v>
      </c>
      <c r="F31" s="3">
        <v>656.7077999997</v>
      </c>
      <c r="G31" s="3">
        <v>31</v>
      </c>
      <c r="H31" s="3">
        <v>10.88</v>
      </c>
      <c r="I31" s="3">
        <v>50.2389</v>
      </c>
      <c r="J31" s="3">
        <v>44.992</v>
      </c>
      <c r="K31" s="3">
        <v>106.1109</v>
      </c>
    </row>
    <row r="32" spans="1:11">
      <c r="A32" s="3">
        <v>307</v>
      </c>
      <c r="B32" s="3" t="s">
        <v>7</v>
      </c>
      <c r="C32" s="3">
        <v>10842</v>
      </c>
      <c r="D32" s="3" t="s">
        <v>32</v>
      </c>
      <c r="E32" s="3">
        <v>5172.87</v>
      </c>
      <c r="F32" s="3">
        <v>1097.3434000001</v>
      </c>
      <c r="G32" s="3">
        <v>73</v>
      </c>
      <c r="H32" s="3" t="s">
        <v>47</v>
      </c>
      <c r="I32" s="3">
        <v>80.87905</v>
      </c>
      <c r="J32" s="3">
        <v>65.5173</v>
      </c>
      <c r="K32" s="3">
        <v>146.39635</v>
      </c>
    </row>
    <row r="33" spans="1:11">
      <c r="A33" s="3">
        <v>307</v>
      </c>
      <c r="B33" s="3" t="s">
        <v>7</v>
      </c>
      <c r="C33" s="3">
        <v>5880</v>
      </c>
      <c r="D33" s="3" t="s">
        <v>14</v>
      </c>
      <c r="E33" s="3">
        <v>15134.95</v>
      </c>
      <c r="F33" s="3" t="s">
        <v>50</v>
      </c>
      <c r="G33" s="3">
        <v>43</v>
      </c>
      <c r="H33" s="3">
        <v>22.8</v>
      </c>
      <c r="I33" s="3">
        <v>391.67245</v>
      </c>
      <c r="J33" s="3">
        <v>264.946</v>
      </c>
      <c r="K33" s="3">
        <v>679.41845</v>
      </c>
    </row>
    <row r="34" spans="1:11">
      <c r="A34" s="3">
        <v>307</v>
      </c>
      <c r="B34" s="3" t="s">
        <v>7</v>
      </c>
      <c r="C34" s="3">
        <v>4746</v>
      </c>
      <c r="D34" s="3" t="s">
        <v>28</v>
      </c>
      <c r="E34" s="3">
        <v>71833.25</v>
      </c>
      <c r="F34" s="3" t="s">
        <v>58</v>
      </c>
      <c r="G34" s="3">
        <v>534</v>
      </c>
      <c r="H34" s="3">
        <v>339.054</v>
      </c>
      <c r="I34" s="3">
        <v>1111.07345</v>
      </c>
      <c r="J34" s="3">
        <v>531.1395</v>
      </c>
      <c r="K34" s="3">
        <v>1981.26695</v>
      </c>
    </row>
    <row r="35" spans="1:11">
      <c r="A35" s="3">
        <v>307</v>
      </c>
      <c r="B35" s="3" t="s">
        <v>7</v>
      </c>
      <c r="C35" s="3">
        <v>4438</v>
      </c>
      <c r="D35" s="3" t="s">
        <v>77</v>
      </c>
      <c r="E35" s="3">
        <v>461</v>
      </c>
      <c r="F35" s="3">
        <v>83</v>
      </c>
      <c r="G35" s="3">
        <v>2</v>
      </c>
      <c r="H35" s="3" t="s">
        <v>47</v>
      </c>
      <c r="I35" s="3" t="s">
        <v>47</v>
      </c>
      <c r="J35" s="3">
        <v>36.88</v>
      </c>
      <c r="K35" s="3">
        <v>36.88</v>
      </c>
    </row>
    <row r="36" spans="1:11">
      <c r="A36" s="3">
        <v>307</v>
      </c>
      <c r="B36" s="3" t="s">
        <v>7</v>
      </c>
      <c r="C36" s="3">
        <v>7588</v>
      </c>
      <c r="D36" s="3" t="s">
        <v>29</v>
      </c>
      <c r="E36" s="3">
        <v>8010.34</v>
      </c>
      <c r="F36" s="3">
        <v>2603.8372999998</v>
      </c>
      <c r="G36" s="3">
        <v>85</v>
      </c>
      <c r="H36" s="3">
        <v>51.6</v>
      </c>
      <c r="I36" s="3">
        <v>212.6066</v>
      </c>
      <c r="J36" s="3">
        <v>44.445</v>
      </c>
      <c r="K36" s="3">
        <v>308.6516</v>
      </c>
    </row>
    <row r="37" spans="1:11">
      <c r="A37" s="3">
        <v>307</v>
      </c>
      <c r="B37" s="3" t="s">
        <v>7</v>
      </c>
      <c r="C37" s="3">
        <v>990211</v>
      </c>
      <c r="D37" s="3" t="s">
        <v>78</v>
      </c>
      <c r="E37" s="3">
        <v>877.63</v>
      </c>
      <c r="F37" s="3">
        <v>438.14602999918</v>
      </c>
      <c r="G37" s="3">
        <v>15</v>
      </c>
      <c r="H37" s="3" t="s">
        <v>47</v>
      </c>
      <c r="I37" s="3">
        <v>36.91755</v>
      </c>
      <c r="J37" s="3" t="s">
        <v>47</v>
      </c>
      <c r="K37" s="3">
        <v>36.91755</v>
      </c>
    </row>
    <row r="38" spans="1:11">
      <c r="A38" s="3">
        <v>307</v>
      </c>
      <c r="B38" s="3" t="s">
        <v>7</v>
      </c>
      <c r="C38" s="3">
        <v>9669</v>
      </c>
      <c r="D38" s="3" t="s">
        <v>22</v>
      </c>
      <c r="E38" s="3">
        <v>33311</v>
      </c>
      <c r="F38" s="3">
        <v>7713.3463999997</v>
      </c>
      <c r="G38" s="3">
        <v>210</v>
      </c>
      <c r="H38" s="3">
        <v>27.864</v>
      </c>
      <c r="I38" s="3">
        <v>518.2282</v>
      </c>
      <c r="J38" s="3">
        <v>368.9987</v>
      </c>
      <c r="K38" s="3">
        <v>915.0909</v>
      </c>
    </row>
    <row r="39" spans="1:11">
      <c r="A39" s="3">
        <v>307</v>
      </c>
      <c r="B39" s="3" t="s">
        <v>7</v>
      </c>
      <c r="C39" s="3">
        <v>10892</v>
      </c>
      <c r="D39" s="3" t="s">
        <v>79</v>
      </c>
      <c r="E39" s="3">
        <v>262.25</v>
      </c>
      <c r="F39" s="3">
        <v>83.3500000001</v>
      </c>
      <c r="G39" s="3">
        <v>2</v>
      </c>
      <c r="H39" s="3" t="s">
        <v>47</v>
      </c>
      <c r="I39" s="3">
        <v>3.407</v>
      </c>
      <c r="J39" s="3">
        <v>11.2991</v>
      </c>
      <c r="K39" s="3">
        <v>14.7061</v>
      </c>
    </row>
    <row r="40" spans="1:11">
      <c r="A40" s="3">
        <v>307</v>
      </c>
      <c r="B40" s="3" t="s">
        <v>7</v>
      </c>
      <c r="C40" s="3">
        <v>997307</v>
      </c>
      <c r="D40" s="3" t="s">
        <v>80</v>
      </c>
      <c r="E40" s="3">
        <v>425.42</v>
      </c>
      <c r="F40" s="3">
        <v>205.8364</v>
      </c>
      <c r="G40" s="3">
        <v>1</v>
      </c>
      <c r="H40" s="3" t="s">
        <v>47</v>
      </c>
      <c r="I40" s="3">
        <v>17.08145</v>
      </c>
      <c r="J40" s="3" t="s">
        <v>47</v>
      </c>
      <c r="K40" s="3">
        <v>17.08145</v>
      </c>
    </row>
    <row r="41" spans="1:11">
      <c r="A41" s="3">
        <v>307</v>
      </c>
      <c r="B41" s="3" t="s">
        <v>7</v>
      </c>
      <c r="C41" s="3">
        <v>990261</v>
      </c>
      <c r="D41" s="3" t="s">
        <v>81</v>
      </c>
      <c r="E41" s="3">
        <v>-622.44</v>
      </c>
      <c r="F41" s="3">
        <v>-23.94</v>
      </c>
      <c r="G41" s="3">
        <v>1</v>
      </c>
      <c r="H41" s="3" t="s">
        <v>47</v>
      </c>
      <c r="I41" s="3">
        <v>-6.2244</v>
      </c>
      <c r="J41" s="3" t="s">
        <v>47</v>
      </c>
      <c r="K41" s="3">
        <v>-6.2244</v>
      </c>
    </row>
    <row r="42" spans="1:11">
      <c r="A42" s="3">
        <v>307</v>
      </c>
      <c r="B42" s="3" t="s">
        <v>7</v>
      </c>
      <c r="C42" s="3">
        <v>990269</v>
      </c>
      <c r="D42" s="3" t="s">
        <v>23</v>
      </c>
      <c r="E42" s="3">
        <v>27.5</v>
      </c>
      <c r="F42" s="3">
        <v>-1.68</v>
      </c>
      <c r="G42" s="3">
        <v>3</v>
      </c>
      <c r="H42" s="3" t="s">
        <v>47</v>
      </c>
      <c r="I42" s="3">
        <v>0.52</v>
      </c>
      <c r="J42" s="3" t="s">
        <v>47</v>
      </c>
      <c r="K42" s="3">
        <v>0.52</v>
      </c>
    </row>
    <row r="43" spans="1:11">
      <c r="A43" s="3">
        <v>307</v>
      </c>
      <c r="B43" s="3" t="s">
        <v>7</v>
      </c>
      <c r="C43" s="3">
        <v>990213</v>
      </c>
      <c r="D43" s="3" t="s">
        <v>82</v>
      </c>
      <c r="E43" s="3">
        <v>1893.86</v>
      </c>
      <c r="F43" s="3">
        <v>913.60163399751</v>
      </c>
      <c r="G43" s="3">
        <v>32</v>
      </c>
      <c r="H43" s="3" t="s">
        <v>47</v>
      </c>
      <c r="I43" s="3">
        <v>81.28965</v>
      </c>
      <c r="J43" s="3" t="s">
        <v>47</v>
      </c>
      <c r="K43" s="3">
        <v>81.28965</v>
      </c>
    </row>
    <row r="44" spans="1:11">
      <c r="A44" s="3">
        <v>307</v>
      </c>
      <c r="B44" s="3" t="s">
        <v>7</v>
      </c>
      <c r="C44" s="3">
        <v>8592</v>
      </c>
      <c r="D44" s="3" t="s">
        <v>15</v>
      </c>
      <c r="E44" s="3">
        <v>5714.2</v>
      </c>
      <c r="F44" s="3" t="s">
        <v>51</v>
      </c>
      <c r="G44" s="3">
        <v>43</v>
      </c>
      <c r="H44" s="3" t="s">
        <v>47</v>
      </c>
      <c r="I44" s="3">
        <v>94.9939</v>
      </c>
      <c r="J44" s="3">
        <v>59.7528</v>
      </c>
      <c r="K44" s="3">
        <v>154.7467</v>
      </c>
    </row>
    <row r="45" spans="1:11">
      <c r="A45" s="3">
        <v>307</v>
      </c>
      <c r="B45" s="3" t="s">
        <v>7</v>
      </c>
      <c r="C45" s="3">
        <v>9563</v>
      </c>
      <c r="D45" s="3" t="s">
        <v>23</v>
      </c>
      <c r="E45" s="3">
        <v>25055.75</v>
      </c>
      <c r="F45" s="3">
        <v>5705.6696000003</v>
      </c>
      <c r="G45" s="3">
        <v>124</v>
      </c>
      <c r="H45" s="3">
        <v>81.504</v>
      </c>
      <c r="I45" s="3">
        <v>334.9377</v>
      </c>
      <c r="J45" s="3">
        <v>217.5816</v>
      </c>
      <c r="K45" s="3">
        <v>634.0233</v>
      </c>
    </row>
    <row r="46" spans="1:11">
      <c r="A46" s="3">
        <v>307</v>
      </c>
      <c r="B46" s="3" t="s">
        <v>7</v>
      </c>
      <c r="C46" s="3">
        <v>9679</v>
      </c>
      <c r="D46" s="3" t="s">
        <v>30</v>
      </c>
      <c r="E46" s="3">
        <v>16323.41</v>
      </c>
      <c r="F46" s="3">
        <v>3701.8312794533</v>
      </c>
      <c r="G46" s="3">
        <v>140</v>
      </c>
      <c r="H46" s="3">
        <v>110.8</v>
      </c>
      <c r="I46" s="3">
        <v>254.65695</v>
      </c>
      <c r="J46" s="3">
        <v>95.9912</v>
      </c>
      <c r="K46" s="3">
        <v>461.44815</v>
      </c>
    </row>
    <row r="47" spans="1:11">
      <c r="A47" s="3">
        <v>307</v>
      </c>
      <c r="B47" s="3" t="s">
        <v>7</v>
      </c>
      <c r="C47" s="3">
        <v>997107</v>
      </c>
      <c r="D47" s="3" t="s">
        <v>83</v>
      </c>
      <c r="E47" s="3">
        <v>50.4</v>
      </c>
      <c r="F47" s="3">
        <v>12.4</v>
      </c>
      <c r="G47" s="3">
        <v>1</v>
      </c>
      <c r="H47" s="3" t="s">
        <v>47</v>
      </c>
      <c r="I47" s="3">
        <v>1.008</v>
      </c>
      <c r="J47" s="3" t="s">
        <v>47</v>
      </c>
      <c r="K47" s="3">
        <v>1.008</v>
      </c>
    </row>
    <row r="48" spans="1:11">
      <c r="A48" s="3">
        <v>307</v>
      </c>
      <c r="B48" s="3" t="s">
        <v>7</v>
      </c>
      <c r="C48" s="3">
        <v>10886</v>
      </c>
      <c r="D48" s="3" t="s">
        <v>24</v>
      </c>
      <c r="E48" s="3">
        <v>20249.69</v>
      </c>
      <c r="F48" s="3">
        <v>5903.2153999999</v>
      </c>
      <c r="G48" s="3">
        <v>118</v>
      </c>
      <c r="H48" s="3">
        <v>300.772</v>
      </c>
      <c r="I48" s="3">
        <v>278.9517</v>
      </c>
      <c r="J48" s="3">
        <v>328.8705</v>
      </c>
      <c r="K48" s="3">
        <v>908.5942</v>
      </c>
    </row>
    <row r="49" spans="1:11">
      <c r="A49" s="3">
        <v>307</v>
      </c>
      <c r="B49" s="3" t="s">
        <v>7</v>
      </c>
      <c r="C49" s="3">
        <v>10465</v>
      </c>
      <c r="D49" s="3" t="s">
        <v>31</v>
      </c>
      <c r="E49" s="3">
        <v>4664.46</v>
      </c>
      <c r="F49" s="3">
        <v>1136.4710000001</v>
      </c>
      <c r="G49" s="3">
        <v>82</v>
      </c>
      <c r="H49" s="3" t="s">
        <v>47</v>
      </c>
      <c r="I49" s="3">
        <v>83.3296</v>
      </c>
      <c r="J49" s="3">
        <v>37.0241</v>
      </c>
      <c r="K49" s="3">
        <v>120.3537</v>
      </c>
    </row>
    <row r="50" spans="1:11">
      <c r="A50" s="4" t="s">
        <v>34</v>
      </c>
      <c r="B50" s="5" t="s">
        <v>84</v>
      </c>
      <c r="C50" s="4" t="s">
        <v>84</v>
      </c>
      <c r="D50" s="5" t="s">
        <v>84</v>
      </c>
      <c r="E50" s="4">
        <v>473207.68</v>
      </c>
      <c r="F50" s="4" t="s">
        <v>85</v>
      </c>
      <c r="G50" s="4">
        <v>3094</v>
      </c>
      <c r="H50" s="4">
        <v>2825.334</v>
      </c>
      <c r="I50" s="4">
        <v>7728.8527</v>
      </c>
      <c r="J50" s="4">
        <v>4063.3864</v>
      </c>
      <c r="K50" s="4">
        <v>14617.5731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报人事销售提成奖金版</vt:lpstr>
      <vt:lpstr>核算稿版</vt:lpstr>
      <vt:lpstr>12.26-1.25日销售提成查询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2016-09-28T07:57:00Z</dcterms:created>
  <dcterms:modified xsi:type="dcterms:W3CDTF">2017-02-08T11:00:35Z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2052-10.1.0.6205</vt:lpwstr>
  </property>
</Properties>
</file>