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<sst xmlns="http://schemas.openxmlformats.org/spreadsheetml/2006/main" count="41">
  <si>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</si>
  <si>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</si>
  <si>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</si>
  <si>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</si>
  <si>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</si>
  <si>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</si>
  <si>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</si>
  <si>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</si>
  <si>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</si>
  <si>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</si>
  <si>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</si>
  <si>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</si>
  <si>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</si>
  <si>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</si>
  <si>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</si>
  <si>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</si>
  <si>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</si>
  <si>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</si>
  <si>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</si>
  <si>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</si>
  <si>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双林店</t>
  </si>
  <si>
    <t>段文秀</t>
  </si>
  <si>
    <t>万科店</t>
  </si>
  <si>
    <t>杨琴</t>
  </si>
  <si>
    <t>通盈店</t>
  </si>
  <si>
    <t>赵君兰</t>
  </si>
  <si>
    <t>柳翠店</t>
  </si>
  <si>
    <t>宋留艺</t>
  </si>
  <si>
    <t>华油店</t>
  </si>
  <si>
    <t>杨琼</t>
  </si>
  <si>
    <t>水杉店</t>
  </si>
  <si>
    <t>胡光宾</t>
  </si>
  <si>
    <t>龙潭西路</t>
  </si>
  <si>
    <t>易永红</t>
  </si>
  <si>
    <t>华泰店</t>
  </si>
  <si>
    <t>毛静静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</si>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</sst>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tabSelected="1" topLeftCell="A3" workbookViewId="0">
      <selection activeCell="K14" sqref="K14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42632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355</v>
      </c>
      <c r="C5" s="15" t="s">
        <v>20</v>
      </c>
      <c r="D5" s="16" t="s">
        <v>21</v>
      </c>
      <c r="E5" s="16">
        <v>20</v>
      </c>
      <c r="F5" s="16">
        <v>190</v>
      </c>
      <c r="G5" s="16">
        <f>E5*F5</f>
        <v>3800</v>
      </c>
      <c r="H5" s="16">
        <v>20</v>
      </c>
      <c r="I5" s="16">
        <v>465</v>
      </c>
      <c r="J5" s="16">
        <f>H5*I5</f>
        <v>9300</v>
      </c>
      <c r="K5" s="16">
        <v>15</v>
      </c>
      <c r="L5" s="16">
        <v>900</v>
      </c>
      <c r="M5" s="16">
        <f>K5*L5</f>
        <v>13500</v>
      </c>
      <c r="N5" s="16">
        <f>G5+J5+M5</f>
        <v>26600</v>
      </c>
      <c r="O5" s="16">
        <f>E5*P5+H5*Q5+K5*R5</f>
        <v>2400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1</v>
      </c>
      <c r="B6" s="14">
        <v>707</v>
      </c>
      <c r="C6" s="15" t="s">
        <v>22</v>
      </c>
      <c r="D6" s="16" t="s">
        <v>23</v>
      </c>
      <c r="E6" s="16">
        <v>15</v>
      </c>
      <c r="F6" s="16">
        <v>190</v>
      </c>
      <c r="G6" s="16">
        <f t="shared" ref="G5:G12" si="0">E6*F6</f>
        <v>2850</v>
      </c>
      <c r="H6" s="16">
        <v>10</v>
      </c>
      <c r="I6" s="16">
        <v>465</v>
      </c>
      <c r="J6" s="16">
        <f t="shared" ref="J5:J12" si="1">H6*I6</f>
        <v>4650</v>
      </c>
      <c r="K6" s="16">
        <v>5</v>
      </c>
      <c r="L6" s="16">
        <v>900</v>
      </c>
      <c r="M6" s="16">
        <f t="shared" ref="M5:M12" si="2">K6*L6</f>
        <v>4500</v>
      </c>
      <c r="N6" s="16">
        <f t="shared" ref="N5:N12" si="3">G6+J6+M6</f>
        <v>12000</v>
      </c>
      <c r="O6" s="16">
        <f t="shared" ref="O5:O12" si="4">E6*P6+H6*Q6+K6*R6</f>
        <v>1000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1</v>
      </c>
      <c r="B7" s="14">
        <v>373</v>
      </c>
      <c r="C7" s="15" t="s">
        <v>24</v>
      </c>
      <c r="D7" s="16" t="s">
        <v>25</v>
      </c>
      <c r="E7" s="16">
        <v>30</v>
      </c>
      <c r="F7" s="16">
        <v>190</v>
      </c>
      <c r="G7" s="16">
        <f t="shared" si="0"/>
        <v>5700</v>
      </c>
      <c r="H7" s="16">
        <v>10</v>
      </c>
      <c r="I7" s="16">
        <v>465</v>
      </c>
      <c r="J7" s="16">
        <f t="shared" si="1"/>
        <v>4650</v>
      </c>
      <c r="K7" s="16">
        <v>10</v>
      </c>
      <c r="L7" s="16">
        <v>900</v>
      </c>
      <c r="M7" s="16">
        <f t="shared" si="2"/>
        <v>9000</v>
      </c>
      <c r="N7" s="16">
        <f t="shared" si="3"/>
        <v>19350</v>
      </c>
      <c r="O7" s="16">
        <f t="shared" si="4"/>
        <v>1650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1</v>
      </c>
      <c r="B8" s="14">
        <v>723</v>
      </c>
      <c r="C8" s="15" t="s">
        <v>26</v>
      </c>
      <c r="D8" s="16" t="s">
        <v>27</v>
      </c>
      <c r="E8" s="16">
        <v>0</v>
      </c>
      <c r="F8" s="16">
        <v>190</v>
      </c>
      <c r="G8" s="16">
        <f t="shared" si="0"/>
        <v>0</v>
      </c>
      <c r="H8" s="16">
        <v>5</v>
      </c>
      <c r="I8" s="16">
        <v>465</v>
      </c>
      <c r="J8" s="16">
        <f t="shared" si="1"/>
        <v>2325</v>
      </c>
      <c r="K8" s="16">
        <v>3</v>
      </c>
      <c r="L8" s="16">
        <v>900</v>
      </c>
      <c r="M8" s="16">
        <f t="shared" si="2"/>
        <v>2700</v>
      </c>
      <c r="N8" s="16">
        <f t="shared" si="3"/>
        <v>5025</v>
      </c>
      <c r="O8" s="16">
        <f t="shared" si="4"/>
        <v>475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1</v>
      </c>
      <c r="B9" s="14">
        <v>578</v>
      </c>
      <c r="C9" s="15" t="s">
        <v>28</v>
      </c>
      <c r="D9" s="16" t="s">
        <v>29</v>
      </c>
      <c r="E9" s="16">
        <v>10</v>
      </c>
      <c r="F9" s="16">
        <v>190</v>
      </c>
      <c r="G9" s="16">
        <f t="shared" si="0"/>
        <v>1900</v>
      </c>
      <c r="H9" s="16">
        <v>5</v>
      </c>
      <c r="I9" s="16">
        <v>465</v>
      </c>
      <c r="J9" s="16">
        <f t="shared" si="1"/>
        <v>2325</v>
      </c>
      <c r="K9" s="16">
        <v>0</v>
      </c>
      <c r="L9" s="16">
        <v>900</v>
      </c>
      <c r="M9" s="16">
        <f t="shared" si="2"/>
        <v>0</v>
      </c>
      <c r="N9" s="16">
        <f t="shared" si="3"/>
        <v>4225</v>
      </c>
      <c r="O9" s="16">
        <f t="shared" si="4"/>
        <v>275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1</v>
      </c>
      <c r="B10" s="14">
        <v>598</v>
      </c>
      <c r="C10" s="15" t="s">
        <v>30</v>
      </c>
      <c r="D10" s="16" t="s">
        <v>31</v>
      </c>
      <c r="E10" s="16">
        <v>10</v>
      </c>
      <c r="F10" s="16">
        <v>190</v>
      </c>
      <c r="G10" s="16">
        <f t="shared" si="0"/>
        <v>1900</v>
      </c>
      <c r="H10" s="16">
        <v>5</v>
      </c>
      <c r="I10" s="16">
        <v>465</v>
      </c>
      <c r="J10" s="16">
        <f t="shared" si="1"/>
        <v>2325</v>
      </c>
      <c r="K10" s="16">
        <v>2</v>
      </c>
      <c r="L10" s="16">
        <v>900</v>
      </c>
      <c r="M10" s="16">
        <f t="shared" si="2"/>
        <v>1800</v>
      </c>
      <c r="N10" s="16">
        <f t="shared" si="3"/>
        <v>6025</v>
      </c>
      <c r="O10" s="16">
        <f t="shared" si="4"/>
        <v>475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1</v>
      </c>
      <c r="B11" s="14">
        <v>545</v>
      </c>
      <c r="C11" s="15" t="s">
        <v>32</v>
      </c>
      <c r="D11" s="16" t="s">
        <v>33</v>
      </c>
      <c r="E11" s="16">
        <v>20</v>
      </c>
      <c r="F11" s="16">
        <v>190</v>
      </c>
      <c r="G11" s="16">
        <f t="shared" si="0"/>
        <v>3800</v>
      </c>
      <c r="H11" s="16">
        <v>10</v>
      </c>
      <c r="I11" s="16">
        <v>465</v>
      </c>
      <c r="J11" s="16">
        <f t="shared" si="1"/>
        <v>4650</v>
      </c>
      <c r="K11" s="16">
        <v>0</v>
      </c>
      <c r="L11" s="16">
        <v>900</v>
      </c>
      <c r="M11" s="16">
        <f t="shared" si="2"/>
        <v>0</v>
      </c>
      <c r="N11" s="16">
        <f t="shared" si="3"/>
        <v>8450</v>
      </c>
      <c r="O11" s="16">
        <f t="shared" si="4"/>
        <v>550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1</v>
      </c>
      <c r="B12" s="14">
        <v>712</v>
      </c>
      <c r="C12" s="15" t="s">
        <v>34</v>
      </c>
      <c r="D12" s="16" t="s">
        <v>35</v>
      </c>
      <c r="E12" s="16">
        <v>0</v>
      </c>
      <c r="F12" s="16">
        <v>190</v>
      </c>
      <c r="G12" s="16">
        <f t="shared" si="0"/>
        <v>0</v>
      </c>
      <c r="H12" s="16">
        <v>10</v>
      </c>
      <c r="I12" s="16">
        <v>465</v>
      </c>
      <c r="J12" s="16">
        <f t="shared" si="1"/>
        <v>4650</v>
      </c>
      <c r="K12" s="16">
        <v>0</v>
      </c>
      <c r="L12" s="16">
        <v>900</v>
      </c>
      <c r="M12" s="16">
        <f t="shared" si="2"/>
        <v>0</v>
      </c>
      <c r="N12" s="16">
        <f t="shared" si="3"/>
        <v>4650</v>
      </c>
      <c r="O12" s="16">
        <f t="shared" si="4"/>
        <v>350</v>
      </c>
      <c r="P12" s="22">
        <v>10</v>
      </c>
      <c r="Q12" s="22">
        <v>35</v>
      </c>
      <c r="R12" s="22">
        <v>100</v>
      </c>
      <c r="S12" s="25"/>
    </row>
    <row r="13" s="2" customFormat="1" ht="19.5" customHeight="1" spans="1:19">
      <c r="A13" s="17"/>
      <c r="B13" s="17"/>
      <c r="C13" s="18" t="s">
        <v>36</v>
      </c>
      <c r="D13" s="17"/>
      <c r="E13" s="17">
        <f>SUM(E5:E12)</f>
        <v>105</v>
      </c>
      <c r="F13" s="14">
        <v>190</v>
      </c>
      <c r="G13" s="14">
        <f t="shared" ref="G13:G34" si="5">E13*F13</f>
        <v>19950</v>
      </c>
      <c r="H13" s="17">
        <f>SUM(H5:H12)</f>
        <v>75</v>
      </c>
      <c r="I13" s="14">
        <v>465</v>
      </c>
      <c r="J13" s="14">
        <f t="shared" ref="J13:J34" si="6">H13*I13</f>
        <v>34875</v>
      </c>
      <c r="K13" s="17">
        <f>SUM(K5:K12)</f>
        <v>35</v>
      </c>
      <c r="L13" s="14">
        <v>900</v>
      </c>
      <c r="M13" s="14">
        <f t="shared" ref="M13:M34" si="7">K13*L13</f>
        <v>31500</v>
      </c>
      <c r="N13" s="14">
        <f t="shared" ref="N13:N34" si="8">G13+J13+M13</f>
        <v>86325</v>
      </c>
      <c r="O13" s="14">
        <f t="shared" ref="O13:O34" si="9">E13*P13+H13*Q13+K13*R13</f>
        <v>7175</v>
      </c>
      <c r="P13" s="22">
        <v>10</v>
      </c>
      <c r="Q13" s="22">
        <v>35</v>
      </c>
      <c r="R13" s="22">
        <v>100</v>
      </c>
      <c r="S13" s="17"/>
    </row>
    <row r="14" s="2" customFormat="1" ht="21.75" customHeight="1" spans="1:19">
      <c r="A14" s="17"/>
      <c r="B14" s="17"/>
      <c r="C14" s="18" t="s">
        <v>37</v>
      </c>
      <c r="D14" s="17"/>
      <c r="E14" s="17">
        <f>E13</f>
        <v>105</v>
      </c>
      <c r="F14" s="17">
        <v>10</v>
      </c>
      <c r="G14" s="16">
        <f t="shared" si="5"/>
        <v>1050</v>
      </c>
      <c r="H14" s="17">
        <f>H13</f>
        <v>75</v>
      </c>
      <c r="I14" s="17">
        <v>35</v>
      </c>
      <c r="J14" s="16">
        <f t="shared" si="6"/>
        <v>2625</v>
      </c>
      <c r="K14" s="17">
        <f>K13</f>
        <v>35</v>
      </c>
      <c r="L14" s="17">
        <v>100</v>
      </c>
      <c r="M14" s="16">
        <f t="shared" si="7"/>
        <v>3500</v>
      </c>
      <c r="N14" s="16">
        <f t="shared" si="8"/>
        <v>7175</v>
      </c>
      <c r="O14" s="14">
        <f t="shared" si="9"/>
        <v>7175</v>
      </c>
      <c r="P14" s="22">
        <v>10</v>
      </c>
      <c r="Q14" s="22">
        <v>35</v>
      </c>
      <c r="R14" s="22">
        <v>100</v>
      </c>
      <c r="S14" s="17"/>
    </row>
    <row r="16" spans="3:12">
      <c r="C16" s="4" t="s">
        <v>38</v>
      </c>
      <c r="G16" s="3" t="s">
        <v>39</v>
      </c>
      <c r="L16" s="3" t="s">
        <v>40</v>
      </c>
    </row>
  </sheetData>
  <autoFilter ref="A1:S14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2016-09-23T12:56:23Z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