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<sst xmlns="http://schemas.openxmlformats.org/spreadsheetml/2006/main" count="96">
  <si>
    <t>销售</t>
  </si>
  <si>
    <t>现金</t>
  </si>
  <si>
    <t>POS</t>
  </si>
  <si>
    <t>划卡合计</t>
  </si>
  <si>
    <t>市社保</t>
  </si>
  <si>
    <t>省医保</t>
  </si>
  <si>
    <t>宣汉</t>
  </si>
  <si>
    <t>泰康</t>
  </si>
  <si>
    <t>亿保</t>
  </si>
  <si>
    <t>储值卡</t>
  </si>
  <si>
    <t>平安</t>
  </si>
  <si>
    <t>药直达</t>
  </si>
  <si>
    <t>微信</t>
  </si>
  <si>
    <t>美团</t>
  </si>
  <si>
    <t>支付宝</t>
  </si>
  <si>
    <t>大竹</t>
  </si>
  <si>
    <t>开江</t>
  </si>
  <si>
    <t>京东钱包</t>
  </si>
  <si>
    <t>百度钱包</t>
  </si>
  <si>
    <t>安素换购</t>
  </si>
  <si>
    <t>合计</t>
  </si>
  <si>
    <t>差异</t>
  </si>
  <si>
    <t>5.1上</t>
  </si>
  <si>
    <t>超市1</t>
  </si>
  <si>
    <t>超市2</t>
  </si>
  <si>
    <t>超市3</t>
  </si>
  <si>
    <t>中药5</t>
  </si>
  <si>
    <t>合计：</t>
  </si>
  <si>
    <t>5.1下</t>
  </si>
  <si>
    <t>5.2上</t>
  </si>
  <si>
    <t>5.2下</t>
  </si>
  <si>
    <t>5.3上</t>
  </si>
  <si>
    <t>超市4</t>
  </si>
  <si>
    <t>5.3下</t>
  </si>
  <si>
    <t>5.4上</t>
  </si>
  <si>
    <t>5.4下</t>
  </si>
  <si>
    <t>5.5上</t>
  </si>
  <si>
    <t>5.5下</t>
  </si>
  <si>
    <t>5.6上</t>
  </si>
  <si>
    <t>5.6下</t>
  </si>
  <si>
    <t>5.7上</t>
  </si>
  <si>
    <t>5.7下</t>
  </si>
  <si>
    <t>5.8上</t>
  </si>
  <si>
    <t>5.8下</t>
  </si>
  <si>
    <t>5.9上</t>
  </si>
  <si>
    <t>5.9下</t>
  </si>
  <si>
    <t>.</t>
  </si>
  <si>
    <t>5.10上</t>
  </si>
  <si>
    <t xml:space="preserve"> </t>
  </si>
  <si>
    <t>5.10下</t>
  </si>
  <si>
    <t>5.11上</t>
  </si>
  <si>
    <t>5.11下</t>
  </si>
  <si>
    <t>5.12上</t>
  </si>
  <si>
    <t>5.12下</t>
  </si>
  <si>
    <t>5.13上</t>
  </si>
  <si>
    <t>5.13下</t>
  </si>
  <si>
    <t>5.14上</t>
  </si>
  <si>
    <t>5.14下</t>
  </si>
  <si>
    <t>5.15上</t>
  </si>
  <si>
    <t>5.15下</t>
  </si>
  <si>
    <t>5.16上</t>
  </si>
  <si>
    <t>5.16下</t>
  </si>
  <si>
    <t>5.17上</t>
  </si>
  <si>
    <t>5.17下</t>
  </si>
  <si>
    <t>5.18上</t>
  </si>
  <si>
    <t>5.18下</t>
  </si>
  <si>
    <t>5.19上</t>
  </si>
  <si>
    <t>5.19下</t>
  </si>
  <si>
    <t>中药1</t>
  </si>
  <si>
    <t>5.20上</t>
  </si>
  <si>
    <t>5.20下</t>
  </si>
  <si>
    <t>5.21上</t>
  </si>
  <si>
    <t>5.21下</t>
  </si>
  <si>
    <t>5.22上</t>
  </si>
  <si>
    <t>5.22下</t>
  </si>
  <si>
    <t>5.23上</t>
  </si>
  <si>
    <t>5.23下</t>
  </si>
  <si>
    <t>5.24上</t>
  </si>
  <si>
    <t>5.24下</t>
  </si>
  <si>
    <t>5.25上</t>
  </si>
  <si>
    <t>5.25下</t>
  </si>
  <si>
    <t>5.26上</t>
  </si>
  <si>
    <t>5.26下</t>
  </si>
  <si>
    <t>5.27上</t>
  </si>
  <si>
    <t>5.27下</t>
  </si>
  <si>
    <t>5.28上</t>
  </si>
  <si>
    <t>5.28下</t>
  </si>
  <si>
    <t>5.29上</t>
  </si>
  <si>
    <t>5.29下</t>
  </si>
  <si>
    <t>5.30上</t>
  </si>
  <si>
    <t>5.30下</t>
  </si>
  <si>
    <t>5.31上</t>
  </si>
  <si>
    <t>5.31下</t>
  </si>
  <si>
    <t>6.1上</t>
  </si>
  <si>
    <t>6.1下</t>
  </si>
  <si>
    <t>6.2上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</si>
</sst>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name val="Times New Roman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left"/>
    </xf>
    <xf numFmtId="176" fontId="6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76" fontId="4" fillId="0" borderId="1" xfId="0" applyNumberFormat="1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7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353"/>
  <sheetViews>
    <sheetView tabSelected="1" topLeftCell="O1" workbookViewId="0">
      <pane ySplit="1" topLeftCell="A2" activePane="bottomLeft" state="frozen"/>
      <selection/>
      <selection pane="bottomLeft" activeCell="S43" sqref="$A43:$XFD43"/>
    </sheetView>
  </sheetViews>
  <sheetFormatPr defaultColWidth="9" defaultRowHeight="14.25"/>
  <cols>
    <col min="1" max="1" width="7.375" customWidth="1"/>
    <col min="3" max="3" width="12.875" customWidth="1"/>
    <col min="4" max="4" width="12" customWidth="1"/>
    <col min="5" max="5" width="9.75" customWidth="1"/>
    <col min="6" max="6" width="11.875" customWidth="1"/>
    <col min="7" max="7" width="9.75" customWidth="1"/>
    <col min="10" max="10" width="9.375"/>
    <col min="12" max="12" width="9.375"/>
    <col min="22" max="22" width="10.625" customWidth="1"/>
    <col min="23" max="23" width="13.75" style="3" customWidth="1"/>
    <col min="24" max="24" width="11.5" style="3" customWidth="1"/>
  </cols>
  <sheetData>
    <row r="1" s="1" customFormat="1" ht="18" customHeight="1" spans="1:49">
      <c r="A1" s="4"/>
      <c r="B1" s="5"/>
      <c r="C1" s="6" t="s">
        <v>0</v>
      </c>
      <c r="D1" s="6" t="s">
        <v>1</v>
      </c>
      <c r="E1" s="7" t="s">
        <v>2</v>
      </c>
      <c r="F1" s="6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12" t="s">
        <v>20</v>
      </c>
      <c r="X1" s="13" t="s">
        <v>21</v>
      </c>
      <c r="AW1" s="17"/>
    </row>
    <row r="2" s="2" customFormat="1" ht="18.75" spans="1:49">
      <c r="A2" s="9" t="s">
        <v>22</v>
      </c>
      <c r="B2" s="10" t="s">
        <v>23</v>
      </c>
      <c r="C2" s="2">
        <v>14945.22</v>
      </c>
      <c r="D2" s="2">
        <v>3730</v>
      </c>
      <c r="E2" s="2">
        <v>3500.76</v>
      </c>
      <c r="F2" s="2">
        <v>5427.9</v>
      </c>
      <c r="G2" s="2">
        <v>3456.98</v>
      </c>
      <c r="H2" s="2">
        <v>1970.92</v>
      </c>
      <c r="I2" s="2">
        <v>199.45</v>
      </c>
      <c r="L2" s="2">
        <v>528.3</v>
      </c>
      <c r="O2" s="2">
        <v>1558.8</v>
      </c>
      <c r="W2" s="14">
        <f>U2+T2+S2+R2+Q2+P2+O2+N2+M2+L2+K2+J2+I2+F2+E2+D2</f>
        <v>14945.21</v>
      </c>
      <c r="X2" s="15">
        <f>W2-C2</f>
        <v>-0.0100000000002183</v>
      </c>
      <c r="AW2" s="18"/>
    </row>
    <row r="3" s="2" customFormat="1" ht="18.75" spans="1:49">
      <c r="A3" s="9"/>
      <c r="B3" s="10" t="s">
        <v>24</v>
      </c>
      <c r="C3" s="2">
        <v>11906.45</v>
      </c>
      <c r="D3" s="2">
        <v>1579.8</v>
      </c>
      <c r="E3" s="2">
        <v>711.2</v>
      </c>
      <c r="F3" s="2">
        <v>5115.24</v>
      </c>
      <c r="G3" s="2">
        <v>3311.5</v>
      </c>
      <c r="H3" s="2">
        <v>1803.74</v>
      </c>
      <c r="L3" s="2">
        <v>4093.5</v>
      </c>
      <c r="M3" s="2">
        <v>406.7</v>
      </c>
      <c r="W3" s="14">
        <f t="shared" ref="W3:W66" si="0">U3+T3+S3+R3+Q3+P3+O3+N3+M3+L3+K3+J3+I3+F3+E3+D3</f>
        <v>11906.44</v>
      </c>
      <c r="X3" s="15">
        <f>W3-C3</f>
        <v>-0.0100000000020373</v>
      </c>
      <c r="AW3" s="18"/>
    </row>
    <row r="4" s="2" customFormat="1" ht="18.75" spans="1:49">
      <c r="A4" s="9"/>
      <c r="B4" s="10" t="s">
        <v>25</v>
      </c>
      <c r="W4" s="14">
        <f t="shared" si="0"/>
        <v>0</v>
      </c>
      <c r="X4" s="15">
        <f>W4-C4</f>
        <v>0</v>
      </c>
      <c r="AW4" s="18"/>
    </row>
    <row r="5" s="2" customFormat="1" ht="18.75" spans="1:49">
      <c r="A5" s="9"/>
      <c r="B5" s="10" t="s">
        <v>26</v>
      </c>
      <c r="C5" s="2">
        <v>3593.64</v>
      </c>
      <c r="D5" s="2">
        <v>1204.86</v>
      </c>
      <c r="E5" s="2">
        <v>464.1</v>
      </c>
      <c r="F5" s="2">
        <v>1722.03</v>
      </c>
      <c r="G5" s="2">
        <v>1391.23</v>
      </c>
      <c r="H5" s="2">
        <v>330.8</v>
      </c>
      <c r="I5" s="2">
        <v>123.3</v>
      </c>
      <c r="R5" s="2">
        <v>79.35</v>
      </c>
      <c r="W5" s="14">
        <f t="shared" si="0"/>
        <v>3593.64</v>
      </c>
      <c r="X5" s="15">
        <f>W5-C5</f>
        <v>0</v>
      </c>
      <c r="AW5" s="18"/>
    </row>
    <row r="6" s="2" customFormat="1" ht="18.75" spans="1:49">
      <c r="A6" s="4"/>
      <c r="B6" s="11" t="s">
        <v>27</v>
      </c>
      <c r="C6" s="2">
        <f t="shared" ref="C6:U6" si="1">C2+C3+C4+C5</f>
        <v>30445.31</v>
      </c>
      <c r="D6" s="2">
        <f t="shared" si="1"/>
        <v>6514.66</v>
      </c>
      <c r="E6" s="2">
        <f t="shared" si="1"/>
        <v>4676.06</v>
      </c>
      <c r="F6" s="2">
        <f t="shared" si="1"/>
        <v>12265.17</v>
      </c>
      <c r="G6" s="2">
        <f t="shared" si="1"/>
        <v>8159.71</v>
      </c>
      <c r="H6" s="2">
        <f t="shared" si="1"/>
        <v>4105.46</v>
      </c>
      <c r="I6" s="2">
        <f t="shared" si="1"/>
        <v>322.75</v>
      </c>
      <c r="J6" s="2">
        <f t="shared" si="1"/>
        <v>0</v>
      </c>
      <c r="K6" s="2">
        <f t="shared" si="1"/>
        <v>0</v>
      </c>
      <c r="L6" s="2">
        <f t="shared" si="1"/>
        <v>4621.8</v>
      </c>
      <c r="M6" s="2">
        <f t="shared" si="1"/>
        <v>406.7</v>
      </c>
      <c r="N6" s="2">
        <f t="shared" si="1"/>
        <v>0</v>
      </c>
      <c r="O6" s="2">
        <f t="shared" si="1"/>
        <v>1558.8</v>
      </c>
      <c r="P6" s="2">
        <f t="shared" si="1"/>
        <v>0</v>
      </c>
      <c r="Q6" s="2">
        <f t="shared" si="1"/>
        <v>0</v>
      </c>
      <c r="R6" s="2">
        <f t="shared" si="1"/>
        <v>79.35</v>
      </c>
      <c r="S6" s="2">
        <f t="shared" si="1"/>
        <v>0</v>
      </c>
      <c r="T6" s="2">
        <f t="shared" si="1"/>
        <v>0</v>
      </c>
      <c r="U6" s="2">
        <f t="shared" si="1"/>
        <v>0</v>
      </c>
      <c r="W6" s="14">
        <f t="shared" si="0"/>
        <v>30445.29</v>
      </c>
      <c r="X6" s="15">
        <f t="shared" ref="X6:X13" si="2">W6-C6</f>
        <v>-0.0200000000004366</v>
      </c>
      <c r="AW6" s="18"/>
    </row>
    <row r="7" s="2" customFormat="1" ht="18.75" spans="1:49">
      <c r="A7" s="9" t="s">
        <v>28</v>
      </c>
      <c r="B7" s="10" t="s">
        <v>23</v>
      </c>
      <c r="C7" s="2">
        <v>17824.47</v>
      </c>
      <c r="D7" s="2">
        <v>5576.8</v>
      </c>
      <c r="E7" s="2">
        <v>1793</v>
      </c>
      <c r="F7" s="2">
        <v>8506.84</v>
      </c>
      <c r="G7" s="2">
        <v>7292.68</v>
      </c>
      <c r="H7" s="2">
        <v>1214.16</v>
      </c>
      <c r="L7" s="2">
        <v>1633</v>
      </c>
      <c r="O7" s="2">
        <v>183.3</v>
      </c>
      <c r="Q7" s="2">
        <v>131.5</v>
      </c>
      <c r="W7" s="14">
        <f t="shared" si="0"/>
        <v>17824.44</v>
      </c>
      <c r="X7" s="15">
        <f t="shared" si="2"/>
        <v>-0.0300000000024738</v>
      </c>
      <c r="AW7" s="18"/>
    </row>
    <row r="8" s="2" customFormat="1" ht="18.75" spans="1:49">
      <c r="A8" s="9"/>
      <c r="B8" s="10" t="s">
        <v>24</v>
      </c>
      <c r="C8" s="2">
        <v>4545.94</v>
      </c>
      <c r="D8" s="2">
        <v>309.3</v>
      </c>
      <c r="E8" s="2">
        <v>330.6</v>
      </c>
      <c r="F8" s="2">
        <v>1665.44</v>
      </c>
      <c r="G8" s="2">
        <v>1607.44</v>
      </c>
      <c r="H8" s="2">
        <v>58</v>
      </c>
      <c r="L8" s="2">
        <v>2240.64</v>
      </c>
      <c r="W8" s="14">
        <f t="shared" si="0"/>
        <v>4545.98</v>
      </c>
      <c r="X8" s="15">
        <f t="shared" si="2"/>
        <v>0.0400000000008731</v>
      </c>
      <c r="AW8" s="18"/>
    </row>
    <row r="9" s="2" customFormat="1" ht="18.75" spans="1:49">
      <c r="A9" s="9"/>
      <c r="B9" s="10" t="s">
        <v>25</v>
      </c>
      <c r="W9" s="14">
        <f t="shared" si="0"/>
        <v>0</v>
      </c>
      <c r="X9" s="15">
        <f t="shared" si="2"/>
        <v>0</v>
      </c>
      <c r="AW9" s="18"/>
    </row>
    <row r="10" s="2" customFormat="1" ht="18.75" spans="1:49">
      <c r="A10" s="9"/>
      <c r="B10" s="10" t="s">
        <v>26</v>
      </c>
      <c r="C10" s="2">
        <v>8303.53</v>
      </c>
      <c r="D10" s="2">
        <v>2296.4</v>
      </c>
      <c r="E10" s="2">
        <v>2587.62</v>
      </c>
      <c r="F10" s="2">
        <v>1604.66</v>
      </c>
      <c r="G10" s="2">
        <v>1529.55</v>
      </c>
      <c r="H10" s="2">
        <v>75.11</v>
      </c>
      <c r="K10" s="2">
        <v>1712.16</v>
      </c>
      <c r="L10" s="2">
        <v>70.14</v>
      </c>
      <c r="Q10" s="2">
        <v>32.6</v>
      </c>
      <c r="W10" s="14">
        <f t="shared" si="0"/>
        <v>8303.58</v>
      </c>
      <c r="X10" s="15">
        <f t="shared" si="2"/>
        <v>0.0499999999992724</v>
      </c>
      <c r="AW10" s="18"/>
    </row>
    <row r="11" s="2" customFormat="1" ht="18.75" spans="1:49">
      <c r="A11" s="4"/>
      <c r="B11" s="11" t="s">
        <v>27</v>
      </c>
      <c r="C11" s="2">
        <f t="shared" ref="C11:U11" si="3">C7+C8+C9+C10</f>
        <v>30673.94</v>
      </c>
      <c r="D11" s="2">
        <f t="shared" si="3"/>
        <v>8182.5</v>
      </c>
      <c r="E11" s="2">
        <f t="shared" si="3"/>
        <v>4711.22</v>
      </c>
      <c r="F11" s="2">
        <f t="shared" si="3"/>
        <v>11776.94</v>
      </c>
      <c r="G11" s="2">
        <f t="shared" si="3"/>
        <v>10429.67</v>
      </c>
      <c r="H11" s="2">
        <f t="shared" si="3"/>
        <v>1347.27</v>
      </c>
      <c r="I11" s="2">
        <f t="shared" si="3"/>
        <v>0</v>
      </c>
      <c r="J11" s="2">
        <f t="shared" si="3"/>
        <v>0</v>
      </c>
      <c r="K11" s="2">
        <f t="shared" si="3"/>
        <v>1712.16</v>
      </c>
      <c r="L11" s="2">
        <f t="shared" si="3"/>
        <v>3943.78</v>
      </c>
      <c r="M11" s="2">
        <f t="shared" si="3"/>
        <v>0</v>
      </c>
      <c r="N11" s="2">
        <f t="shared" si="3"/>
        <v>0</v>
      </c>
      <c r="O11" s="2">
        <f t="shared" si="3"/>
        <v>183.3</v>
      </c>
      <c r="P11" s="2">
        <f t="shared" si="3"/>
        <v>0</v>
      </c>
      <c r="Q11" s="2">
        <f t="shared" si="3"/>
        <v>164.1</v>
      </c>
      <c r="R11" s="2">
        <f t="shared" si="3"/>
        <v>0</v>
      </c>
      <c r="S11" s="2">
        <f t="shared" si="3"/>
        <v>0</v>
      </c>
      <c r="T11" s="2">
        <f t="shared" si="3"/>
        <v>0</v>
      </c>
      <c r="U11" s="2">
        <f t="shared" si="3"/>
        <v>0</v>
      </c>
      <c r="W11" s="14">
        <f t="shared" si="0"/>
        <v>30674</v>
      </c>
      <c r="X11" s="15">
        <f t="shared" si="2"/>
        <v>0.0600000000013097</v>
      </c>
      <c r="AW11" s="18"/>
    </row>
    <row r="12" s="2" customFormat="1" ht="18.75" spans="1:49">
      <c r="A12" s="9" t="s">
        <v>29</v>
      </c>
      <c r="B12" s="10" t="s">
        <v>23</v>
      </c>
      <c r="C12" s="2">
        <v>15708.42</v>
      </c>
      <c r="D12" s="2">
        <v>4264.3</v>
      </c>
      <c r="E12" s="2">
        <v>1520.91</v>
      </c>
      <c r="F12" s="2">
        <v>7325.86</v>
      </c>
      <c r="G12" s="2">
        <v>3188.96</v>
      </c>
      <c r="H12" s="2">
        <v>4136.9</v>
      </c>
      <c r="J12" s="2">
        <v>691.1</v>
      </c>
      <c r="K12" s="2">
        <v>489.36</v>
      </c>
      <c r="L12" s="2">
        <v>1178.9</v>
      </c>
      <c r="R12" s="2">
        <v>110</v>
      </c>
      <c r="S12" s="2">
        <v>128</v>
      </c>
      <c r="W12" s="14">
        <f t="shared" si="0"/>
        <v>15708.43</v>
      </c>
      <c r="X12" s="15">
        <f t="shared" si="2"/>
        <v>0.0100000000002183</v>
      </c>
      <c r="AW12" s="18"/>
    </row>
    <row r="13" s="2" customFormat="1" ht="18.75" spans="1:49">
      <c r="A13" s="9"/>
      <c r="B13" s="10" t="s">
        <v>24</v>
      </c>
      <c r="C13" s="2">
        <v>3504.01</v>
      </c>
      <c r="D13" s="2">
        <v>1029.3</v>
      </c>
      <c r="E13" s="2">
        <v>516</v>
      </c>
      <c r="F13" s="2">
        <v>1628.75</v>
      </c>
      <c r="G13" s="2">
        <v>1381.2</v>
      </c>
      <c r="H13" s="2">
        <v>247.55</v>
      </c>
      <c r="O13" s="2">
        <v>330</v>
      </c>
      <c r="W13" s="14">
        <f t="shared" si="0"/>
        <v>3504.05</v>
      </c>
      <c r="X13" s="15">
        <f t="shared" si="2"/>
        <v>0.0399999999999636</v>
      </c>
      <c r="AW13" s="18"/>
    </row>
    <row r="14" s="2" customFormat="1" ht="18.75" spans="1:49">
      <c r="A14" s="9"/>
      <c r="B14" s="10" t="s">
        <v>25</v>
      </c>
      <c r="W14" s="14">
        <f t="shared" si="0"/>
        <v>0</v>
      </c>
      <c r="X14" s="16"/>
      <c r="AW14" s="18"/>
    </row>
    <row r="15" s="2" customFormat="1" ht="18.75" spans="1:49">
      <c r="A15" s="9"/>
      <c r="B15" s="10" t="s">
        <v>26</v>
      </c>
      <c r="C15" s="2">
        <v>1652.76</v>
      </c>
      <c r="D15" s="2">
        <v>606.2</v>
      </c>
      <c r="E15" s="2">
        <v>255.68</v>
      </c>
      <c r="F15" s="2">
        <v>790.89</v>
      </c>
      <c r="G15" s="2">
        <v>395.54</v>
      </c>
      <c r="H15" s="2">
        <v>395.35</v>
      </c>
      <c r="W15" s="14">
        <f t="shared" si="0"/>
        <v>1652.77</v>
      </c>
      <c r="X15" s="15">
        <f t="shared" ref="X15:X23" si="4">W15-C15</f>
        <v>0.00999999999999091</v>
      </c>
      <c r="AW15" s="18"/>
    </row>
    <row r="16" s="2" customFormat="1" ht="18.75" spans="1:49">
      <c r="A16" s="4"/>
      <c r="B16" s="11" t="s">
        <v>27</v>
      </c>
      <c r="C16" s="2">
        <f t="shared" ref="C16:U16" si="5">C12+C13+C14+C15</f>
        <v>20865.19</v>
      </c>
      <c r="D16" s="2">
        <f t="shared" si="5"/>
        <v>5899.8</v>
      </c>
      <c r="E16" s="2">
        <f t="shared" si="5"/>
        <v>2292.59</v>
      </c>
      <c r="F16" s="2">
        <f t="shared" si="5"/>
        <v>9745.5</v>
      </c>
      <c r="G16" s="2">
        <f t="shared" si="5"/>
        <v>4965.7</v>
      </c>
      <c r="H16" s="2">
        <f t="shared" si="5"/>
        <v>4779.8</v>
      </c>
      <c r="I16" s="2">
        <f t="shared" si="5"/>
        <v>0</v>
      </c>
      <c r="J16" s="2">
        <f t="shared" si="5"/>
        <v>691.1</v>
      </c>
      <c r="K16" s="2">
        <f t="shared" si="5"/>
        <v>489.36</v>
      </c>
      <c r="L16" s="2">
        <f t="shared" si="5"/>
        <v>1178.9</v>
      </c>
      <c r="M16" s="2">
        <f t="shared" si="5"/>
        <v>0</v>
      </c>
      <c r="N16" s="2">
        <f t="shared" si="5"/>
        <v>0</v>
      </c>
      <c r="O16" s="2">
        <f t="shared" si="5"/>
        <v>330</v>
      </c>
      <c r="P16" s="2">
        <f t="shared" si="5"/>
        <v>0</v>
      </c>
      <c r="Q16" s="2">
        <f t="shared" si="5"/>
        <v>0</v>
      </c>
      <c r="R16" s="2">
        <f t="shared" si="5"/>
        <v>110</v>
      </c>
      <c r="S16" s="2">
        <f t="shared" si="5"/>
        <v>128</v>
      </c>
      <c r="T16" s="2">
        <f t="shared" si="5"/>
        <v>0</v>
      </c>
      <c r="U16" s="2">
        <f t="shared" si="5"/>
        <v>0</v>
      </c>
      <c r="W16" s="14">
        <f t="shared" si="0"/>
        <v>20865.25</v>
      </c>
      <c r="X16" s="15">
        <f t="shared" si="4"/>
        <v>0.0600000000013097</v>
      </c>
      <c r="AW16" s="18"/>
    </row>
    <row r="17" s="2" customFormat="1" ht="18.75" spans="1:49">
      <c r="A17" s="9" t="s">
        <v>30</v>
      </c>
      <c r="B17" s="10" t="s">
        <v>23</v>
      </c>
      <c r="C17" s="2">
        <v>1062.8</v>
      </c>
      <c r="D17" s="2">
        <v>96.8</v>
      </c>
      <c r="K17" s="2">
        <v>831</v>
      </c>
      <c r="Q17" s="2">
        <v>135</v>
      </c>
      <c r="W17" s="14">
        <f t="shared" si="0"/>
        <v>1062.8</v>
      </c>
      <c r="X17" s="15">
        <f t="shared" si="4"/>
        <v>0</v>
      </c>
      <c r="AW17" s="18"/>
    </row>
    <row r="18" s="2" customFormat="1" ht="18.75" spans="1:49">
      <c r="A18" s="9"/>
      <c r="B18" s="10" t="s">
        <v>24</v>
      </c>
      <c r="C18" s="2">
        <v>4386.07</v>
      </c>
      <c r="D18" s="2">
        <v>1026.7</v>
      </c>
      <c r="E18" s="2">
        <v>327.08</v>
      </c>
      <c r="F18" s="2">
        <v>1522.07</v>
      </c>
      <c r="G18" s="2">
        <v>1041.8</v>
      </c>
      <c r="H18" s="2">
        <v>480.27</v>
      </c>
      <c r="J18" s="2">
        <v>622.29</v>
      </c>
      <c r="L18" s="2">
        <v>735.27</v>
      </c>
      <c r="M18" s="2">
        <v>129.5</v>
      </c>
      <c r="Q18" s="2">
        <v>23.2</v>
      </c>
      <c r="W18" s="14">
        <f t="shared" si="0"/>
        <v>4386.11</v>
      </c>
      <c r="X18" s="15">
        <f t="shared" si="4"/>
        <v>0.0399999999999636</v>
      </c>
      <c r="AW18" s="18"/>
    </row>
    <row r="19" s="2" customFormat="1" ht="18.75" spans="1:49">
      <c r="A19" s="9"/>
      <c r="B19" s="10" t="s">
        <v>25</v>
      </c>
      <c r="C19" s="2">
        <v>25750.68</v>
      </c>
      <c r="D19" s="2">
        <v>2955.46</v>
      </c>
      <c r="E19" s="2">
        <v>5894.72</v>
      </c>
      <c r="F19" s="2">
        <v>11799.5</v>
      </c>
      <c r="G19" s="2">
        <v>8709.65</v>
      </c>
      <c r="H19" s="2">
        <v>3089.85</v>
      </c>
      <c r="I19" s="2">
        <v>2242.55</v>
      </c>
      <c r="L19" s="2">
        <v>2455</v>
      </c>
      <c r="O19" s="2">
        <v>355.45</v>
      </c>
      <c r="Q19" s="2">
        <v>48</v>
      </c>
      <c r="W19" s="14">
        <f t="shared" si="0"/>
        <v>25750.68</v>
      </c>
      <c r="X19" s="15">
        <f t="shared" si="4"/>
        <v>0</v>
      </c>
      <c r="AW19" s="18"/>
    </row>
    <row r="20" s="2" customFormat="1" ht="18.75" spans="1:49">
      <c r="A20" s="9"/>
      <c r="B20" s="10" t="s">
        <v>26</v>
      </c>
      <c r="C20" s="2">
        <v>1169.85</v>
      </c>
      <c r="D20" s="2">
        <v>711.13</v>
      </c>
      <c r="E20" s="2">
        <v>244.5</v>
      </c>
      <c r="F20" s="2">
        <v>214.22</v>
      </c>
      <c r="G20" s="2">
        <v>164.5</v>
      </c>
      <c r="H20" s="2">
        <v>49.72</v>
      </c>
      <c r="W20" s="14">
        <f t="shared" si="0"/>
        <v>1169.85</v>
      </c>
      <c r="X20" s="15">
        <f t="shared" si="4"/>
        <v>0</v>
      </c>
      <c r="AW20" s="18"/>
    </row>
    <row r="21" s="2" customFormat="1" ht="18.75" spans="1:49">
      <c r="A21" s="4"/>
      <c r="B21" s="11" t="s">
        <v>27</v>
      </c>
      <c r="C21" s="2">
        <f t="shared" ref="C21:U21" si="6">C17+C18+C19+C20</f>
        <v>32369.4</v>
      </c>
      <c r="D21" s="2">
        <f t="shared" si="6"/>
        <v>4790.09</v>
      </c>
      <c r="E21" s="2">
        <f t="shared" si="6"/>
        <v>6466.3</v>
      </c>
      <c r="F21" s="2">
        <f t="shared" si="6"/>
        <v>13535.79</v>
      </c>
      <c r="G21" s="2">
        <f t="shared" si="6"/>
        <v>9915.95</v>
      </c>
      <c r="H21" s="2">
        <f t="shared" si="6"/>
        <v>3619.84</v>
      </c>
      <c r="I21" s="2">
        <f t="shared" si="6"/>
        <v>2242.55</v>
      </c>
      <c r="J21" s="2">
        <f t="shared" si="6"/>
        <v>622.29</v>
      </c>
      <c r="K21" s="2">
        <f t="shared" si="6"/>
        <v>831</v>
      </c>
      <c r="L21" s="2">
        <f t="shared" si="6"/>
        <v>3190.27</v>
      </c>
      <c r="M21" s="2">
        <f t="shared" si="6"/>
        <v>129.5</v>
      </c>
      <c r="N21" s="2">
        <f t="shared" si="6"/>
        <v>0</v>
      </c>
      <c r="O21" s="2">
        <f t="shared" si="6"/>
        <v>355.45</v>
      </c>
      <c r="P21" s="2">
        <f t="shared" si="6"/>
        <v>0</v>
      </c>
      <c r="Q21" s="2">
        <f t="shared" si="6"/>
        <v>206.2</v>
      </c>
      <c r="R21" s="2">
        <f t="shared" si="6"/>
        <v>0</v>
      </c>
      <c r="S21" s="2">
        <f t="shared" si="6"/>
        <v>0</v>
      </c>
      <c r="T21" s="2">
        <f t="shared" si="6"/>
        <v>0</v>
      </c>
      <c r="U21" s="2">
        <f t="shared" si="6"/>
        <v>0</v>
      </c>
      <c r="W21" s="14">
        <f t="shared" si="0"/>
        <v>32369.44</v>
      </c>
      <c r="X21" s="15">
        <f t="shared" si="4"/>
        <v>0.0400000000008731</v>
      </c>
      <c r="AW21" s="18"/>
    </row>
    <row r="22" s="2" customFormat="1" ht="18.75" spans="1:49">
      <c r="A22" s="9" t="s">
        <v>31</v>
      </c>
      <c r="B22" s="10" t="s">
        <v>23</v>
      </c>
      <c r="C22" s="2">
        <v>15279.17</v>
      </c>
      <c r="D22" s="2">
        <v>1715.9</v>
      </c>
      <c r="E22" s="2">
        <v>1991.6</v>
      </c>
      <c r="F22" s="2">
        <v>7178.85</v>
      </c>
      <c r="G22" s="2">
        <v>4298.86</v>
      </c>
      <c r="H22" s="2">
        <v>2879.99</v>
      </c>
      <c r="I22" s="2">
        <v>564.9</v>
      </c>
      <c r="L22" s="2">
        <v>1914.2</v>
      </c>
      <c r="O22" s="2">
        <v>1376.92</v>
      </c>
      <c r="Q22" s="2">
        <v>84.6</v>
      </c>
      <c r="S22" s="2">
        <v>332.4</v>
      </c>
      <c r="T22" s="2">
        <v>119.8</v>
      </c>
      <c r="W22" s="14">
        <f t="shared" si="0"/>
        <v>15279.17</v>
      </c>
      <c r="X22" s="15">
        <f t="shared" si="4"/>
        <v>0</v>
      </c>
      <c r="AW22" s="18"/>
    </row>
    <row r="23" s="2" customFormat="1" ht="18.75" spans="1:49">
      <c r="A23" s="9"/>
      <c r="B23" s="10" t="s">
        <v>24</v>
      </c>
      <c r="C23" s="2">
        <v>538.92</v>
      </c>
      <c r="D23" s="2">
        <v>538.92</v>
      </c>
      <c r="W23" s="14">
        <f t="shared" si="0"/>
        <v>538.92</v>
      </c>
      <c r="X23" s="15">
        <f t="shared" si="4"/>
        <v>0</v>
      </c>
      <c r="AW23" s="18"/>
    </row>
    <row r="24" s="2" customFormat="1" ht="18.75" spans="1:49">
      <c r="A24" s="9"/>
      <c r="B24" s="10" t="s">
        <v>25</v>
      </c>
      <c r="C24" s="2">
        <v>2281.5</v>
      </c>
      <c r="D24" s="2">
        <v>2281.5</v>
      </c>
      <c r="W24" s="14">
        <f t="shared" si="0"/>
        <v>2281.5</v>
      </c>
      <c r="X24" s="15">
        <f t="shared" ref="X24:X31" si="7">W24-C24</f>
        <v>0</v>
      </c>
      <c r="AW24" s="18"/>
    </row>
    <row r="25" s="2" customFormat="1" ht="18.75" spans="1:49">
      <c r="A25" s="9"/>
      <c r="B25" s="10" t="s">
        <v>26</v>
      </c>
      <c r="C25" s="2">
        <v>4102.73</v>
      </c>
      <c r="D25" s="2">
        <v>1985.55</v>
      </c>
      <c r="F25" s="2">
        <v>1954.76</v>
      </c>
      <c r="G25" s="2">
        <v>1823.69</v>
      </c>
      <c r="H25" s="2">
        <v>131.07</v>
      </c>
      <c r="Q25" s="2">
        <v>162.42</v>
      </c>
      <c r="W25" s="14">
        <f t="shared" si="0"/>
        <v>4102.73</v>
      </c>
      <c r="X25" s="15">
        <f t="shared" si="7"/>
        <v>0</v>
      </c>
      <c r="AW25" s="18"/>
    </row>
    <row r="26" s="2" customFormat="1" ht="18.75" spans="1:49">
      <c r="A26" s="9"/>
      <c r="B26" s="10" t="s">
        <v>32</v>
      </c>
      <c r="C26" s="2">
        <v>7802.11</v>
      </c>
      <c r="D26" s="2">
        <v>943.5</v>
      </c>
      <c r="E26" s="2">
        <v>1881</v>
      </c>
      <c r="F26" s="2">
        <v>2431.46</v>
      </c>
      <c r="G26" s="2">
        <v>1623.8</v>
      </c>
      <c r="H26" s="2">
        <v>807.66</v>
      </c>
      <c r="I26" s="2">
        <v>1605.3</v>
      </c>
      <c r="J26" s="2">
        <v>603.2</v>
      </c>
      <c r="O26" s="2">
        <v>235.5</v>
      </c>
      <c r="Q26" s="2">
        <v>102.2</v>
      </c>
      <c r="W26" s="14">
        <f t="shared" si="0"/>
        <v>7802.16</v>
      </c>
      <c r="X26" s="15">
        <f t="shared" si="7"/>
        <v>0.0500000000001819</v>
      </c>
      <c r="AW26" s="18"/>
    </row>
    <row r="27" s="2" customFormat="1" ht="18.75" spans="1:49">
      <c r="A27" s="4"/>
      <c r="B27" s="11" t="s">
        <v>27</v>
      </c>
      <c r="C27" s="2">
        <f>C22+C23+C24+C25+C26</f>
        <v>30004.43</v>
      </c>
      <c r="D27" s="2">
        <f t="shared" ref="D27:W27" si="8">D22+D23+D24+D25+D26</f>
        <v>7465.37</v>
      </c>
      <c r="E27" s="2">
        <f t="shared" si="8"/>
        <v>3872.6</v>
      </c>
      <c r="F27" s="2">
        <f t="shared" si="8"/>
        <v>11565.07</v>
      </c>
      <c r="G27" s="2">
        <f t="shared" si="8"/>
        <v>7746.35</v>
      </c>
      <c r="H27" s="2">
        <f t="shared" si="8"/>
        <v>3818.72</v>
      </c>
      <c r="I27" s="2">
        <f t="shared" si="8"/>
        <v>2170.2</v>
      </c>
      <c r="J27" s="2">
        <f t="shared" si="8"/>
        <v>603.2</v>
      </c>
      <c r="K27" s="2">
        <f t="shared" si="8"/>
        <v>0</v>
      </c>
      <c r="L27" s="2">
        <f t="shared" si="8"/>
        <v>1914.2</v>
      </c>
      <c r="M27" s="2">
        <f t="shared" si="8"/>
        <v>0</v>
      </c>
      <c r="N27" s="2">
        <f t="shared" si="8"/>
        <v>0</v>
      </c>
      <c r="O27" s="2">
        <f t="shared" si="8"/>
        <v>1612.42</v>
      </c>
      <c r="P27" s="2">
        <f t="shared" si="8"/>
        <v>0</v>
      </c>
      <c r="Q27" s="2">
        <f t="shared" si="8"/>
        <v>349.22</v>
      </c>
      <c r="R27" s="2">
        <f t="shared" si="8"/>
        <v>0</v>
      </c>
      <c r="S27" s="2">
        <f t="shared" si="8"/>
        <v>332.4</v>
      </c>
      <c r="T27" s="2">
        <f t="shared" si="8"/>
        <v>119.8</v>
      </c>
      <c r="U27" s="2">
        <f t="shared" si="8"/>
        <v>0</v>
      </c>
      <c r="W27" s="14">
        <f t="shared" si="0"/>
        <v>30004.48</v>
      </c>
      <c r="X27" s="15">
        <f t="shared" si="7"/>
        <v>0.0499999999956344</v>
      </c>
      <c r="AW27" s="18"/>
    </row>
    <row r="28" s="2" customFormat="1" ht="18.75" spans="1:49">
      <c r="A28" s="9" t="s">
        <v>33</v>
      </c>
      <c r="B28" s="10" t="s">
        <v>23</v>
      </c>
      <c r="C28" s="2">
        <v>18850.89</v>
      </c>
      <c r="D28" s="2">
        <v>8873</v>
      </c>
      <c r="E28" s="2">
        <v>1732.1</v>
      </c>
      <c r="F28" s="2">
        <v>5604.9</v>
      </c>
      <c r="G28" s="2">
        <v>3520.6</v>
      </c>
      <c r="H28" s="2">
        <v>5469</v>
      </c>
      <c r="L28" s="2">
        <v>2330.3</v>
      </c>
      <c r="O28" s="2">
        <v>204.55</v>
      </c>
      <c r="R28" s="2">
        <v>76.3</v>
      </c>
      <c r="T28" s="2">
        <v>29.8</v>
      </c>
      <c r="W28" s="14">
        <f t="shared" si="0"/>
        <v>18850.95</v>
      </c>
      <c r="X28" s="15">
        <f t="shared" si="7"/>
        <v>0.0600000000013097</v>
      </c>
      <c r="AW28" s="18"/>
    </row>
    <row r="29" s="2" customFormat="1" ht="18.75" spans="1:49">
      <c r="A29" s="9"/>
      <c r="B29" s="10" t="s">
        <v>24</v>
      </c>
      <c r="C29" s="2">
        <v>2356.7</v>
      </c>
      <c r="D29" s="2">
        <v>1287.7</v>
      </c>
      <c r="F29" s="2">
        <v>1069</v>
      </c>
      <c r="G29" s="2">
        <v>943</v>
      </c>
      <c r="H29" s="2">
        <v>126</v>
      </c>
      <c r="W29" s="14">
        <f t="shared" si="0"/>
        <v>2356.7</v>
      </c>
      <c r="X29" s="15">
        <f t="shared" si="7"/>
        <v>0</v>
      </c>
      <c r="AW29" s="18"/>
    </row>
    <row r="30" s="2" customFormat="1" ht="18.75" spans="1:49">
      <c r="A30" s="9"/>
      <c r="B30" s="10" t="s">
        <v>25</v>
      </c>
      <c r="W30" s="14">
        <f t="shared" si="0"/>
        <v>0</v>
      </c>
      <c r="X30" s="15">
        <f t="shared" si="7"/>
        <v>0</v>
      </c>
      <c r="AW30" s="18"/>
    </row>
    <row r="31" s="2" customFormat="1" ht="18.75" spans="1:49">
      <c r="A31" s="9"/>
      <c r="B31" s="10" t="s">
        <v>26</v>
      </c>
      <c r="C31" s="2">
        <v>4083.41</v>
      </c>
      <c r="D31" s="2">
        <v>1248.8</v>
      </c>
      <c r="E31" s="2">
        <v>164.76</v>
      </c>
      <c r="F31" s="2">
        <v>2563.31</v>
      </c>
      <c r="G31" s="2">
        <v>1910.59</v>
      </c>
      <c r="H31" s="2">
        <v>652.72</v>
      </c>
      <c r="I31" s="2">
        <v>48.09</v>
      </c>
      <c r="L31" s="2">
        <v>7</v>
      </c>
      <c r="O31" s="2">
        <v>51.47</v>
      </c>
      <c r="W31" s="14">
        <f t="shared" si="0"/>
        <v>4083.43</v>
      </c>
      <c r="X31" s="15">
        <f t="shared" si="7"/>
        <v>0.0200000000004366</v>
      </c>
      <c r="AW31" s="18"/>
    </row>
    <row r="32" s="2" customFormat="1" ht="18.75" spans="1:49">
      <c r="A32" s="4"/>
      <c r="B32" s="11" t="s">
        <v>27</v>
      </c>
      <c r="C32" s="2">
        <f t="shared" ref="C32:U32" si="9">C28+C29+C30+C31</f>
        <v>25291</v>
      </c>
      <c r="D32" s="2">
        <f t="shared" si="9"/>
        <v>11409.5</v>
      </c>
      <c r="E32" s="2">
        <f t="shared" si="9"/>
        <v>1896.86</v>
      </c>
      <c r="F32" s="2">
        <f t="shared" si="9"/>
        <v>9237.21</v>
      </c>
      <c r="G32" s="2">
        <f t="shared" si="9"/>
        <v>6374.19</v>
      </c>
      <c r="H32" s="2">
        <f t="shared" si="9"/>
        <v>6247.72</v>
      </c>
      <c r="I32" s="2">
        <f t="shared" si="9"/>
        <v>48.09</v>
      </c>
      <c r="J32" s="2">
        <f t="shared" si="9"/>
        <v>0</v>
      </c>
      <c r="K32" s="2">
        <f t="shared" si="9"/>
        <v>0</v>
      </c>
      <c r="L32" s="2">
        <f t="shared" si="9"/>
        <v>2337.3</v>
      </c>
      <c r="M32" s="2">
        <f t="shared" si="9"/>
        <v>0</v>
      </c>
      <c r="N32" s="2">
        <f t="shared" si="9"/>
        <v>0</v>
      </c>
      <c r="O32" s="2">
        <f t="shared" si="9"/>
        <v>256.02</v>
      </c>
      <c r="P32" s="2">
        <f t="shared" si="9"/>
        <v>0</v>
      </c>
      <c r="Q32" s="2">
        <f t="shared" si="9"/>
        <v>0</v>
      </c>
      <c r="R32" s="2">
        <f t="shared" si="9"/>
        <v>76.3</v>
      </c>
      <c r="S32" s="2">
        <f t="shared" si="9"/>
        <v>0</v>
      </c>
      <c r="T32" s="2">
        <f t="shared" si="9"/>
        <v>29.8</v>
      </c>
      <c r="U32" s="2">
        <f t="shared" si="9"/>
        <v>0</v>
      </c>
      <c r="W32" s="14">
        <f t="shared" si="0"/>
        <v>25291.08</v>
      </c>
      <c r="X32" s="15">
        <f>W32-C32</f>
        <v>0.0800000000017462</v>
      </c>
      <c r="AW32" s="18"/>
    </row>
    <row r="33" s="2" customFormat="1" ht="18.75" spans="1:49">
      <c r="A33" s="9" t="s">
        <v>34</v>
      </c>
      <c r="B33" s="10" t="s">
        <v>23</v>
      </c>
      <c r="C33" s="2">
        <v>12402.16</v>
      </c>
      <c r="D33" s="2">
        <v>3452</v>
      </c>
      <c r="E33" s="2">
        <v>1767.32</v>
      </c>
      <c r="F33" s="2">
        <v>6504.95</v>
      </c>
      <c r="G33" s="2">
        <v>4854.41</v>
      </c>
      <c r="H33" s="2">
        <v>1650.54</v>
      </c>
      <c r="I33" s="2">
        <v>671.92</v>
      </c>
      <c r="O33" s="2">
        <v>6</v>
      </c>
      <c r="W33" s="14">
        <f t="shared" si="0"/>
        <v>12402.19</v>
      </c>
      <c r="X33" s="15">
        <f>W33-C33</f>
        <v>0.0300000000006548</v>
      </c>
      <c r="AW33" s="18"/>
    </row>
    <row r="34" s="2" customFormat="1" ht="18.75" spans="1:49">
      <c r="A34" s="9"/>
      <c r="B34" s="10" t="s">
        <v>24</v>
      </c>
      <c r="C34" s="2">
        <v>5821.18</v>
      </c>
      <c r="D34" s="2">
        <v>2357.3</v>
      </c>
      <c r="E34" s="2">
        <v>40</v>
      </c>
      <c r="F34" s="2">
        <v>3036.94</v>
      </c>
      <c r="G34" s="2">
        <v>1999.47</v>
      </c>
      <c r="H34" s="2">
        <v>1037.47</v>
      </c>
      <c r="K34" s="2">
        <v>387</v>
      </c>
      <c r="W34" s="14">
        <f t="shared" si="0"/>
        <v>5821.24</v>
      </c>
      <c r="X34" s="15">
        <f>W34-C34</f>
        <v>0.0599999999994907</v>
      </c>
      <c r="AW34" s="18"/>
    </row>
    <row r="35" s="2" customFormat="1" ht="18.75" spans="1:49">
      <c r="A35" s="9"/>
      <c r="B35" s="10" t="s">
        <v>25</v>
      </c>
      <c r="W35" s="14">
        <f t="shared" si="0"/>
        <v>0</v>
      </c>
      <c r="X35" s="15">
        <f>W35-C35</f>
        <v>0</v>
      </c>
      <c r="AW35" s="18"/>
    </row>
    <row r="36" s="2" customFormat="1" ht="18.75" spans="1:49">
      <c r="A36" s="9"/>
      <c r="B36" s="10" t="s">
        <v>26</v>
      </c>
      <c r="C36" s="2">
        <v>7149.63</v>
      </c>
      <c r="D36" s="2">
        <v>4143.9</v>
      </c>
      <c r="E36" s="2">
        <v>1507.83</v>
      </c>
      <c r="F36" s="2">
        <v>1493.63</v>
      </c>
      <c r="G36" s="2">
        <v>1329.78</v>
      </c>
      <c r="H36" s="2">
        <v>163.85</v>
      </c>
      <c r="I36" s="2">
        <v>4.3</v>
      </c>
      <c r="W36" s="14">
        <f t="shared" si="0"/>
        <v>7149.66</v>
      </c>
      <c r="X36" s="15">
        <f>W36-C36</f>
        <v>0.0299999999997453</v>
      </c>
      <c r="AW36" s="18"/>
    </row>
    <row r="37" s="2" customFormat="1" ht="18.75" spans="1:49">
      <c r="A37" s="4"/>
      <c r="B37" s="11" t="s">
        <v>27</v>
      </c>
      <c r="C37" s="2">
        <f t="shared" ref="C37:U37" si="10">C33+C34+C35+C36</f>
        <v>25372.97</v>
      </c>
      <c r="D37" s="2">
        <f t="shared" si="10"/>
        <v>9953.2</v>
      </c>
      <c r="E37" s="2">
        <f t="shared" si="10"/>
        <v>3315.15</v>
      </c>
      <c r="F37" s="2">
        <f t="shared" si="10"/>
        <v>11035.52</v>
      </c>
      <c r="G37" s="2">
        <f t="shared" si="10"/>
        <v>8183.66</v>
      </c>
      <c r="H37" s="2">
        <f t="shared" si="10"/>
        <v>2851.86</v>
      </c>
      <c r="I37" s="2">
        <f t="shared" si="10"/>
        <v>676.22</v>
      </c>
      <c r="J37" s="2">
        <f t="shared" si="10"/>
        <v>0</v>
      </c>
      <c r="K37" s="2">
        <f t="shared" si="10"/>
        <v>387</v>
      </c>
      <c r="L37" s="2">
        <f t="shared" si="10"/>
        <v>0</v>
      </c>
      <c r="M37" s="2">
        <f t="shared" si="10"/>
        <v>0</v>
      </c>
      <c r="N37" s="2">
        <f t="shared" si="10"/>
        <v>0</v>
      </c>
      <c r="O37" s="2">
        <f t="shared" si="10"/>
        <v>6</v>
      </c>
      <c r="P37" s="2">
        <f t="shared" si="10"/>
        <v>0</v>
      </c>
      <c r="Q37" s="2">
        <f t="shared" si="10"/>
        <v>0</v>
      </c>
      <c r="R37" s="2">
        <f t="shared" si="10"/>
        <v>0</v>
      </c>
      <c r="S37" s="2">
        <f t="shared" si="10"/>
        <v>0</v>
      </c>
      <c r="T37" s="2">
        <f t="shared" si="10"/>
        <v>0</v>
      </c>
      <c r="U37" s="2">
        <f t="shared" si="10"/>
        <v>0</v>
      </c>
      <c r="W37" s="14">
        <f t="shared" si="0"/>
        <v>25373.09</v>
      </c>
      <c r="X37" s="15">
        <f>W37-C37</f>
        <v>0.119999999998981</v>
      </c>
      <c r="AW37" s="18"/>
    </row>
    <row r="38" s="2" customFormat="1" ht="18.75" spans="1:49">
      <c r="A38" s="9" t="s">
        <v>35</v>
      </c>
      <c r="B38" s="10" t="s">
        <v>23</v>
      </c>
      <c r="C38" s="2">
        <v>11571.65</v>
      </c>
      <c r="D38" s="2">
        <v>1244.84</v>
      </c>
      <c r="E38" s="2">
        <v>4024.9</v>
      </c>
      <c r="F38" s="2">
        <v>5945.21</v>
      </c>
      <c r="G38" s="2">
        <v>4650.92</v>
      </c>
      <c r="H38" s="2">
        <v>1294.29</v>
      </c>
      <c r="L38" s="2">
        <v>128</v>
      </c>
      <c r="O38" s="2">
        <v>228.7</v>
      </c>
      <c r="W38" s="14">
        <f t="shared" si="0"/>
        <v>11571.65</v>
      </c>
      <c r="X38" s="15">
        <f>W38-C38</f>
        <v>0</v>
      </c>
      <c r="AW38" s="18"/>
    </row>
    <row r="39" s="2" customFormat="1" ht="18.75" spans="1:49">
      <c r="A39" s="9"/>
      <c r="B39" s="10" t="s">
        <v>24</v>
      </c>
      <c r="C39" s="2">
        <v>4782.38</v>
      </c>
      <c r="D39" s="2">
        <v>1130.7</v>
      </c>
      <c r="E39" s="2">
        <v>433.2</v>
      </c>
      <c r="F39" s="2">
        <v>3164.17</v>
      </c>
      <c r="G39" s="2">
        <v>2602.69</v>
      </c>
      <c r="H39" s="2">
        <v>561.48</v>
      </c>
      <c r="O39" s="2">
        <v>12.9</v>
      </c>
      <c r="Q39" s="2">
        <v>10</v>
      </c>
      <c r="T39" s="2">
        <v>31.45</v>
      </c>
      <c r="W39" s="14">
        <f t="shared" si="0"/>
        <v>4782.42</v>
      </c>
      <c r="X39" s="15">
        <f>W39-C39</f>
        <v>0.0399999999999636</v>
      </c>
      <c r="AW39" s="18"/>
    </row>
    <row r="40" s="2" customFormat="1" ht="18.75" spans="1:49">
      <c r="A40" s="9"/>
      <c r="B40" s="10" t="s">
        <v>25</v>
      </c>
      <c r="W40" s="14">
        <f t="shared" si="0"/>
        <v>0</v>
      </c>
      <c r="X40" s="15">
        <f t="shared" ref="X40:X103" si="11">W40-C40</f>
        <v>0</v>
      </c>
      <c r="AW40" s="18"/>
    </row>
    <row r="41" s="2" customFormat="1" ht="18.75" spans="1:49">
      <c r="A41" s="9"/>
      <c r="B41" s="10" t="s">
        <v>26</v>
      </c>
      <c r="C41" s="2">
        <v>12110.98</v>
      </c>
      <c r="D41" s="2">
        <v>5270.82</v>
      </c>
      <c r="E41" s="2">
        <v>4147.85</v>
      </c>
      <c r="F41" s="2">
        <v>2518.94</v>
      </c>
      <c r="G41" s="2">
        <v>2156.57</v>
      </c>
      <c r="H41" s="2">
        <v>362.37</v>
      </c>
      <c r="S41" s="2">
        <v>173.37</v>
      </c>
      <c r="W41" s="14">
        <f t="shared" si="0"/>
        <v>12110.98</v>
      </c>
      <c r="X41" s="15">
        <f t="shared" si="11"/>
        <v>0</v>
      </c>
      <c r="AW41" s="18"/>
    </row>
    <row r="42" s="2" customFormat="1" ht="18.75" spans="1:49">
      <c r="A42" s="4"/>
      <c r="B42" s="11" t="s">
        <v>27</v>
      </c>
      <c r="C42" s="2">
        <f t="shared" ref="C42:U42" si="12">C38+C39+C40+C41</f>
        <v>28465.01</v>
      </c>
      <c r="D42" s="2">
        <f t="shared" si="12"/>
        <v>7646.36</v>
      </c>
      <c r="E42" s="2">
        <f t="shared" si="12"/>
        <v>8605.95</v>
      </c>
      <c r="F42" s="2">
        <f t="shared" si="12"/>
        <v>11628.32</v>
      </c>
      <c r="G42" s="2">
        <f t="shared" si="12"/>
        <v>9410.18</v>
      </c>
      <c r="H42" s="2">
        <f t="shared" si="12"/>
        <v>2218.14</v>
      </c>
      <c r="I42" s="2">
        <f t="shared" si="12"/>
        <v>0</v>
      </c>
      <c r="J42" s="2">
        <f t="shared" si="12"/>
        <v>0</v>
      </c>
      <c r="K42" s="2">
        <f t="shared" si="12"/>
        <v>0</v>
      </c>
      <c r="L42" s="2">
        <f t="shared" si="12"/>
        <v>128</v>
      </c>
      <c r="M42" s="2">
        <f t="shared" si="12"/>
        <v>0</v>
      </c>
      <c r="N42" s="2">
        <f t="shared" si="12"/>
        <v>0</v>
      </c>
      <c r="O42" s="2">
        <f t="shared" si="12"/>
        <v>241.6</v>
      </c>
      <c r="P42" s="2">
        <f t="shared" si="12"/>
        <v>0</v>
      </c>
      <c r="Q42" s="2">
        <f t="shared" si="12"/>
        <v>10</v>
      </c>
      <c r="R42" s="2">
        <f t="shared" si="12"/>
        <v>0</v>
      </c>
      <c r="S42" s="2">
        <f t="shared" si="12"/>
        <v>173.37</v>
      </c>
      <c r="T42" s="2">
        <f t="shared" si="12"/>
        <v>31.45</v>
      </c>
      <c r="U42" s="2">
        <f t="shared" si="12"/>
        <v>0</v>
      </c>
      <c r="W42" s="14">
        <f t="shared" si="0"/>
        <v>28465.05</v>
      </c>
      <c r="X42" s="15">
        <f t="shared" si="11"/>
        <v>0.0400000000045111</v>
      </c>
      <c r="AW42" s="18"/>
    </row>
    <row r="43" s="2" customFormat="1" ht="18.75" spans="1:49">
      <c r="A43" s="9" t="s">
        <v>36</v>
      </c>
      <c r="B43" s="10" t="s">
        <v>23</v>
      </c>
      <c r="C43" s="2">
        <v>19113.7</v>
      </c>
      <c r="D43" s="2">
        <v>4090.6</v>
      </c>
      <c r="E43" s="2">
        <v>385.6</v>
      </c>
      <c r="F43" s="2">
        <v>7273.08</v>
      </c>
      <c r="G43" s="2">
        <v>4230.16</v>
      </c>
      <c r="H43" s="2">
        <v>3042.92</v>
      </c>
      <c r="I43" s="2">
        <v>1483.7</v>
      </c>
      <c r="J43" s="2">
        <v>352.6</v>
      </c>
      <c r="K43" s="2">
        <v>283</v>
      </c>
      <c r="L43" s="2">
        <v>3900.6</v>
      </c>
      <c r="O43" s="2">
        <v>1212</v>
      </c>
      <c r="Q43" s="2">
        <v>92.5</v>
      </c>
      <c r="V43" s="2">
        <v>40</v>
      </c>
      <c r="W43" s="14">
        <f t="shared" si="0"/>
        <v>19073.68</v>
      </c>
      <c r="X43" s="15">
        <f t="shared" si="11"/>
        <v>-40.0200000000004</v>
      </c>
      <c r="AW43" s="18"/>
    </row>
    <row r="44" s="2" customFormat="1" ht="18.75" spans="1:49">
      <c r="A44" s="9"/>
      <c r="B44" s="10" t="s">
        <v>24</v>
      </c>
      <c r="C44" s="2">
        <v>9670.46</v>
      </c>
      <c r="D44" s="2">
        <v>1807.4</v>
      </c>
      <c r="E44" s="2">
        <v>3396</v>
      </c>
      <c r="F44" s="2">
        <v>2707.18</v>
      </c>
      <c r="G44" s="2">
        <v>1450.48</v>
      </c>
      <c r="H44" s="2">
        <v>1256.7</v>
      </c>
      <c r="I44" s="2">
        <v>990.6</v>
      </c>
      <c r="L44" s="2">
        <v>769.3</v>
      </c>
      <c r="W44" s="14">
        <f t="shared" si="0"/>
        <v>9670.48</v>
      </c>
      <c r="X44" s="15">
        <f t="shared" si="11"/>
        <v>0.0200000000004366</v>
      </c>
      <c r="AW44" s="18"/>
    </row>
    <row r="45" s="2" customFormat="1" ht="18.75" spans="1:49">
      <c r="A45" s="9"/>
      <c r="B45" s="10" t="s">
        <v>25</v>
      </c>
      <c r="W45" s="14">
        <f t="shared" si="0"/>
        <v>0</v>
      </c>
      <c r="X45" s="15">
        <f t="shared" si="11"/>
        <v>0</v>
      </c>
      <c r="AW45" s="18"/>
    </row>
    <row r="46" s="2" customFormat="1" ht="18.75" spans="1:49">
      <c r="A46" s="9"/>
      <c r="B46" s="10" t="s">
        <v>26</v>
      </c>
      <c r="C46" s="2">
        <v>3469.13</v>
      </c>
      <c r="D46" s="2">
        <v>1119.18</v>
      </c>
      <c r="E46" s="2">
        <v>147.9</v>
      </c>
      <c r="F46" s="2">
        <v>2202.05</v>
      </c>
      <c r="G46" s="2">
        <v>1799.87</v>
      </c>
      <c r="H46" s="2">
        <v>402.18</v>
      </c>
      <c r="W46" s="14">
        <f t="shared" si="0"/>
        <v>3469.13</v>
      </c>
      <c r="X46" s="15">
        <f t="shared" si="11"/>
        <v>0</v>
      </c>
      <c r="AW46" s="18"/>
    </row>
    <row r="47" s="2" customFormat="1" ht="18.75" spans="1:49">
      <c r="A47" s="4"/>
      <c r="B47" s="11" t="s">
        <v>27</v>
      </c>
      <c r="C47" s="2">
        <f t="shared" ref="C47:V47" si="13">C43+C44+C45+C46</f>
        <v>32253.29</v>
      </c>
      <c r="D47" s="2">
        <f t="shared" si="13"/>
        <v>7017.18</v>
      </c>
      <c r="E47" s="2">
        <f t="shared" si="13"/>
        <v>3929.5</v>
      </c>
      <c r="F47" s="2">
        <f t="shared" si="13"/>
        <v>12182.31</v>
      </c>
      <c r="G47" s="2">
        <f t="shared" si="13"/>
        <v>7480.51</v>
      </c>
      <c r="H47" s="2">
        <f t="shared" si="13"/>
        <v>4701.8</v>
      </c>
      <c r="I47" s="2">
        <f t="shared" si="13"/>
        <v>2474.3</v>
      </c>
      <c r="J47" s="2">
        <f t="shared" si="13"/>
        <v>352.6</v>
      </c>
      <c r="K47" s="2">
        <f t="shared" si="13"/>
        <v>283</v>
      </c>
      <c r="L47" s="2">
        <f t="shared" si="13"/>
        <v>4669.9</v>
      </c>
      <c r="M47" s="2">
        <f t="shared" si="13"/>
        <v>0</v>
      </c>
      <c r="N47" s="2">
        <f t="shared" si="13"/>
        <v>0</v>
      </c>
      <c r="O47" s="2">
        <f t="shared" si="13"/>
        <v>1212</v>
      </c>
      <c r="P47" s="2">
        <f t="shared" si="13"/>
        <v>0</v>
      </c>
      <c r="Q47" s="2">
        <f t="shared" si="13"/>
        <v>92.5</v>
      </c>
      <c r="R47" s="2">
        <f t="shared" si="13"/>
        <v>0</v>
      </c>
      <c r="S47" s="2">
        <f t="shared" si="13"/>
        <v>0</v>
      </c>
      <c r="T47" s="2">
        <f t="shared" si="13"/>
        <v>0</v>
      </c>
      <c r="U47" s="2">
        <f t="shared" si="13"/>
        <v>0</v>
      </c>
      <c r="V47" s="2">
        <f t="shared" si="13"/>
        <v>40</v>
      </c>
      <c r="W47" s="14">
        <f t="shared" si="0"/>
        <v>32213.29</v>
      </c>
      <c r="X47" s="15">
        <f t="shared" si="11"/>
        <v>-40</v>
      </c>
      <c r="AW47" s="18"/>
    </row>
    <row r="48" s="2" customFormat="1" ht="18.75" spans="1:49">
      <c r="A48" s="9" t="s">
        <v>37</v>
      </c>
      <c r="B48" s="10" t="s">
        <v>23</v>
      </c>
      <c r="C48" s="2">
        <v>14679.68</v>
      </c>
      <c r="D48" s="2">
        <v>4280.5</v>
      </c>
      <c r="E48" s="2">
        <v>2990.9</v>
      </c>
      <c r="F48" s="2">
        <v>6897.47</v>
      </c>
      <c r="G48" s="2">
        <v>6391.77</v>
      </c>
      <c r="H48" s="2">
        <v>505.7</v>
      </c>
      <c r="I48" s="2">
        <v>180</v>
      </c>
      <c r="O48" s="2">
        <v>10</v>
      </c>
      <c r="Q48" s="2">
        <v>320.8</v>
      </c>
      <c r="W48" s="14">
        <f t="shared" si="0"/>
        <v>14679.67</v>
      </c>
      <c r="X48" s="15">
        <f t="shared" si="11"/>
        <v>-0.0100000000002183</v>
      </c>
      <c r="AW48" s="18"/>
    </row>
    <row r="49" s="2" customFormat="1" ht="18.75" spans="1:49">
      <c r="A49" s="9"/>
      <c r="B49" s="10" t="s">
        <v>24</v>
      </c>
      <c r="C49" s="2">
        <v>6330.45</v>
      </c>
      <c r="D49" s="2">
        <v>2391.7</v>
      </c>
      <c r="E49" s="2">
        <v>679</v>
      </c>
      <c r="F49" s="2">
        <v>2866.5</v>
      </c>
      <c r="G49" s="2">
        <v>1215.3</v>
      </c>
      <c r="H49" s="2">
        <v>1651.2</v>
      </c>
      <c r="L49" s="2">
        <v>393.3</v>
      </c>
      <c r="W49" s="14">
        <f t="shared" si="0"/>
        <v>6330.5</v>
      </c>
      <c r="X49" s="15">
        <f t="shared" si="11"/>
        <v>0.0500000000001819</v>
      </c>
      <c r="AW49" s="18"/>
    </row>
    <row r="50" s="2" customFormat="1" ht="18.75" spans="1:49">
      <c r="A50" s="9"/>
      <c r="B50" s="10" t="s">
        <v>25</v>
      </c>
      <c r="W50" s="14">
        <f t="shared" si="0"/>
        <v>0</v>
      </c>
      <c r="X50" s="15">
        <f t="shared" si="11"/>
        <v>0</v>
      </c>
      <c r="AW50" s="18"/>
    </row>
    <row r="51" s="2" customFormat="1" ht="18.75" spans="1:49">
      <c r="A51" s="9"/>
      <c r="B51" s="10" t="s">
        <v>26</v>
      </c>
      <c r="C51" s="2">
        <v>4603.97</v>
      </c>
      <c r="D51" s="2">
        <v>1792.6</v>
      </c>
      <c r="E51" s="2">
        <v>1863.38</v>
      </c>
      <c r="F51" s="2">
        <v>947.97</v>
      </c>
      <c r="G51" s="2">
        <v>695.55</v>
      </c>
      <c r="H51" s="2">
        <v>252.42</v>
      </c>
      <c r="W51" s="14">
        <f t="shared" si="0"/>
        <v>4603.95</v>
      </c>
      <c r="X51" s="15">
        <f t="shared" si="11"/>
        <v>-0.0199999999995271</v>
      </c>
      <c r="AW51" s="18"/>
    </row>
    <row r="52" s="2" customFormat="1" ht="18.75" spans="1:49">
      <c r="A52" s="4"/>
      <c r="B52" s="11" t="s">
        <v>27</v>
      </c>
      <c r="C52" s="2">
        <f>C48+C49+C50+C51</f>
        <v>25614.1</v>
      </c>
      <c r="D52" s="2">
        <f t="shared" ref="D52:X52" si="14">D48+D49+D50+D51</f>
        <v>8464.8</v>
      </c>
      <c r="E52" s="2">
        <f t="shared" si="14"/>
        <v>5533.28</v>
      </c>
      <c r="F52" s="2">
        <f t="shared" si="14"/>
        <v>10711.94</v>
      </c>
      <c r="G52" s="2">
        <f t="shared" si="14"/>
        <v>8302.62</v>
      </c>
      <c r="H52" s="2">
        <f t="shared" si="14"/>
        <v>2409.32</v>
      </c>
      <c r="I52" s="2">
        <f t="shared" si="14"/>
        <v>180</v>
      </c>
      <c r="J52" s="2">
        <f t="shared" si="14"/>
        <v>0</v>
      </c>
      <c r="K52" s="2">
        <f t="shared" si="14"/>
        <v>0</v>
      </c>
      <c r="L52" s="2">
        <f t="shared" si="14"/>
        <v>393.3</v>
      </c>
      <c r="M52" s="2">
        <f t="shared" si="14"/>
        <v>0</v>
      </c>
      <c r="N52" s="2">
        <f t="shared" si="14"/>
        <v>0</v>
      </c>
      <c r="O52" s="2">
        <f t="shared" si="14"/>
        <v>10</v>
      </c>
      <c r="P52" s="2">
        <f t="shared" si="14"/>
        <v>0</v>
      </c>
      <c r="Q52" s="2">
        <f t="shared" si="14"/>
        <v>320.8</v>
      </c>
      <c r="R52" s="2">
        <f t="shared" si="14"/>
        <v>0</v>
      </c>
      <c r="S52" s="2">
        <f t="shared" si="14"/>
        <v>0</v>
      </c>
      <c r="T52" s="2">
        <f t="shared" si="14"/>
        <v>0</v>
      </c>
      <c r="U52" s="2">
        <f t="shared" si="14"/>
        <v>0</v>
      </c>
      <c r="V52" s="2">
        <f t="shared" si="14"/>
        <v>0</v>
      </c>
      <c r="W52" s="14">
        <f t="shared" si="0"/>
        <v>25614.12</v>
      </c>
      <c r="X52" s="15">
        <f t="shared" si="11"/>
        <v>0.0200000000004366</v>
      </c>
      <c r="AW52" s="18"/>
    </row>
    <row r="53" s="2" customFormat="1" ht="18.75" spans="1:49">
      <c r="A53" s="9" t="s">
        <v>38</v>
      </c>
      <c r="B53" s="10" t="s">
        <v>23</v>
      </c>
      <c r="C53" s="2">
        <v>4905.92</v>
      </c>
      <c r="D53" s="2">
        <v>904.8</v>
      </c>
      <c r="E53" s="2">
        <v>609.9</v>
      </c>
      <c r="F53" s="2">
        <v>2713</v>
      </c>
      <c r="G53" s="2">
        <v>2315.5</v>
      </c>
      <c r="H53" s="2">
        <v>397.5</v>
      </c>
      <c r="O53" s="2">
        <v>550.62</v>
      </c>
      <c r="Q53" s="2">
        <v>75</v>
      </c>
      <c r="R53" s="2">
        <v>51.6</v>
      </c>
      <c r="T53" s="2">
        <v>1</v>
      </c>
      <c r="W53" s="14">
        <f t="shared" si="0"/>
        <v>4905.92</v>
      </c>
      <c r="X53" s="15">
        <f t="shared" si="11"/>
        <v>0</v>
      </c>
      <c r="AW53" s="18"/>
    </row>
    <row r="54" s="2" customFormat="1" ht="18.75" spans="1:49">
      <c r="A54" s="9"/>
      <c r="B54" s="10" t="s">
        <v>24</v>
      </c>
      <c r="C54" s="2">
        <v>1364.03</v>
      </c>
      <c r="D54" s="2">
        <v>481.7</v>
      </c>
      <c r="F54" s="2">
        <v>861.3</v>
      </c>
      <c r="G54" s="2">
        <v>747.5</v>
      </c>
      <c r="H54" s="2">
        <v>113.8</v>
      </c>
      <c r="Q54" s="2">
        <v>21.03</v>
      </c>
      <c r="W54" s="14">
        <f t="shared" si="0"/>
        <v>1364.03</v>
      </c>
      <c r="X54" s="15">
        <f t="shared" si="11"/>
        <v>0</v>
      </c>
      <c r="AW54" s="18"/>
    </row>
    <row r="55" s="2" customFormat="1" ht="18.75" spans="1:49">
      <c r="A55" s="9"/>
      <c r="B55" s="10" t="s">
        <v>25</v>
      </c>
      <c r="W55" s="14">
        <f t="shared" si="0"/>
        <v>0</v>
      </c>
      <c r="X55" s="15">
        <f t="shared" si="11"/>
        <v>0</v>
      </c>
      <c r="AW55" s="18"/>
    </row>
    <row r="56" s="2" customFormat="1" ht="18.75" spans="1:49">
      <c r="A56" s="9"/>
      <c r="B56" s="10" t="s">
        <v>26</v>
      </c>
      <c r="C56" s="2">
        <v>2518.5</v>
      </c>
      <c r="D56" s="2">
        <v>920.7</v>
      </c>
      <c r="F56" s="2">
        <v>1532.11</v>
      </c>
      <c r="G56" s="2">
        <v>1089.79</v>
      </c>
      <c r="H56" s="2">
        <v>442.32</v>
      </c>
      <c r="O56" s="2">
        <v>65.7</v>
      </c>
      <c r="W56" s="14">
        <f t="shared" si="0"/>
        <v>2518.51</v>
      </c>
      <c r="X56" s="15">
        <f t="shared" si="11"/>
        <v>0.0100000000002183</v>
      </c>
      <c r="AW56" s="18"/>
    </row>
    <row r="57" s="2" customFormat="1" ht="18.75" spans="1:49">
      <c r="A57" s="4"/>
      <c r="B57" s="11" t="s">
        <v>27</v>
      </c>
      <c r="C57" s="2">
        <f t="shared" ref="C57:U57" si="15">C53+C54+C55+C56</f>
        <v>8788.45</v>
      </c>
      <c r="D57" s="2">
        <f t="shared" si="15"/>
        <v>2307.2</v>
      </c>
      <c r="E57" s="2">
        <f t="shared" si="15"/>
        <v>609.9</v>
      </c>
      <c r="F57" s="2">
        <f t="shared" si="15"/>
        <v>5106.41</v>
      </c>
      <c r="G57" s="2">
        <f t="shared" si="15"/>
        <v>4152.79</v>
      </c>
      <c r="H57" s="2">
        <f t="shared" si="15"/>
        <v>953.62</v>
      </c>
      <c r="I57" s="2">
        <f t="shared" si="15"/>
        <v>0</v>
      </c>
      <c r="J57" s="2">
        <f t="shared" si="15"/>
        <v>0</v>
      </c>
      <c r="K57" s="2">
        <f t="shared" si="15"/>
        <v>0</v>
      </c>
      <c r="L57" s="2">
        <f t="shared" si="15"/>
        <v>0</v>
      </c>
      <c r="M57" s="2">
        <f t="shared" si="15"/>
        <v>0</v>
      </c>
      <c r="N57" s="2">
        <f t="shared" si="15"/>
        <v>0</v>
      </c>
      <c r="O57" s="2">
        <f t="shared" si="15"/>
        <v>616.32</v>
      </c>
      <c r="P57" s="2">
        <f t="shared" si="15"/>
        <v>0</v>
      </c>
      <c r="Q57" s="2">
        <f t="shared" si="15"/>
        <v>96.03</v>
      </c>
      <c r="R57" s="2">
        <f t="shared" si="15"/>
        <v>51.6</v>
      </c>
      <c r="S57" s="2">
        <f t="shared" si="15"/>
        <v>0</v>
      </c>
      <c r="T57" s="2">
        <f t="shared" si="15"/>
        <v>1</v>
      </c>
      <c r="U57" s="2">
        <f t="shared" si="15"/>
        <v>0</v>
      </c>
      <c r="W57" s="14">
        <f t="shared" si="0"/>
        <v>8788.46</v>
      </c>
      <c r="X57" s="15">
        <f t="shared" si="11"/>
        <v>0.00999999999839929</v>
      </c>
      <c r="AW57" s="18"/>
    </row>
    <row r="58" s="2" customFormat="1" ht="18.75" spans="1:49">
      <c r="A58" s="9" t="s">
        <v>39</v>
      </c>
      <c r="B58" s="10" t="s">
        <v>23</v>
      </c>
      <c r="C58" s="2">
        <v>17573.55</v>
      </c>
      <c r="D58" s="2">
        <v>4057.44</v>
      </c>
      <c r="E58" s="2">
        <v>2042.6</v>
      </c>
      <c r="F58" s="2">
        <v>7666.95</v>
      </c>
      <c r="G58" s="2">
        <v>5146.71</v>
      </c>
      <c r="H58" s="2">
        <v>2520.24</v>
      </c>
      <c r="I58" s="2">
        <v>315.3</v>
      </c>
      <c r="J58" s="2">
        <v>0</v>
      </c>
      <c r="K58" s="2">
        <v>282.2</v>
      </c>
      <c r="L58" s="2">
        <v>2472.38</v>
      </c>
      <c r="M58" s="2">
        <v>0</v>
      </c>
      <c r="N58" s="2">
        <v>0</v>
      </c>
      <c r="O58" s="2">
        <v>90.1</v>
      </c>
      <c r="P58" s="2">
        <v>0</v>
      </c>
      <c r="Q58" s="2">
        <v>419.3</v>
      </c>
      <c r="R58" s="2">
        <v>200.4</v>
      </c>
      <c r="S58" s="2">
        <v>0</v>
      </c>
      <c r="T58" s="2">
        <v>26.88</v>
      </c>
      <c r="U58" s="2">
        <v>0</v>
      </c>
      <c r="V58" s="2">
        <v>0</v>
      </c>
      <c r="W58" s="14">
        <f t="shared" si="0"/>
        <v>17573.55</v>
      </c>
      <c r="X58" s="15">
        <f t="shared" si="11"/>
        <v>0</v>
      </c>
      <c r="AW58" s="18"/>
    </row>
    <row r="59" s="2" customFormat="1" ht="18.75" spans="1:49">
      <c r="A59" s="9"/>
      <c r="B59" s="10" t="s">
        <v>24</v>
      </c>
      <c r="W59" s="14">
        <f t="shared" si="0"/>
        <v>0</v>
      </c>
      <c r="X59" s="15">
        <f t="shared" si="11"/>
        <v>0</v>
      </c>
      <c r="AW59" s="18"/>
    </row>
    <row r="60" s="2" customFormat="1" ht="18.75" spans="1:49">
      <c r="A60" s="9"/>
      <c r="B60" s="10" t="s">
        <v>25</v>
      </c>
      <c r="W60" s="14">
        <f t="shared" si="0"/>
        <v>0</v>
      </c>
      <c r="X60" s="15">
        <f t="shared" si="11"/>
        <v>0</v>
      </c>
      <c r="AW60" s="18"/>
    </row>
    <row r="61" s="2" customFormat="1" ht="18.75" spans="1:49">
      <c r="A61" s="9"/>
      <c r="B61" s="10" t="s">
        <v>26</v>
      </c>
      <c r="C61" s="2">
        <v>2614.94</v>
      </c>
      <c r="D61" s="2">
        <v>1633.17</v>
      </c>
      <c r="E61" s="2">
        <v>0</v>
      </c>
      <c r="F61" s="2">
        <v>277.24</v>
      </c>
      <c r="G61" s="2">
        <v>212.54</v>
      </c>
      <c r="H61" s="2">
        <v>64.7</v>
      </c>
      <c r="I61" s="2">
        <v>0</v>
      </c>
      <c r="J61" s="2">
        <v>0</v>
      </c>
      <c r="K61" s="2">
        <v>0</v>
      </c>
      <c r="L61" s="2">
        <v>704.53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14">
        <f t="shared" si="0"/>
        <v>2614.94</v>
      </c>
      <c r="X61" s="15">
        <f t="shared" si="11"/>
        <v>0</v>
      </c>
      <c r="AW61" s="18"/>
    </row>
    <row r="62" s="2" customFormat="1" ht="18.75" spans="1:49">
      <c r="A62" s="4"/>
      <c r="B62" s="11" t="s">
        <v>27</v>
      </c>
      <c r="C62" s="2">
        <f>C58++C59+C60+C61</f>
        <v>20188.49</v>
      </c>
      <c r="D62" s="2">
        <f t="shared" ref="D62:W62" si="16">D58++D59+D60+D61</f>
        <v>5690.61</v>
      </c>
      <c r="E62" s="2">
        <f t="shared" si="16"/>
        <v>2042.6</v>
      </c>
      <c r="F62" s="2">
        <f t="shared" si="16"/>
        <v>7944.19</v>
      </c>
      <c r="G62" s="2">
        <f t="shared" si="16"/>
        <v>5359.25</v>
      </c>
      <c r="H62" s="2">
        <f t="shared" si="16"/>
        <v>2584.94</v>
      </c>
      <c r="I62" s="2">
        <f t="shared" si="16"/>
        <v>315.3</v>
      </c>
      <c r="J62" s="2">
        <f t="shared" si="16"/>
        <v>0</v>
      </c>
      <c r="K62" s="2">
        <f t="shared" si="16"/>
        <v>282.2</v>
      </c>
      <c r="L62" s="2">
        <f t="shared" si="16"/>
        <v>3176.91</v>
      </c>
      <c r="M62" s="2">
        <f t="shared" si="16"/>
        <v>0</v>
      </c>
      <c r="N62" s="2">
        <f t="shared" si="16"/>
        <v>0</v>
      </c>
      <c r="O62" s="2">
        <f t="shared" si="16"/>
        <v>90.1</v>
      </c>
      <c r="P62" s="2">
        <f t="shared" si="16"/>
        <v>0</v>
      </c>
      <c r="Q62" s="2">
        <f t="shared" si="16"/>
        <v>419.3</v>
      </c>
      <c r="R62" s="2">
        <f t="shared" si="16"/>
        <v>200.4</v>
      </c>
      <c r="S62" s="2">
        <f t="shared" si="16"/>
        <v>0</v>
      </c>
      <c r="T62" s="2">
        <f t="shared" si="16"/>
        <v>26.88</v>
      </c>
      <c r="U62" s="2">
        <f t="shared" si="16"/>
        <v>0</v>
      </c>
      <c r="V62" s="2">
        <f t="shared" si="16"/>
        <v>0</v>
      </c>
      <c r="W62" s="14">
        <f t="shared" si="0"/>
        <v>20188.49</v>
      </c>
      <c r="X62" s="15">
        <f t="shared" si="11"/>
        <v>0</v>
      </c>
      <c r="AW62" s="18"/>
    </row>
    <row r="63" s="2" customFormat="1" ht="18.75" spans="1:49">
      <c r="A63" s="9" t="s">
        <v>40</v>
      </c>
      <c r="B63" s="10" t="s">
        <v>23</v>
      </c>
      <c r="C63" s="2">
        <v>7870.43</v>
      </c>
      <c r="D63" s="2">
        <v>945.24</v>
      </c>
      <c r="E63" s="2">
        <v>523.45</v>
      </c>
      <c r="F63" s="2">
        <v>3670.65</v>
      </c>
      <c r="G63" s="2">
        <v>2680.65</v>
      </c>
      <c r="H63" s="2">
        <v>990</v>
      </c>
      <c r="I63" s="2">
        <v>453.2</v>
      </c>
      <c r="J63" s="2">
        <v>0</v>
      </c>
      <c r="K63" s="2">
        <v>240</v>
      </c>
      <c r="L63" s="2">
        <v>1822.09</v>
      </c>
      <c r="M63" s="2">
        <v>0</v>
      </c>
      <c r="N63" s="2">
        <v>0</v>
      </c>
      <c r="O63" s="2">
        <v>84</v>
      </c>
      <c r="P63" s="2">
        <v>0</v>
      </c>
      <c r="Q63" s="2">
        <v>0</v>
      </c>
      <c r="R63" s="2">
        <v>0</v>
      </c>
      <c r="S63" s="2">
        <v>131.8</v>
      </c>
      <c r="T63" s="2">
        <v>0</v>
      </c>
      <c r="U63" s="2">
        <v>0</v>
      </c>
      <c r="V63" s="2">
        <v>0</v>
      </c>
      <c r="W63" s="14">
        <f t="shared" si="0"/>
        <v>7870.43</v>
      </c>
      <c r="X63" s="15">
        <f t="shared" ref="X63:X69" si="17">W63-C63</f>
        <v>0</v>
      </c>
      <c r="AW63" s="18"/>
    </row>
    <row r="64" s="2" customFormat="1" ht="18.75" spans="1:49">
      <c r="A64" s="9"/>
      <c r="B64" s="10" t="s">
        <v>24</v>
      </c>
      <c r="C64" s="2">
        <v>6001.86</v>
      </c>
      <c r="D64" s="2">
        <v>1549.9</v>
      </c>
      <c r="E64" s="2">
        <v>994.6</v>
      </c>
      <c r="F64" s="2">
        <v>2950.87</v>
      </c>
      <c r="G64" s="2">
        <v>2258.97</v>
      </c>
      <c r="H64" s="2">
        <v>691.9</v>
      </c>
      <c r="I64" s="2">
        <v>99.6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9.6</v>
      </c>
      <c r="P64" s="2">
        <v>0</v>
      </c>
      <c r="Q64" s="2">
        <v>0</v>
      </c>
      <c r="R64" s="2">
        <v>0</v>
      </c>
      <c r="S64" s="2">
        <v>397.3</v>
      </c>
      <c r="T64" s="2">
        <v>0</v>
      </c>
      <c r="U64" s="2">
        <v>0</v>
      </c>
      <c r="V64" s="2">
        <v>0</v>
      </c>
      <c r="W64" s="14">
        <f t="shared" si="0"/>
        <v>6001.87</v>
      </c>
      <c r="X64" s="15">
        <f t="shared" si="17"/>
        <v>0.0100000000011278</v>
      </c>
      <c r="AW64" s="18"/>
    </row>
    <row r="65" s="2" customFormat="1" ht="18.75" spans="1:49">
      <c r="A65" s="9"/>
      <c r="B65" s="10" t="s">
        <v>25</v>
      </c>
      <c r="W65" s="14">
        <f t="shared" si="0"/>
        <v>0</v>
      </c>
      <c r="X65" s="15">
        <f t="shared" si="17"/>
        <v>0</v>
      </c>
      <c r="AW65" s="18"/>
    </row>
    <row r="66" s="2" customFormat="1" ht="18.75" spans="1:49">
      <c r="A66" s="9"/>
      <c r="B66" s="10" t="s">
        <v>26</v>
      </c>
      <c r="C66" s="2">
        <v>5919.06</v>
      </c>
      <c r="D66" s="2">
        <v>1659.96</v>
      </c>
      <c r="E66" s="2">
        <v>1055.7</v>
      </c>
      <c r="F66" s="2">
        <v>3088.39</v>
      </c>
      <c r="G66" s="2">
        <v>2633.23</v>
      </c>
      <c r="H66" s="2">
        <v>455.16</v>
      </c>
      <c r="I66" s="2">
        <v>49.7</v>
      </c>
      <c r="J66" s="2">
        <v>0</v>
      </c>
      <c r="K66" s="2">
        <v>0</v>
      </c>
      <c r="L66" s="2">
        <v>65.31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14">
        <f t="shared" si="0"/>
        <v>5919.06</v>
      </c>
      <c r="X66" s="15">
        <f t="shared" si="17"/>
        <v>0</v>
      </c>
      <c r="AW66" s="18"/>
    </row>
    <row r="67" s="2" customFormat="1" ht="18.75" spans="1:49">
      <c r="A67" s="4"/>
      <c r="B67" s="11" t="s">
        <v>27</v>
      </c>
      <c r="C67" s="2">
        <f>+C63+C64+C65+C66</f>
        <v>19791.35</v>
      </c>
      <c r="D67" s="2">
        <f t="shared" ref="D67:W67" si="18">+D63+D64+D65+D66</f>
        <v>4155.1</v>
      </c>
      <c r="E67" s="2">
        <f t="shared" si="18"/>
        <v>2573.75</v>
      </c>
      <c r="F67" s="2">
        <f t="shared" si="18"/>
        <v>9709.91</v>
      </c>
      <c r="G67" s="2">
        <f t="shared" si="18"/>
        <v>7572.85</v>
      </c>
      <c r="H67" s="2">
        <f t="shared" si="18"/>
        <v>2137.06</v>
      </c>
      <c r="I67" s="2">
        <f t="shared" si="18"/>
        <v>602.5</v>
      </c>
      <c r="J67" s="2">
        <f t="shared" si="18"/>
        <v>0</v>
      </c>
      <c r="K67" s="2">
        <f t="shared" si="18"/>
        <v>240</v>
      </c>
      <c r="L67" s="2">
        <f t="shared" si="18"/>
        <v>1887.4</v>
      </c>
      <c r="M67" s="2">
        <f t="shared" si="18"/>
        <v>0</v>
      </c>
      <c r="N67" s="2">
        <f t="shared" si="18"/>
        <v>0</v>
      </c>
      <c r="O67" s="2">
        <f t="shared" si="18"/>
        <v>93.6</v>
      </c>
      <c r="P67" s="2">
        <f t="shared" si="18"/>
        <v>0</v>
      </c>
      <c r="Q67" s="2">
        <f t="shared" si="18"/>
        <v>0</v>
      </c>
      <c r="R67" s="2">
        <f t="shared" si="18"/>
        <v>0</v>
      </c>
      <c r="S67" s="2">
        <f t="shared" si="18"/>
        <v>529.1</v>
      </c>
      <c r="T67" s="2">
        <f t="shared" si="18"/>
        <v>0</v>
      </c>
      <c r="U67" s="2">
        <f t="shared" si="18"/>
        <v>0</v>
      </c>
      <c r="V67" s="2">
        <f t="shared" si="18"/>
        <v>0</v>
      </c>
      <c r="W67" s="14">
        <f t="shared" ref="W67:W130" si="19">U67+T67+S67+R67+Q67+P67+O67+N67+M67+L67+K67+J67+I67+F67+E67+D67</f>
        <v>19791.36</v>
      </c>
      <c r="X67" s="15">
        <f t="shared" si="17"/>
        <v>0.0100000000020373</v>
      </c>
      <c r="AW67" s="18"/>
    </row>
    <row r="68" s="2" customFormat="1" ht="18.75" spans="1:49">
      <c r="A68" s="9" t="s">
        <v>41</v>
      </c>
      <c r="B68" s="10" t="s">
        <v>23</v>
      </c>
      <c r="C68" s="2">
        <v>21860.39</v>
      </c>
      <c r="D68" s="2">
        <v>3745.6</v>
      </c>
      <c r="E68" s="2">
        <v>392.3</v>
      </c>
      <c r="F68" s="2">
        <v>9922.04</v>
      </c>
      <c r="G68" s="2">
        <v>7433.9</v>
      </c>
      <c r="H68" s="2">
        <v>2488.14</v>
      </c>
      <c r="I68" s="2">
        <v>332.9</v>
      </c>
      <c r="J68" s="2">
        <v>816</v>
      </c>
      <c r="K68" s="2">
        <v>126</v>
      </c>
      <c r="L68" s="2">
        <v>6178.71</v>
      </c>
      <c r="O68" s="2">
        <v>112.8</v>
      </c>
      <c r="S68" s="2">
        <v>183</v>
      </c>
      <c r="T68" s="2">
        <v>51</v>
      </c>
      <c r="W68" s="14">
        <f t="shared" si="19"/>
        <v>21860.35</v>
      </c>
      <c r="X68" s="15">
        <f t="shared" si="17"/>
        <v>-0.0400000000008731</v>
      </c>
      <c r="AW68" s="18"/>
    </row>
    <row r="69" s="2" customFormat="1" ht="18.75" spans="1:49">
      <c r="A69" s="9"/>
      <c r="B69" s="10" t="s">
        <v>24</v>
      </c>
      <c r="C69" s="2">
        <v>7032.94</v>
      </c>
      <c r="D69" s="2">
        <v>2123.9</v>
      </c>
      <c r="E69" s="2">
        <v>1899</v>
      </c>
      <c r="F69" s="2">
        <v>763.1</v>
      </c>
      <c r="G69" s="2">
        <v>508.3</v>
      </c>
      <c r="H69" s="2">
        <v>254.8</v>
      </c>
      <c r="I69" s="2">
        <v>663</v>
      </c>
      <c r="L69" s="2">
        <v>1563.2</v>
      </c>
      <c r="O69" s="2">
        <v>20.8</v>
      </c>
      <c r="W69" s="14">
        <f t="shared" si="19"/>
        <v>7033</v>
      </c>
      <c r="X69" s="15">
        <f t="shared" si="17"/>
        <v>0.0600000000004002</v>
      </c>
      <c r="AW69" s="18"/>
    </row>
    <row r="70" s="2" customFormat="1" ht="18.75" spans="1:49">
      <c r="A70" s="9"/>
      <c r="B70" s="10" t="s">
        <v>25</v>
      </c>
      <c r="W70" s="14">
        <f t="shared" si="19"/>
        <v>0</v>
      </c>
      <c r="X70" s="15">
        <f t="shared" si="11"/>
        <v>0</v>
      </c>
      <c r="AW70" s="18"/>
    </row>
    <row r="71" s="2" customFormat="1" ht="18.75" spans="1:49">
      <c r="A71" s="9"/>
      <c r="B71" s="10" t="s">
        <v>26</v>
      </c>
      <c r="C71" s="2">
        <v>1419.36</v>
      </c>
      <c r="D71" s="2">
        <v>296.7</v>
      </c>
      <c r="E71" s="2">
        <v>381.5</v>
      </c>
      <c r="F71" s="2">
        <v>708.81</v>
      </c>
      <c r="G71" s="2">
        <v>673.24</v>
      </c>
      <c r="H71" s="2">
        <v>35.57</v>
      </c>
      <c r="I71" s="2">
        <v>16.59</v>
      </c>
      <c r="O71" s="2">
        <v>15.8</v>
      </c>
      <c r="W71" s="14">
        <f t="shared" si="19"/>
        <v>1419.4</v>
      </c>
      <c r="X71" s="15">
        <f t="shared" si="11"/>
        <v>0.0399999999999636</v>
      </c>
      <c r="AW71" s="18"/>
    </row>
    <row r="72" s="2" customFormat="1" ht="18.75" spans="1:49">
      <c r="A72" s="4"/>
      <c r="B72" s="11" t="s">
        <v>27</v>
      </c>
      <c r="C72" s="2">
        <f t="shared" ref="C72:U72" si="20">C68+C69+C70+C71</f>
        <v>30312.69</v>
      </c>
      <c r="D72" s="2">
        <f t="shared" si="20"/>
        <v>6166.2</v>
      </c>
      <c r="E72" s="2">
        <f t="shared" si="20"/>
        <v>2672.8</v>
      </c>
      <c r="F72" s="2">
        <f t="shared" si="20"/>
        <v>11393.95</v>
      </c>
      <c r="G72" s="2">
        <f t="shared" si="20"/>
        <v>8615.44</v>
      </c>
      <c r="H72" s="2">
        <f t="shared" si="20"/>
        <v>2778.51</v>
      </c>
      <c r="I72" s="2">
        <f t="shared" si="20"/>
        <v>1012.49</v>
      </c>
      <c r="J72" s="2">
        <f t="shared" si="20"/>
        <v>816</v>
      </c>
      <c r="K72" s="2">
        <f t="shared" si="20"/>
        <v>126</v>
      </c>
      <c r="L72" s="2">
        <f t="shared" si="20"/>
        <v>7741.91</v>
      </c>
      <c r="M72" s="2">
        <f t="shared" si="20"/>
        <v>0</v>
      </c>
      <c r="N72" s="2">
        <f t="shared" si="20"/>
        <v>0</v>
      </c>
      <c r="O72" s="2">
        <f t="shared" si="20"/>
        <v>149.4</v>
      </c>
      <c r="P72" s="2">
        <f t="shared" si="20"/>
        <v>0</v>
      </c>
      <c r="Q72" s="2">
        <f t="shared" si="20"/>
        <v>0</v>
      </c>
      <c r="R72" s="2">
        <f t="shared" si="20"/>
        <v>0</v>
      </c>
      <c r="S72" s="2">
        <f t="shared" si="20"/>
        <v>183</v>
      </c>
      <c r="T72" s="2">
        <f t="shared" si="20"/>
        <v>51</v>
      </c>
      <c r="U72" s="2">
        <f t="shared" si="20"/>
        <v>0</v>
      </c>
      <c r="W72" s="14">
        <f t="shared" si="19"/>
        <v>30312.75</v>
      </c>
      <c r="X72" s="15">
        <f t="shared" si="11"/>
        <v>0.0600000000013097</v>
      </c>
      <c r="AW72" s="18"/>
    </row>
    <row r="73" s="2" customFormat="1" ht="18.75" spans="1:49">
      <c r="A73" s="9" t="s">
        <v>42</v>
      </c>
      <c r="B73" s="10" t="s">
        <v>23</v>
      </c>
      <c r="C73" s="2">
        <v>18510.76</v>
      </c>
      <c r="D73" s="2">
        <v>2657.8</v>
      </c>
      <c r="E73" s="2">
        <v>1356.3</v>
      </c>
      <c r="F73" s="2">
        <v>5505.05</v>
      </c>
      <c r="G73" s="2">
        <v>3809.55</v>
      </c>
      <c r="H73" s="2">
        <v>1695.5</v>
      </c>
      <c r="I73" s="2">
        <v>1493.9</v>
      </c>
      <c r="K73" s="2">
        <v>35.2</v>
      </c>
      <c r="L73" s="2">
        <v>6774.42</v>
      </c>
      <c r="M73" s="2">
        <v>61.75</v>
      </c>
      <c r="O73" s="2">
        <v>191.6</v>
      </c>
      <c r="S73" s="2">
        <v>419.6</v>
      </c>
      <c r="T73" s="2">
        <v>15.12</v>
      </c>
      <c r="W73" s="14">
        <f t="shared" si="19"/>
        <v>18510.74</v>
      </c>
      <c r="X73" s="15">
        <f t="shared" si="11"/>
        <v>-0.0200000000004366</v>
      </c>
      <c r="AW73" s="18"/>
    </row>
    <row r="74" s="2" customFormat="1" ht="18.75" spans="1:49">
      <c r="A74" s="9"/>
      <c r="B74" s="10" t="s">
        <v>24</v>
      </c>
      <c r="C74" s="2">
        <v>16069.11</v>
      </c>
      <c r="D74" s="2">
        <v>940.9</v>
      </c>
      <c r="F74" s="2">
        <v>1034.77</v>
      </c>
      <c r="G74" s="2">
        <v>798.05</v>
      </c>
      <c r="H74" s="2">
        <v>236.72</v>
      </c>
      <c r="I74" s="2">
        <v>778.8</v>
      </c>
      <c r="J74" s="2">
        <v>8740</v>
      </c>
      <c r="L74" s="2">
        <v>4340.86</v>
      </c>
      <c r="M74" s="2">
        <v>26.8</v>
      </c>
      <c r="O74" s="2">
        <v>206.96</v>
      </c>
      <c r="W74" s="14">
        <f t="shared" si="19"/>
        <v>16069.09</v>
      </c>
      <c r="X74" s="15">
        <f t="shared" si="11"/>
        <v>-0.0200000000022555</v>
      </c>
      <c r="AW74" s="18"/>
    </row>
    <row r="75" s="2" customFormat="1" ht="18.75" spans="1:49">
      <c r="A75" s="9"/>
      <c r="B75" s="10" t="s">
        <v>25</v>
      </c>
      <c r="W75" s="14">
        <f t="shared" si="19"/>
        <v>0</v>
      </c>
      <c r="X75" s="15">
        <f t="shared" si="11"/>
        <v>0</v>
      </c>
      <c r="AW75" s="18"/>
    </row>
    <row r="76" s="2" customFormat="1" ht="18.75" spans="1:49">
      <c r="A76" s="9"/>
      <c r="B76" s="10" t="s">
        <v>26</v>
      </c>
      <c r="C76" s="2">
        <v>2466.2</v>
      </c>
      <c r="D76" s="2">
        <v>1722.7</v>
      </c>
      <c r="E76" s="2">
        <v>69.71</v>
      </c>
      <c r="F76" s="2">
        <v>673.77</v>
      </c>
      <c r="G76" s="2">
        <v>442.41</v>
      </c>
      <c r="H76" s="2">
        <v>231.38</v>
      </c>
      <c r="W76" s="14">
        <f t="shared" si="19"/>
        <v>2466.18</v>
      </c>
      <c r="X76" s="15">
        <f t="shared" si="11"/>
        <v>-0.0199999999995271</v>
      </c>
      <c r="AW76" s="18"/>
    </row>
    <row r="77" s="2" customFormat="1" ht="18.75" spans="1:49">
      <c r="A77" s="4"/>
      <c r="B77" s="11" t="s">
        <v>27</v>
      </c>
      <c r="C77" s="2">
        <f t="shared" ref="C77:U77" si="21">C73+C74+C75+C76</f>
        <v>37046.07</v>
      </c>
      <c r="D77" s="2">
        <f t="shared" si="21"/>
        <v>5321.4</v>
      </c>
      <c r="E77" s="2">
        <f t="shared" si="21"/>
        <v>1426.01</v>
      </c>
      <c r="F77" s="2">
        <f t="shared" si="21"/>
        <v>7213.59</v>
      </c>
      <c r="G77" s="2">
        <f t="shared" si="21"/>
        <v>5050.01</v>
      </c>
      <c r="H77" s="2">
        <f t="shared" si="21"/>
        <v>2163.6</v>
      </c>
      <c r="I77" s="2">
        <f t="shared" si="21"/>
        <v>2272.7</v>
      </c>
      <c r="J77" s="2">
        <f t="shared" si="21"/>
        <v>8740</v>
      </c>
      <c r="K77" s="2">
        <f t="shared" si="21"/>
        <v>35.2</v>
      </c>
      <c r="L77" s="2">
        <f t="shared" si="21"/>
        <v>11115.28</v>
      </c>
      <c r="M77" s="2">
        <f t="shared" si="21"/>
        <v>88.55</v>
      </c>
      <c r="N77" s="2">
        <f t="shared" si="21"/>
        <v>0</v>
      </c>
      <c r="O77" s="2">
        <f t="shared" si="21"/>
        <v>398.56</v>
      </c>
      <c r="P77" s="2">
        <f t="shared" si="21"/>
        <v>0</v>
      </c>
      <c r="Q77" s="2">
        <f t="shared" si="21"/>
        <v>0</v>
      </c>
      <c r="R77" s="2">
        <f t="shared" si="21"/>
        <v>0</v>
      </c>
      <c r="S77" s="2">
        <f t="shared" si="21"/>
        <v>419.6</v>
      </c>
      <c r="T77" s="2">
        <f t="shared" si="21"/>
        <v>15.12</v>
      </c>
      <c r="U77" s="2">
        <f t="shared" si="21"/>
        <v>0</v>
      </c>
      <c r="W77" s="14">
        <f t="shared" si="19"/>
        <v>37046.01</v>
      </c>
      <c r="X77" s="15">
        <f t="shared" si="11"/>
        <v>-0.0599999999976717</v>
      </c>
      <c r="AW77" s="18"/>
    </row>
    <row r="78" s="2" customFormat="1" ht="18.75" spans="1:49">
      <c r="A78" s="9" t="s">
        <v>43</v>
      </c>
      <c r="B78" s="10" t="s">
        <v>23</v>
      </c>
      <c r="C78" s="2">
        <v>9591.67</v>
      </c>
      <c r="D78" s="2">
        <v>4830.71</v>
      </c>
      <c r="E78" s="2">
        <v>1500.86</v>
      </c>
      <c r="F78" s="2">
        <v>878.4</v>
      </c>
      <c r="G78" s="2">
        <v>803</v>
      </c>
      <c r="H78" s="2">
        <v>75.4</v>
      </c>
      <c r="K78" s="2">
        <v>682.7</v>
      </c>
      <c r="L78" s="2">
        <v>1610.7</v>
      </c>
      <c r="Q78" s="2">
        <v>88.3</v>
      </c>
      <c r="W78" s="14">
        <f t="shared" si="19"/>
        <v>9591.67</v>
      </c>
      <c r="X78" s="15">
        <f t="shared" si="11"/>
        <v>0</v>
      </c>
      <c r="AW78" s="18"/>
    </row>
    <row r="79" s="2" customFormat="1" ht="18.75" spans="1:49">
      <c r="A79" s="9"/>
      <c r="B79" s="10" t="s">
        <v>24</v>
      </c>
      <c r="C79" s="2">
        <v>21530.56</v>
      </c>
      <c r="D79" s="2">
        <v>2950.2</v>
      </c>
      <c r="E79" s="2">
        <v>765.8</v>
      </c>
      <c r="F79" s="2">
        <v>8509.24</v>
      </c>
      <c r="G79" s="2">
        <v>5832.84</v>
      </c>
      <c r="H79" s="2">
        <v>2676.4</v>
      </c>
      <c r="I79" s="2">
        <v>244.7</v>
      </c>
      <c r="J79" s="2">
        <v>511</v>
      </c>
      <c r="K79" s="2">
        <v>2497</v>
      </c>
      <c r="L79" s="2">
        <v>5763.65</v>
      </c>
      <c r="Q79" s="2">
        <v>289</v>
      </c>
      <c r="W79" s="14">
        <f t="shared" si="19"/>
        <v>21530.59</v>
      </c>
      <c r="X79" s="15">
        <f t="shared" si="11"/>
        <v>0.0299999999988358</v>
      </c>
      <c r="AW79" s="18"/>
    </row>
    <row r="80" s="2" customFormat="1" ht="18.75" spans="1:49">
      <c r="A80" s="9"/>
      <c r="B80" s="10" t="s">
        <v>25</v>
      </c>
      <c r="C80" s="2">
        <v>9283.26</v>
      </c>
      <c r="D80" s="2">
        <v>4290.31</v>
      </c>
      <c r="E80" s="2">
        <v>1661.48</v>
      </c>
      <c r="F80" s="2">
        <v>3331.47</v>
      </c>
      <c r="G80" s="2">
        <v>2122.34</v>
      </c>
      <c r="H80" s="2">
        <v>1209.13</v>
      </c>
      <c r="W80" s="14">
        <f t="shared" si="19"/>
        <v>9283.26</v>
      </c>
      <c r="X80" s="15">
        <f t="shared" si="11"/>
        <v>0</v>
      </c>
      <c r="AW80" s="18"/>
    </row>
    <row r="81" s="2" customFormat="1" ht="18.75" spans="1:49">
      <c r="A81" s="9"/>
      <c r="B81" s="10" t="s">
        <v>26</v>
      </c>
      <c r="W81" s="14">
        <f t="shared" si="19"/>
        <v>0</v>
      </c>
      <c r="X81" s="15">
        <f t="shared" si="11"/>
        <v>0</v>
      </c>
      <c r="AW81" s="18"/>
    </row>
    <row r="82" s="2" customFormat="1" ht="18.75" spans="1:49">
      <c r="A82" s="4"/>
      <c r="B82" s="11" t="s">
        <v>27</v>
      </c>
      <c r="C82" s="2">
        <f t="shared" ref="C82:U82" si="22">C78+C79+C80+C81</f>
        <v>40405.49</v>
      </c>
      <c r="D82" s="2">
        <f t="shared" si="22"/>
        <v>12071.22</v>
      </c>
      <c r="E82" s="2">
        <f t="shared" si="22"/>
        <v>3928.14</v>
      </c>
      <c r="F82" s="2">
        <f t="shared" si="22"/>
        <v>12719.11</v>
      </c>
      <c r="G82" s="2">
        <f t="shared" si="22"/>
        <v>8758.18</v>
      </c>
      <c r="H82" s="2">
        <f t="shared" si="22"/>
        <v>3960.93</v>
      </c>
      <c r="I82" s="2">
        <f t="shared" si="22"/>
        <v>244.7</v>
      </c>
      <c r="J82" s="2">
        <f t="shared" si="22"/>
        <v>511</v>
      </c>
      <c r="K82" s="2">
        <f t="shared" si="22"/>
        <v>3179.7</v>
      </c>
      <c r="L82" s="2">
        <f t="shared" si="22"/>
        <v>7374.35</v>
      </c>
      <c r="M82" s="2">
        <f t="shared" si="22"/>
        <v>0</v>
      </c>
      <c r="N82" s="2">
        <f t="shared" si="22"/>
        <v>0</v>
      </c>
      <c r="O82" s="2">
        <f t="shared" si="22"/>
        <v>0</v>
      </c>
      <c r="P82" s="2">
        <f t="shared" si="22"/>
        <v>0</v>
      </c>
      <c r="Q82" s="2">
        <f t="shared" si="22"/>
        <v>377.3</v>
      </c>
      <c r="R82" s="2">
        <f t="shared" si="22"/>
        <v>0</v>
      </c>
      <c r="S82" s="2">
        <f t="shared" si="22"/>
        <v>0</v>
      </c>
      <c r="T82" s="2">
        <f t="shared" si="22"/>
        <v>0</v>
      </c>
      <c r="U82" s="2">
        <f t="shared" si="22"/>
        <v>0</v>
      </c>
      <c r="W82" s="14">
        <f t="shared" si="19"/>
        <v>40405.52</v>
      </c>
      <c r="X82" s="15">
        <f t="shared" si="11"/>
        <v>0.0300000000061118</v>
      </c>
      <c r="AW82" s="18"/>
    </row>
    <row r="83" s="2" customFormat="1" ht="18.75" spans="1:49">
      <c r="A83" s="9" t="s">
        <v>44</v>
      </c>
      <c r="B83" s="10" t="s">
        <v>23</v>
      </c>
      <c r="C83" s="2">
        <v>9376.13</v>
      </c>
      <c r="D83" s="2">
        <v>1757.32</v>
      </c>
      <c r="E83" s="2">
        <v>2488.03</v>
      </c>
      <c r="F83" s="2">
        <v>3612.43</v>
      </c>
      <c r="G83" s="2">
        <v>3213.81</v>
      </c>
      <c r="H83" s="2">
        <v>398.62</v>
      </c>
      <c r="I83" s="2">
        <v>28.5</v>
      </c>
      <c r="L83" s="2">
        <v>713.2</v>
      </c>
      <c r="Q83" s="2">
        <v>79.2</v>
      </c>
      <c r="R83" s="2">
        <v>180</v>
      </c>
      <c r="S83" s="2">
        <v>517.45</v>
      </c>
      <c r="W83" s="14">
        <f t="shared" si="19"/>
        <v>9376.13</v>
      </c>
      <c r="X83" s="15">
        <f t="shared" si="11"/>
        <v>0</v>
      </c>
      <c r="AW83" s="18"/>
    </row>
    <row r="84" s="2" customFormat="1" ht="18.75" spans="1:49">
      <c r="A84" s="9"/>
      <c r="B84" s="10" t="s">
        <v>24</v>
      </c>
      <c r="C84" s="2">
        <v>6722.76</v>
      </c>
      <c r="D84" s="2">
        <v>2912.1</v>
      </c>
      <c r="E84" s="2">
        <v>1343.42</v>
      </c>
      <c r="F84" s="2">
        <v>2456.87</v>
      </c>
      <c r="G84" s="2">
        <v>1636.19</v>
      </c>
      <c r="H84" s="2">
        <v>820.68</v>
      </c>
      <c r="O84" s="2">
        <v>10.4</v>
      </c>
      <c r="W84" s="14">
        <f t="shared" si="19"/>
        <v>6722.79</v>
      </c>
      <c r="X84" s="15">
        <f t="shared" si="11"/>
        <v>0.0299999999997453</v>
      </c>
      <c r="AW84" s="18"/>
    </row>
    <row r="85" s="2" customFormat="1" ht="18.75" spans="1:49">
      <c r="A85" s="9"/>
      <c r="B85" s="10" t="s">
        <v>25</v>
      </c>
      <c r="W85" s="14">
        <f t="shared" si="19"/>
        <v>0</v>
      </c>
      <c r="X85" s="15">
        <f t="shared" si="11"/>
        <v>0</v>
      </c>
      <c r="AW85" s="18"/>
    </row>
    <row r="86" s="2" customFormat="1" ht="18.75" spans="1:49">
      <c r="A86" s="9"/>
      <c r="B86" s="10" t="s">
        <v>26</v>
      </c>
      <c r="C86" s="2">
        <v>1821.83</v>
      </c>
      <c r="D86" s="2">
        <v>925.08</v>
      </c>
      <c r="E86" s="2">
        <v>28.5</v>
      </c>
      <c r="F86" s="2">
        <v>868.25</v>
      </c>
      <c r="G86" s="2">
        <v>818.23</v>
      </c>
      <c r="H86" s="2">
        <v>50.02</v>
      </c>
      <c r="W86" s="14">
        <f t="shared" si="19"/>
        <v>1821.83</v>
      </c>
      <c r="X86" s="15">
        <f t="shared" si="11"/>
        <v>0</v>
      </c>
      <c r="AW86" s="18"/>
    </row>
    <row r="87" s="2" customFormat="1" ht="18.75" spans="1:49">
      <c r="A87" s="4"/>
      <c r="B87" s="11" t="s">
        <v>27</v>
      </c>
      <c r="C87" s="2">
        <f t="shared" ref="C87:U87" si="23">C83+C84+C85+C86</f>
        <v>17920.72</v>
      </c>
      <c r="D87" s="2">
        <f t="shared" si="23"/>
        <v>5594.5</v>
      </c>
      <c r="E87" s="2">
        <f t="shared" si="23"/>
        <v>3859.95</v>
      </c>
      <c r="F87" s="2">
        <f t="shared" si="23"/>
        <v>6937.55</v>
      </c>
      <c r="G87" s="2">
        <f t="shared" si="23"/>
        <v>5668.23</v>
      </c>
      <c r="H87" s="2">
        <f t="shared" si="23"/>
        <v>1269.32</v>
      </c>
      <c r="I87" s="2">
        <f t="shared" si="23"/>
        <v>28.5</v>
      </c>
      <c r="J87" s="2">
        <f t="shared" si="23"/>
        <v>0</v>
      </c>
      <c r="K87" s="2">
        <f t="shared" si="23"/>
        <v>0</v>
      </c>
      <c r="L87" s="2">
        <f t="shared" si="23"/>
        <v>713.2</v>
      </c>
      <c r="M87" s="2">
        <f t="shared" si="23"/>
        <v>0</v>
      </c>
      <c r="N87" s="2">
        <f t="shared" si="23"/>
        <v>0</v>
      </c>
      <c r="O87" s="2">
        <f t="shared" si="23"/>
        <v>10.4</v>
      </c>
      <c r="P87" s="2">
        <f t="shared" si="23"/>
        <v>0</v>
      </c>
      <c r="Q87" s="2">
        <f t="shared" si="23"/>
        <v>79.2</v>
      </c>
      <c r="R87" s="2">
        <f t="shared" si="23"/>
        <v>180</v>
      </c>
      <c r="S87" s="2">
        <f t="shared" si="23"/>
        <v>517.45</v>
      </c>
      <c r="T87" s="2">
        <f t="shared" si="23"/>
        <v>0</v>
      </c>
      <c r="U87" s="2">
        <f t="shared" si="23"/>
        <v>0</v>
      </c>
      <c r="W87" s="14">
        <f t="shared" si="19"/>
        <v>17920.75</v>
      </c>
      <c r="X87" s="15">
        <f t="shared" si="11"/>
        <v>0.0299999999988358</v>
      </c>
      <c r="AW87" s="18"/>
    </row>
    <row r="88" s="2" customFormat="1" ht="18.75" spans="1:49">
      <c r="A88" s="9" t="s">
        <v>45</v>
      </c>
      <c r="B88" s="10" t="s">
        <v>23</v>
      </c>
      <c r="C88" s="2">
        <v>24669.3</v>
      </c>
      <c r="D88" s="2">
        <v>12035.26</v>
      </c>
      <c r="E88" s="2">
        <v>1477.6</v>
      </c>
      <c r="F88" s="2">
        <v>8635.03</v>
      </c>
      <c r="G88" s="2">
        <v>7520.38</v>
      </c>
      <c r="H88" s="2">
        <v>1114.65</v>
      </c>
      <c r="J88" s="2">
        <v>920.6</v>
      </c>
      <c r="L88" s="2">
        <v>411.2</v>
      </c>
      <c r="O88" s="2">
        <v>273.2</v>
      </c>
      <c r="R88" s="2">
        <v>652.41</v>
      </c>
      <c r="S88" s="2">
        <v>264</v>
      </c>
      <c r="W88" s="14">
        <f t="shared" si="19"/>
        <v>24669.3</v>
      </c>
      <c r="X88" s="15">
        <f t="shared" si="11"/>
        <v>0</v>
      </c>
      <c r="AW88" s="18"/>
    </row>
    <row r="89" s="2" customFormat="1" ht="18.75" spans="1:49">
      <c r="A89" s="9"/>
      <c r="B89" s="10" t="s">
        <v>24</v>
      </c>
      <c r="C89" s="2">
        <v>4404.48</v>
      </c>
      <c r="D89" s="2">
        <v>65.57</v>
      </c>
      <c r="E89" s="2">
        <v>320.62</v>
      </c>
      <c r="F89" s="2">
        <v>4018.29</v>
      </c>
      <c r="G89" s="2">
        <v>801.94</v>
      </c>
      <c r="H89" s="2">
        <v>3216.35</v>
      </c>
      <c r="W89" s="14">
        <f t="shared" si="19"/>
        <v>4404.48</v>
      </c>
      <c r="X89" s="15">
        <f>W89-C89</f>
        <v>0</v>
      </c>
      <c r="AW89" s="18"/>
    </row>
    <row r="90" s="2" customFormat="1" ht="18.75" spans="1:49">
      <c r="A90" s="9"/>
      <c r="B90" s="10" t="s">
        <v>25</v>
      </c>
      <c r="F90" s="2" t="s">
        <v>46</v>
      </c>
      <c r="W90" s="14" t="e">
        <f t="shared" si="19"/>
        <v>#VALUE!</v>
      </c>
      <c r="X90" s="15" t="e">
        <f>W90-C90</f>
        <v>#VALUE!</v>
      </c>
      <c r="AW90" s="18"/>
    </row>
    <row r="91" s="2" customFormat="1" ht="18.75" spans="1:49">
      <c r="A91" s="9"/>
      <c r="B91" s="10" t="s">
        <v>26</v>
      </c>
      <c r="C91" s="2">
        <v>1140.58</v>
      </c>
      <c r="D91" s="2">
        <v>510.72</v>
      </c>
      <c r="E91" s="2">
        <v>200</v>
      </c>
      <c r="F91" s="2">
        <v>429.86</v>
      </c>
      <c r="G91" s="2">
        <v>280.64</v>
      </c>
      <c r="H91" s="2">
        <v>149.22</v>
      </c>
      <c r="W91" s="14">
        <f t="shared" si="19"/>
        <v>1140.58</v>
      </c>
      <c r="X91" s="15">
        <f>W91-C91</f>
        <v>0</v>
      </c>
      <c r="AW91" s="18"/>
    </row>
    <row r="92" s="2" customFormat="1" ht="18.75" spans="1:49">
      <c r="A92" s="4"/>
      <c r="B92" s="11" t="s">
        <v>27</v>
      </c>
      <c r="C92" s="2">
        <f t="shared" ref="C92:U92" si="24">C88+C89+C90+C91</f>
        <v>30214.36</v>
      </c>
      <c r="D92" s="2">
        <f t="shared" si="24"/>
        <v>12611.55</v>
      </c>
      <c r="E92" s="2">
        <f t="shared" si="24"/>
        <v>1998.22</v>
      </c>
      <c r="F92" s="2">
        <v>13083.18</v>
      </c>
      <c r="G92" s="2">
        <f t="shared" si="24"/>
        <v>8602.96</v>
      </c>
      <c r="H92" s="2">
        <f t="shared" si="24"/>
        <v>4480.22</v>
      </c>
      <c r="I92" s="2">
        <f t="shared" si="24"/>
        <v>0</v>
      </c>
      <c r="J92" s="2">
        <f t="shared" si="24"/>
        <v>920.6</v>
      </c>
      <c r="K92" s="2">
        <f t="shared" si="24"/>
        <v>0</v>
      </c>
      <c r="L92" s="2">
        <f t="shared" si="24"/>
        <v>411.2</v>
      </c>
      <c r="M92" s="2">
        <f t="shared" si="24"/>
        <v>0</v>
      </c>
      <c r="N92" s="2">
        <f t="shared" si="24"/>
        <v>0</v>
      </c>
      <c r="O92" s="2">
        <f t="shared" si="24"/>
        <v>273.2</v>
      </c>
      <c r="P92" s="2">
        <f t="shared" si="24"/>
        <v>0</v>
      </c>
      <c r="Q92" s="2">
        <f t="shared" si="24"/>
        <v>0</v>
      </c>
      <c r="R92" s="2">
        <f t="shared" si="24"/>
        <v>652.41</v>
      </c>
      <c r="S92" s="2">
        <f t="shared" si="24"/>
        <v>264</v>
      </c>
      <c r="T92" s="2">
        <f t="shared" si="24"/>
        <v>0</v>
      </c>
      <c r="U92" s="2">
        <f t="shared" si="24"/>
        <v>0</v>
      </c>
      <c r="W92" s="14">
        <f t="shared" si="19"/>
        <v>30214.36</v>
      </c>
      <c r="X92" s="15">
        <f t="shared" si="11"/>
        <v>0</v>
      </c>
      <c r="AW92" s="18"/>
    </row>
    <row r="93" s="2" customFormat="1" ht="18.75" spans="1:49">
      <c r="A93" s="9" t="s">
        <v>47</v>
      </c>
      <c r="B93" s="10" t="s">
        <v>23</v>
      </c>
      <c r="C93" s="2">
        <v>10655.55</v>
      </c>
      <c r="D93" s="2">
        <v>731.64</v>
      </c>
      <c r="E93" s="2">
        <v>1946.3</v>
      </c>
      <c r="F93" s="2">
        <v>3673.84</v>
      </c>
      <c r="G93" s="2">
        <v>2360.95</v>
      </c>
      <c r="H93" s="2">
        <v>1312.89</v>
      </c>
      <c r="I93" s="2">
        <v>1369.27</v>
      </c>
      <c r="O93" s="2">
        <v>2934.5</v>
      </c>
      <c r="W93" s="14">
        <f t="shared" si="19"/>
        <v>10655.55</v>
      </c>
      <c r="X93" s="15">
        <f t="shared" si="11"/>
        <v>0</v>
      </c>
      <c r="AW93" s="18"/>
    </row>
    <row r="94" s="2" customFormat="1" ht="18.75" spans="1:49">
      <c r="A94" s="9"/>
      <c r="B94" s="10" t="s">
        <v>24</v>
      </c>
      <c r="C94" s="2">
        <v>6707.63</v>
      </c>
      <c r="D94" s="2">
        <v>37.3</v>
      </c>
      <c r="E94" s="2">
        <v>2468</v>
      </c>
      <c r="F94" s="2">
        <v>2802.27</v>
      </c>
      <c r="G94" s="2">
        <v>2334.47</v>
      </c>
      <c r="H94" s="2">
        <v>467.8</v>
      </c>
      <c r="I94" s="2">
        <v>65.6</v>
      </c>
      <c r="K94" s="2">
        <v>49.4</v>
      </c>
      <c r="L94" s="2">
        <v>485.1</v>
      </c>
      <c r="O94" s="2">
        <v>800</v>
      </c>
      <c r="W94" s="14">
        <f t="shared" si="19"/>
        <v>6707.67</v>
      </c>
      <c r="X94" s="15">
        <f t="shared" si="11"/>
        <v>0.0399999999999636</v>
      </c>
      <c r="AW94" s="18"/>
    </row>
    <row r="95" s="2" customFormat="1" ht="18.75" spans="1:49">
      <c r="A95" s="9"/>
      <c r="B95" s="10" t="s">
        <v>25</v>
      </c>
      <c r="W95" s="14">
        <f t="shared" si="19"/>
        <v>0</v>
      </c>
      <c r="X95" s="15">
        <f t="shared" si="11"/>
        <v>0</v>
      </c>
      <c r="AW95" s="18"/>
    </row>
    <row r="96" s="2" customFormat="1" ht="18.75" spans="1:49">
      <c r="A96" s="9"/>
      <c r="B96" s="10" t="s">
        <v>26</v>
      </c>
      <c r="C96" s="2">
        <v>5601.41</v>
      </c>
      <c r="D96" s="2">
        <v>905.72</v>
      </c>
      <c r="E96" s="2">
        <v>1117.46</v>
      </c>
      <c r="F96" s="2">
        <v>3320.09</v>
      </c>
      <c r="G96" s="2">
        <v>3191.43</v>
      </c>
      <c r="H96" s="2">
        <v>128.66</v>
      </c>
      <c r="I96" s="2">
        <v>37.64</v>
      </c>
      <c r="L96" s="2">
        <v>220.5</v>
      </c>
      <c r="W96" s="14">
        <f t="shared" si="19"/>
        <v>5601.41</v>
      </c>
      <c r="X96" s="15">
        <f t="shared" si="11"/>
        <v>0</v>
      </c>
      <c r="AW96" s="18"/>
    </row>
    <row r="97" s="2" customFormat="1" ht="18.75" spans="1:49">
      <c r="A97" s="4"/>
      <c r="B97" s="11" t="s">
        <v>27</v>
      </c>
      <c r="C97" s="2">
        <f t="shared" ref="C97:U97" si="25">C93+C94+C95+C96</f>
        <v>22964.59</v>
      </c>
      <c r="D97" s="2" t="s">
        <v>48</v>
      </c>
      <c r="E97" s="2">
        <f t="shared" si="25"/>
        <v>5531.76</v>
      </c>
      <c r="F97" s="2">
        <f t="shared" si="25"/>
        <v>9796.2</v>
      </c>
      <c r="G97" s="2">
        <f t="shared" si="25"/>
        <v>7886.85</v>
      </c>
      <c r="H97" s="2">
        <f t="shared" si="25"/>
        <v>1909.35</v>
      </c>
      <c r="I97" s="2">
        <f t="shared" si="25"/>
        <v>1472.51</v>
      </c>
      <c r="J97" s="2">
        <f t="shared" si="25"/>
        <v>0</v>
      </c>
      <c r="K97" s="2">
        <f t="shared" si="25"/>
        <v>49.4</v>
      </c>
      <c r="L97" s="2">
        <f t="shared" si="25"/>
        <v>705.6</v>
      </c>
      <c r="M97" s="2">
        <f t="shared" si="25"/>
        <v>0</v>
      </c>
      <c r="N97" s="2">
        <f t="shared" si="25"/>
        <v>0</v>
      </c>
      <c r="O97" s="2">
        <f t="shared" si="25"/>
        <v>3734.5</v>
      </c>
      <c r="P97" s="2">
        <f t="shared" si="25"/>
        <v>0</v>
      </c>
      <c r="Q97" s="2">
        <f t="shared" si="25"/>
        <v>0</v>
      </c>
      <c r="R97" s="2">
        <f t="shared" si="25"/>
        <v>0</v>
      </c>
      <c r="S97" s="2">
        <f t="shared" si="25"/>
        <v>0</v>
      </c>
      <c r="T97" s="2">
        <f t="shared" si="25"/>
        <v>0</v>
      </c>
      <c r="U97" s="2">
        <f t="shared" si="25"/>
        <v>0</v>
      </c>
      <c r="W97" s="14" t="e">
        <f t="shared" si="19"/>
        <v>#VALUE!</v>
      </c>
      <c r="X97" s="15" t="e">
        <f t="shared" si="11"/>
        <v>#VALUE!</v>
      </c>
      <c r="AW97" s="18"/>
    </row>
    <row r="98" s="2" customFormat="1" ht="18.75" spans="1:49">
      <c r="A98" s="9" t="s">
        <v>49</v>
      </c>
      <c r="B98" s="10" t="s">
        <v>23</v>
      </c>
      <c r="C98" s="2">
        <v>18047.46</v>
      </c>
      <c r="D98" s="2">
        <v>3358.33</v>
      </c>
      <c r="E98" s="2">
        <v>3885.3</v>
      </c>
      <c r="F98" s="2">
        <v>9472.43</v>
      </c>
      <c r="G98" s="2">
        <v>6885.02</v>
      </c>
      <c r="H98" s="2">
        <v>2587.41</v>
      </c>
      <c r="I98" s="2">
        <v>18.2</v>
      </c>
      <c r="O98" s="2">
        <v>1313.2</v>
      </c>
      <c r="W98" s="14">
        <f t="shared" si="19"/>
        <v>18047.46</v>
      </c>
      <c r="X98" s="15">
        <f t="shared" si="11"/>
        <v>0</v>
      </c>
      <c r="AW98" s="18"/>
    </row>
    <row r="99" s="2" customFormat="1" ht="18.75" spans="1:49">
      <c r="A99" s="9"/>
      <c r="B99" s="10" t="s">
        <v>24</v>
      </c>
      <c r="C99" s="2">
        <v>724.73</v>
      </c>
      <c r="D99" s="2">
        <v>356.1</v>
      </c>
      <c r="F99" s="2">
        <v>368.63</v>
      </c>
      <c r="G99" s="2">
        <v>292.53</v>
      </c>
      <c r="H99" s="2">
        <v>76.3</v>
      </c>
      <c r="W99" s="14">
        <f t="shared" si="19"/>
        <v>724.73</v>
      </c>
      <c r="X99" s="15">
        <f t="shared" si="11"/>
        <v>0</v>
      </c>
      <c r="AW99" s="18"/>
    </row>
    <row r="100" s="2" customFormat="1" ht="18.75" spans="1:49">
      <c r="A100" s="9"/>
      <c r="B100" s="10" t="s">
        <v>25</v>
      </c>
      <c r="W100" s="14">
        <f t="shared" si="19"/>
        <v>0</v>
      </c>
      <c r="X100" s="15">
        <f t="shared" si="11"/>
        <v>0</v>
      </c>
      <c r="AW100" s="18"/>
    </row>
    <row r="101" s="2" customFormat="1" ht="18.75" spans="1:49">
      <c r="A101" s="9"/>
      <c r="B101" s="10" t="s">
        <v>26</v>
      </c>
      <c r="C101" s="2">
        <v>3212.61</v>
      </c>
      <c r="D101" s="2">
        <v>1059.26</v>
      </c>
      <c r="E101" s="2">
        <v>632.73</v>
      </c>
      <c r="F101" s="2">
        <v>1461.28</v>
      </c>
      <c r="G101" s="2">
        <v>1262.85</v>
      </c>
      <c r="H101" s="2">
        <v>198.43</v>
      </c>
      <c r="Q101" s="2">
        <v>59.34</v>
      </c>
      <c r="W101" s="14">
        <f t="shared" si="19"/>
        <v>3212.61</v>
      </c>
      <c r="X101" s="15">
        <f t="shared" si="11"/>
        <v>0</v>
      </c>
      <c r="AW101" s="18"/>
    </row>
    <row r="102" s="2" customFormat="1" ht="18.75" spans="1:49">
      <c r="A102" s="4"/>
      <c r="B102" s="11" t="s">
        <v>27</v>
      </c>
      <c r="C102" s="2">
        <f t="shared" ref="C102:U102" si="26">C98+C99+C100+C101</f>
        <v>21984.8</v>
      </c>
      <c r="D102" s="2">
        <f t="shared" si="26"/>
        <v>4773.69</v>
      </c>
      <c r="E102" s="2">
        <f t="shared" si="26"/>
        <v>4518.03</v>
      </c>
      <c r="F102" s="2">
        <f t="shared" si="26"/>
        <v>11302.34</v>
      </c>
      <c r="G102" s="2">
        <f t="shared" si="26"/>
        <v>8440.4</v>
      </c>
      <c r="H102" s="2">
        <f t="shared" si="26"/>
        <v>2862.14</v>
      </c>
      <c r="I102" s="2">
        <f t="shared" si="26"/>
        <v>18.2</v>
      </c>
      <c r="J102" s="2">
        <f t="shared" si="26"/>
        <v>0</v>
      </c>
      <c r="K102" s="2">
        <f t="shared" si="26"/>
        <v>0</v>
      </c>
      <c r="L102" s="2">
        <f t="shared" si="26"/>
        <v>0</v>
      </c>
      <c r="M102" s="2">
        <f t="shared" si="26"/>
        <v>0</v>
      </c>
      <c r="N102" s="2">
        <f t="shared" si="26"/>
        <v>0</v>
      </c>
      <c r="O102" s="2">
        <f t="shared" si="26"/>
        <v>1313.2</v>
      </c>
      <c r="P102" s="2">
        <f t="shared" si="26"/>
        <v>0</v>
      </c>
      <c r="Q102" s="2">
        <f t="shared" si="26"/>
        <v>59.34</v>
      </c>
      <c r="R102" s="2">
        <f t="shared" si="26"/>
        <v>0</v>
      </c>
      <c r="S102" s="2">
        <f t="shared" si="26"/>
        <v>0</v>
      </c>
      <c r="T102" s="2">
        <f t="shared" si="26"/>
        <v>0</v>
      </c>
      <c r="U102" s="2">
        <f t="shared" si="26"/>
        <v>0</v>
      </c>
      <c r="W102" s="14">
        <f t="shared" si="19"/>
        <v>21984.8</v>
      </c>
      <c r="X102" s="15">
        <f t="shared" si="11"/>
        <v>0</v>
      </c>
      <c r="AW102" s="18"/>
    </row>
    <row r="103" s="2" customFormat="1" ht="18.75" spans="1:49">
      <c r="A103" s="9" t="s">
        <v>50</v>
      </c>
      <c r="B103" s="10" t="s">
        <v>23</v>
      </c>
      <c r="C103" s="2">
        <v>10995.4</v>
      </c>
      <c r="D103" s="2">
        <v>1224.5</v>
      </c>
      <c r="E103" s="2">
        <v>1753.12</v>
      </c>
      <c r="F103" s="2">
        <v>6275.6</v>
      </c>
      <c r="G103" s="2">
        <v>2765.14</v>
      </c>
      <c r="H103" s="2">
        <v>3510.46</v>
      </c>
      <c r="I103" s="2">
        <v>1037.33</v>
      </c>
      <c r="M103" s="2">
        <v>345.8</v>
      </c>
      <c r="O103" s="2">
        <v>49.1</v>
      </c>
      <c r="Q103" s="2">
        <v>67.5</v>
      </c>
      <c r="R103" s="2">
        <v>218.67</v>
      </c>
      <c r="T103" s="2">
        <v>23.75</v>
      </c>
      <c r="W103" s="14">
        <f t="shared" si="19"/>
        <v>10995.37</v>
      </c>
      <c r="X103" s="15">
        <f t="shared" si="11"/>
        <v>-0.0300000000006548</v>
      </c>
      <c r="AW103" s="18"/>
    </row>
    <row r="104" s="2" customFormat="1" ht="18.75" spans="1:49">
      <c r="A104" s="9"/>
      <c r="B104" s="10" t="s">
        <v>24</v>
      </c>
      <c r="C104" s="2">
        <v>13969.57</v>
      </c>
      <c r="D104" s="2">
        <v>785.24</v>
      </c>
      <c r="E104" s="2">
        <v>4055.83</v>
      </c>
      <c r="F104" s="2">
        <v>6974.1</v>
      </c>
      <c r="G104" s="2">
        <v>3817.81</v>
      </c>
      <c r="H104" s="2">
        <v>3156.29</v>
      </c>
      <c r="L104" s="2">
        <v>1268</v>
      </c>
      <c r="O104" s="2">
        <v>100</v>
      </c>
      <c r="R104" s="2">
        <v>53</v>
      </c>
      <c r="S104" s="2">
        <v>733.4</v>
      </c>
      <c r="W104" s="14">
        <f t="shared" si="19"/>
        <v>13969.57</v>
      </c>
      <c r="X104" s="15">
        <f t="shared" ref="X104:X167" si="27">W104-C104</f>
        <v>0</v>
      </c>
      <c r="AW104" s="18"/>
    </row>
    <row r="105" s="2" customFormat="1" ht="18.75" spans="1:49">
      <c r="A105" s="9"/>
      <c r="B105" s="10" t="s">
        <v>25</v>
      </c>
      <c r="W105" s="14">
        <f t="shared" si="19"/>
        <v>0</v>
      </c>
      <c r="X105" s="15">
        <f t="shared" si="27"/>
        <v>0</v>
      </c>
      <c r="AW105" s="18"/>
    </row>
    <row r="106" s="2" customFormat="1" ht="18.75" spans="1:49">
      <c r="A106" s="9"/>
      <c r="B106" s="10" t="s">
        <v>26</v>
      </c>
      <c r="C106" s="2">
        <v>8101.79</v>
      </c>
      <c r="D106" s="2">
        <v>4690.38</v>
      </c>
      <c r="E106" s="2">
        <v>1226.7</v>
      </c>
      <c r="F106" s="2">
        <v>2044.45</v>
      </c>
      <c r="G106" s="2">
        <v>1549.72</v>
      </c>
      <c r="H106" s="2">
        <v>494.73</v>
      </c>
      <c r="I106" s="2">
        <v>97.46</v>
      </c>
      <c r="L106" s="2">
        <v>42.8</v>
      </c>
      <c r="W106" s="14">
        <f t="shared" si="19"/>
        <v>8101.79</v>
      </c>
      <c r="X106" s="15">
        <f t="shared" si="27"/>
        <v>0</v>
      </c>
      <c r="AW106" s="18"/>
    </row>
    <row r="107" s="2" customFormat="1" ht="18.75" spans="1:49">
      <c r="A107" s="4"/>
      <c r="B107" s="11" t="s">
        <v>27</v>
      </c>
      <c r="C107" s="2">
        <f t="shared" ref="C107:U107" si="28">C103+C104+C105+C106</f>
        <v>33066.76</v>
      </c>
      <c r="D107" s="2">
        <f t="shared" si="28"/>
        <v>6700.12</v>
      </c>
      <c r="E107" s="2">
        <f t="shared" si="28"/>
        <v>7035.65</v>
      </c>
      <c r="F107" s="2">
        <f t="shared" si="28"/>
        <v>15294.15</v>
      </c>
      <c r="G107" s="2">
        <f t="shared" si="28"/>
        <v>8132.67</v>
      </c>
      <c r="H107" s="2">
        <f t="shared" si="28"/>
        <v>7161.48</v>
      </c>
      <c r="I107" s="2">
        <f t="shared" si="28"/>
        <v>1134.79</v>
      </c>
      <c r="J107" s="2">
        <f t="shared" si="28"/>
        <v>0</v>
      </c>
      <c r="K107" s="2">
        <f t="shared" si="28"/>
        <v>0</v>
      </c>
      <c r="L107" s="2">
        <f t="shared" si="28"/>
        <v>1310.8</v>
      </c>
      <c r="M107" s="2">
        <f t="shared" si="28"/>
        <v>345.8</v>
      </c>
      <c r="N107" s="2">
        <f t="shared" si="28"/>
        <v>0</v>
      </c>
      <c r="O107" s="2">
        <f t="shared" si="28"/>
        <v>149.1</v>
      </c>
      <c r="P107" s="2">
        <f t="shared" si="28"/>
        <v>0</v>
      </c>
      <c r="Q107" s="2">
        <f t="shared" si="28"/>
        <v>67.5</v>
      </c>
      <c r="R107" s="2">
        <f t="shared" si="28"/>
        <v>271.67</v>
      </c>
      <c r="S107" s="2">
        <f t="shared" si="28"/>
        <v>733.4</v>
      </c>
      <c r="T107" s="2">
        <f t="shared" si="28"/>
        <v>23.75</v>
      </c>
      <c r="U107" s="2">
        <f t="shared" si="28"/>
        <v>0</v>
      </c>
      <c r="W107" s="14">
        <f t="shared" si="19"/>
        <v>33066.73</v>
      </c>
      <c r="X107" s="15">
        <f t="shared" si="27"/>
        <v>-0.0299999999988358</v>
      </c>
      <c r="AW107" s="18"/>
    </row>
    <row r="108" s="2" customFormat="1" ht="18.75" spans="1:49">
      <c r="A108" s="9" t="s">
        <v>51</v>
      </c>
      <c r="B108" s="10" t="s">
        <v>23</v>
      </c>
      <c r="C108" s="2">
        <v>8511.15</v>
      </c>
      <c r="D108" s="2">
        <v>1242.1</v>
      </c>
      <c r="E108" s="2">
        <v>1538.49</v>
      </c>
      <c r="F108" s="2">
        <v>3658.94</v>
      </c>
      <c r="G108" s="2">
        <v>2736.8</v>
      </c>
      <c r="H108" s="2">
        <v>922.14</v>
      </c>
      <c r="L108" s="2">
        <v>1832.3</v>
      </c>
      <c r="O108" s="2">
        <v>155.73</v>
      </c>
      <c r="Q108" s="2">
        <v>83.6</v>
      </c>
      <c r="W108" s="14">
        <f t="shared" si="19"/>
        <v>8511.16</v>
      </c>
      <c r="X108" s="15">
        <f t="shared" si="27"/>
        <v>0.0100000000002183</v>
      </c>
      <c r="AW108" s="18"/>
    </row>
    <row r="109" s="2" customFormat="1" ht="18.75" spans="1:49">
      <c r="A109" s="9"/>
      <c r="B109" s="10" t="s">
        <v>24</v>
      </c>
      <c r="C109" s="2">
        <v>13556.08</v>
      </c>
      <c r="D109" s="2">
        <v>2308.2</v>
      </c>
      <c r="E109" s="2">
        <v>4692.35</v>
      </c>
      <c r="F109" s="2">
        <v>6497.36</v>
      </c>
      <c r="G109" s="2">
        <v>4215.46</v>
      </c>
      <c r="H109" s="2">
        <v>2281.9</v>
      </c>
      <c r="O109" s="2">
        <v>58.23</v>
      </c>
      <c r="W109" s="14">
        <f t="shared" si="19"/>
        <v>13556.14</v>
      </c>
      <c r="X109" s="15">
        <f t="shared" si="27"/>
        <v>0.0599999999994907</v>
      </c>
      <c r="AW109" s="18"/>
    </row>
    <row r="110" s="2" customFormat="1" ht="18.75" spans="1:49">
      <c r="A110" s="9"/>
      <c r="B110" s="10" t="s">
        <v>25</v>
      </c>
      <c r="W110" s="14">
        <f t="shared" si="19"/>
        <v>0</v>
      </c>
      <c r="X110" s="15">
        <f t="shared" si="27"/>
        <v>0</v>
      </c>
      <c r="AW110" s="18"/>
    </row>
    <row r="111" s="2" customFormat="1" ht="18.75" spans="1:49">
      <c r="A111" s="9"/>
      <c r="B111" s="10" t="s">
        <v>26</v>
      </c>
      <c r="C111" s="2">
        <v>9824.71</v>
      </c>
      <c r="D111" s="2">
        <v>1935.4</v>
      </c>
      <c r="E111" s="2">
        <v>4789.52</v>
      </c>
      <c r="F111" s="2">
        <v>2624.02</v>
      </c>
      <c r="G111" s="2">
        <v>1938.46</v>
      </c>
      <c r="H111" s="2">
        <v>685.56</v>
      </c>
      <c r="Q111" s="2">
        <v>475.77</v>
      </c>
      <c r="W111" s="14">
        <f t="shared" si="19"/>
        <v>9824.71</v>
      </c>
      <c r="X111" s="15">
        <f t="shared" si="27"/>
        <v>0</v>
      </c>
      <c r="AW111" s="18"/>
    </row>
    <row r="112" s="2" customFormat="1" ht="18.75" spans="1:49">
      <c r="A112" s="4"/>
      <c r="B112" s="11" t="s">
        <v>27</v>
      </c>
      <c r="C112" s="2">
        <f t="shared" ref="C112:U112" si="29">C108+C109+C110+C111</f>
        <v>31891.94</v>
      </c>
      <c r="D112" s="2">
        <f t="shared" si="29"/>
        <v>5485.7</v>
      </c>
      <c r="E112" s="2">
        <f t="shared" si="29"/>
        <v>11020.36</v>
      </c>
      <c r="F112" s="2">
        <f t="shared" si="29"/>
        <v>12780.32</v>
      </c>
      <c r="G112" s="2">
        <f t="shared" si="29"/>
        <v>8890.72</v>
      </c>
      <c r="H112" s="2">
        <f t="shared" si="29"/>
        <v>3889.6</v>
      </c>
      <c r="I112" s="2">
        <f t="shared" si="29"/>
        <v>0</v>
      </c>
      <c r="J112" s="2">
        <f t="shared" si="29"/>
        <v>0</v>
      </c>
      <c r="K112" s="2">
        <f t="shared" si="29"/>
        <v>0</v>
      </c>
      <c r="L112" s="2">
        <f t="shared" si="29"/>
        <v>1832.3</v>
      </c>
      <c r="M112" s="2">
        <f t="shared" si="29"/>
        <v>0</v>
      </c>
      <c r="N112" s="2">
        <f t="shared" si="29"/>
        <v>0</v>
      </c>
      <c r="O112" s="2">
        <f t="shared" si="29"/>
        <v>213.96</v>
      </c>
      <c r="P112" s="2">
        <f t="shared" si="29"/>
        <v>0</v>
      </c>
      <c r="Q112" s="2">
        <f t="shared" si="29"/>
        <v>559.37</v>
      </c>
      <c r="R112" s="2">
        <f t="shared" si="29"/>
        <v>0</v>
      </c>
      <c r="S112" s="2">
        <f t="shared" si="29"/>
        <v>0</v>
      </c>
      <c r="T112" s="2">
        <f t="shared" si="29"/>
        <v>0</v>
      </c>
      <c r="U112" s="2">
        <f t="shared" si="29"/>
        <v>0</v>
      </c>
      <c r="W112" s="14">
        <f t="shared" si="19"/>
        <v>31892.01</v>
      </c>
      <c r="X112" s="15">
        <f t="shared" si="27"/>
        <v>0.0700000000033469</v>
      </c>
      <c r="AW112" s="18"/>
    </row>
    <row r="113" s="2" customFormat="1" ht="18.75" spans="1:49">
      <c r="A113" s="9" t="s">
        <v>52</v>
      </c>
      <c r="B113" s="10" t="s">
        <v>23</v>
      </c>
      <c r="C113" s="2">
        <v>14125.65</v>
      </c>
      <c r="D113" s="2">
        <v>4688.2</v>
      </c>
      <c r="E113" s="2">
        <v>270.8</v>
      </c>
      <c r="F113" s="2">
        <v>4662.47</v>
      </c>
      <c r="G113" s="2">
        <v>2783.79</v>
      </c>
      <c r="H113" s="2">
        <v>1878.68</v>
      </c>
      <c r="J113" s="2">
        <v>4250.23</v>
      </c>
      <c r="O113" s="2">
        <v>253.98</v>
      </c>
      <c r="W113" s="14">
        <f t="shared" si="19"/>
        <v>14125.68</v>
      </c>
      <c r="X113" s="15">
        <f t="shared" si="27"/>
        <v>0.0300000000006548</v>
      </c>
      <c r="AW113" s="18"/>
    </row>
    <row r="114" s="2" customFormat="1" ht="18.75" spans="1:49">
      <c r="A114" s="9"/>
      <c r="B114" s="10" t="s">
        <v>24</v>
      </c>
      <c r="C114" s="2">
        <v>8695.87</v>
      </c>
      <c r="D114" s="2">
        <v>3962.3</v>
      </c>
      <c r="E114" s="2">
        <v>400</v>
      </c>
      <c r="F114" s="2">
        <v>2305.26</v>
      </c>
      <c r="G114" s="2">
        <v>1707.87</v>
      </c>
      <c r="H114" s="2">
        <v>597.39</v>
      </c>
      <c r="J114" s="2">
        <v>816.05</v>
      </c>
      <c r="L114" s="2">
        <v>1197.3</v>
      </c>
      <c r="O114" s="2">
        <v>15</v>
      </c>
      <c r="W114" s="14">
        <f t="shared" si="19"/>
        <v>8695.91</v>
      </c>
      <c r="X114" s="15">
        <f t="shared" si="27"/>
        <v>0.0399999999990541</v>
      </c>
      <c r="AW114" s="18"/>
    </row>
    <row r="115" s="2" customFormat="1" ht="18.75" spans="1:49">
      <c r="A115" s="9"/>
      <c r="B115" s="10" t="s">
        <v>25</v>
      </c>
      <c r="W115" s="14">
        <f t="shared" si="19"/>
        <v>0</v>
      </c>
      <c r="X115" s="15">
        <f t="shared" si="27"/>
        <v>0</v>
      </c>
      <c r="AW115" s="18"/>
    </row>
    <row r="116" s="2" customFormat="1" ht="18.75" spans="1:49">
      <c r="A116" s="9"/>
      <c r="B116" s="10" t="s">
        <v>26</v>
      </c>
      <c r="C116" s="2">
        <v>4336.93</v>
      </c>
      <c r="D116" s="2">
        <v>549</v>
      </c>
      <c r="E116" s="2">
        <v>2921.65</v>
      </c>
      <c r="F116" s="2">
        <v>821.41</v>
      </c>
      <c r="G116" s="2">
        <v>494.41</v>
      </c>
      <c r="H116" s="2">
        <v>327</v>
      </c>
      <c r="L116" s="2">
        <v>44.87</v>
      </c>
      <c r="W116" s="14">
        <f t="shared" si="19"/>
        <v>4336.93</v>
      </c>
      <c r="X116" s="15">
        <f t="shared" si="27"/>
        <v>0</v>
      </c>
      <c r="AW116" s="18"/>
    </row>
    <row r="117" s="2" customFormat="1" ht="18.75" spans="1:49">
      <c r="A117" s="4"/>
      <c r="B117" s="11" t="s">
        <v>27</v>
      </c>
      <c r="C117" s="2">
        <f t="shared" ref="C117:U117" si="30">C113+C114+C115+C116</f>
        <v>27158.45</v>
      </c>
      <c r="D117" s="2">
        <f t="shared" si="30"/>
        <v>9199.5</v>
      </c>
      <c r="E117" s="2">
        <f t="shared" si="30"/>
        <v>3592.45</v>
      </c>
      <c r="F117" s="2">
        <f t="shared" si="30"/>
        <v>7789.14</v>
      </c>
      <c r="G117" s="2">
        <f t="shared" si="30"/>
        <v>4986.07</v>
      </c>
      <c r="H117" s="2">
        <f t="shared" si="30"/>
        <v>2803.07</v>
      </c>
      <c r="I117" s="2">
        <f t="shared" si="30"/>
        <v>0</v>
      </c>
      <c r="J117" s="2">
        <f t="shared" si="30"/>
        <v>5066.28</v>
      </c>
      <c r="K117" s="2">
        <f t="shared" si="30"/>
        <v>0</v>
      </c>
      <c r="L117" s="2">
        <f t="shared" si="30"/>
        <v>1242.17</v>
      </c>
      <c r="M117" s="2">
        <f t="shared" si="30"/>
        <v>0</v>
      </c>
      <c r="N117" s="2">
        <f t="shared" si="30"/>
        <v>0</v>
      </c>
      <c r="O117" s="2">
        <f t="shared" si="30"/>
        <v>268.98</v>
      </c>
      <c r="P117" s="2">
        <f t="shared" si="30"/>
        <v>0</v>
      </c>
      <c r="Q117" s="2">
        <f t="shared" si="30"/>
        <v>0</v>
      </c>
      <c r="R117" s="2">
        <f t="shared" si="30"/>
        <v>0</v>
      </c>
      <c r="S117" s="2">
        <f t="shared" si="30"/>
        <v>0</v>
      </c>
      <c r="T117" s="2">
        <f t="shared" si="30"/>
        <v>0</v>
      </c>
      <c r="U117" s="2">
        <f t="shared" si="30"/>
        <v>0</v>
      </c>
      <c r="W117" s="14">
        <f t="shared" si="19"/>
        <v>27158.52</v>
      </c>
      <c r="X117" s="15">
        <f t="shared" si="27"/>
        <v>0.069999999999709</v>
      </c>
      <c r="AW117" s="18"/>
    </row>
    <row r="118" s="2" customFormat="1" ht="18.75" spans="1:49">
      <c r="A118" s="9" t="s">
        <v>53</v>
      </c>
      <c r="B118" s="10" t="s">
        <v>23</v>
      </c>
      <c r="C118" s="2">
        <v>14052.49</v>
      </c>
      <c r="D118" s="2">
        <v>4573.94</v>
      </c>
      <c r="E118" s="2">
        <v>1657.86</v>
      </c>
      <c r="F118" s="2">
        <v>5886.24</v>
      </c>
      <c r="G118" s="2">
        <v>4816.8</v>
      </c>
      <c r="H118" s="2">
        <v>1069.44</v>
      </c>
      <c r="K118" s="2">
        <v>202</v>
      </c>
      <c r="L118" s="2">
        <v>1099.7</v>
      </c>
      <c r="O118" s="2">
        <v>632.75</v>
      </c>
      <c r="W118" s="14">
        <f t="shared" si="19"/>
        <v>14052.49</v>
      </c>
      <c r="X118" s="15">
        <f t="shared" si="27"/>
        <v>0</v>
      </c>
      <c r="AW118" s="18"/>
    </row>
    <row r="119" s="2" customFormat="1" ht="18.75" spans="1:49">
      <c r="A119" s="9"/>
      <c r="B119" s="10" t="s">
        <v>24</v>
      </c>
      <c r="C119" s="2">
        <v>404</v>
      </c>
      <c r="D119" s="2">
        <v>256</v>
      </c>
      <c r="E119" s="2">
        <v>148</v>
      </c>
      <c r="W119" s="14">
        <f t="shared" si="19"/>
        <v>404</v>
      </c>
      <c r="X119" s="15">
        <f t="shared" si="27"/>
        <v>0</v>
      </c>
      <c r="AW119" s="18"/>
    </row>
    <row r="120" s="2" customFormat="1" ht="18.75" spans="1:49">
      <c r="A120" s="9"/>
      <c r="B120" s="10" t="s">
        <v>25</v>
      </c>
      <c r="W120" s="14">
        <f t="shared" si="19"/>
        <v>0</v>
      </c>
      <c r="X120" s="15">
        <f t="shared" si="27"/>
        <v>0</v>
      </c>
      <c r="AW120" s="18"/>
    </row>
    <row r="121" s="2" customFormat="1" ht="18.75" spans="1:49">
      <c r="A121" s="9"/>
      <c r="B121" s="10" t="s">
        <v>26</v>
      </c>
      <c r="C121" s="2">
        <v>3402.83</v>
      </c>
      <c r="D121" s="2">
        <v>1070.25</v>
      </c>
      <c r="E121" s="2">
        <v>863.25</v>
      </c>
      <c r="F121" s="2">
        <v>897.43</v>
      </c>
      <c r="G121" s="2">
        <v>572.67</v>
      </c>
      <c r="H121" s="2">
        <v>324.76</v>
      </c>
      <c r="K121" s="2">
        <v>551.08</v>
      </c>
      <c r="L121" s="2">
        <v>20.82</v>
      </c>
      <c r="W121" s="14">
        <f t="shared" si="19"/>
        <v>3402.83</v>
      </c>
      <c r="X121" s="15">
        <f t="shared" si="27"/>
        <v>0</v>
      </c>
      <c r="AW121" s="18"/>
    </row>
    <row r="122" s="2" customFormat="1" ht="18.75" spans="1:49">
      <c r="A122" s="4"/>
      <c r="B122" s="11" t="s">
        <v>27</v>
      </c>
      <c r="C122" s="2">
        <f t="shared" ref="C122:U122" si="31">C118+C119+C120+C121</f>
        <v>17859.32</v>
      </c>
      <c r="D122" s="2">
        <f t="shared" si="31"/>
        <v>5900.19</v>
      </c>
      <c r="E122" s="2">
        <f t="shared" si="31"/>
        <v>2669.11</v>
      </c>
      <c r="F122" s="2">
        <f t="shared" si="31"/>
        <v>6783.67</v>
      </c>
      <c r="G122" s="2">
        <f t="shared" si="31"/>
        <v>5389.47</v>
      </c>
      <c r="H122" s="2">
        <f t="shared" si="31"/>
        <v>1394.2</v>
      </c>
      <c r="I122" s="2">
        <f t="shared" si="31"/>
        <v>0</v>
      </c>
      <c r="J122" s="2">
        <f t="shared" si="31"/>
        <v>0</v>
      </c>
      <c r="K122" s="2">
        <f t="shared" si="31"/>
        <v>753.08</v>
      </c>
      <c r="L122" s="2">
        <f t="shared" si="31"/>
        <v>1120.52</v>
      </c>
      <c r="M122" s="2">
        <f t="shared" si="31"/>
        <v>0</v>
      </c>
      <c r="N122" s="2">
        <f t="shared" si="31"/>
        <v>0</v>
      </c>
      <c r="O122" s="2">
        <f t="shared" si="31"/>
        <v>632.75</v>
      </c>
      <c r="P122" s="2">
        <f t="shared" si="31"/>
        <v>0</v>
      </c>
      <c r="Q122" s="2">
        <f t="shared" si="31"/>
        <v>0</v>
      </c>
      <c r="R122" s="2">
        <f t="shared" si="31"/>
        <v>0</v>
      </c>
      <c r="S122" s="2">
        <f t="shared" si="31"/>
        <v>0</v>
      </c>
      <c r="T122" s="2">
        <f t="shared" si="31"/>
        <v>0</v>
      </c>
      <c r="U122" s="2">
        <f t="shared" si="31"/>
        <v>0</v>
      </c>
      <c r="W122" s="14">
        <f t="shared" si="19"/>
        <v>17859.32</v>
      </c>
      <c r="X122" s="15">
        <f t="shared" si="27"/>
        <v>0</v>
      </c>
      <c r="AW122" s="18"/>
    </row>
    <row r="123" s="2" customFormat="1" ht="18.75" spans="1:49">
      <c r="A123" s="9" t="s">
        <v>54</v>
      </c>
      <c r="B123" s="10" t="s">
        <v>23</v>
      </c>
      <c r="C123" s="2">
        <v>15159.92</v>
      </c>
      <c r="D123" s="2">
        <v>3356.94</v>
      </c>
      <c r="E123" s="2">
        <v>4499.3</v>
      </c>
      <c r="F123" s="2">
        <v>5990.11</v>
      </c>
      <c r="G123" s="2">
        <v>3482.68</v>
      </c>
      <c r="H123" s="2">
        <v>2507.43</v>
      </c>
      <c r="I123" s="2">
        <v>645.77</v>
      </c>
      <c r="L123" s="2">
        <v>439.3</v>
      </c>
      <c r="O123" s="2">
        <v>2.3</v>
      </c>
      <c r="Q123" s="2">
        <v>197.5</v>
      </c>
      <c r="T123" s="2">
        <v>28.7</v>
      </c>
      <c r="W123" s="14">
        <f t="shared" si="19"/>
        <v>15159.92</v>
      </c>
      <c r="X123" s="15">
        <f t="shared" si="27"/>
        <v>0</v>
      </c>
      <c r="AW123" s="18"/>
    </row>
    <row r="124" s="2" customFormat="1" ht="18.75" spans="1:49">
      <c r="A124" s="9"/>
      <c r="B124" s="10" t="s">
        <v>24</v>
      </c>
      <c r="C124" s="2">
        <v>4565.38</v>
      </c>
      <c r="D124" s="2">
        <v>71.5</v>
      </c>
      <c r="F124" s="2">
        <v>4493.88</v>
      </c>
      <c r="G124" s="2">
        <v>2535.43</v>
      </c>
      <c r="H124" s="2">
        <v>1958.45</v>
      </c>
      <c r="W124" s="14">
        <f t="shared" si="19"/>
        <v>4565.38</v>
      </c>
      <c r="X124" s="15">
        <f t="shared" si="27"/>
        <v>0</v>
      </c>
      <c r="AW124" s="18"/>
    </row>
    <row r="125" s="2" customFormat="1" ht="18.75" spans="1:49">
      <c r="A125" s="9"/>
      <c r="B125" s="10" t="s">
        <v>25</v>
      </c>
      <c r="W125" s="14">
        <f t="shared" si="19"/>
        <v>0</v>
      </c>
      <c r="X125" s="15">
        <f t="shared" si="27"/>
        <v>0</v>
      </c>
      <c r="AW125" s="18"/>
    </row>
    <row r="126" s="2" customFormat="1" ht="18.75" spans="1:49">
      <c r="A126" s="9"/>
      <c r="B126" s="10" t="s">
        <v>26</v>
      </c>
      <c r="C126" s="2">
        <v>2422.17</v>
      </c>
      <c r="D126" s="2">
        <v>1103.93</v>
      </c>
      <c r="F126" s="2">
        <v>1318.24</v>
      </c>
      <c r="G126" s="2">
        <v>1217.16</v>
      </c>
      <c r="H126" s="2">
        <v>101.08</v>
      </c>
      <c r="W126" s="14">
        <f t="shared" si="19"/>
        <v>2422.17</v>
      </c>
      <c r="X126" s="15">
        <f t="shared" si="27"/>
        <v>0</v>
      </c>
      <c r="AW126" s="18"/>
    </row>
    <row r="127" s="2" customFormat="1" ht="18.75" spans="1:49">
      <c r="A127" s="4"/>
      <c r="B127" s="11" t="s">
        <v>27</v>
      </c>
      <c r="C127" s="2">
        <f t="shared" ref="C127:U127" si="32">C123+C124+C125+C126</f>
        <v>22147.47</v>
      </c>
      <c r="D127" s="2">
        <f t="shared" si="32"/>
        <v>4532.37</v>
      </c>
      <c r="E127" s="2">
        <f t="shared" si="32"/>
        <v>4499.3</v>
      </c>
      <c r="F127" s="2">
        <f t="shared" si="32"/>
        <v>11802.23</v>
      </c>
      <c r="G127" s="2">
        <f t="shared" si="32"/>
        <v>7235.27</v>
      </c>
      <c r="H127" s="2">
        <f t="shared" si="32"/>
        <v>4566.96</v>
      </c>
      <c r="I127" s="2">
        <f t="shared" si="32"/>
        <v>645.77</v>
      </c>
      <c r="J127" s="2">
        <f t="shared" si="32"/>
        <v>0</v>
      </c>
      <c r="K127" s="2">
        <f t="shared" si="32"/>
        <v>0</v>
      </c>
      <c r="L127" s="2">
        <f t="shared" si="32"/>
        <v>439.3</v>
      </c>
      <c r="M127" s="2">
        <f t="shared" si="32"/>
        <v>0</v>
      </c>
      <c r="N127" s="2">
        <f t="shared" si="32"/>
        <v>0</v>
      </c>
      <c r="O127" s="2">
        <f t="shared" si="32"/>
        <v>2.3</v>
      </c>
      <c r="P127" s="2">
        <f t="shared" si="32"/>
        <v>0</v>
      </c>
      <c r="Q127" s="2">
        <f t="shared" si="32"/>
        <v>197.5</v>
      </c>
      <c r="R127" s="2">
        <f t="shared" si="32"/>
        <v>0</v>
      </c>
      <c r="S127" s="2">
        <f t="shared" si="32"/>
        <v>0</v>
      </c>
      <c r="T127" s="2">
        <f t="shared" si="32"/>
        <v>28.7</v>
      </c>
      <c r="U127" s="2">
        <f t="shared" si="32"/>
        <v>0</v>
      </c>
      <c r="W127" s="14">
        <f t="shared" si="19"/>
        <v>22147.47</v>
      </c>
      <c r="X127" s="15">
        <f t="shared" si="27"/>
        <v>0</v>
      </c>
      <c r="AW127" s="18"/>
    </row>
    <row r="128" s="2" customFormat="1" ht="18.75" spans="1:49">
      <c r="A128" s="9" t="s">
        <v>55</v>
      </c>
      <c r="B128" s="10" t="s">
        <v>23</v>
      </c>
      <c r="C128" s="2">
        <v>10425.62</v>
      </c>
      <c r="D128" s="2">
        <v>2836.1</v>
      </c>
      <c r="E128" s="2">
        <v>2394.94</v>
      </c>
      <c r="F128" s="2">
        <v>3851.93</v>
      </c>
      <c r="G128" s="2">
        <v>2930.51</v>
      </c>
      <c r="H128" s="2">
        <v>921.42</v>
      </c>
      <c r="I128" s="2">
        <v>41.92</v>
      </c>
      <c r="L128" s="2">
        <v>28.4</v>
      </c>
      <c r="O128" s="2">
        <v>516.76</v>
      </c>
      <c r="R128" s="2">
        <v>755.57</v>
      </c>
      <c r="W128" s="14">
        <f t="shared" si="19"/>
        <v>10425.62</v>
      </c>
      <c r="X128" s="15">
        <f t="shared" si="27"/>
        <v>0</v>
      </c>
      <c r="AW128" s="18"/>
    </row>
    <row r="129" s="2" customFormat="1" ht="18.75" spans="1:49">
      <c r="A129" s="9"/>
      <c r="B129" s="10" t="s">
        <v>24</v>
      </c>
      <c r="C129" s="2">
        <v>1930.83</v>
      </c>
      <c r="D129" s="2">
        <v>829.9</v>
      </c>
      <c r="E129" s="2">
        <v>10.8</v>
      </c>
      <c r="F129" s="2">
        <v>942.77</v>
      </c>
      <c r="G129" s="2">
        <v>323.07</v>
      </c>
      <c r="H129" s="2">
        <v>619.7</v>
      </c>
      <c r="I129" s="2">
        <v>147.4</v>
      </c>
      <c r="W129" s="14">
        <f t="shared" si="19"/>
        <v>1930.87</v>
      </c>
      <c r="X129" s="15">
        <f t="shared" si="27"/>
        <v>0.0399999999999636</v>
      </c>
      <c r="AW129" s="18"/>
    </row>
    <row r="130" s="2" customFormat="1" ht="18.75" spans="1:49">
      <c r="A130" s="9"/>
      <c r="B130" s="10" t="s">
        <v>25</v>
      </c>
      <c r="W130" s="14">
        <f t="shared" si="19"/>
        <v>0</v>
      </c>
      <c r="X130" s="15">
        <f t="shared" si="27"/>
        <v>0</v>
      </c>
      <c r="AW130" s="18"/>
    </row>
    <row r="131" s="2" customFormat="1" ht="18.75" spans="1:49">
      <c r="A131" s="9"/>
      <c r="B131" s="10" t="s">
        <v>26</v>
      </c>
      <c r="C131" s="2">
        <v>2328.48</v>
      </c>
      <c r="D131" s="2">
        <v>857.86</v>
      </c>
      <c r="E131" s="2">
        <v>919.43</v>
      </c>
      <c r="F131" s="2">
        <v>551.19</v>
      </c>
      <c r="G131" s="2">
        <v>270.7</v>
      </c>
      <c r="H131" s="2">
        <v>280.49</v>
      </c>
      <c r="W131" s="14">
        <f t="shared" ref="W131:W194" si="33">U131+T131+S131+R131+Q131+P131+O131+N131+M131+L131+K131+J131+I131+F131+E131+D131</f>
        <v>2328.48</v>
      </c>
      <c r="X131" s="15">
        <f t="shared" si="27"/>
        <v>0</v>
      </c>
      <c r="AW131" s="18"/>
    </row>
    <row r="132" s="2" customFormat="1" ht="18.75" spans="1:49">
      <c r="A132" s="4"/>
      <c r="B132" s="11" t="s">
        <v>27</v>
      </c>
      <c r="C132" s="2">
        <f t="shared" ref="C132:U132" si="34">C128+C129+C130+C131</f>
        <v>14684.93</v>
      </c>
      <c r="D132" s="2">
        <f t="shared" si="34"/>
        <v>4523.86</v>
      </c>
      <c r="E132" s="2">
        <f t="shared" si="34"/>
        <v>3325.17</v>
      </c>
      <c r="F132" s="2">
        <f t="shared" si="34"/>
        <v>5345.89</v>
      </c>
      <c r="G132" s="2">
        <f t="shared" si="34"/>
        <v>3524.28</v>
      </c>
      <c r="H132" s="2">
        <f t="shared" si="34"/>
        <v>1821.61</v>
      </c>
      <c r="I132" s="2">
        <f t="shared" si="34"/>
        <v>189.32</v>
      </c>
      <c r="J132" s="2">
        <f t="shared" si="34"/>
        <v>0</v>
      </c>
      <c r="K132" s="2">
        <f t="shared" si="34"/>
        <v>0</v>
      </c>
      <c r="L132" s="2">
        <f t="shared" si="34"/>
        <v>28.4</v>
      </c>
      <c r="M132" s="2">
        <f t="shared" si="34"/>
        <v>0</v>
      </c>
      <c r="N132" s="2">
        <f t="shared" si="34"/>
        <v>0</v>
      </c>
      <c r="O132" s="2">
        <f t="shared" si="34"/>
        <v>516.76</v>
      </c>
      <c r="P132" s="2">
        <f t="shared" si="34"/>
        <v>0</v>
      </c>
      <c r="Q132" s="2">
        <f t="shared" si="34"/>
        <v>0</v>
      </c>
      <c r="R132" s="2">
        <f t="shared" si="34"/>
        <v>755.57</v>
      </c>
      <c r="S132" s="2">
        <f t="shared" si="34"/>
        <v>0</v>
      </c>
      <c r="T132" s="2">
        <f t="shared" si="34"/>
        <v>0</v>
      </c>
      <c r="U132" s="2">
        <f t="shared" si="34"/>
        <v>0</v>
      </c>
      <c r="W132" s="14">
        <f t="shared" si="33"/>
        <v>14684.97</v>
      </c>
      <c r="X132" s="15">
        <f t="shared" si="27"/>
        <v>0.0400000000008731</v>
      </c>
      <c r="AW132" s="18"/>
    </row>
    <row r="133" s="2" customFormat="1" ht="18.75" spans="1:49">
      <c r="A133" s="9" t="s">
        <v>56</v>
      </c>
      <c r="B133" s="10" t="s">
        <v>23</v>
      </c>
      <c r="C133" s="2">
        <v>7746.01</v>
      </c>
      <c r="D133" s="2">
        <v>992</v>
      </c>
      <c r="E133" s="2">
        <v>1059.6</v>
      </c>
      <c r="F133" s="2">
        <v>4824.89</v>
      </c>
      <c r="G133" s="2">
        <v>3175.3</v>
      </c>
      <c r="H133" s="2">
        <v>1649.59</v>
      </c>
      <c r="I133" s="2">
        <v>13.28</v>
      </c>
      <c r="L133" s="2">
        <v>434.4</v>
      </c>
      <c r="O133" s="2">
        <v>122.5</v>
      </c>
      <c r="Q133" s="2">
        <v>197.24</v>
      </c>
      <c r="T133" s="2">
        <v>102.12</v>
      </c>
      <c r="W133" s="14">
        <f t="shared" si="33"/>
        <v>7746.03</v>
      </c>
      <c r="X133" s="15">
        <f t="shared" si="27"/>
        <v>0.0200000000004366</v>
      </c>
      <c r="AW133" s="18"/>
    </row>
    <row r="134" s="2" customFormat="1" ht="18.75" spans="1:49">
      <c r="A134" s="9"/>
      <c r="B134" s="10" t="s">
        <v>24</v>
      </c>
      <c r="C134" s="2">
        <v>10299.76</v>
      </c>
      <c r="D134" s="2">
        <v>3764.1</v>
      </c>
      <c r="E134" s="2">
        <v>1235.66</v>
      </c>
      <c r="F134" s="2">
        <v>3998.12</v>
      </c>
      <c r="G134" s="2">
        <v>1451.32</v>
      </c>
      <c r="H134" s="2">
        <v>2546.8</v>
      </c>
      <c r="L134" s="2">
        <v>501.9</v>
      </c>
      <c r="M134" s="2">
        <v>800</v>
      </c>
      <c r="W134" s="14">
        <f t="shared" si="33"/>
        <v>10299.78</v>
      </c>
      <c r="X134" s="15">
        <f t="shared" si="27"/>
        <v>0.0200000000004366</v>
      </c>
      <c r="AW134" s="18"/>
    </row>
    <row r="135" s="2" customFormat="1" ht="18.75" spans="1:49">
      <c r="A135" s="9"/>
      <c r="B135" s="10" t="s">
        <v>25</v>
      </c>
      <c r="W135" s="14">
        <f t="shared" si="33"/>
        <v>0</v>
      </c>
      <c r="X135" s="15">
        <f t="shared" si="27"/>
        <v>0</v>
      </c>
      <c r="AW135" s="18"/>
    </row>
    <row r="136" s="2" customFormat="1" ht="18.75" spans="1:49">
      <c r="A136" s="9"/>
      <c r="B136" s="10" t="s">
        <v>26</v>
      </c>
      <c r="C136" s="2">
        <v>5635.68</v>
      </c>
      <c r="D136" s="2">
        <v>2848.35</v>
      </c>
      <c r="E136" s="2">
        <v>89.56</v>
      </c>
      <c r="F136" s="2">
        <v>2697.77</v>
      </c>
      <c r="G136" s="2">
        <v>1637.31</v>
      </c>
      <c r="H136" s="2">
        <v>1060.46</v>
      </c>
      <c r="W136" s="14">
        <f t="shared" si="33"/>
        <v>5635.68</v>
      </c>
      <c r="X136" s="15">
        <f t="shared" si="27"/>
        <v>0</v>
      </c>
      <c r="AW136" s="18"/>
    </row>
    <row r="137" s="2" customFormat="1" ht="18.75" spans="1:49">
      <c r="A137" s="4"/>
      <c r="B137" s="11" t="s">
        <v>27</v>
      </c>
      <c r="C137" s="2">
        <f t="shared" ref="C137:U137" si="35">C133+C134+C135+C136</f>
        <v>23681.45</v>
      </c>
      <c r="D137" s="2">
        <f t="shared" si="35"/>
        <v>7604.45</v>
      </c>
      <c r="E137" s="2">
        <f t="shared" si="35"/>
        <v>2384.82</v>
      </c>
      <c r="F137" s="2">
        <f t="shared" si="35"/>
        <v>11520.78</v>
      </c>
      <c r="G137" s="2">
        <f t="shared" si="35"/>
        <v>6263.93</v>
      </c>
      <c r="H137" s="2">
        <f t="shared" si="35"/>
        <v>5256.85</v>
      </c>
      <c r="I137" s="2">
        <f t="shared" si="35"/>
        <v>13.28</v>
      </c>
      <c r="J137" s="2">
        <f t="shared" si="35"/>
        <v>0</v>
      </c>
      <c r="K137" s="2">
        <f t="shared" si="35"/>
        <v>0</v>
      </c>
      <c r="L137" s="2">
        <f t="shared" si="35"/>
        <v>936.3</v>
      </c>
      <c r="M137" s="2">
        <f t="shared" si="35"/>
        <v>800</v>
      </c>
      <c r="N137" s="2">
        <f t="shared" si="35"/>
        <v>0</v>
      </c>
      <c r="O137" s="2">
        <f t="shared" si="35"/>
        <v>122.5</v>
      </c>
      <c r="P137" s="2">
        <f t="shared" si="35"/>
        <v>0</v>
      </c>
      <c r="Q137" s="2">
        <f t="shared" si="35"/>
        <v>197.24</v>
      </c>
      <c r="R137" s="2">
        <f t="shared" si="35"/>
        <v>0</v>
      </c>
      <c r="S137" s="2">
        <f t="shared" si="35"/>
        <v>0</v>
      </c>
      <c r="T137" s="2">
        <f t="shared" si="35"/>
        <v>102.12</v>
      </c>
      <c r="U137" s="2">
        <f t="shared" si="35"/>
        <v>0</v>
      </c>
      <c r="W137" s="14">
        <f t="shared" si="33"/>
        <v>23681.49</v>
      </c>
      <c r="X137" s="15">
        <f t="shared" si="27"/>
        <v>0.0400000000008731</v>
      </c>
      <c r="AW137" s="18"/>
    </row>
    <row r="138" s="2" customFormat="1" ht="18.75" spans="1:49">
      <c r="A138" s="9" t="s">
        <v>57</v>
      </c>
      <c r="B138" s="10" t="s">
        <v>23</v>
      </c>
      <c r="C138" s="2">
        <v>14552.22</v>
      </c>
      <c r="D138" s="2">
        <v>4253.7</v>
      </c>
      <c r="E138" s="2">
        <v>2911.2</v>
      </c>
      <c r="F138" s="2">
        <v>3000.79</v>
      </c>
      <c r="G138" s="2">
        <v>1981.85</v>
      </c>
      <c r="H138" s="2">
        <v>1018.94</v>
      </c>
      <c r="I138" s="2">
        <v>1058.29</v>
      </c>
      <c r="J138" s="2">
        <v>52.24</v>
      </c>
      <c r="L138" s="2">
        <v>2656.94</v>
      </c>
      <c r="M138" s="2">
        <v>362.71</v>
      </c>
      <c r="O138" s="2">
        <v>155.09</v>
      </c>
      <c r="Q138" s="2">
        <v>60</v>
      </c>
      <c r="R138" s="2">
        <v>41.23</v>
      </c>
      <c r="W138" s="14">
        <f t="shared" si="33"/>
        <v>14552.19</v>
      </c>
      <c r="X138" s="15">
        <f t="shared" si="27"/>
        <v>-0.0300000000006548</v>
      </c>
      <c r="AW138" s="18"/>
    </row>
    <row r="139" s="2" customFormat="1" ht="18.75" spans="1:49">
      <c r="A139" s="9"/>
      <c r="B139" s="10" t="s">
        <v>24</v>
      </c>
      <c r="C139" s="2">
        <v>2332.16</v>
      </c>
      <c r="D139" s="2">
        <v>594.1</v>
      </c>
      <c r="F139" s="2">
        <v>1509.7</v>
      </c>
      <c r="G139" s="2">
        <v>1507.52</v>
      </c>
      <c r="H139" s="2">
        <v>2.18</v>
      </c>
      <c r="L139" s="2">
        <v>14.25</v>
      </c>
      <c r="O139" s="2">
        <v>193.44</v>
      </c>
      <c r="T139" s="2">
        <v>20.71</v>
      </c>
      <c r="W139" s="14">
        <f t="shared" si="33"/>
        <v>2332.2</v>
      </c>
      <c r="X139" s="15">
        <f t="shared" si="27"/>
        <v>0.0400000000004184</v>
      </c>
      <c r="AW139" s="18"/>
    </row>
    <row r="140" s="2" customFormat="1" ht="18.75" spans="1:49">
      <c r="A140" s="9"/>
      <c r="B140" s="10" t="s">
        <v>25</v>
      </c>
      <c r="W140" s="14">
        <f t="shared" si="33"/>
        <v>0</v>
      </c>
      <c r="X140" s="15">
        <f t="shared" si="27"/>
        <v>0</v>
      </c>
      <c r="AW140" s="18"/>
    </row>
    <row r="141" s="2" customFormat="1" ht="18.75" spans="1:49">
      <c r="A141" s="9"/>
      <c r="B141" s="10" t="s">
        <v>26</v>
      </c>
      <c r="C141" s="2">
        <v>2175.46</v>
      </c>
      <c r="D141" s="2">
        <v>561.67</v>
      </c>
      <c r="E141" s="2">
        <v>983.67</v>
      </c>
      <c r="F141" s="2">
        <v>601.62</v>
      </c>
      <c r="G141" s="2">
        <v>451.62</v>
      </c>
      <c r="H141" s="2">
        <v>150</v>
      </c>
      <c r="J141" s="2">
        <v>28.5</v>
      </c>
      <c r="W141" s="14">
        <f t="shared" si="33"/>
        <v>2175.46</v>
      </c>
      <c r="X141" s="15">
        <f t="shared" si="27"/>
        <v>0</v>
      </c>
      <c r="AW141" s="18"/>
    </row>
    <row r="142" s="2" customFormat="1" ht="18.75" spans="1:49">
      <c r="A142" s="4"/>
      <c r="B142" s="11" t="s">
        <v>27</v>
      </c>
      <c r="C142" s="2">
        <f t="shared" ref="C142:U142" si="36">C138+C139+C140+C141</f>
        <v>19059.84</v>
      </c>
      <c r="D142" s="2">
        <f t="shared" si="36"/>
        <v>5409.47</v>
      </c>
      <c r="E142" s="2">
        <f t="shared" si="36"/>
        <v>3894.87</v>
      </c>
      <c r="F142" s="2">
        <f t="shared" si="36"/>
        <v>5112.11</v>
      </c>
      <c r="G142" s="2">
        <f t="shared" si="36"/>
        <v>3940.99</v>
      </c>
      <c r="H142" s="2">
        <f t="shared" si="36"/>
        <v>1171.12</v>
      </c>
      <c r="I142" s="2">
        <f t="shared" si="36"/>
        <v>1058.29</v>
      </c>
      <c r="J142" s="2">
        <f t="shared" si="36"/>
        <v>80.74</v>
      </c>
      <c r="K142" s="2">
        <f t="shared" si="36"/>
        <v>0</v>
      </c>
      <c r="L142" s="2">
        <f t="shared" si="36"/>
        <v>2671.19</v>
      </c>
      <c r="M142" s="2">
        <f t="shared" si="36"/>
        <v>362.71</v>
      </c>
      <c r="N142" s="2">
        <f t="shared" si="36"/>
        <v>0</v>
      </c>
      <c r="O142" s="2">
        <f t="shared" si="36"/>
        <v>348.53</v>
      </c>
      <c r="P142" s="2">
        <f t="shared" si="36"/>
        <v>0</v>
      </c>
      <c r="Q142" s="2">
        <f t="shared" si="36"/>
        <v>60</v>
      </c>
      <c r="R142" s="2">
        <f t="shared" si="36"/>
        <v>41.23</v>
      </c>
      <c r="S142" s="2">
        <f t="shared" si="36"/>
        <v>0</v>
      </c>
      <c r="T142" s="2">
        <f t="shared" si="36"/>
        <v>20.71</v>
      </c>
      <c r="U142" s="2">
        <f t="shared" si="36"/>
        <v>0</v>
      </c>
      <c r="W142" s="14">
        <f t="shared" si="33"/>
        <v>19059.85</v>
      </c>
      <c r="X142" s="15">
        <f t="shared" si="27"/>
        <v>0.00999999999839929</v>
      </c>
      <c r="AW142" s="18"/>
    </row>
    <row r="143" s="2" customFormat="1" ht="18.75" spans="1:49">
      <c r="A143" s="9" t="s">
        <v>58</v>
      </c>
      <c r="B143" s="10" t="s">
        <v>23</v>
      </c>
      <c r="C143" s="2">
        <v>14145.71</v>
      </c>
      <c r="D143" s="2">
        <v>1598.5</v>
      </c>
      <c r="E143" s="2">
        <v>2676.62</v>
      </c>
      <c r="F143" s="2">
        <v>6985.11</v>
      </c>
      <c r="G143" s="2">
        <v>5927.62</v>
      </c>
      <c r="H143" s="2">
        <v>1057.49</v>
      </c>
      <c r="I143" s="2">
        <v>809.5</v>
      </c>
      <c r="J143" s="2">
        <v>586.8</v>
      </c>
      <c r="K143" s="2">
        <v>958</v>
      </c>
      <c r="O143" s="2">
        <v>21.94</v>
      </c>
      <c r="R143" s="2">
        <v>509.25</v>
      </c>
      <c r="W143" s="14">
        <f t="shared" si="33"/>
        <v>14145.72</v>
      </c>
      <c r="X143" s="15">
        <f t="shared" si="27"/>
        <v>0.00999999999839929</v>
      </c>
      <c r="AW143" s="18"/>
    </row>
    <row r="144" s="2" customFormat="1" ht="18.75" spans="1:49">
      <c r="A144" s="9"/>
      <c r="B144" s="10" t="s">
        <v>24</v>
      </c>
      <c r="C144" s="2">
        <v>8981.62</v>
      </c>
      <c r="D144" s="2">
        <v>3367.6</v>
      </c>
      <c r="E144" s="2">
        <v>299.45</v>
      </c>
      <c r="F144" s="2">
        <v>5088.23</v>
      </c>
      <c r="G144" s="2">
        <v>4038.08</v>
      </c>
      <c r="H144" s="2">
        <v>1050.15</v>
      </c>
      <c r="M144" s="2">
        <v>159.6</v>
      </c>
      <c r="S144" s="2">
        <v>66.7</v>
      </c>
      <c r="W144" s="14">
        <f t="shared" si="33"/>
        <v>8981.58</v>
      </c>
      <c r="X144" s="15">
        <f t="shared" si="27"/>
        <v>-0.0400000000008731</v>
      </c>
      <c r="AW144" s="18"/>
    </row>
    <row r="145" s="2" customFormat="1" ht="18.75" spans="1:49">
      <c r="A145" s="9"/>
      <c r="B145" s="10" t="s">
        <v>25</v>
      </c>
      <c r="W145" s="14">
        <f t="shared" si="33"/>
        <v>0</v>
      </c>
      <c r="X145" s="15">
        <f t="shared" si="27"/>
        <v>0</v>
      </c>
      <c r="AW145" s="18"/>
    </row>
    <row r="146" s="2" customFormat="1" ht="18.75" spans="1:49">
      <c r="A146" s="9"/>
      <c r="B146" s="10" t="s">
        <v>26</v>
      </c>
      <c r="C146" s="2">
        <v>2847.61</v>
      </c>
      <c r="D146" s="2">
        <v>753.62</v>
      </c>
      <c r="E146" s="2">
        <v>804.51</v>
      </c>
      <c r="F146" s="2">
        <v>1108.93</v>
      </c>
      <c r="G146" s="2">
        <v>1108.93</v>
      </c>
      <c r="Q146" s="2">
        <v>59.34</v>
      </c>
      <c r="R146" s="2">
        <v>121.21</v>
      </c>
      <c r="W146" s="14">
        <f t="shared" si="33"/>
        <v>2847.61</v>
      </c>
      <c r="X146" s="15">
        <f t="shared" si="27"/>
        <v>0</v>
      </c>
      <c r="AW146" s="18"/>
    </row>
    <row r="147" s="2" customFormat="1" ht="18.75" spans="1:49">
      <c r="A147" s="4"/>
      <c r="B147" s="11" t="s">
        <v>27</v>
      </c>
      <c r="C147" s="2">
        <f t="shared" ref="C147:U147" si="37">C143+C144+C145+C146</f>
        <v>25974.94</v>
      </c>
      <c r="D147" s="2">
        <f t="shared" si="37"/>
        <v>5719.72</v>
      </c>
      <c r="E147" s="2">
        <f t="shared" si="37"/>
        <v>3780.58</v>
      </c>
      <c r="F147" s="2">
        <f t="shared" si="37"/>
        <v>13182.27</v>
      </c>
      <c r="G147" s="2">
        <f t="shared" si="37"/>
        <v>11074.63</v>
      </c>
      <c r="H147" s="2">
        <f t="shared" si="37"/>
        <v>2107.64</v>
      </c>
      <c r="I147" s="2">
        <f t="shared" si="37"/>
        <v>809.5</v>
      </c>
      <c r="J147" s="2">
        <f t="shared" si="37"/>
        <v>586.8</v>
      </c>
      <c r="K147" s="2">
        <f t="shared" si="37"/>
        <v>958</v>
      </c>
      <c r="L147" s="2">
        <f t="shared" si="37"/>
        <v>0</v>
      </c>
      <c r="M147" s="2">
        <f t="shared" si="37"/>
        <v>159.6</v>
      </c>
      <c r="N147" s="2">
        <f t="shared" si="37"/>
        <v>0</v>
      </c>
      <c r="O147" s="2">
        <f t="shared" si="37"/>
        <v>21.94</v>
      </c>
      <c r="P147" s="2">
        <f t="shared" si="37"/>
        <v>0</v>
      </c>
      <c r="Q147" s="2">
        <f t="shared" si="37"/>
        <v>59.34</v>
      </c>
      <c r="R147" s="2">
        <f t="shared" si="37"/>
        <v>630.46</v>
      </c>
      <c r="S147" s="2">
        <f t="shared" si="37"/>
        <v>66.7</v>
      </c>
      <c r="T147" s="2">
        <f t="shared" si="37"/>
        <v>0</v>
      </c>
      <c r="U147" s="2">
        <f t="shared" si="37"/>
        <v>0</v>
      </c>
      <c r="W147" s="14">
        <f t="shared" si="33"/>
        <v>25974.91</v>
      </c>
      <c r="X147" s="15">
        <f t="shared" si="27"/>
        <v>-0.0299999999951979</v>
      </c>
      <c r="AW147" s="18"/>
    </row>
    <row r="148" s="2" customFormat="1" ht="18.75" spans="1:49">
      <c r="A148" s="9" t="s">
        <v>59</v>
      </c>
      <c r="B148" s="10" t="s">
        <v>23</v>
      </c>
      <c r="C148" s="2">
        <v>9552.03</v>
      </c>
      <c r="D148" s="2">
        <v>2287.57</v>
      </c>
      <c r="E148" s="2">
        <v>541.7</v>
      </c>
      <c r="F148" s="2">
        <v>6137.26</v>
      </c>
      <c r="G148" s="2">
        <v>3483.33</v>
      </c>
      <c r="H148" s="2">
        <v>2653.93</v>
      </c>
      <c r="L148" s="2">
        <v>305.8</v>
      </c>
      <c r="O148" s="2">
        <v>207.2</v>
      </c>
      <c r="Q148" s="2">
        <v>72.5</v>
      </c>
      <c r="W148" s="14">
        <f t="shared" si="33"/>
        <v>9552.03</v>
      </c>
      <c r="X148" s="15">
        <f t="shared" si="27"/>
        <v>0</v>
      </c>
      <c r="AW148" s="18"/>
    </row>
    <row r="149" s="2" customFormat="1" ht="18.75" spans="1:49">
      <c r="A149" s="9"/>
      <c r="B149" s="10" t="s">
        <v>24</v>
      </c>
      <c r="C149" s="2">
        <v>13137.66</v>
      </c>
      <c r="D149" s="2">
        <v>2877.7</v>
      </c>
      <c r="E149" s="2">
        <v>5272.34</v>
      </c>
      <c r="F149" s="2">
        <v>1581.58</v>
      </c>
      <c r="G149" s="2">
        <v>1153.16</v>
      </c>
      <c r="H149" s="2">
        <v>428.42</v>
      </c>
      <c r="L149" s="2">
        <v>3382.99</v>
      </c>
      <c r="Q149" s="2">
        <v>23.1</v>
      </c>
      <c r="W149" s="14">
        <f t="shared" si="33"/>
        <v>13137.71</v>
      </c>
      <c r="X149" s="15">
        <f t="shared" si="27"/>
        <v>0.0499999999992724</v>
      </c>
      <c r="AW149" s="18"/>
    </row>
    <row r="150" s="2" customFormat="1" ht="18.75" spans="1:49">
      <c r="A150" s="9"/>
      <c r="B150" s="10" t="s">
        <v>25</v>
      </c>
      <c r="W150" s="14">
        <f t="shared" si="33"/>
        <v>0</v>
      </c>
      <c r="X150" s="15">
        <f t="shared" si="27"/>
        <v>0</v>
      </c>
      <c r="AW150" s="18"/>
    </row>
    <row r="151" s="2" customFormat="1" ht="18.75" spans="1:49">
      <c r="A151" s="9"/>
      <c r="B151" s="10" t="s">
        <v>26</v>
      </c>
      <c r="C151" s="2">
        <v>13123.42</v>
      </c>
      <c r="D151" s="2">
        <v>2006.01</v>
      </c>
      <c r="E151" s="2">
        <v>6400.67</v>
      </c>
      <c r="F151" s="2">
        <v>4676.74</v>
      </c>
      <c r="G151" s="2">
        <v>3828.31</v>
      </c>
      <c r="H151" s="2">
        <v>848.43</v>
      </c>
      <c r="Q151" s="2">
        <v>40</v>
      </c>
      <c r="W151" s="14">
        <f t="shared" si="33"/>
        <v>13123.42</v>
      </c>
      <c r="X151" s="15">
        <f t="shared" si="27"/>
        <v>0</v>
      </c>
      <c r="AW151" s="18"/>
    </row>
    <row r="152" s="2" customFormat="1" ht="18.75" spans="1:49">
      <c r="A152" s="4"/>
      <c r="B152" s="11" t="s">
        <v>27</v>
      </c>
      <c r="C152" s="2">
        <f t="shared" ref="C152:U152" si="38">C148+C149+C150+C151</f>
        <v>35813.11</v>
      </c>
      <c r="D152" s="2">
        <f t="shared" si="38"/>
        <v>7171.28</v>
      </c>
      <c r="E152" s="2">
        <f t="shared" si="38"/>
        <v>12214.71</v>
      </c>
      <c r="F152" s="2">
        <f t="shared" si="38"/>
        <v>12395.58</v>
      </c>
      <c r="G152" s="2">
        <f t="shared" si="38"/>
        <v>8464.8</v>
      </c>
      <c r="H152" s="2">
        <f t="shared" si="38"/>
        <v>3930.78</v>
      </c>
      <c r="I152" s="2">
        <f t="shared" si="38"/>
        <v>0</v>
      </c>
      <c r="J152" s="2">
        <f t="shared" si="38"/>
        <v>0</v>
      </c>
      <c r="K152" s="2">
        <f t="shared" si="38"/>
        <v>0</v>
      </c>
      <c r="L152" s="2">
        <f t="shared" si="38"/>
        <v>3688.79</v>
      </c>
      <c r="M152" s="2">
        <f t="shared" si="38"/>
        <v>0</v>
      </c>
      <c r="N152" s="2">
        <f t="shared" si="38"/>
        <v>0</v>
      </c>
      <c r="O152" s="2">
        <f t="shared" si="38"/>
        <v>207.2</v>
      </c>
      <c r="P152" s="2">
        <f t="shared" si="38"/>
        <v>0</v>
      </c>
      <c r="Q152" s="2">
        <f t="shared" si="38"/>
        <v>135.6</v>
      </c>
      <c r="R152" s="2">
        <f t="shared" si="38"/>
        <v>0</v>
      </c>
      <c r="S152" s="2">
        <f t="shared" si="38"/>
        <v>0</v>
      </c>
      <c r="T152" s="2">
        <f t="shared" si="38"/>
        <v>0</v>
      </c>
      <c r="U152" s="2">
        <f t="shared" si="38"/>
        <v>0</v>
      </c>
      <c r="W152" s="14">
        <f t="shared" si="33"/>
        <v>35813.16</v>
      </c>
      <c r="X152" s="15">
        <f t="shared" si="27"/>
        <v>0.0499999999956344</v>
      </c>
      <c r="AW152" s="18"/>
    </row>
    <row r="153" s="2" customFormat="1" ht="18.75" spans="1:49">
      <c r="A153" s="9" t="s">
        <v>60</v>
      </c>
      <c r="B153" s="10" t="s">
        <v>23</v>
      </c>
      <c r="C153" s="2">
        <v>12819.21</v>
      </c>
      <c r="D153" s="2">
        <v>4124.2</v>
      </c>
      <c r="E153" s="2">
        <v>708.55</v>
      </c>
      <c r="F153" s="2">
        <v>7634.91</v>
      </c>
      <c r="G153" s="2">
        <v>5684.36</v>
      </c>
      <c r="H153" s="2">
        <v>1950.55</v>
      </c>
      <c r="O153" s="2">
        <v>120.3</v>
      </c>
      <c r="Q153" s="2">
        <v>200</v>
      </c>
      <c r="R153" s="2">
        <v>31.3</v>
      </c>
      <c r="W153" s="14">
        <f t="shared" si="33"/>
        <v>12819.26</v>
      </c>
      <c r="X153" s="15">
        <f t="shared" si="27"/>
        <v>0.0499999999992724</v>
      </c>
      <c r="AW153" s="18"/>
    </row>
    <row r="154" s="2" customFormat="1" ht="18.75" spans="1:49">
      <c r="A154" s="9"/>
      <c r="B154" s="10" t="s">
        <v>24</v>
      </c>
      <c r="C154" s="2">
        <v>8340.25</v>
      </c>
      <c r="D154" s="2">
        <v>1679.5</v>
      </c>
      <c r="E154" s="2">
        <v>387.6</v>
      </c>
      <c r="F154" s="2">
        <v>4504.44</v>
      </c>
      <c r="G154" s="2">
        <v>3584.1</v>
      </c>
      <c r="H154" s="2">
        <v>920.34</v>
      </c>
      <c r="L154" s="2">
        <v>1619.4</v>
      </c>
      <c r="O154" s="2">
        <v>12.8</v>
      </c>
      <c r="Q154" s="2">
        <v>55.8</v>
      </c>
      <c r="T154" s="2">
        <v>80.75</v>
      </c>
      <c r="W154" s="14">
        <f t="shared" si="33"/>
        <v>8340.29</v>
      </c>
      <c r="X154" s="15">
        <f t="shared" si="27"/>
        <v>0.0400000000008731</v>
      </c>
      <c r="AW154" s="18"/>
    </row>
    <row r="155" s="2" customFormat="1" ht="18.75" spans="1:49">
      <c r="A155" s="9"/>
      <c r="B155" s="10" t="s">
        <v>25</v>
      </c>
      <c r="W155" s="14">
        <f t="shared" si="33"/>
        <v>0</v>
      </c>
      <c r="X155" s="15">
        <f t="shared" si="27"/>
        <v>0</v>
      </c>
      <c r="AW155" s="18"/>
    </row>
    <row r="156" s="2" customFormat="1" ht="18.75" spans="1:49">
      <c r="A156" s="9"/>
      <c r="B156" s="10" t="s">
        <v>26</v>
      </c>
      <c r="C156" s="2">
        <v>2078.95</v>
      </c>
      <c r="D156" s="2">
        <v>1245.52</v>
      </c>
      <c r="F156" s="2">
        <v>833.43</v>
      </c>
      <c r="G156" s="2">
        <v>778.55</v>
      </c>
      <c r="H156" s="2">
        <v>54.88</v>
      </c>
      <c r="W156" s="14">
        <f t="shared" si="33"/>
        <v>2078.95</v>
      </c>
      <c r="X156" s="15">
        <f t="shared" si="27"/>
        <v>0</v>
      </c>
      <c r="AW156" s="18"/>
    </row>
    <row r="157" s="2" customFormat="1" ht="18.75" spans="1:49">
      <c r="A157" s="4"/>
      <c r="B157" s="11" t="s">
        <v>27</v>
      </c>
      <c r="C157" s="2">
        <f t="shared" ref="C157:U157" si="39">C153+C154+C155+C156</f>
        <v>23238.41</v>
      </c>
      <c r="D157" s="2">
        <f t="shared" si="39"/>
        <v>7049.22</v>
      </c>
      <c r="E157" s="2">
        <f t="shared" si="39"/>
        <v>1096.15</v>
      </c>
      <c r="F157" s="2">
        <f t="shared" si="39"/>
        <v>12972.78</v>
      </c>
      <c r="G157" s="2">
        <f t="shared" si="39"/>
        <v>10047.01</v>
      </c>
      <c r="H157" s="2">
        <f t="shared" si="39"/>
        <v>2925.77</v>
      </c>
      <c r="I157" s="2">
        <f t="shared" si="39"/>
        <v>0</v>
      </c>
      <c r="J157" s="2">
        <f t="shared" si="39"/>
        <v>0</v>
      </c>
      <c r="K157" s="2">
        <f t="shared" si="39"/>
        <v>0</v>
      </c>
      <c r="L157" s="2">
        <f t="shared" si="39"/>
        <v>1619.4</v>
      </c>
      <c r="M157" s="2">
        <f t="shared" si="39"/>
        <v>0</v>
      </c>
      <c r="N157" s="2">
        <f t="shared" si="39"/>
        <v>0</v>
      </c>
      <c r="O157" s="2">
        <f t="shared" si="39"/>
        <v>133.1</v>
      </c>
      <c r="P157" s="2">
        <f t="shared" si="39"/>
        <v>0</v>
      </c>
      <c r="Q157" s="2">
        <f t="shared" si="39"/>
        <v>255.8</v>
      </c>
      <c r="R157" s="2">
        <f t="shared" si="39"/>
        <v>31.3</v>
      </c>
      <c r="S157" s="2">
        <f t="shared" si="39"/>
        <v>0</v>
      </c>
      <c r="T157" s="2">
        <f t="shared" si="39"/>
        <v>80.75</v>
      </c>
      <c r="U157" s="2">
        <f t="shared" si="39"/>
        <v>0</v>
      </c>
      <c r="W157" s="14">
        <f t="shared" si="33"/>
        <v>23238.5</v>
      </c>
      <c r="X157" s="15">
        <f t="shared" si="27"/>
        <v>0.0900000000001455</v>
      </c>
      <c r="AW157" s="18"/>
    </row>
    <row r="158" s="2" customFormat="1" ht="18.75" spans="1:49">
      <c r="A158" s="9" t="s">
        <v>61</v>
      </c>
      <c r="B158" s="10" t="s">
        <v>23</v>
      </c>
      <c r="C158" s="2">
        <v>18981.36</v>
      </c>
      <c r="D158" s="2">
        <v>4881</v>
      </c>
      <c r="E158" s="2">
        <v>7357.1</v>
      </c>
      <c r="F158" s="2">
        <v>5896.02</v>
      </c>
      <c r="G158" s="2">
        <v>4920.59</v>
      </c>
      <c r="H158" s="2">
        <v>975.43</v>
      </c>
      <c r="L158" s="2">
        <v>275</v>
      </c>
      <c r="Q158" s="2">
        <v>289.78</v>
      </c>
      <c r="S158" s="2">
        <v>240.28</v>
      </c>
      <c r="T158" s="2">
        <v>42.18</v>
      </c>
      <c r="W158" s="14">
        <f t="shared" si="33"/>
        <v>18981.36</v>
      </c>
      <c r="X158" s="15">
        <f t="shared" si="27"/>
        <v>0</v>
      </c>
      <c r="AW158" s="18"/>
    </row>
    <row r="159" s="2" customFormat="1" ht="18.75" spans="1:49">
      <c r="A159" s="9"/>
      <c r="B159" s="10" t="s">
        <v>24</v>
      </c>
      <c r="C159" s="2">
        <v>1699.01</v>
      </c>
      <c r="D159" s="2">
        <v>444.8</v>
      </c>
      <c r="E159" s="2">
        <v>346.17</v>
      </c>
      <c r="F159" s="2">
        <v>873.2</v>
      </c>
      <c r="G159" s="2">
        <v>157.1</v>
      </c>
      <c r="H159" s="2">
        <v>716.1</v>
      </c>
      <c r="J159" s="2">
        <v>18</v>
      </c>
      <c r="Q159" s="2">
        <v>16.8</v>
      </c>
      <c r="W159" s="14">
        <f t="shared" si="33"/>
        <v>1698.97</v>
      </c>
      <c r="X159" s="15">
        <f t="shared" si="27"/>
        <v>-0.0399999999999636</v>
      </c>
      <c r="AW159" s="18"/>
    </row>
    <row r="160" s="2" customFormat="1" ht="18.75" spans="1:49">
      <c r="A160" s="9"/>
      <c r="B160" s="10" t="s">
        <v>25</v>
      </c>
      <c r="W160" s="14">
        <f t="shared" si="33"/>
        <v>0</v>
      </c>
      <c r="X160" s="15">
        <f t="shared" si="27"/>
        <v>0</v>
      </c>
      <c r="AW160" s="18"/>
    </row>
    <row r="161" s="2" customFormat="1" ht="18.75" spans="1:49">
      <c r="A161" s="9"/>
      <c r="B161" s="10" t="s">
        <v>26</v>
      </c>
      <c r="C161" s="2">
        <v>587.08</v>
      </c>
      <c r="D161" s="2">
        <v>500.2</v>
      </c>
      <c r="E161" s="2">
        <v>56.5</v>
      </c>
      <c r="F161" s="2">
        <v>30.35</v>
      </c>
      <c r="G161" s="2">
        <v>10.03</v>
      </c>
      <c r="H161" s="2">
        <v>20.32</v>
      </c>
      <c r="W161" s="14">
        <f t="shared" si="33"/>
        <v>587.05</v>
      </c>
      <c r="X161" s="15">
        <f t="shared" si="27"/>
        <v>-0.0300000000000864</v>
      </c>
      <c r="AW161" s="18"/>
    </row>
    <row r="162" s="2" customFormat="1" ht="18.75" spans="1:49">
      <c r="A162" s="4"/>
      <c r="B162" s="11" t="s">
        <v>27</v>
      </c>
      <c r="C162" s="2">
        <f t="shared" ref="C162:U162" si="40">C158+C159+C160+C161</f>
        <v>21267.45</v>
      </c>
      <c r="D162" s="2">
        <f t="shared" si="40"/>
        <v>5826</v>
      </c>
      <c r="E162" s="2">
        <f t="shared" si="40"/>
        <v>7759.77</v>
      </c>
      <c r="F162" s="2">
        <f t="shared" si="40"/>
        <v>6799.57</v>
      </c>
      <c r="G162" s="2">
        <f t="shared" si="40"/>
        <v>5087.72</v>
      </c>
      <c r="H162" s="2">
        <f t="shared" si="40"/>
        <v>1711.85</v>
      </c>
      <c r="I162" s="2">
        <f t="shared" si="40"/>
        <v>0</v>
      </c>
      <c r="J162" s="2">
        <f t="shared" si="40"/>
        <v>18</v>
      </c>
      <c r="K162" s="2">
        <f t="shared" si="40"/>
        <v>0</v>
      </c>
      <c r="L162" s="2">
        <f t="shared" si="40"/>
        <v>275</v>
      </c>
      <c r="M162" s="2">
        <f t="shared" si="40"/>
        <v>0</v>
      </c>
      <c r="N162" s="2">
        <f t="shared" si="40"/>
        <v>0</v>
      </c>
      <c r="O162" s="2">
        <f t="shared" si="40"/>
        <v>0</v>
      </c>
      <c r="P162" s="2">
        <f t="shared" si="40"/>
        <v>0</v>
      </c>
      <c r="Q162" s="2">
        <f t="shared" si="40"/>
        <v>306.58</v>
      </c>
      <c r="R162" s="2">
        <f t="shared" si="40"/>
        <v>0</v>
      </c>
      <c r="S162" s="2">
        <f t="shared" si="40"/>
        <v>240.28</v>
      </c>
      <c r="T162" s="2">
        <f t="shared" si="40"/>
        <v>42.18</v>
      </c>
      <c r="U162" s="2">
        <f t="shared" si="40"/>
        <v>0</v>
      </c>
      <c r="W162" s="14">
        <f t="shared" si="33"/>
        <v>21267.38</v>
      </c>
      <c r="X162" s="15">
        <f t="shared" si="27"/>
        <v>-0.069999999999709</v>
      </c>
      <c r="AW162" s="18"/>
    </row>
    <row r="163" s="2" customFormat="1" ht="18.75" spans="1:49">
      <c r="A163" s="9" t="s">
        <v>62</v>
      </c>
      <c r="B163" s="10" t="s">
        <v>23</v>
      </c>
      <c r="C163" s="2">
        <v>7324.35</v>
      </c>
      <c r="D163" s="2">
        <v>1670.2</v>
      </c>
      <c r="E163" s="2">
        <v>1508.38</v>
      </c>
      <c r="F163" s="2">
        <v>3605.83</v>
      </c>
      <c r="G163" s="2">
        <v>1588.94</v>
      </c>
      <c r="H163" s="2">
        <v>2016.89</v>
      </c>
      <c r="L163" s="2">
        <v>342</v>
      </c>
      <c r="O163" s="2">
        <v>90.32</v>
      </c>
      <c r="Q163" s="2">
        <v>107.6</v>
      </c>
      <c r="W163" s="14">
        <f t="shared" si="33"/>
        <v>7324.33</v>
      </c>
      <c r="X163" s="15">
        <f t="shared" si="27"/>
        <v>-0.0200000000004366</v>
      </c>
      <c r="AW163" s="18"/>
    </row>
    <row r="164" s="2" customFormat="1" ht="18.75" spans="1:49">
      <c r="A164" s="9"/>
      <c r="B164" s="10" t="s">
        <v>24</v>
      </c>
      <c r="C164" s="2">
        <v>8585.29</v>
      </c>
      <c r="D164" s="2">
        <v>1929.6</v>
      </c>
      <c r="E164" s="2">
        <v>646.87</v>
      </c>
      <c r="F164" s="2">
        <v>4296.86</v>
      </c>
      <c r="G164" s="2">
        <v>1847</v>
      </c>
      <c r="H164" s="2">
        <v>2449.86</v>
      </c>
      <c r="L164" s="2">
        <v>686.49</v>
      </c>
      <c r="O164" s="2">
        <v>314.85</v>
      </c>
      <c r="Q164" s="2">
        <v>710.6</v>
      </c>
      <c r="W164" s="14">
        <f t="shared" si="33"/>
        <v>8585.27</v>
      </c>
      <c r="X164" s="15">
        <f t="shared" si="27"/>
        <v>-0.0200000000022555</v>
      </c>
      <c r="AW164" s="18"/>
    </row>
    <row r="165" s="2" customFormat="1" ht="18.75" spans="1:49">
      <c r="A165" s="9"/>
      <c r="B165" s="10" t="s">
        <v>25</v>
      </c>
      <c r="W165" s="14">
        <f t="shared" si="33"/>
        <v>0</v>
      </c>
      <c r="X165" s="15">
        <f t="shared" si="27"/>
        <v>0</v>
      </c>
      <c r="AW165" s="18"/>
    </row>
    <row r="166" s="2" customFormat="1" ht="18.75" spans="1:49">
      <c r="A166" s="9"/>
      <c r="B166" s="10" t="s">
        <v>26</v>
      </c>
      <c r="C166" s="2">
        <v>3989.8</v>
      </c>
      <c r="D166" s="2">
        <v>2062.3</v>
      </c>
      <c r="E166" s="2">
        <v>436.82</v>
      </c>
      <c r="F166" s="2">
        <v>1478.66</v>
      </c>
      <c r="G166" s="2">
        <v>523.62</v>
      </c>
      <c r="H166" s="2">
        <v>955.04</v>
      </c>
      <c r="L166" s="2">
        <v>12</v>
      </c>
      <c r="W166" s="14">
        <f t="shared" si="33"/>
        <v>3989.78</v>
      </c>
      <c r="X166" s="15">
        <f t="shared" si="27"/>
        <v>-0.0199999999999818</v>
      </c>
      <c r="AW166" s="18"/>
    </row>
    <row r="167" s="2" customFormat="1" ht="18.75" spans="1:49">
      <c r="A167" s="4"/>
      <c r="B167" s="11" t="s">
        <v>27</v>
      </c>
      <c r="C167" s="2">
        <f t="shared" ref="C167:U167" si="41">C163+C164+C165+C166</f>
        <v>19899.44</v>
      </c>
      <c r="D167" s="2">
        <f t="shared" si="41"/>
        <v>5662.1</v>
      </c>
      <c r="E167" s="2">
        <f t="shared" si="41"/>
        <v>2592.07</v>
      </c>
      <c r="F167" s="2">
        <f t="shared" si="41"/>
        <v>9381.35</v>
      </c>
      <c r="G167" s="2">
        <f t="shared" si="41"/>
        <v>3959.56</v>
      </c>
      <c r="H167" s="2">
        <f t="shared" si="41"/>
        <v>5421.79</v>
      </c>
      <c r="I167" s="2">
        <f t="shared" si="41"/>
        <v>0</v>
      </c>
      <c r="J167" s="2">
        <f t="shared" si="41"/>
        <v>0</v>
      </c>
      <c r="K167" s="2">
        <f t="shared" si="41"/>
        <v>0</v>
      </c>
      <c r="L167" s="2">
        <f t="shared" si="41"/>
        <v>1040.49</v>
      </c>
      <c r="M167" s="2">
        <f t="shared" si="41"/>
        <v>0</v>
      </c>
      <c r="N167" s="2">
        <f t="shared" si="41"/>
        <v>0</v>
      </c>
      <c r="O167" s="2">
        <f t="shared" si="41"/>
        <v>405.17</v>
      </c>
      <c r="P167" s="2">
        <f t="shared" si="41"/>
        <v>0</v>
      </c>
      <c r="Q167" s="2">
        <f t="shared" si="41"/>
        <v>818.2</v>
      </c>
      <c r="R167" s="2">
        <f t="shared" si="41"/>
        <v>0</v>
      </c>
      <c r="S167" s="2">
        <f t="shared" si="41"/>
        <v>0</v>
      </c>
      <c r="T167" s="2">
        <f t="shared" si="41"/>
        <v>0</v>
      </c>
      <c r="U167" s="2">
        <f t="shared" si="41"/>
        <v>0</v>
      </c>
      <c r="W167" s="14">
        <f t="shared" si="33"/>
        <v>19899.38</v>
      </c>
      <c r="X167" s="15">
        <f t="shared" si="27"/>
        <v>-0.0599999999976717</v>
      </c>
      <c r="AW167" s="18"/>
    </row>
    <row r="168" s="2" customFormat="1" ht="18.75" spans="1:49">
      <c r="A168" s="9" t="s">
        <v>63</v>
      </c>
      <c r="B168" s="10" t="s">
        <v>23</v>
      </c>
      <c r="C168" s="2">
        <v>15196.91</v>
      </c>
      <c r="D168" s="2">
        <v>4149.33</v>
      </c>
      <c r="E168" s="2">
        <v>2217.46</v>
      </c>
      <c r="F168" s="2">
        <v>4867.37</v>
      </c>
      <c r="G168" s="2">
        <v>3502.99</v>
      </c>
      <c r="H168" s="2">
        <v>1364.38</v>
      </c>
      <c r="I168" s="2">
        <v>452.94</v>
      </c>
      <c r="J168" s="2">
        <v>2302.92</v>
      </c>
      <c r="L168" s="2">
        <v>837.8</v>
      </c>
      <c r="O168" s="2">
        <v>137</v>
      </c>
      <c r="S168" s="2">
        <v>191.72</v>
      </c>
      <c r="T168" s="2">
        <v>40.37</v>
      </c>
      <c r="W168" s="14">
        <f t="shared" si="33"/>
        <v>15196.91</v>
      </c>
      <c r="X168" s="15">
        <f t="shared" ref="X168:X231" si="42">W168-C168</f>
        <v>0</v>
      </c>
      <c r="AW168" s="18"/>
    </row>
    <row r="169" s="2" customFormat="1" ht="18.75" spans="1:49">
      <c r="A169" s="9"/>
      <c r="B169" s="10" t="s">
        <v>24</v>
      </c>
      <c r="C169" s="2">
        <v>3289.75</v>
      </c>
      <c r="D169" s="2">
        <v>432.9</v>
      </c>
      <c r="E169" s="2">
        <v>45</v>
      </c>
      <c r="F169" s="2">
        <v>2811.88</v>
      </c>
      <c r="G169" s="2">
        <v>1327.65</v>
      </c>
      <c r="H169" s="2">
        <v>1484.23</v>
      </c>
      <c r="W169" s="14">
        <f t="shared" si="33"/>
        <v>3289.78</v>
      </c>
      <c r="X169" s="15">
        <f t="shared" si="42"/>
        <v>0.0300000000002001</v>
      </c>
      <c r="AW169" s="18"/>
    </row>
    <row r="170" s="2" customFormat="1" ht="18.75" spans="1:49">
      <c r="A170" s="9"/>
      <c r="B170" s="10" t="s">
        <v>25</v>
      </c>
      <c r="W170" s="14">
        <f t="shared" si="33"/>
        <v>0</v>
      </c>
      <c r="X170" s="15">
        <f t="shared" si="42"/>
        <v>0</v>
      </c>
      <c r="AW170" s="18"/>
    </row>
    <row r="171" s="2" customFormat="1" ht="18.75" spans="1:49">
      <c r="A171" s="9"/>
      <c r="B171" s="10" t="s">
        <v>26</v>
      </c>
      <c r="C171" s="2">
        <v>3217.07</v>
      </c>
      <c r="D171" s="2">
        <v>1026.04</v>
      </c>
      <c r="F171" s="2">
        <v>2191.03</v>
      </c>
      <c r="G171" s="2">
        <v>1832.04</v>
      </c>
      <c r="H171" s="2">
        <v>358.99</v>
      </c>
      <c r="W171" s="14">
        <f t="shared" si="33"/>
        <v>3217.07</v>
      </c>
      <c r="X171" s="15">
        <f t="shared" si="42"/>
        <v>0</v>
      </c>
      <c r="AW171" s="18"/>
    </row>
    <row r="172" s="2" customFormat="1" ht="18.75" spans="1:49">
      <c r="A172" s="4"/>
      <c r="B172" s="11" t="s">
        <v>27</v>
      </c>
      <c r="C172" s="2">
        <f t="shared" ref="C172:U172" si="43">C168+C169+C170+C171</f>
        <v>21703.73</v>
      </c>
      <c r="D172" s="2">
        <f t="shared" si="43"/>
        <v>5608.27</v>
      </c>
      <c r="E172" s="2">
        <f t="shared" si="43"/>
        <v>2262.46</v>
      </c>
      <c r="F172" s="2">
        <f t="shared" si="43"/>
        <v>9870.28</v>
      </c>
      <c r="G172" s="2">
        <f t="shared" si="43"/>
        <v>6662.68</v>
      </c>
      <c r="H172" s="2">
        <f t="shared" si="43"/>
        <v>3207.6</v>
      </c>
      <c r="I172" s="2">
        <f t="shared" si="43"/>
        <v>452.94</v>
      </c>
      <c r="J172" s="2">
        <f t="shared" si="43"/>
        <v>2302.92</v>
      </c>
      <c r="K172" s="2">
        <f t="shared" si="43"/>
        <v>0</v>
      </c>
      <c r="L172" s="2">
        <f t="shared" si="43"/>
        <v>837.8</v>
      </c>
      <c r="M172" s="2">
        <f t="shared" si="43"/>
        <v>0</v>
      </c>
      <c r="N172" s="2">
        <f t="shared" si="43"/>
        <v>0</v>
      </c>
      <c r="O172" s="2">
        <f t="shared" si="43"/>
        <v>137</v>
      </c>
      <c r="P172" s="2">
        <f t="shared" si="43"/>
        <v>0</v>
      </c>
      <c r="Q172" s="2">
        <f t="shared" si="43"/>
        <v>0</v>
      </c>
      <c r="R172" s="2">
        <f t="shared" si="43"/>
        <v>0</v>
      </c>
      <c r="S172" s="2">
        <f t="shared" si="43"/>
        <v>191.72</v>
      </c>
      <c r="T172" s="2">
        <f t="shared" si="43"/>
        <v>40.37</v>
      </c>
      <c r="U172" s="2">
        <f t="shared" si="43"/>
        <v>0</v>
      </c>
      <c r="W172" s="14">
        <f t="shared" si="33"/>
        <v>21703.76</v>
      </c>
      <c r="X172" s="15">
        <f t="shared" si="42"/>
        <v>0.0300000000024738</v>
      </c>
      <c r="AW172" s="18"/>
    </row>
    <row r="173" ht="18.75" spans="1:48">
      <c r="A173" s="9" t="s">
        <v>64</v>
      </c>
      <c r="B173" s="10" t="s">
        <v>23</v>
      </c>
      <c r="C173" s="2">
        <v>13799.46</v>
      </c>
      <c r="D173" s="2">
        <v>1248.94</v>
      </c>
      <c r="E173" s="2">
        <v>2068.75</v>
      </c>
      <c r="F173" s="2">
        <v>9801.02</v>
      </c>
      <c r="G173" s="2">
        <v>5934.18</v>
      </c>
      <c r="H173" s="2">
        <v>3866.84</v>
      </c>
      <c r="I173" s="2">
        <v>14.25</v>
      </c>
      <c r="J173" s="2"/>
      <c r="K173" s="2"/>
      <c r="L173" s="2">
        <v>432.5</v>
      </c>
      <c r="M173" s="2"/>
      <c r="N173" s="2"/>
      <c r="O173" s="2">
        <v>234</v>
      </c>
      <c r="P173" s="2"/>
      <c r="Q173" s="2"/>
      <c r="R173" s="2"/>
      <c r="S173" s="2"/>
      <c r="T173" s="2"/>
      <c r="U173" s="2"/>
      <c r="V173" s="2"/>
      <c r="W173" s="14">
        <f t="shared" si="33"/>
        <v>13799.46</v>
      </c>
      <c r="X173" s="15">
        <f t="shared" si="42"/>
        <v>0</v>
      </c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</row>
    <row r="174" ht="18.75" spans="1:48">
      <c r="A174" s="9"/>
      <c r="B174" s="10" t="s">
        <v>24</v>
      </c>
      <c r="C174" s="2">
        <v>7732.11</v>
      </c>
      <c r="D174" s="2">
        <v>1401.5</v>
      </c>
      <c r="E174" s="2">
        <v>625</v>
      </c>
      <c r="F174" s="2">
        <v>3729.6</v>
      </c>
      <c r="G174" s="2">
        <v>1946.57</v>
      </c>
      <c r="H174" s="2">
        <v>1783.03</v>
      </c>
      <c r="I174" s="2"/>
      <c r="J174" s="2"/>
      <c r="K174" s="2"/>
      <c r="L174" s="2">
        <v>1976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14">
        <f t="shared" si="33"/>
        <v>7732.1</v>
      </c>
      <c r="X174" s="15">
        <f t="shared" si="42"/>
        <v>-0.00999999999930878</v>
      </c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</row>
    <row r="175" ht="18.75" spans="1:48">
      <c r="A175" s="9"/>
      <c r="B175" s="10" t="s">
        <v>25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14">
        <f t="shared" si="33"/>
        <v>0</v>
      </c>
      <c r="X175" s="15">
        <f t="shared" si="42"/>
        <v>0</v>
      </c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</row>
    <row r="176" ht="18.75" spans="1:48">
      <c r="A176" s="9"/>
      <c r="B176" s="10" t="s">
        <v>26</v>
      </c>
      <c r="C176" s="2">
        <v>8414.72</v>
      </c>
      <c r="D176" s="2">
        <v>1004.42</v>
      </c>
      <c r="E176" s="2">
        <v>4201.18</v>
      </c>
      <c r="F176" s="2">
        <v>2744.9</v>
      </c>
      <c r="G176" s="2">
        <v>2463.08</v>
      </c>
      <c r="H176" s="2">
        <v>281.82</v>
      </c>
      <c r="I176" s="2">
        <v>59.97</v>
      </c>
      <c r="J176" s="2"/>
      <c r="K176" s="2"/>
      <c r="L176" s="2">
        <v>404.24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14">
        <f t="shared" si="33"/>
        <v>8414.71</v>
      </c>
      <c r="X176" s="15">
        <f t="shared" si="42"/>
        <v>-0.00999999999839929</v>
      </c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</row>
    <row r="177" ht="18.75" spans="1:48">
      <c r="A177" s="4"/>
      <c r="B177" s="11" t="s">
        <v>27</v>
      </c>
      <c r="C177" s="2">
        <f t="shared" ref="C177:U177" si="44">C173+C174+C175+C176</f>
        <v>29946.29</v>
      </c>
      <c r="D177" s="2">
        <f t="shared" si="44"/>
        <v>3654.86</v>
      </c>
      <c r="E177" s="2">
        <f t="shared" si="44"/>
        <v>6894.93</v>
      </c>
      <c r="F177" s="2">
        <f t="shared" si="44"/>
        <v>16275.52</v>
      </c>
      <c r="G177" s="2">
        <f t="shared" si="44"/>
        <v>10343.83</v>
      </c>
      <c r="H177" s="2">
        <f t="shared" si="44"/>
        <v>5931.69</v>
      </c>
      <c r="I177" s="2">
        <f t="shared" si="44"/>
        <v>74.22</v>
      </c>
      <c r="J177" s="2">
        <f t="shared" si="44"/>
        <v>0</v>
      </c>
      <c r="K177" s="2">
        <f t="shared" si="44"/>
        <v>0</v>
      </c>
      <c r="L177" s="2">
        <f t="shared" si="44"/>
        <v>2812.74</v>
      </c>
      <c r="M177" s="2">
        <f t="shared" si="44"/>
        <v>0</v>
      </c>
      <c r="N177" s="2">
        <f t="shared" si="44"/>
        <v>0</v>
      </c>
      <c r="O177" s="2">
        <f t="shared" si="44"/>
        <v>234</v>
      </c>
      <c r="P177" s="2">
        <f t="shared" si="44"/>
        <v>0</v>
      </c>
      <c r="Q177" s="2">
        <f t="shared" si="44"/>
        <v>0</v>
      </c>
      <c r="R177" s="2">
        <f t="shared" si="44"/>
        <v>0</v>
      </c>
      <c r="S177" s="2">
        <f t="shared" si="44"/>
        <v>0</v>
      </c>
      <c r="T177" s="2">
        <f t="shared" si="44"/>
        <v>0</v>
      </c>
      <c r="U177" s="2">
        <f t="shared" si="44"/>
        <v>0</v>
      </c>
      <c r="V177" s="2"/>
      <c r="W177" s="14">
        <f t="shared" si="33"/>
        <v>29946.27</v>
      </c>
      <c r="X177" s="15">
        <f t="shared" si="42"/>
        <v>-0.0200000000004366</v>
      </c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</row>
    <row r="178" ht="18.75" spans="1:48">
      <c r="A178" s="9" t="s">
        <v>65</v>
      </c>
      <c r="B178" s="10" t="s">
        <v>23</v>
      </c>
      <c r="C178" s="2">
        <v>16731.92</v>
      </c>
      <c r="D178" s="2">
        <v>3139.2</v>
      </c>
      <c r="E178" s="2">
        <v>1913.02</v>
      </c>
      <c r="F178" s="2">
        <v>8972.66</v>
      </c>
      <c r="G178" s="2">
        <v>7636.67</v>
      </c>
      <c r="H178" s="2">
        <v>1335.99</v>
      </c>
      <c r="I178" s="2">
        <v>433.26</v>
      </c>
      <c r="J178" s="2">
        <v>160.2</v>
      </c>
      <c r="K178" s="2">
        <v>59.3</v>
      </c>
      <c r="L178" s="2">
        <v>1441.7</v>
      </c>
      <c r="M178" s="2">
        <v>0</v>
      </c>
      <c r="N178" s="2">
        <v>0</v>
      </c>
      <c r="O178" s="2">
        <v>612.6</v>
      </c>
      <c r="P178" s="2"/>
      <c r="Q178" s="2"/>
      <c r="R178" s="2"/>
      <c r="S178" s="2"/>
      <c r="T178" s="2"/>
      <c r="U178" s="2"/>
      <c r="V178" s="2"/>
      <c r="W178" s="14">
        <f t="shared" si="33"/>
        <v>16731.94</v>
      </c>
      <c r="X178" s="15">
        <f t="shared" si="42"/>
        <v>0.0200000000040745</v>
      </c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</row>
    <row r="179" ht="18.75" spans="1:48">
      <c r="A179" s="9"/>
      <c r="B179" s="10" t="s">
        <v>24</v>
      </c>
      <c r="C179" s="2">
        <v>2640.9</v>
      </c>
      <c r="D179" s="2">
        <v>790.3</v>
      </c>
      <c r="E179" s="2">
        <v>125</v>
      </c>
      <c r="F179" s="2">
        <v>1700.64</v>
      </c>
      <c r="G179" s="2">
        <v>298.54</v>
      </c>
      <c r="H179" s="2">
        <v>1402.1</v>
      </c>
      <c r="I179" s="2"/>
      <c r="J179" s="2">
        <v>25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14">
        <f t="shared" si="33"/>
        <v>2640.94</v>
      </c>
      <c r="X179" s="15">
        <f t="shared" si="42"/>
        <v>0.0399999999999636</v>
      </c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</row>
    <row r="180" ht="18.75" spans="1:24">
      <c r="A180" s="9"/>
      <c r="B180" s="10" t="s">
        <v>25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14">
        <f t="shared" si="33"/>
        <v>0</v>
      </c>
      <c r="X180" s="15">
        <f t="shared" si="42"/>
        <v>0</v>
      </c>
    </row>
    <row r="181" ht="18.75" spans="1:24">
      <c r="A181" s="9"/>
      <c r="B181" s="10" t="s">
        <v>26</v>
      </c>
      <c r="C181" s="2">
        <v>10028.14</v>
      </c>
      <c r="D181" s="2">
        <v>3725.1</v>
      </c>
      <c r="E181" s="2">
        <v>4279.26</v>
      </c>
      <c r="F181" s="2">
        <v>2023.78</v>
      </c>
      <c r="G181" s="2">
        <v>1728.31</v>
      </c>
      <c r="H181" s="2">
        <v>295.47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4">
        <f t="shared" si="33"/>
        <v>10028.14</v>
      </c>
      <c r="X181" s="15">
        <f t="shared" si="42"/>
        <v>0</v>
      </c>
    </row>
    <row r="182" ht="18.75" spans="1:24">
      <c r="A182" s="4"/>
      <c r="B182" s="11" t="s">
        <v>27</v>
      </c>
      <c r="C182" s="2">
        <f t="shared" ref="C182:U182" si="45">C178+C179+C180+C181</f>
        <v>29400.96</v>
      </c>
      <c r="D182" s="2">
        <f t="shared" si="45"/>
        <v>7654.6</v>
      </c>
      <c r="E182" s="2">
        <f t="shared" si="45"/>
        <v>6317.28</v>
      </c>
      <c r="F182" s="2">
        <f t="shared" si="45"/>
        <v>12697.08</v>
      </c>
      <c r="G182" s="2">
        <f t="shared" si="45"/>
        <v>9663.52</v>
      </c>
      <c r="H182" s="2">
        <f t="shared" si="45"/>
        <v>3033.56</v>
      </c>
      <c r="I182" s="2">
        <f t="shared" si="45"/>
        <v>433.26</v>
      </c>
      <c r="J182" s="2">
        <f t="shared" si="45"/>
        <v>185.2</v>
      </c>
      <c r="K182" s="2">
        <f t="shared" si="45"/>
        <v>59.3</v>
      </c>
      <c r="L182" s="2">
        <f t="shared" si="45"/>
        <v>1441.7</v>
      </c>
      <c r="M182" s="2">
        <f t="shared" si="45"/>
        <v>0</v>
      </c>
      <c r="N182" s="2">
        <f t="shared" si="45"/>
        <v>0</v>
      </c>
      <c r="O182" s="2">
        <f t="shared" si="45"/>
        <v>612.6</v>
      </c>
      <c r="P182" s="2">
        <f t="shared" si="45"/>
        <v>0</v>
      </c>
      <c r="Q182" s="2">
        <f t="shared" si="45"/>
        <v>0</v>
      </c>
      <c r="R182" s="2">
        <f t="shared" si="45"/>
        <v>0</v>
      </c>
      <c r="S182" s="2">
        <f t="shared" si="45"/>
        <v>0</v>
      </c>
      <c r="T182" s="2">
        <f t="shared" si="45"/>
        <v>0</v>
      </c>
      <c r="U182" s="2">
        <f t="shared" si="45"/>
        <v>0</v>
      </c>
      <c r="V182" s="2"/>
      <c r="W182" s="14">
        <f t="shared" si="33"/>
        <v>29401.02</v>
      </c>
      <c r="X182" s="15">
        <f t="shared" si="42"/>
        <v>0.0599999999976717</v>
      </c>
    </row>
    <row r="183" customFormat="1" ht="18.75" spans="1:24">
      <c r="A183" s="9" t="s">
        <v>66</v>
      </c>
      <c r="B183" s="10" t="s">
        <v>23</v>
      </c>
      <c r="C183" s="2">
        <v>3871.93</v>
      </c>
      <c r="D183" s="2">
        <v>722.4</v>
      </c>
      <c r="E183" s="2">
        <v>964.19</v>
      </c>
      <c r="F183" s="2">
        <v>2090.71</v>
      </c>
      <c r="G183" s="2">
        <v>449.27</v>
      </c>
      <c r="H183" s="2">
        <v>1641.44</v>
      </c>
      <c r="I183" s="2">
        <v>0</v>
      </c>
      <c r="J183" s="2"/>
      <c r="K183" s="2"/>
      <c r="L183" s="2"/>
      <c r="M183" s="2"/>
      <c r="N183" s="2"/>
      <c r="O183" s="2">
        <v>58.5</v>
      </c>
      <c r="P183" s="2"/>
      <c r="Q183" s="2"/>
      <c r="R183" s="2"/>
      <c r="S183" s="2"/>
      <c r="T183" s="2">
        <v>36.1</v>
      </c>
      <c r="U183" s="2"/>
      <c r="V183" s="2"/>
      <c r="W183" s="14">
        <f t="shared" si="33"/>
        <v>3871.9</v>
      </c>
      <c r="X183" s="15">
        <f>W183-C183</f>
        <v>-0.0299999999997453</v>
      </c>
    </row>
    <row r="184" customFormat="1" ht="18.75" spans="1:24">
      <c r="A184" s="9"/>
      <c r="B184" s="10" t="s">
        <v>24</v>
      </c>
      <c r="C184" s="2">
        <v>12787.77</v>
      </c>
      <c r="D184" s="2">
        <v>3904.89</v>
      </c>
      <c r="E184" s="2">
        <v>2425.03</v>
      </c>
      <c r="F184" s="2">
        <v>4687.56</v>
      </c>
      <c r="G184" s="2">
        <v>2934.77</v>
      </c>
      <c r="H184" s="2">
        <v>1752.79</v>
      </c>
      <c r="I184" s="2">
        <v>51.67</v>
      </c>
      <c r="J184" s="2"/>
      <c r="K184" s="2"/>
      <c r="L184" s="2">
        <v>1595.7</v>
      </c>
      <c r="M184" s="2"/>
      <c r="N184" s="2"/>
      <c r="O184" s="2"/>
      <c r="P184" s="2"/>
      <c r="Q184" s="2"/>
      <c r="R184" s="2"/>
      <c r="S184" s="2">
        <v>122.92</v>
      </c>
      <c r="T184" s="2"/>
      <c r="U184" s="2"/>
      <c r="V184" s="2"/>
      <c r="W184" s="14">
        <f t="shared" si="33"/>
        <v>12787.77</v>
      </c>
      <c r="X184" s="15">
        <f>W184-C184</f>
        <v>0</v>
      </c>
    </row>
    <row r="185" customFormat="1" ht="18.75" spans="1:24">
      <c r="A185" s="9"/>
      <c r="B185" s="10" t="s">
        <v>25</v>
      </c>
      <c r="C185" s="19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4">
        <f t="shared" si="33"/>
        <v>0</v>
      </c>
      <c r="X185" s="15">
        <f>W185-C185</f>
        <v>0</v>
      </c>
    </row>
    <row r="186" customFormat="1" ht="18.75" spans="1:24">
      <c r="A186" s="9"/>
      <c r="B186" s="10" t="s">
        <v>26</v>
      </c>
      <c r="C186" s="2">
        <v>2452.4</v>
      </c>
      <c r="D186" s="2">
        <v>630.24</v>
      </c>
      <c r="E186" s="2">
        <v>42.92</v>
      </c>
      <c r="F186" s="2">
        <v>1651.95</v>
      </c>
      <c r="G186" s="2">
        <v>1406.83</v>
      </c>
      <c r="H186" s="2">
        <v>245.12</v>
      </c>
      <c r="I186" s="2"/>
      <c r="J186" s="2"/>
      <c r="K186" s="2"/>
      <c r="L186" s="2">
        <v>127.29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14">
        <f t="shared" si="33"/>
        <v>2452.4</v>
      </c>
      <c r="X186" s="15">
        <f>W186-C186</f>
        <v>0</v>
      </c>
    </row>
    <row r="187" customFormat="1" ht="18.75" spans="1:24">
      <c r="A187" s="4"/>
      <c r="B187" s="11" t="s">
        <v>27</v>
      </c>
      <c r="C187" s="2">
        <f>C183+C184+I185+C186</f>
        <v>19112.1</v>
      </c>
      <c r="D187" s="2">
        <f t="shared" ref="D187:L187" si="46">D183+D184+J185+D186</f>
        <v>5257.53</v>
      </c>
      <c r="E187" s="2">
        <f t="shared" si="46"/>
        <v>3432.14</v>
      </c>
      <c r="F187" s="2">
        <f t="shared" si="46"/>
        <v>8430.22</v>
      </c>
      <c r="G187" s="2">
        <f t="shared" si="46"/>
        <v>4790.87</v>
      </c>
      <c r="H187" s="2">
        <f t="shared" si="46"/>
        <v>3639.35</v>
      </c>
      <c r="I187" s="2">
        <f t="shared" si="46"/>
        <v>51.67</v>
      </c>
      <c r="J187" s="2">
        <f t="shared" si="46"/>
        <v>0</v>
      </c>
      <c r="K187" s="2">
        <f t="shared" si="46"/>
        <v>0</v>
      </c>
      <c r="L187" s="2">
        <f t="shared" si="46"/>
        <v>1722.99</v>
      </c>
      <c r="M187" s="2">
        <f t="shared" ref="C187:U187" si="47">M183+M184+M185+M186</f>
        <v>0</v>
      </c>
      <c r="N187" s="2">
        <f t="shared" si="47"/>
        <v>0</v>
      </c>
      <c r="O187" s="2">
        <f t="shared" si="47"/>
        <v>58.5</v>
      </c>
      <c r="P187" s="2">
        <f t="shared" si="47"/>
        <v>0</v>
      </c>
      <c r="Q187" s="2">
        <f t="shared" si="47"/>
        <v>0</v>
      </c>
      <c r="R187" s="2">
        <f t="shared" si="47"/>
        <v>0</v>
      </c>
      <c r="S187" s="2">
        <f t="shared" si="47"/>
        <v>122.92</v>
      </c>
      <c r="T187" s="2">
        <f t="shared" si="47"/>
        <v>36.1</v>
      </c>
      <c r="U187" s="2">
        <f t="shared" si="47"/>
        <v>0</v>
      </c>
      <c r="V187" s="2"/>
      <c r="W187" s="14">
        <f t="shared" si="33"/>
        <v>19112.07</v>
      </c>
      <c r="X187" s="15">
        <f>W187-C187</f>
        <v>-0.0299999999988358</v>
      </c>
    </row>
    <row r="188" ht="18.75" spans="1:24">
      <c r="A188" s="9" t="s">
        <v>67</v>
      </c>
      <c r="B188" s="10" t="s">
        <v>23</v>
      </c>
      <c r="C188" s="2">
        <v>12011.88</v>
      </c>
      <c r="D188" s="2">
        <v>3435.4</v>
      </c>
      <c r="E188" s="2">
        <v>1477.68</v>
      </c>
      <c r="F188" s="2">
        <v>4484.69</v>
      </c>
      <c r="G188" s="2">
        <v>3734.2</v>
      </c>
      <c r="H188" s="2">
        <v>750.49</v>
      </c>
      <c r="I188" s="2">
        <v>1072.1</v>
      </c>
      <c r="J188" s="2"/>
      <c r="K188" s="2">
        <v>483</v>
      </c>
      <c r="L188" s="2"/>
      <c r="M188" s="2"/>
      <c r="N188" s="2"/>
      <c r="O188" s="2">
        <v>21.5</v>
      </c>
      <c r="P188" s="2"/>
      <c r="Q188" s="2">
        <v>4.8</v>
      </c>
      <c r="R188" s="2">
        <v>155.74</v>
      </c>
      <c r="S188" s="2">
        <v>876.93</v>
      </c>
      <c r="T188" s="2"/>
      <c r="U188" s="2"/>
      <c r="V188" s="2"/>
      <c r="W188" s="14">
        <f t="shared" si="33"/>
        <v>12011.84</v>
      </c>
      <c r="X188" s="15">
        <f t="shared" si="42"/>
        <v>-0.0400000000008731</v>
      </c>
    </row>
    <row r="189" ht="18.75" spans="1:24">
      <c r="A189" s="9"/>
      <c r="B189" s="10" t="s">
        <v>24</v>
      </c>
      <c r="C189" s="2">
        <v>153.27</v>
      </c>
      <c r="D189" s="2">
        <v>10.6</v>
      </c>
      <c r="E189" s="2"/>
      <c r="F189" s="2">
        <v>142.65</v>
      </c>
      <c r="G189" s="2">
        <v>98</v>
      </c>
      <c r="H189" s="2">
        <v>44.65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14">
        <f t="shared" si="33"/>
        <v>153.25</v>
      </c>
      <c r="X189" s="15">
        <f t="shared" si="42"/>
        <v>-0.0200000000000102</v>
      </c>
    </row>
    <row r="190" ht="18.75" spans="1:24">
      <c r="A190" s="9"/>
      <c r="B190" s="10" t="s">
        <v>25</v>
      </c>
      <c r="C190" s="19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14">
        <f t="shared" si="33"/>
        <v>0</v>
      </c>
      <c r="X190" s="15">
        <f t="shared" si="42"/>
        <v>0</v>
      </c>
    </row>
    <row r="191" ht="18.75" spans="1:24">
      <c r="A191" s="9"/>
      <c r="B191" s="10" t="s">
        <v>68</v>
      </c>
      <c r="C191" s="2">
        <v>7688.76</v>
      </c>
      <c r="D191" s="2">
        <v>4644.88</v>
      </c>
      <c r="E191" s="2">
        <v>500.85</v>
      </c>
      <c r="F191" s="2">
        <v>2471.18</v>
      </c>
      <c r="G191" s="2">
        <v>2052.62</v>
      </c>
      <c r="H191" s="2">
        <v>418.56</v>
      </c>
      <c r="I191" s="2"/>
      <c r="J191" s="2">
        <v>71.85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14">
        <f t="shared" si="33"/>
        <v>7688.76</v>
      </c>
      <c r="X191" s="15">
        <f t="shared" si="42"/>
        <v>0</v>
      </c>
    </row>
    <row r="192" ht="18.75" spans="1:24">
      <c r="A192" s="4"/>
      <c r="B192" s="11" t="s">
        <v>27</v>
      </c>
      <c r="C192" s="2">
        <v>19853.91</v>
      </c>
      <c r="D192" s="2">
        <v>8090.88</v>
      </c>
      <c r="E192" s="2">
        <v>1978.53</v>
      </c>
      <c r="F192" s="2">
        <v>7098.52</v>
      </c>
      <c r="G192" s="2">
        <v>5884.82</v>
      </c>
      <c r="H192" s="2">
        <v>1213.7</v>
      </c>
      <c r="I192" s="2">
        <v>1072.1</v>
      </c>
      <c r="J192" s="2">
        <v>71.85</v>
      </c>
      <c r="K192" s="2">
        <v>483</v>
      </c>
      <c r="L192" s="2"/>
      <c r="M192" s="2"/>
      <c r="N192" s="2"/>
      <c r="O192" s="2">
        <v>21.5</v>
      </c>
      <c r="P192" s="2"/>
      <c r="Q192" s="2">
        <v>4.8</v>
      </c>
      <c r="R192" s="2">
        <v>155.74</v>
      </c>
      <c r="S192" s="2">
        <v>876.93</v>
      </c>
      <c r="T192" s="2"/>
      <c r="U192" s="2">
        <f>U188+U189+U190+U191</f>
        <v>0</v>
      </c>
      <c r="V192" s="2"/>
      <c r="W192" s="14">
        <f t="shared" si="33"/>
        <v>19853.85</v>
      </c>
      <c r="X192" s="15">
        <f t="shared" si="42"/>
        <v>-0.0599999999976717</v>
      </c>
    </row>
    <row r="193" ht="18.75" spans="1:24">
      <c r="A193" s="9" t="s">
        <v>69</v>
      </c>
      <c r="B193" s="10" t="s">
        <v>23</v>
      </c>
      <c r="C193" s="2">
        <v>11040.31</v>
      </c>
      <c r="D193" s="2">
        <v>1571.89</v>
      </c>
      <c r="E193" s="2">
        <v>1490.57</v>
      </c>
      <c r="F193" s="2">
        <v>4024.63</v>
      </c>
      <c r="G193" s="2">
        <v>3066.32</v>
      </c>
      <c r="H193" s="2">
        <v>958.31</v>
      </c>
      <c r="I193" s="2">
        <v>718.2</v>
      </c>
      <c r="J193" s="2">
        <v>1786.4</v>
      </c>
      <c r="K193" s="2"/>
      <c r="L193" s="2">
        <v>312</v>
      </c>
      <c r="M193" s="2"/>
      <c r="N193" s="2"/>
      <c r="O193" s="2">
        <v>692.32</v>
      </c>
      <c r="P193" s="2"/>
      <c r="Q193" s="2">
        <v>13.3</v>
      </c>
      <c r="R193" s="2"/>
      <c r="S193" s="2">
        <v>431</v>
      </c>
      <c r="T193" s="2"/>
      <c r="U193" s="2"/>
      <c r="V193" s="2"/>
      <c r="W193" s="14">
        <f t="shared" si="33"/>
        <v>11040.31</v>
      </c>
      <c r="X193" s="15">
        <f t="shared" si="42"/>
        <v>0</v>
      </c>
    </row>
    <row r="194" ht="18.75" spans="1:24">
      <c r="A194" s="9"/>
      <c r="B194" s="10" t="s">
        <v>24</v>
      </c>
      <c r="C194" s="2">
        <v>8639.81</v>
      </c>
      <c r="D194" s="2">
        <v>6163.1</v>
      </c>
      <c r="E194" s="2">
        <v>486</v>
      </c>
      <c r="F194" s="2">
        <v>1386.19</v>
      </c>
      <c r="G194" s="2">
        <v>702.16</v>
      </c>
      <c r="H194" s="2">
        <v>684.03</v>
      </c>
      <c r="I194" s="2"/>
      <c r="J194" s="2">
        <v>431.3</v>
      </c>
      <c r="K194" s="2"/>
      <c r="L194" s="2">
        <v>13</v>
      </c>
      <c r="M194" s="2"/>
      <c r="N194" s="2"/>
      <c r="O194" s="2"/>
      <c r="P194" s="2"/>
      <c r="Q194" s="2">
        <v>160.2</v>
      </c>
      <c r="R194" s="2"/>
      <c r="S194" s="2"/>
      <c r="T194" s="2"/>
      <c r="U194" s="2"/>
      <c r="V194" s="2"/>
      <c r="W194" s="14">
        <f t="shared" si="33"/>
        <v>8639.79</v>
      </c>
      <c r="X194" s="15">
        <f t="shared" si="42"/>
        <v>-0.0199999999986176</v>
      </c>
    </row>
    <row r="195" ht="18.75" spans="1:24">
      <c r="A195" s="9"/>
      <c r="B195" s="10" t="s">
        <v>25</v>
      </c>
      <c r="C195" s="20">
        <v>-74.57</v>
      </c>
      <c r="D195" s="2">
        <v>-74.57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14">
        <f t="shared" ref="W195:W258" si="48">U195+T195+S195+R195+Q195+P195+O195+N195+M195+L195+K195+J195+I195+F195+E195+D195</f>
        <v>-74.57</v>
      </c>
      <c r="X195" s="15">
        <f t="shared" si="42"/>
        <v>0</v>
      </c>
    </row>
    <row r="196" ht="18.75" spans="1:24">
      <c r="A196" s="9"/>
      <c r="B196" s="10" t="s">
        <v>68</v>
      </c>
      <c r="C196" s="2">
        <v>5323.07</v>
      </c>
      <c r="D196" s="2">
        <v>1193.2</v>
      </c>
      <c r="E196" s="2">
        <v>2490.17</v>
      </c>
      <c r="F196" s="2">
        <v>1639.7</v>
      </c>
      <c r="G196" s="2">
        <v>20.6</v>
      </c>
      <c r="H196" s="2">
        <v>819.1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14">
        <f t="shared" si="48"/>
        <v>5323.07</v>
      </c>
      <c r="X196" s="15">
        <f t="shared" si="42"/>
        <v>0</v>
      </c>
    </row>
    <row r="197" ht="18.75" spans="1:24">
      <c r="A197" s="4"/>
      <c r="B197" s="11" t="s">
        <v>27</v>
      </c>
      <c r="C197" s="2">
        <v>24928.62</v>
      </c>
      <c r="D197" s="2">
        <f t="shared" ref="D197:X197" si="49">D193+D194+D195+D196</f>
        <v>8853.62</v>
      </c>
      <c r="E197" s="2">
        <f t="shared" si="49"/>
        <v>4466.74</v>
      </c>
      <c r="F197" s="2">
        <f t="shared" si="49"/>
        <v>7050.52</v>
      </c>
      <c r="G197" s="2">
        <f t="shared" si="49"/>
        <v>3789.08</v>
      </c>
      <c r="H197" s="2">
        <f t="shared" si="49"/>
        <v>2461.44</v>
      </c>
      <c r="I197" s="2">
        <f t="shared" si="49"/>
        <v>718.2</v>
      </c>
      <c r="J197" s="2">
        <f t="shared" si="49"/>
        <v>2217.7</v>
      </c>
      <c r="K197" s="2">
        <f t="shared" si="49"/>
        <v>0</v>
      </c>
      <c r="L197" s="2">
        <f t="shared" si="49"/>
        <v>325</v>
      </c>
      <c r="M197" s="2">
        <f t="shared" si="49"/>
        <v>0</v>
      </c>
      <c r="N197" s="2">
        <f t="shared" si="49"/>
        <v>0</v>
      </c>
      <c r="O197" s="2">
        <f t="shared" si="49"/>
        <v>692.32</v>
      </c>
      <c r="P197" s="2">
        <f t="shared" si="49"/>
        <v>0</v>
      </c>
      <c r="Q197" s="2">
        <f t="shared" si="49"/>
        <v>173.5</v>
      </c>
      <c r="R197" s="2">
        <f t="shared" si="49"/>
        <v>0</v>
      </c>
      <c r="S197" s="2">
        <f t="shared" si="49"/>
        <v>431</v>
      </c>
      <c r="T197" s="2">
        <f t="shared" si="49"/>
        <v>0</v>
      </c>
      <c r="U197" s="2">
        <f t="shared" si="49"/>
        <v>0</v>
      </c>
      <c r="V197" s="21">
        <f t="shared" si="49"/>
        <v>0</v>
      </c>
      <c r="W197" s="14">
        <f t="shared" si="48"/>
        <v>24928.6</v>
      </c>
      <c r="X197" s="15">
        <f t="shared" si="42"/>
        <v>-0.0200000000004366</v>
      </c>
    </row>
    <row r="198" ht="18.75" spans="1:32">
      <c r="A198" s="9" t="s">
        <v>70</v>
      </c>
      <c r="B198" s="10" t="s">
        <v>23</v>
      </c>
      <c r="C198" s="20">
        <v>3224.07</v>
      </c>
      <c r="D198" s="20">
        <v>1431.7</v>
      </c>
      <c r="E198" s="20">
        <v>46</v>
      </c>
      <c r="F198" s="20">
        <v>1344.51</v>
      </c>
      <c r="G198" s="20">
        <v>858.01</v>
      </c>
      <c r="H198" s="20">
        <v>485.5</v>
      </c>
      <c r="I198" s="20">
        <v>347.3</v>
      </c>
      <c r="J198" s="20"/>
      <c r="K198" s="20"/>
      <c r="L198" s="20"/>
      <c r="M198" s="20"/>
      <c r="N198" s="20"/>
      <c r="O198" s="20"/>
      <c r="P198" s="20"/>
      <c r="Q198" s="20">
        <v>54.6</v>
      </c>
      <c r="R198" s="20"/>
      <c r="S198" s="20"/>
      <c r="T198" s="20"/>
      <c r="U198" s="20"/>
      <c r="V198" s="20"/>
      <c r="W198" s="14">
        <f t="shared" si="48"/>
        <v>3224.11</v>
      </c>
      <c r="X198" s="15">
        <f t="shared" si="42"/>
        <v>0.0399999999999636</v>
      </c>
      <c r="Y198" s="22"/>
      <c r="Z198" s="19"/>
      <c r="AA198" s="19"/>
      <c r="AB198" s="19"/>
      <c r="AC198" s="19"/>
      <c r="AD198" s="19"/>
      <c r="AE198" s="19"/>
      <c r="AF198" s="19"/>
    </row>
    <row r="199" ht="18.75" spans="1:32">
      <c r="A199" s="9"/>
      <c r="B199" s="10" t="s">
        <v>24</v>
      </c>
      <c r="C199" s="19">
        <v>12918.36</v>
      </c>
      <c r="D199" s="19">
        <v>1775.3</v>
      </c>
      <c r="E199" s="19">
        <v>1547.1</v>
      </c>
      <c r="F199" s="19">
        <v>8220.97</v>
      </c>
      <c r="G199" s="19">
        <v>3602.32</v>
      </c>
      <c r="H199" s="19">
        <v>4618.65</v>
      </c>
      <c r="I199" s="19">
        <v>235.36</v>
      </c>
      <c r="J199" s="19">
        <v>34.8</v>
      </c>
      <c r="K199" s="19">
        <v>518</v>
      </c>
      <c r="L199" s="19"/>
      <c r="M199" s="19"/>
      <c r="N199" s="19"/>
      <c r="O199" s="19">
        <v>568</v>
      </c>
      <c r="P199" s="19"/>
      <c r="Q199" s="19">
        <v>18.8</v>
      </c>
      <c r="R199" s="19"/>
      <c r="S199" s="19"/>
      <c r="T199" s="19"/>
      <c r="U199" s="19"/>
      <c r="V199" s="19"/>
      <c r="W199" s="14">
        <f t="shared" si="48"/>
        <v>12918.33</v>
      </c>
      <c r="X199" s="15">
        <f t="shared" si="42"/>
        <v>-0.0300000000006548</v>
      </c>
      <c r="Y199" s="22"/>
      <c r="Z199" s="19"/>
      <c r="AA199" s="19"/>
      <c r="AB199" s="19"/>
      <c r="AC199" s="19"/>
      <c r="AD199" s="19"/>
      <c r="AE199" s="19"/>
      <c r="AF199" s="19"/>
    </row>
    <row r="200" ht="18.75" spans="1:32">
      <c r="A200" s="9"/>
      <c r="B200" s="10" t="s">
        <v>25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4">
        <f t="shared" si="48"/>
        <v>0</v>
      </c>
      <c r="X200" s="15">
        <f t="shared" si="42"/>
        <v>0</v>
      </c>
      <c r="Y200" s="22"/>
      <c r="Z200" s="19"/>
      <c r="AA200" s="19"/>
      <c r="AB200" s="19"/>
      <c r="AC200" s="19"/>
      <c r="AD200" s="19"/>
      <c r="AE200" s="19"/>
      <c r="AF200" s="19"/>
    </row>
    <row r="201" ht="18.75" spans="1:32">
      <c r="A201" s="9"/>
      <c r="B201" s="10" t="s">
        <v>68</v>
      </c>
      <c r="C201" s="19">
        <v>1391.11</v>
      </c>
      <c r="D201" s="19">
        <v>380.9</v>
      </c>
      <c r="E201" s="19"/>
      <c r="F201" s="19">
        <v>1010.22</v>
      </c>
      <c r="G201" s="19">
        <v>386.38</v>
      </c>
      <c r="H201" s="19">
        <v>623.84</v>
      </c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4">
        <f t="shared" si="48"/>
        <v>1391.12</v>
      </c>
      <c r="X201" s="15">
        <f t="shared" si="42"/>
        <v>0.00999999999999091</v>
      </c>
      <c r="Y201" s="22"/>
      <c r="Z201" s="19"/>
      <c r="AA201" s="19"/>
      <c r="AB201" s="19"/>
      <c r="AC201" s="19"/>
      <c r="AD201" s="19"/>
      <c r="AE201" s="19"/>
      <c r="AF201" s="19"/>
    </row>
    <row r="202" ht="18.75" spans="1:32">
      <c r="A202" s="4"/>
      <c r="B202" s="11" t="s">
        <v>27</v>
      </c>
      <c r="C202" s="19">
        <f>C198+C199+C200+C201</f>
        <v>17533.54</v>
      </c>
      <c r="D202" s="19">
        <f t="shared" ref="D202:X202" si="50">D198+D199+D200+D201</f>
        <v>3587.9</v>
      </c>
      <c r="E202" s="19">
        <f t="shared" si="50"/>
        <v>1593.1</v>
      </c>
      <c r="F202" s="19">
        <f t="shared" si="50"/>
        <v>10575.7</v>
      </c>
      <c r="G202" s="19">
        <f t="shared" si="50"/>
        <v>4846.71</v>
      </c>
      <c r="H202" s="19">
        <f t="shared" si="50"/>
        <v>5727.99</v>
      </c>
      <c r="I202" s="19">
        <f t="shared" si="50"/>
        <v>582.66</v>
      </c>
      <c r="J202" s="19">
        <f t="shared" si="50"/>
        <v>34.8</v>
      </c>
      <c r="K202" s="19">
        <f t="shared" si="50"/>
        <v>518</v>
      </c>
      <c r="L202" s="19">
        <f t="shared" si="50"/>
        <v>0</v>
      </c>
      <c r="M202" s="19">
        <f t="shared" si="50"/>
        <v>0</v>
      </c>
      <c r="N202" s="19">
        <f t="shared" si="50"/>
        <v>0</v>
      </c>
      <c r="O202" s="19">
        <f t="shared" si="50"/>
        <v>568</v>
      </c>
      <c r="P202" s="19">
        <f t="shared" si="50"/>
        <v>0</v>
      </c>
      <c r="Q202" s="19">
        <f t="shared" si="50"/>
        <v>73.4</v>
      </c>
      <c r="R202" s="19">
        <f t="shared" si="50"/>
        <v>0</v>
      </c>
      <c r="S202" s="19">
        <f t="shared" si="50"/>
        <v>0</v>
      </c>
      <c r="T202" s="19">
        <f t="shared" si="50"/>
        <v>0</v>
      </c>
      <c r="U202" s="19">
        <f t="shared" si="50"/>
        <v>0</v>
      </c>
      <c r="V202" s="19">
        <f t="shared" si="50"/>
        <v>0</v>
      </c>
      <c r="W202" s="14">
        <f t="shared" si="48"/>
        <v>17533.56</v>
      </c>
      <c r="X202" s="15">
        <f t="shared" si="42"/>
        <v>0.0200000000004366</v>
      </c>
      <c r="Y202" s="22"/>
      <c r="Z202" s="19"/>
      <c r="AA202" s="19"/>
      <c r="AB202" s="19"/>
      <c r="AC202" s="19"/>
      <c r="AD202" s="19"/>
      <c r="AE202" s="19"/>
      <c r="AF202" s="19"/>
    </row>
    <row r="203" ht="18.75" spans="1:32">
      <c r="A203" s="9" t="s">
        <v>71</v>
      </c>
      <c r="B203" s="10" t="s">
        <v>23</v>
      </c>
      <c r="C203" s="19">
        <v>7526</v>
      </c>
      <c r="D203" s="19">
        <v>1764.8</v>
      </c>
      <c r="E203" s="19">
        <v>611.48</v>
      </c>
      <c r="F203" s="19">
        <v>3650.59</v>
      </c>
      <c r="G203" s="19">
        <v>2103.22</v>
      </c>
      <c r="H203" s="19">
        <v>1547.37</v>
      </c>
      <c r="I203" s="19">
        <v>914.2</v>
      </c>
      <c r="J203" s="19"/>
      <c r="K203" s="19"/>
      <c r="L203" s="19"/>
      <c r="M203" s="19"/>
      <c r="N203" s="19"/>
      <c r="O203" s="19"/>
      <c r="P203" s="19"/>
      <c r="Q203" s="19"/>
      <c r="R203" s="19">
        <v>121.8</v>
      </c>
      <c r="S203" s="19">
        <v>463.18</v>
      </c>
      <c r="T203" s="19"/>
      <c r="U203" s="19"/>
      <c r="V203" s="19"/>
      <c r="W203" s="14">
        <f t="shared" si="48"/>
        <v>7526.05</v>
      </c>
      <c r="X203" s="15">
        <f t="shared" si="42"/>
        <v>0.0500000000001819</v>
      </c>
      <c r="Y203" s="22"/>
      <c r="Z203" s="19"/>
      <c r="AA203" s="19"/>
      <c r="AB203" s="19"/>
      <c r="AC203" s="19"/>
      <c r="AD203" s="19"/>
      <c r="AE203" s="19"/>
      <c r="AF203" s="19"/>
    </row>
    <row r="204" ht="18.75" spans="1:32">
      <c r="A204" s="9"/>
      <c r="B204" s="10" t="s">
        <v>24</v>
      </c>
      <c r="C204" s="19">
        <v>13207.19</v>
      </c>
      <c r="D204" s="19">
        <v>2197.3</v>
      </c>
      <c r="E204" s="19">
        <v>4136.67</v>
      </c>
      <c r="F204" s="19">
        <v>3503.04</v>
      </c>
      <c r="G204" s="19">
        <v>2925.04</v>
      </c>
      <c r="H204" s="19">
        <v>578</v>
      </c>
      <c r="I204" s="19">
        <v>604.37</v>
      </c>
      <c r="J204" s="19"/>
      <c r="K204" s="19"/>
      <c r="L204" s="19">
        <v>2070</v>
      </c>
      <c r="M204" s="19"/>
      <c r="N204" s="19"/>
      <c r="O204" s="19">
        <v>657.5</v>
      </c>
      <c r="P204" s="19"/>
      <c r="Q204" s="19"/>
      <c r="R204" s="19"/>
      <c r="S204" s="19"/>
      <c r="T204" s="19">
        <v>38.28</v>
      </c>
      <c r="U204" s="19"/>
      <c r="V204" s="19"/>
      <c r="W204" s="14">
        <f t="shared" si="48"/>
        <v>13207.16</v>
      </c>
      <c r="X204" s="15">
        <f t="shared" si="42"/>
        <v>-0.0300000000006548</v>
      </c>
      <c r="Y204" s="22"/>
      <c r="Z204" s="19"/>
      <c r="AA204" s="19"/>
      <c r="AB204" s="19"/>
      <c r="AC204" s="19"/>
      <c r="AD204" s="19"/>
      <c r="AE204" s="19"/>
      <c r="AF204" s="19"/>
    </row>
    <row r="205" ht="18.75" spans="1:32">
      <c r="A205" s="9"/>
      <c r="B205" s="10" t="s">
        <v>25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4">
        <f t="shared" si="48"/>
        <v>0</v>
      </c>
      <c r="X205" s="15">
        <f t="shared" si="42"/>
        <v>0</v>
      </c>
      <c r="Y205" s="22"/>
      <c r="Z205" s="19"/>
      <c r="AA205" s="19"/>
      <c r="AB205" s="19"/>
      <c r="AC205" s="19"/>
      <c r="AD205" s="19"/>
      <c r="AE205" s="19"/>
      <c r="AF205" s="19"/>
    </row>
    <row r="206" ht="18.75" spans="1:32">
      <c r="A206" s="9"/>
      <c r="B206" s="10" t="s">
        <v>68</v>
      </c>
      <c r="C206" s="19">
        <v>5889.19</v>
      </c>
      <c r="D206" s="19">
        <v>1902.1</v>
      </c>
      <c r="E206" s="19">
        <v>1492.39</v>
      </c>
      <c r="F206" s="19">
        <v>2494.69</v>
      </c>
      <c r="G206" s="19">
        <v>1279.25</v>
      </c>
      <c r="H206" s="19">
        <v>1215.44</v>
      </c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4">
        <f t="shared" si="48"/>
        <v>5889.18</v>
      </c>
      <c r="X206" s="15">
        <f t="shared" si="42"/>
        <v>-0.00999999999930878</v>
      </c>
      <c r="Y206" s="22"/>
      <c r="Z206" s="19"/>
      <c r="AA206" s="19"/>
      <c r="AB206" s="19"/>
      <c r="AC206" s="19"/>
      <c r="AD206" s="19"/>
      <c r="AE206" s="19"/>
      <c r="AF206" s="19"/>
    </row>
    <row r="207" customFormat="1" ht="18.75" spans="1:32">
      <c r="A207" s="4"/>
      <c r="B207" s="11" t="s">
        <v>27</v>
      </c>
      <c r="C207" s="19">
        <f t="shared" ref="C207:V207" si="51">C203+C204+C205+C206</f>
        <v>26622.38</v>
      </c>
      <c r="D207" s="19">
        <f t="shared" si="51"/>
        <v>5864.2</v>
      </c>
      <c r="E207" s="19">
        <f t="shared" si="51"/>
        <v>6240.54</v>
      </c>
      <c r="F207" s="19">
        <f t="shared" si="51"/>
        <v>9648.32</v>
      </c>
      <c r="G207" s="19">
        <f t="shared" si="51"/>
        <v>6307.51</v>
      </c>
      <c r="H207" s="19">
        <f t="shared" si="51"/>
        <v>3340.81</v>
      </c>
      <c r="I207" s="19">
        <f t="shared" si="51"/>
        <v>1518.57</v>
      </c>
      <c r="J207" s="19">
        <f t="shared" si="51"/>
        <v>0</v>
      </c>
      <c r="K207" s="19">
        <f t="shared" si="51"/>
        <v>0</v>
      </c>
      <c r="L207" s="19">
        <f t="shared" si="51"/>
        <v>2070</v>
      </c>
      <c r="M207" s="19">
        <f t="shared" si="51"/>
        <v>0</v>
      </c>
      <c r="N207" s="19">
        <f t="shared" si="51"/>
        <v>0</v>
      </c>
      <c r="O207" s="19">
        <f t="shared" si="51"/>
        <v>657.5</v>
      </c>
      <c r="P207" s="19">
        <f t="shared" si="51"/>
        <v>0</v>
      </c>
      <c r="Q207" s="19">
        <f t="shared" si="51"/>
        <v>0</v>
      </c>
      <c r="R207" s="19">
        <f t="shared" si="51"/>
        <v>121.8</v>
      </c>
      <c r="S207" s="19">
        <f t="shared" si="51"/>
        <v>463.18</v>
      </c>
      <c r="T207" s="19">
        <f t="shared" si="51"/>
        <v>38.28</v>
      </c>
      <c r="U207" s="19">
        <f t="shared" si="51"/>
        <v>0</v>
      </c>
      <c r="V207" s="19">
        <f t="shared" si="51"/>
        <v>0</v>
      </c>
      <c r="W207" s="14">
        <f t="shared" si="48"/>
        <v>26622.39</v>
      </c>
      <c r="X207" s="15">
        <f t="shared" si="42"/>
        <v>0.00999999999839929</v>
      </c>
      <c r="Y207" s="22"/>
      <c r="Z207" s="19"/>
      <c r="AA207" s="19"/>
      <c r="AB207" s="19"/>
      <c r="AC207" s="19"/>
      <c r="AD207" s="19"/>
      <c r="AE207" s="19"/>
      <c r="AF207" s="19"/>
    </row>
    <row r="208" ht="18.75" spans="1:32">
      <c r="A208" s="9" t="s">
        <v>72</v>
      </c>
      <c r="B208" s="10" t="s">
        <v>23</v>
      </c>
      <c r="C208" s="19">
        <v>2402.51</v>
      </c>
      <c r="D208" s="19">
        <v>519.4</v>
      </c>
      <c r="E208" s="19">
        <v>107.52</v>
      </c>
      <c r="F208" s="19">
        <v>1125.75</v>
      </c>
      <c r="G208" s="19">
        <v>1107.05</v>
      </c>
      <c r="H208" s="19">
        <v>18.7</v>
      </c>
      <c r="I208" s="19">
        <v>17.85</v>
      </c>
      <c r="J208" s="19"/>
      <c r="K208" s="19"/>
      <c r="L208" s="19">
        <v>632</v>
      </c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4">
        <f t="shared" si="48"/>
        <v>2402.52</v>
      </c>
      <c r="X208" s="15">
        <f t="shared" si="42"/>
        <v>0.00999999999976353</v>
      </c>
      <c r="Y208" s="22"/>
      <c r="Z208" s="19"/>
      <c r="AA208" s="19"/>
      <c r="AB208" s="19"/>
      <c r="AC208" s="19"/>
      <c r="AD208" s="19"/>
      <c r="AE208" s="19"/>
      <c r="AF208" s="19"/>
    </row>
    <row r="209" ht="18.75" spans="1:32">
      <c r="A209" s="9"/>
      <c r="B209" s="10" t="s">
        <v>24</v>
      </c>
      <c r="C209" s="19">
        <v>19531.64</v>
      </c>
      <c r="D209" s="19">
        <v>5353.01</v>
      </c>
      <c r="E209" s="19">
        <v>5240.26</v>
      </c>
      <c r="F209" s="19">
        <v>4253.69</v>
      </c>
      <c r="G209" s="19">
        <v>2888.04</v>
      </c>
      <c r="H209" s="19">
        <v>1365.65</v>
      </c>
      <c r="I209" s="19">
        <v>55.49</v>
      </c>
      <c r="J209" s="19"/>
      <c r="K209" s="19">
        <v>60.48</v>
      </c>
      <c r="L209" s="19">
        <v>4063.9</v>
      </c>
      <c r="M209" s="19"/>
      <c r="N209" s="19"/>
      <c r="O209" s="19">
        <v>224</v>
      </c>
      <c r="P209" s="19"/>
      <c r="Q209" s="19">
        <v>70</v>
      </c>
      <c r="R209" s="19">
        <v>75.34</v>
      </c>
      <c r="S209" s="19">
        <v>135.47</v>
      </c>
      <c r="T209" s="19"/>
      <c r="U209" s="19"/>
      <c r="V209" s="19"/>
      <c r="W209" s="14">
        <f t="shared" si="48"/>
        <v>19531.64</v>
      </c>
      <c r="X209" s="15">
        <f t="shared" si="42"/>
        <v>0</v>
      </c>
      <c r="Y209" s="22"/>
      <c r="Z209" s="19"/>
      <c r="AA209" s="19"/>
      <c r="AB209" s="19"/>
      <c r="AC209" s="19"/>
      <c r="AD209" s="19"/>
      <c r="AE209" s="19"/>
      <c r="AF209" s="19"/>
    </row>
    <row r="210" ht="18.75" spans="1:32">
      <c r="A210" s="9"/>
      <c r="B210" s="10" t="s">
        <v>25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4">
        <f t="shared" si="48"/>
        <v>0</v>
      </c>
      <c r="X210" s="15">
        <f t="shared" si="42"/>
        <v>0</v>
      </c>
      <c r="Y210" s="22"/>
      <c r="Z210" s="19"/>
      <c r="AA210" s="19"/>
      <c r="AB210" s="19"/>
      <c r="AC210" s="19"/>
      <c r="AD210" s="19"/>
      <c r="AE210" s="19"/>
      <c r="AF210" s="19"/>
    </row>
    <row r="211" ht="18.75" spans="1:32">
      <c r="A211" s="9"/>
      <c r="B211" s="10" t="s">
        <v>68</v>
      </c>
      <c r="C211" s="19">
        <v>3113.94</v>
      </c>
      <c r="D211" s="19">
        <v>1061.64</v>
      </c>
      <c r="E211" s="19">
        <v>1344.87</v>
      </c>
      <c r="F211" s="19">
        <v>589.83</v>
      </c>
      <c r="G211" s="19">
        <v>325.4</v>
      </c>
      <c r="H211" s="19">
        <v>264.43</v>
      </c>
      <c r="I211" s="19">
        <v>96.3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v>21.3</v>
      </c>
      <c r="T211" s="19"/>
      <c r="U211" s="19"/>
      <c r="V211" s="19"/>
      <c r="W211" s="14">
        <f t="shared" si="48"/>
        <v>3113.94</v>
      </c>
      <c r="X211" s="15">
        <f t="shared" si="42"/>
        <v>0</v>
      </c>
      <c r="Y211" s="22"/>
      <c r="Z211" s="19"/>
      <c r="AA211" s="19"/>
      <c r="AB211" s="19"/>
      <c r="AC211" s="19"/>
      <c r="AD211" s="19"/>
      <c r="AE211" s="19"/>
      <c r="AF211" s="19"/>
    </row>
    <row r="212" customFormat="1" ht="18.75" spans="1:32">
      <c r="A212" s="4"/>
      <c r="B212" s="11" t="s">
        <v>27</v>
      </c>
      <c r="C212" s="19">
        <f t="shared" ref="C212:V212" si="52">C208+C209+C210+C211</f>
        <v>25048.09</v>
      </c>
      <c r="D212" s="19">
        <f t="shared" si="52"/>
        <v>6934.05</v>
      </c>
      <c r="E212" s="19">
        <f t="shared" si="52"/>
        <v>6692.65</v>
      </c>
      <c r="F212" s="19">
        <f t="shared" si="52"/>
        <v>5969.27</v>
      </c>
      <c r="G212" s="19">
        <f t="shared" si="52"/>
        <v>4320.49</v>
      </c>
      <c r="H212" s="19">
        <f t="shared" si="52"/>
        <v>1648.78</v>
      </c>
      <c r="I212" s="19">
        <f t="shared" si="52"/>
        <v>169.64</v>
      </c>
      <c r="J212" s="19">
        <f t="shared" si="52"/>
        <v>0</v>
      </c>
      <c r="K212" s="19">
        <f t="shared" si="52"/>
        <v>60.48</v>
      </c>
      <c r="L212" s="19">
        <f t="shared" si="52"/>
        <v>4695.9</v>
      </c>
      <c r="M212" s="19">
        <f t="shared" si="52"/>
        <v>0</v>
      </c>
      <c r="N212" s="19">
        <f t="shared" si="52"/>
        <v>0</v>
      </c>
      <c r="O212" s="19">
        <f t="shared" si="52"/>
        <v>224</v>
      </c>
      <c r="P212" s="19">
        <f t="shared" si="52"/>
        <v>0</v>
      </c>
      <c r="Q212" s="19">
        <f t="shared" si="52"/>
        <v>70</v>
      </c>
      <c r="R212" s="19">
        <f t="shared" si="52"/>
        <v>75.34</v>
      </c>
      <c r="S212" s="19">
        <f t="shared" si="52"/>
        <v>156.77</v>
      </c>
      <c r="T212" s="19">
        <f t="shared" si="52"/>
        <v>0</v>
      </c>
      <c r="U212" s="19">
        <f t="shared" si="52"/>
        <v>0</v>
      </c>
      <c r="V212" s="19">
        <f t="shared" si="52"/>
        <v>0</v>
      </c>
      <c r="W212" s="14">
        <f t="shared" si="48"/>
        <v>25048.1</v>
      </c>
      <c r="X212" s="15">
        <f t="shared" si="42"/>
        <v>0.00999999999839929</v>
      </c>
      <c r="Y212" s="22"/>
      <c r="Z212" s="19"/>
      <c r="AA212" s="19"/>
      <c r="AB212" s="19"/>
      <c r="AC212" s="19"/>
      <c r="AD212" s="19"/>
      <c r="AE212" s="19"/>
      <c r="AF212" s="19"/>
    </row>
    <row r="213" ht="18.75" spans="1:32">
      <c r="A213" s="9" t="s">
        <v>73</v>
      </c>
      <c r="B213" s="10" t="s">
        <v>23</v>
      </c>
      <c r="C213" s="19">
        <v>6163.76</v>
      </c>
      <c r="D213" s="19">
        <v>1076.34</v>
      </c>
      <c r="E213" s="19">
        <v>1399.26</v>
      </c>
      <c r="F213" s="19">
        <v>2642.76</v>
      </c>
      <c r="G213" s="19">
        <v>1370.06</v>
      </c>
      <c r="H213" s="19">
        <v>1272.7</v>
      </c>
      <c r="I213" s="19"/>
      <c r="J213" s="19"/>
      <c r="K213" s="19"/>
      <c r="L213" s="19">
        <v>632</v>
      </c>
      <c r="M213" s="19"/>
      <c r="N213" s="19"/>
      <c r="O213" s="19">
        <v>78.5</v>
      </c>
      <c r="P213" s="19"/>
      <c r="Q213" s="19">
        <v>334.9</v>
      </c>
      <c r="R213" s="19"/>
      <c r="S213" s="19"/>
      <c r="T213" s="19"/>
      <c r="U213" s="19"/>
      <c r="V213" s="19"/>
      <c r="W213" s="14">
        <f t="shared" si="48"/>
        <v>6163.76</v>
      </c>
      <c r="X213" s="15">
        <f t="shared" si="42"/>
        <v>0</v>
      </c>
      <c r="Y213" s="22"/>
      <c r="Z213" s="19"/>
      <c r="AA213" s="19"/>
      <c r="AB213" s="19"/>
      <c r="AC213" s="19"/>
      <c r="AD213" s="19"/>
      <c r="AE213" s="19"/>
      <c r="AF213" s="19"/>
    </row>
    <row r="214" ht="18.75" spans="1:32">
      <c r="A214" s="9"/>
      <c r="B214" s="10" t="s">
        <v>24</v>
      </c>
      <c r="C214" s="19">
        <v>5598.93</v>
      </c>
      <c r="D214" s="19">
        <v>423.7</v>
      </c>
      <c r="E214" s="19">
        <v>1472.7</v>
      </c>
      <c r="F214" s="19">
        <v>3702.49</v>
      </c>
      <c r="G214" s="19">
        <v>867.68</v>
      </c>
      <c r="H214" s="19">
        <v>2834.81</v>
      </c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4">
        <f t="shared" si="48"/>
        <v>5598.89</v>
      </c>
      <c r="X214" s="15">
        <f t="shared" si="42"/>
        <v>-0.0400000000008731</v>
      </c>
      <c r="Y214" s="22"/>
      <c r="Z214" s="19"/>
      <c r="AA214" s="19"/>
      <c r="AB214" s="19"/>
      <c r="AC214" s="19"/>
      <c r="AD214" s="19"/>
      <c r="AE214" s="19"/>
      <c r="AF214" s="19"/>
    </row>
    <row r="215" ht="18.75" spans="1:32">
      <c r="A215" s="9"/>
      <c r="B215" s="10" t="s">
        <v>25</v>
      </c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4">
        <f t="shared" si="48"/>
        <v>0</v>
      </c>
      <c r="X215" s="15">
        <f t="shared" si="42"/>
        <v>0</v>
      </c>
      <c r="Y215" s="22"/>
      <c r="Z215" s="19"/>
      <c r="AA215" s="19"/>
      <c r="AB215" s="19"/>
      <c r="AC215" s="19"/>
      <c r="AD215" s="19"/>
      <c r="AE215" s="19"/>
      <c r="AF215" s="19"/>
    </row>
    <row r="216" ht="18.75" spans="1:32">
      <c r="A216" s="9"/>
      <c r="B216" s="10" t="s">
        <v>68</v>
      </c>
      <c r="C216" s="19">
        <v>3629.91</v>
      </c>
      <c r="D216" s="19">
        <v>686.37</v>
      </c>
      <c r="E216" s="19"/>
      <c r="F216" s="19">
        <v>916.92</v>
      </c>
      <c r="G216" s="19">
        <v>796.08</v>
      </c>
      <c r="H216" s="19">
        <v>120.84</v>
      </c>
      <c r="I216" s="19"/>
      <c r="J216" s="19"/>
      <c r="K216" s="19"/>
      <c r="L216" s="19">
        <v>2026.62</v>
      </c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4">
        <f t="shared" si="48"/>
        <v>3629.91</v>
      </c>
      <c r="X216" s="15">
        <f t="shared" si="42"/>
        <v>0</v>
      </c>
      <c r="Y216" s="22"/>
      <c r="Z216" s="19"/>
      <c r="AA216" s="19"/>
      <c r="AB216" s="19"/>
      <c r="AC216" s="19"/>
      <c r="AD216" s="19"/>
      <c r="AE216" s="19"/>
      <c r="AF216" s="19"/>
    </row>
    <row r="217" customFormat="1" ht="18.75" spans="1:32">
      <c r="A217" s="4"/>
      <c r="B217" s="11" t="s">
        <v>27</v>
      </c>
      <c r="C217" s="19">
        <f t="shared" ref="C217:V217" si="53">C213+C214+C215+C216</f>
        <v>15392.6</v>
      </c>
      <c r="D217" s="19">
        <f t="shared" si="53"/>
        <v>2186.41</v>
      </c>
      <c r="E217" s="19">
        <f t="shared" si="53"/>
        <v>2871.96</v>
      </c>
      <c r="F217" s="19">
        <f t="shared" si="53"/>
        <v>7262.17</v>
      </c>
      <c r="G217" s="19">
        <f t="shared" si="53"/>
        <v>3033.82</v>
      </c>
      <c r="H217" s="19">
        <f t="shared" si="53"/>
        <v>4228.35</v>
      </c>
      <c r="I217" s="19">
        <f t="shared" si="53"/>
        <v>0</v>
      </c>
      <c r="J217" s="19">
        <f t="shared" si="53"/>
        <v>0</v>
      </c>
      <c r="K217" s="19">
        <f t="shared" si="53"/>
        <v>0</v>
      </c>
      <c r="L217" s="19">
        <f t="shared" si="53"/>
        <v>2658.62</v>
      </c>
      <c r="M217" s="19">
        <f t="shared" si="53"/>
        <v>0</v>
      </c>
      <c r="N217" s="19">
        <f t="shared" si="53"/>
        <v>0</v>
      </c>
      <c r="O217" s="19">
        <f t="shared" si="53"/>
        <v>78.5</v>
      </c>
      <c r="P217" s="19">
        <f t="shared" si="53"/>
        <v>0</v>
      </c>
      <c r="Q217" s="19">
        <f t="shared" si="53"/>
        <v>334.9</v>
      </c>
      <c r="R217" s="19">
        <f t="shared" si="53"/>
        <v>0</v>
      </c>
      <c r="S217" s="19">
        <f t="shared" si="53"/>
        <v>0</v>
      </c>
      <c r="T217" s="19">
        <f t="shared" si="53"/>
        <v>0</v>
      </c>
      <c r="U217" s="19">
        <f t="shared" si="53"/>
        <v>0</v>
      </c>
      <c r="V217" s="19">
        <f t="shared" si="53"/>
        <v>0</v>
      </c>
      <c r="W217" s="14">
        <f t="shared" si="48"/>
        <v>15392.56</v>
      </c>
      <c r="X217" s="15">
        <f t="shared" si="42"/>
        <v>-0.0399999999990541</v>
      </c>
      <c r="Y217" s="22"/>
      <c r="Z217" s="19"/>
      <c r="AA217" s="19"/>
      <c r="AB217" s="19"/>
      <c r="AC217" s="19"/>
      <c r="AD217" s="19"/>
      <c r="AE217" s="19"/>
      <c r="AF217" s="19"/>
    </row>
    <row r="218" ht="18.75" spans="1:32">
      <c r="A218" s="9" t="s">
        <v>74</v>
      </c>
      <c r="B218" s="10" t="s">
        <v>23</v>
      </c>
      <c r="C218" s="19">
        <v>12527.62</v>
      </c>
      <c r="D218" s="19">
        <v>2475.6</v>
      </c>
      <c r="E218" s="19">
        <v>306</v>
      </c>
      <c r="F218" s="19">
        <v>4242.85</v>
      </c>
      <c r="G218" s="19">
        <v>3034.27</v>
      </c>
      <c r="H218" s="19">
        <v>1208.58</v>
      </c>
      <c r="I218" s="19">
        <v>53.1</v>
      </c>
      <c r="J218" s="19">
        <v>397.81</v>
      </c>
      <c r="K218" s="19"/>
      <c r="L218" s="19">
        <v>4379.2</v>
      </c>
      <c r="M218" s="19"/>
      <c r="N218" s="19"/>
      <c r="O218" s="19">
        <v>673.1</v>
      </c>
      <c r="P218" s="19"/>
      <c r="Q218" s="19"/>
      <c r="R218" s="19"/>
      <c r="S218" s="19"/>
      <c r="T218" s="19"/>
      <c r="U218" s="19"/>
      <c r="V218" s="19"/>
      <c r="W218" s="14">
        <f t="shared" si="48"/>
        <v>12527.66</v>
      </c>
      <c r="X218" s="15">
        <f t="shared" si="42"/>
        <v>0.0400000000008731</v>
      </c>
      <c r="Y218" s="22"/>
      <c r="Z218" s="19"/>
      <c r="AA218" s="19"/>
      <c r="AB218" s="19"/>
      <c r="AC218" s="19"/>
      <c r="AD218" s="19"/>
      <c r="AE218" s="19"/>
      <c r="AF218" s="19"/>
    </row>
    <row r="219" ht="18.75" spans="1:32">
      <c r="A219" s="9"/>
      <c r="B219" s="10" t="s">
        <v>24</v>
      </c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4">
        <f t="shared" si="48"/>
        <v>0</v>
      </c>
      <c r="X219" s="15">
        <f t="shared" si="42"/>
        <v>0</v>
      </c>
      <c r="Y219" s="22"/>
      <c r="Z219" s="19"/>
      <c r="AA219" s="19"/>
      <c r="AB219" s="19"/>
      <c r="AC219" s="19"/>
      <c r="AD219" s="19"/>
      <c r="AE219" s="19"/>
      <c r="AF219" s="19"/>
    </row>
    <row r="220" ht="18.75" spans="1:32">
      <c r="A220" s="9"/>
      <c r="B220" s="10" t="s">
        <v>25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4">
        <f t="shared" si="48"/>
        <v>0</v>
      </c>
      <c r="X220" s="15">
        <f t="shared" si="42"/>
        <v>0</v>
      </c>
      <c r="Y220" s="22"/>
      <c r="Z220" s="19"/>
      <c r="AA220" s="19"/>
      <c r="AB220" s="19"/>
      <c r="AC220" s="19"/>
      <c r="AD220" s="19"/>
      <c r="AE220" s="19"/>
      <c r="AF220" s="19"/>
    </row>
    <row r="221" ht="18.75" spans="1:32">
      <c r="A221" s="9"/>
      <c r="B221" s="10" t="s">
        <v>68</v>
      </c>
      <c r="C221" s="19">
        <v>12863</v>
      </c>
      <c r="D221" s="19">
        <v>665.8</v>
      </c>
      <c r="E221" s="19">
        <v>4409.96</v>
      </c>
      <c r="F221" s="19">
        <v>4221.74</v>
      </c>
      <c r="G221" s="19">
        <v>3831.34</v>
      </c>
      <c r="H221" s="19">
        <v>390.4</v>
      </c>
      <c r="I221" s="19">
        <v>65.5</v>
      </c>
      <c r="J221" s="19"/>
      <c r="K221" s="19"/>
      <c r="L221" s="19"/>
      <c r="M221" s="19"/>
      <c r="N221" s="19"/>
      <c r="O221" s="19">
        <v>3500</v>
      </c>
      <c r="P221" s="19"/>
      <c r="Q221" s="19"/>
      <c r="R221" s="19"/>
      <c r="S221" s="19"/>
      <c r="T221" s="19"/>
      <c r="U221" s="19"/>
      <c r="V221" s="19"/>
      <c r="W221" s="14">
        <f t="shared" si="48"/>
        <v>12863</v>
      </c>
      <c r="X221" s="15">
        <f t="shared" si="42"/>
        <v>0</v>
      </c>
      <c r="Y221" s="22"/>
      <c r="Z221" s="19"/>
      <c r="AA221" s="19"/>
      <c r="AB221" s="19"/>
      <c r="AC221" s="19"/>
      <c r="AD221" s="19"/>
      <c r="AE221" s="19"/>
      <c r="AF221" s="19"/>
    </row>
    <row r="222" ht="18.75" spans="1:32">
      <c r="A222" s="4"/>
      <c r="B222" s="11" t="s">
        <v>27</v>
      </c>
      <c r="C222" s="19">
        <f>C218+C219+C220+C221</f>
        <v>25390.62</v>
      </c>
      <c r="D222" s="19">
        <f t="shared" ref="D222:V222" si="54">D218+D219+D220+D221</f>
        <v>3141.4</v>
      </c>
      <c r="E222" s="19">
        <f t="shared" si="54"/>
        <v>4715.96</v>
      </c>
      <c r="F222" s="19">
        <f t="shared" si="54"/>
        <v>8464.59</v>
      </c>
      <c r="G222" s="19">
        <f t="shared" si="54"/>
        <v>6865.61</v>
      </c>
      <c r="H222" s="19">
        <f t="shared" si="54"/>
        <v>1598.98</v>
      </c>
      <c r="I222" s="19">
        <f t="shared" si="54"/>
        <v>118.6</v>
      </c>
      <c r="J222" s="19">
        <f t="shared" si="54"/>
        <v>397.81</v>
      </c>
      <c r="K222" s="19">
        <f t="shared" si="54"/>
        <v>0</v>
      </c>
      <c r="L222" s="19">
        <f t="shared" si="54"/>
        <v>4379.2</v>
      </c>
      <c r="M222" s="19">
        <f t="shared" si="54"/>
        <v>0</v>
      </c>
      <c r="N222" s="19">
        <f t="shared" si="54"/>
        <v>0</v>
      </c>
      <c r="O222" s="19">
        <f t="shared" si="54"/>
        <v>4173.1</v>
      </c>
      <c r="P222" s="19">
        <f t="shared" si="54"/>
        <v>0</v>
      </c>
      <c r="Q222" s="19">
        <f t="shared" si="54"/>
        <v>0</v>
      </c>
      <c r="R222" s="19">
        <f t="shared" si="54"/>
        <v>0</v>
      </c>
      <c r="S222" s="19">
        <f t="shared" si="54"/>
        <v>0</v>
      </c>
      <c r="T222" s="19">
        <f t="shared" si="54"/>
        <v>0</v>
      </c>
      <c r="U222" s="19">
        <f t="shared" si="54"/>
        <v>0</v>
      </c>
      <c r="V222" s="19">
        <f t="shared" si="54"/>
        <v>0</v>
      </c>
      <c r="W222" s="14">
        <f t="shared" si="48"/>
        <v>25390.66</v>
      </c>
      <c r="X222" s="15">
        <f t="shared" si="42"/>
        <v>0.0400000000008731</v>
      </c>
      <c r="Y222" s="22"/>
      <c r="Z222" s="19"/>
      <c r="AA222" s="19"/>
      <c r="AB222" s="19"/>
      <c r="AC222" s="19"/>
      <c r="AD222" s="19"/>
      <c r="AE222" s="19"/>
      <c r="AF222" s="19"/>
    </row>
    <row r="223" ht="18.75" spans="1:32">
      <c r="A223" s="9" t="s">
        <v>75</v>
      </c>
      <c r="B223" s="10" t="s">
        <v>23</v>
      </c>
      <c r="C223" s="19">
        <v>4377.64</v>
      </c>
      <c r="D223" s="19">
        <v>478.1</v>
      </c>
      <c r="E223" s="19">
        <v>152.1</v>
      </c>
      <c r="F223" s="19">
        <v>2115.95</v>
      </c>
      <c r="G223" s="19">
        <v>968.74</v>
      </c>
      <c r="H223" s="19">
        <v>1147.21</v>
      </c>
      <c r="I223" s="19"/>
      <c r="J223" s="19"/>
      <c r="K223" s="19">
        <v>1494.25</v>
      </c>
      <c r="L223" s="19"/>
      <c r="M223" s="19"/>
      <c r="N223" s="19"/>
      <c r="O223" s="19">
        <v>137.26</v>
      </c>
      <c r="P223" s="19"/>
      <c r="Q223" s="19"/>
      <c r="R223" s="19"/>
      <c r="S223" s="19"/>
      <c r="T223" s="19"/>
      <c r="U223" s="19"/>
      <c r="V223" s="19"/>
      <c r="W223" s="14">
        <f t="shared" si="48"/>
        <v>4377.66</v>
      </c>
      <c r="X223" s="15">
        <f t="shared" si="42"/>
        <v>0.0199999999995271</v>
      </c>
      <c r="Y223" s="22"/>
      <c r="Z223" s="19"/>
      <c r="AA223" s="19"/>
      <c r="AB223" s="19"/>
      <c r="AC223" s="19"/>
      <c r="AD223" s="19"/>
      <c r="AE223" s="19"/>
      <c r="AF223" s="19"/>
    </row>
    <row r="224" ht="18.75" spans="1:32">
      <c r="A224" s="9"/>
      <c r="B224" s="10" t="s">
        <v>24</v>
      </c>
      <c r="C224" s="19">
        <v>18064.25</v>
      </c>
      <c r="D224" s="19">
        <v>2998.4</v>
      </c>
      <c r="E224" s="19">
        <v>2875.53</v>
      </c>
      <c r="F224" s="19">
        <v>10301.07</v>
      </c>
      <c r="G224" s="19">
        <v>7649.52</v>
      </c>
      <c r="H224" s="19">
        <v>2651.55</v>
      </c>
      <c r="I224" s="19"/>
      <c r="J224" s="19"/>
      <c r="K224" s="19">
        <v>1458.09</v>
      </c>
      <c r="L224" s="19">
        <v>95.59</v>
      </c>
      <c r="M224" s="19"/>
      <c r="N224" s="19"/>
      <c r="O224" s="19">
        <v>300</v>
      </c>
      <c r="P224" s="19"/>
      <c r="Q224" s="19">
        <v>35.6</v>
      </c>
      <c r="R224" s="19"/>
      <c r="S224" s="19"/>
      <c r="T224" s="19"/>
      <c r="U224" s="19"/>
      <c r="V224" s="19"/>
      <c r="W224" s="14">
        <f t="shared" si="48"/>
        <v>18064.28</v>
      </c>
      <c r="X224" s="15">
        <f t="shared" si="42"/>
        <v>0.0300000000024738</v>
      </c>
      <c r="Y224" s="22"/>
      <c r="Z224" s="19"/>
      <c r="AA224" s="19"/>
      <c r="AB224" s="19"/>
      <c r="AC224" s="19"/>
      <c r="AD224" s="19"/>
      <c r="AE224" s="19"/>
      <c r="AF224" s="19"/>
    </row>
    <row r="225" ht="18.75" spans="1:32">
      <c r="A225" s="9"/>
      <c r="B225" s="10" t="s">
        <v>25</v>
      </c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4">
        <f t="shared" si="48"/>
        <v>0</v>
      </c>
      <c r="X225" s="15">
        <f t="shared" si="42"/>
        <v>0</v>
      </c>
      <c r="Y225" s="22"/>
      <c r="Z225" s="19"/>
      <c r="AA225" s="19"/>
      <c r="AB225" s="19"/>
      <c r="AC225" s="19"/>
      <c r="AD225" s="19"/>
      <c r="AE225" s="19"/>
      <c r="AF225" s="19"/>
    </row>
    <row r="226" ht="18.75" spans="1:32">
      <c r="A226" s="9"/>
      <c r="B226" s="10" t="s">
        <v>68</v>
      </c>
      <c r="C226" s="19">
        <v>3297.64</v>
      </c>
      <c r="D226" s="19">
        <v>2417.3</v>
      </c>
      <c r="E226" s="19">
        <v>192.64</v>
      </c>
      <c r="F226" s="19">
        <v>687.7</v>
      </c>
      <c r="G226" s="19">
        <v>687.7</v>
      </c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4">
        <f t="shared" si="48"/>
        <v>3297.64</v>
      </c>
      <c r="X226" s="15">
        <f t="shared" si="42"/>
        <v>0</v>
      </c>
      <c r="Y226" s="22"/>
      <c r="Z226" s="19"/>
      <c r="AA226" s="19"/>
      <c r="AB226" s="19"/>
      <c r="AC226" s="19"/>
      <c r="AD226" s="19"/>
      <c r="AE226" s="19"/>
      <c r="AF226" s="19"/>
    </row>
    <row r="227" ht="18.75" spans="1:32">
      <c r="A227" s="4"/>
      <c r="B227" s="11" t="s">
        <v>27</v>
      </c>
      <c r="C227" s="19">
        <f>C223+C224+C225+C226</f>
        <v>25739.53</v>
      </c>
      <c r="D227" s="19">
        <f t="shared" ref="D227:V227" si="55">D223+D224+D225+D226</f>
        <v>5893.8</v>
      </c>
      <c r="E227" s="19">
        <f t="shared" si="55"/>
        <v>3220.27</v>
      </c>
      <c r="F227" s="19">
        <f t="shared" si="55"/>
        <v>13104.72</v>
      </c>
      <c r="G227" s="19">
        <f t="shared" si="55"/>
        <v>9305.96</v>
      </c>
      <c r="H227" s="19">
        <f t="shared" si="55"/>
        <v>3798.76</v>
      </c>
      <c r="I227" s="19">
        <f t="shared" si="55"/>
        <v>0</v>
      </c>
      <c r="J227" s="19">
        <f t="shared" si="55"/>
        <v>0</v>
      </c>
      <c r="K227" s="19">
        <f t="shared" si="55"/>
        <v>2952.34</v>
      </c>
      <c r="L227" s="19">
        <f t="shared" si="55"/>
        <v>95.59</v>
      </c>
      <c r="M227" s="19">
        <f t="shared" si="55"/>
        <v>0</v>
      </c>
      <c r="N227" s="19">
        <f t="shared" si="55"/>
        <v>0</v>
      </c>
      <c r="O227" s="19">
        <f t="shared" si="55"/>
        <v>437.26</v>
      </c>
      <c r="P227" s="19">
        <f t="shared" si="55"/>
        <v>0</v>
      </c>
      <c r="Q227" s="19">
        <f t="shared" si="55"/>
        <v>35.6</v>
      </c>
      <c r="R227" s="19">
        <f t="shared" si="55"/>
        <v>0</v>
      </c>
      <c r="S227" s="19">
        <f t="shared" si="55"/>
        <v>0</v>
      </c>
      <c r="T227" s="19">
        <f t="shared" si="55"/>
        <v>0</v>
      </c>
      <c r="U227" s="19">
        <f t="shared" si="55"/>
        <v>0</v>
      </c>
      <c r="V227" s="19">
        <f t="shared" si="55"/>
        <v>0</v>
      </c>
      <c r="W227" s="14">
        <f t="shared" si="48"/>
        <v>25739.58</v>
      </c>
      <c r="X227" s="15">
        <f t="shared" si="42"/>
        <v>0.0499999999992724</v>
      </c>
      <c r="Y227" s="22"/>
      <c r="Z227" s="19"/>
      <c r="AA227" s="19"/>
      <c r="AB227" s="19"/>
      <c r="AC227" s="19"/>
      <c r="AD227" s="19"/>
      <c r="AE227" s="19"/>
      <c r="AF227" s="19"/>
    </row>
    <row r="228" ht="18.75" spans="1:32">
      <c r="A228" s="19"/>
      <c r="B228" s="10" t="s">
        <v>23</v>
      </c>
      <c r="C228" s="19">
        <v>2250.48</v>
      </c>
      <c r="D228" s="19">
        <v>1485.5</v>
      </c>
      <c r="E228" s="19">
        <v>765</v>
      </c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4">
        <f t="shared" si="48"/>
        <v>2250.5</v>
      </c>
      <c r="X228" s="15">
        <f t="shared" si="42"/>
        <v>0.0199999999999818</v>
      </c>
      <c r="Y228" s="22"/>
      <c r="Z228" s="19"/>
      <c r="AA228" s="19"/>
      <c r="AB228" s="19"/>
      <c r="AC228" s="19"/>
      <c r="AD228" s="19"/>
      <c r="AE228" s="19"/>
      <c r="AF228" s="19"/>
    </row>
    <row r="229" ht="18.75" spans="1:32">
      <c r="A229" s="19"/>
      <c r="B229" s="10" t="s">
        <v>24</v>
      </c>
      <c r="C229" s="19">
        <v>17568.38</v>
      </c>
      <c r="D229" s="19">
        <v>540</v>
      </c>
      <c r="E229" s="19">
        <v>6843.56</v>
      </c>
      <c r="F229" s="19">
        <v>6642.98</v>
      </c>
      <c r="G229" s="19">
        <v>4634.35</v>
      </c>
      <c r="H229" s="19">
        <v>2008.63</v>
      </c>
      <c r="I229" s="19">
        <v>147.81</v>
      </c>
      <c r="J229" s="19">
        <v>778.6</v>
      </c>
      <c r="K229" s="19"/>
      <c r="L229" s="19">
        <v>2435.39</v>
      </c>
      <c r="M229" s="19">
        <v>180</v>
      </c>
      <c r="N229" s="19"/>
      <c r="O229" s="19"/>
      <c r="P229" s="19"/>
      <c r="Q229" s="19"/>
      <c r="R229" s="19"/>
      <c r="S229" s="19"/>
      <c r="T229" s="19"/>
      <c r="U229" s="19"/>
      <c r="V229" s="19"/>
      <c r="W229" s="14">
        <f t="shared" si="48"/>
        <v>17568.34</v>
      </c>
      <c r="X229" s="15">
        <f t="shared" si="42"/>
        <v>-0.0400000000008731</v>
      </c>
      <c r="Y229" s="22"/>
      <c r="Z229" s="19"/>
      <c r="AA229" s="19"/>
      <c r="AB229" s="19"/>
      <c r="AC229" s="19"/>
      <c r="AD229" s="19"/>
      <c r="AE229" s="19"/>
      <c r="AF229" s="19"/>
    </row>
    <row r="230" ht="18.75" spans="1:32">
      <c r="A230" s="19" t="s">
        <v>76</v>
      </c>
      <c r="B230" s="10" t="s">
        <v>25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4">
        <f t="shared" si="48"/>
        <v>0</v>
      </c>
      <c r="X230" s="15">
        <f t="shared" si="42"/>
        <v>0</v>
      </c>
      <c r="Y230" s="22"/>
      <c r="Z230" s="19"/>
      <c r="AA230" s="19"/>
      <c r="AB230" s="19"/>
      <c r="AC230" s="19"/>
      <c r="AD230" s="19"/>
      <c r="AE230" s="19"/>
      <c r="AF230" s="19"/>
    </row>
    <row r="231" ht="18.75" spans="1:32">
      <c r="A231" s="19"/>
      <c r="B231" s="10" t="s">
        <v>68</v>
      </c>
      <c r="C231" s="19">
        <v>1871.81</v>
      </c>
      <c r="D231" s="19">
        <v>1100.23</v>
      </c>
      <c r="E231" s="19">
        <v>43.94</v>
      </c>
      <c r="F231" s="19">
        <v>291.94</v>
      </c>
      <c r="G231" s="19">
        <v>232.72</v>
      </c>
      <c r="H231" s="19">
        <v>59.22</v>
      </c>
      <c r="I231" s="19">
        <v>40.2</v>
      </c>
      <c r="J231" s="19">
        <v>395.5</v>
      </c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4">
        <f t="shared" si="48"/>
        <v>1871.81</v>
      </c>
      <c r="X231" s="15">
        <f t="shared" si="42"/>
        <v>0</v>
      </c>
      <c r="Y231" s="22"/>
      <c r="Z231" s="19"/>
      <c r="AA231" s="19"/>
      <c r="AB231" s="19"/>
      <c r="AC231" s="19"/>
      <c r="AD231" s="19"/>
      <c r="AE231" s="19"/>
      <c r="AF231" s="19"/>
    </row>
    <row r="232" ht="18.75" spans="1:32">
      <c r="A232" s="19"/>
      <c r="B232" s="11" t="s">
        <v>27</v>
      </c>
      <c r="C232" s="19">
        <f>SUM(C228:C231)</f>
        <v>21690.67</v>
      </c>
      <c r="D232" s="19">
        <f t="shared" ref="D232:X232" si="56">SUM(D228:D231)</f>
        <v>3125.73</v>
      </c>
      <c r="E232" s="19">
        <f t="shared" si="56"/>
        <v>7652.5</v>
      </c>
      <c r="F232" s="19">
        <f t="shared" si="56"/>
        <v>6934.92</v>
      </c>
      <c r="G232" s="19">
        <f t="shared" si="56"/>
        <v>4867.07</v>
      </c>
      <c r="H232" s="19">
        <f t="shared" si="56"/>
        <v>2067.85</v>
      </c>
      <c r="I232" s="19">
        <f t="shared" si="56"/>
        <v>188.01</v>
      </c>
      <c r="J232" s="19">
        <f t="shared" si="56"/>
        <v>1174.1</v>
      </c>
      <c r="K232" s="19">
        <f t="shared" si="56"/>
        <v>0</v>
      </c>
      <c r="L232" s="19">
        <f t="shared" si="56"/>
        <v>2435.39</v>
      </c>
      <c r="M232" s="19">
        <f t="shared" si="56"/>
        <v>180</v>
      </c>
      <c r="N232" s="19">
        <f t="shared" si="56"/>
        <v>0</v>
      </c>
      <c r="O232" s="19">
        <f t="shared" si="56"/>
        <v>0</v>
      </c>
      <c r="P232" s="19">
        <f t="shared" si="56"/>
        <v>0</v>
      </c>
      <c r="Q232" s="19">
        <f t="shared" si="56"/>
        <v>0</v>
      </c>
      <c r="R232" s="19">
        <f t="shared" si="56"/>
        <v>0</v>
      </c>
      <c r="S232" s="19">
        <f t="shared" si="56"/>
        <v>0</v>
      </c>
      <c r="T232" s="19">
        <f t="shared" si="56"/>
        <v>0</v>
      </c>
      <c r="U232" s="19">
        <f t="shared" si="56"/>
        <v>0</v>
      </c>
      <c r="V232" s="19">
        <f t="shared" si="56"/>
        <v>0</v>
      </c>
      <c r="W232" s="14">
        <f t="shared" si="48"/>
        <v>21690.65</v>
      </c>
      <c r="X232" s="15">
        <f t="shared" ref="X232:X295" si="57">W232-C232</f>
        <v>-0.0200000000004366</v>
      </c>
      <c r="Y232" s="22"/>
      <c r="Z232" s="19"/>
      <c r="AA232" s="19"/>
      <c r="AB232" s="19"/>
      <c r="AC232" s="19"/>
      <c r="AD232" s="19"/>
      <c r="AE232" s="19"/>
      <c r="AF232" s="19"/>
    </row>
    <row r="233" ht="18.75" spans="1:32">
      <c r="A233" s="19"/>
      <c r="B233" s="10" t="s">
        <v>23</v>
      </c>
      <c r="C233" s="19">
        <v>148.7</v>
      </c>
      <c r="D233" s="19">
        <v>148.7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4">
        <f t="shared" si="48"/>
        <v>148.7</v>
      </c>
      <c r="X233" s="15">
        <f t="shared" si="57"/>
        <v>0</v>
      </c>
      <c r="Y233" s="22"/>
      <c r="Z233" s="19"/>
      <c r="AA233" s="19"/>
      <c r="AB233" s="19"/>
      <c r="AC233" s="19"/>
      <c r="AD233" s="19"/>
      <c r="AE233" s="19"/>
      <c r="AF233" s="19"/>
    </row>
    <row r="234" ht="18.75" spans="1:32">
      <c r="A234" s="19"/>
      <c r="B234" s="10" t="s">
        <v>24</v>
      </c>
      <c r="C234" s="19">
        <v>26690.1</v>
      </c>
      <c r="D234" s="19">
        <v>5296.4</v>
      </c>
      <c r="E234" s="19">
        <v>4391.78</v>
      </c>
      <c r="F234" s="19">
        <v>12601.32</v>
      </c>
      <c r="G234" s="19">
        <v>9815.34</v>
      </c>
      <c r="H234" s="19">
        <v>2785.98</v>
      </c>
      <c r="I234" s="19"/>
      <c r="J234" s="19">
        <v>668</v>
      </c>
      <c r="K234" s="19"/>
      <c r="L234" s="19">
        <v>3003.8</v>
      </c>
      <c r="M234" s="19"/>
      <c r="N234" s="19"/>
      <c r="O234" s="19">
        <v>144</v>
      </c>
      <c r="P234" s="19"/>
      <c r="Q234" s="19">
        <v>575.3</v>
      </c>
      <c r="R234" s="19"/>
      <c r="S234" s="19"/>
      <c r="T234" s="19">
        <v>9.5</v>
      </c>
      <c r="U234" s="19"/>
      <c r="V234" s="19"/>
      <c r="W234" s="14">
        <f t="shared" si="48"/>
        <v>26690.1</v>
      </c>
      <c r="X234" s="15">
        <f t="shared" si="57"/>
        <v>0</v>
      </c>
      <c r="Y234" s="22"/>
      <c r="Z234" s="19"/>
      <c r="AA234" s="19"/>
      <c r="AB234" s="19"/>
      <c r="AC234" s="19"/>
      <c r="AD234" s="19"/>
      <c r="AE234" s="19"/>
      <c r="AF234" s="19"/>
    </row>
    <row r="235" ht="18.75" spans="1:32">
      <c r="A235" s="19" t="s">
        <v>77</v>
      </c>
      <c r="B235" s="10" t="s">
        <v>25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4">
        <f t="shared" si="48"/>
        <v>0</v>
      </c>
      <c r="X235" s="15">
        <f t="shared" si="57"/>
        <v>0</v>
      </c>
      <c r="Y235" s="22"/>
      <c r="Z235" s="19"/>
      <c r="AA235" s="19"/>
      <c r="AB235" s="19"/>
      <c r="AC235" s="19"/>
      <c r="AD235" s="19"/>
      <c r="AE235" s="19"/>
      <c r="AF235" s="19"/>
    </row>
    <row r="236" ht="18.75" spans="1:32">
      <c r="A236" s="19"/>
      <c r="B236" s="10" t="s">
        <v>68</v>
      </c>
      <c r="C236" s="19">
        <v>6632.1</v>
      </c>
      <c r="D236" s="19">
        <v>2730.56</v>
      </c>
      <c r="E236" s="19">
        <v>1503.35</v>
      </c>
      <c r="F236" s="19">
        <v>2240.16</v>
      </c>
      <c r="G236" s="19">
        <v>1330.39</v>
      </c>
      <c r="H236" s="19">
        <v>909.77</v>
      </c>
      <c r="I236" s="19"/>
      <c r="J236" s="19">
        <v>158.03</v>
      </c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4">
        <f t="shared" si="48"/>
        <v>6632.1</v>
      </c>
      <c r="X236" s="15">
        <f t="shared" si="57"/>
        <v>0</v>
      </c>
      <c r="Y236" s="22"/>
      <c r="Z236" s="19"/>
      <c r="AA236" s="19"/>
      <c r="AB236" s="19"/>
      <c r="AC236" s="19"/>
      <c r="AD236" s="19"/>
      <c r="AE236" s="19"/>
      <c r="AF236" s="19"/>
    </row>
    <row r="237" ht="18.75" spans="1:32">
      <c r="A237" s="19"/>
      <c r="B237" s="11" t="s">
        <v>27</v>
      </c>
      <c r="C237" s="19">
        <f>SUM(C233:C236)</f>
        <v>33470.9</v>
      </c>
      <c r="D237" s="19">
        <f t="shared" ref="D237:X237" si="58">SUM(D233:D236)</f>
        <v>8175.66</v>
      </c>
      <c r="E237" s="19">
        <f t="shared" si="58"/>
        <v>5895.13</v>
      </c>
      <c r="F237" s="19">
        <f t="shared" si="58"/>
        <v>14841.48</v>
      </c>
      <c r="G237" s="19">
        <f t="shared" si="58"/>
        <v>11145.73</v>
      </c>
      <c r="H237" s="19">
        <f t="shared" si="58"/>
        <v>3695.75</v>
      </c>
      <c r="I237" s="19">
        <f t="shared" si="58"/>
        <v>0</v>
      </c>
      <c r="J237" s="19">
        <f t="shared" si="58"/>
        <v>826.03</v>
      </c>
      <c r="K237" s="19">
        <f t="shared" si="58"/>
        <v>0</v>
      </c>
      <c r="L237" s="19">
        <f t="shared" si="58"/>
        <v>3003.8</v>
      </c>
      <c r="M237" s="19">
        <f t="shared" si="58"/>
        <v>0</v>
      </c>
      <c r="N237" s="19">
        <f t="shared" si="58"/>
        <v>0</v>
      </c>
      <c r="O237" s="19">
        <f t="shared" si="58"/>
        <v>144</v>
      </c>
      <c r="P237" s="19">
        <f t="shared" si="58"/>
        <v>0</v>
      </c>
      <c r="Q237" s="19">
        <f t="shared" si="58"/>
        <v>575.3</v>
      </c>
      <c r="R237" s="19">
        <f t="shared" si="58"/>
        <v>0</v>
      </c>
      <c r="S237" s="19">
        <f t="shared" si="58"/>
        <v>0</v>
      </c>
      <c r="T237" s="19">
        <f t="shared" si="58"/>
        <v>9.5</v>
      </c>
      <c r="U237" s="19">
        <f t="shared" si="58"/>
        <v>0</v>
      </c>
      <c r="V237" s="19">
        <f t="shared" si="58"/>
        <v>0</v>
      </c>
      <c r="W237" s="14">
        <f t="shared" si="48"/>
        <v>33470.9</v>
      </c>
      <c r="X237" s="15">
        <f t="shared" si="57"/>
        <v>0</v>
      </c>
      <c r="Y237" s="22"/>
      <c r="Z237" s="19"/>
      <c r="AA237" s="19"/>
      <c r="AB237" s="19"/>
      <c r="AC237" s="19"/>
      <c r="AD237" s="19"/>
      <c r="AE237" s="19"/>
      <c r="AF237" s="19"/>
    </row>
    <row r="238" ht="18.75" spans="1:32">
      <c r="A238" s="9" t="s">
        <v>78</v>
      </c>
      <c r="B238" s="10" t="s">
        <v>23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4">
        <f t="shared" si="48"/>
        <v>0</v>
      </c>
      <c r="X238" s="15">
        <f t="shared" si="57"/>
        <v>0</v>
      </c>
      <c r="Y238" s="22"/>
      <c r="Z238" s="19"/>
      <c r="AA238" s="19"/>
      <c r="AB238" s="19"/>
      <c r="AC238" s="19"/>
      <c r="AD238" s="19"/>
      <c r="AE238" s="19"/>
      <c r="AF238" s="19"/>
    </row>
    <row r="239" ht="18.75" spans="1:32">
      <c r="A239" s="9"/>
      <c r="B239" s="10" t="s">
        <v>24</v>
      </c>
      <c r="C239" s="19">
        <v>14445.41</v>
      </c>
      <c r="D239" s="19">
        <v>4015.42</v>
      </c>
      <c r="E239" s="19">
        <v>2936.52</v>
      </c>
      <c r="F239" s="19">
        <v>6007.47</v>
      </c>
      <c r="G239" s="19">
        <v>3823.03</v>
      </c>
      <c r="H239" s="19">
        <v>2184.44</v>
      </c>
      <c r="I239" s="19"/>
      <c r="J239" s="19">
        <v>99.4</v>
      </c>
      <c r="K239" s="19"/>
      <c r="L239" s="19">
        <v>835.8</v>
      </c>
      <c r="M239" s="19">
        <v>50</v>
      </c>
      <c r="N239" s="19"/>
      <c r="O239" s="19">
        <v>475.8</v>
      </c>
      <c r="P239" s="19"/>
      <c r="Q239" s="19">
        <v>25</v>
      </c>
      <c r="R239" s="19"/>
      <c r="S239" s="19"/>
      <c r="T239" s="19"/>
      <c r="U239" s="19"/>
      <c r="V239" s="19"/>
      <c r="W239" s="14">
        <f t="shared" si="48"/>
        <v>14445.41</v>
      </c>
      <c r="X239" s="15">
        <f t="shared" si="57"/>
        <v>0</v>
      </c>
      <c r="Y239" s="22"/>
      <c r="Z239" s="19"/>
      <c r="AA239" s="19"/>
      <c r="AB239" s="19"/>
      <c r="AC239" s="19"/>
      <c r="AD239" s="19"/>
      <c r="AE239" s="19"/>
      <c r="AF239" s="19"/>
    </row>
    <row r="240" ht="18.75" spans="1:32">
      <c r="A240" s="9"/>
      <c r="B240" s="10" t="s">
        <v>25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4">
        <f t="shared" si="48"/>
        <v>0</v>
      </c>
      <c r="X240" s="15">
        <f t="shared" si="57"/>
        <v>0</v>
      </c>
      <c r="Y240" s="22"/>
      <c r="Z240" s="19"/>
      <c r="AA240" s="19"/>
      <c r="AB240" s="19"/>
      <c r="AC240" s="19"/>
      <c r="AD240" s="19"/>
      <c r="AE240" s="19"/>
      <c r="AF240" s="19"/>
    </row>
    <row r="241" ht="18.75" spans="1:32">
      <c r="A241" s="9"/>
      <c r="B241" s="10" t="s">
        <v>68</v>
      </c>
      <c r="C241" s="19">
        <v>4579.46</v>
      </c>
      <c r="D241" s="19">
        <v>2963.2</v>
      </c>
      <c r="E241" s="19">
        <v>326.69</v>
      </c>
      <c r="F241" s="19">
        <v>1158.89</v>
      </c>
      <c r="G241" s="19">
        <v>1101.86</v>
      </c>
      <c r="H241" s="19">
        <v>57.03</v>
      </c>
      <c r="I241" s="19"/>
      <c r="J241" s="19"/>
      <c r="K241" s="19"/>
      <c r="L241" s="19"/>
      <c r="M241" s="19"/>
      <c r="N241" s="19"/>
      <c r="O241" s="19">
        <v>130.65</v>
      </c>
      <c r="P241" s="19"/>
      <c r="Q241" s="19"/>
      <c r="R241" s="19"/>
      <c r="S241" s="19"/>
      <c r="T241" s="19"/>
      <c r="U241" s="19"/>
      <c r="V241" s="19"/>
      <c r="W241" s="14">
        <f t="shared" si="48"/>
        <v>4579.43</v>
      </c>
      <c r="X241" s="15">
        <f t="shared" si="57"/>
        <v>-0.0299999999997453</v>
      </c>
      <c r="Y241" s="22"/>
      <c r="Z241" s="19"/>
      <c r="AA241" s="19"/>
      <c r="AB241" s="19"/>
      <c r="AC241" s="19"/>
      <c r="AD241" s="19"/>
      <c r="AE241" s="19"/>
      <c r="AF241" s="19"/>
    </row>
    <row r="242" customFormat="1" ht="18.75" spans="1:32">
      <c r="A242" s="4"/>
      <c r="B242" s="11" t="s">
        <v>27</v>
      </c>
      <c r="C242" s="19">
        <f t="shared" ref="C242:V242" si="59">C238+C239+C240+C241</f>
        <v>19024.87</v>
      </c>
      <c r="D242" s="19">
        <f t="shared" si="59"/>
        <v>6978.62</v>
      </c>
      <c r="E242" s="19">
        <f t="shared" si="59"/>
        <v>3263.21</v>
      </c>
      <c r="F242" s="19">
        <f t="shared" si="59"/>
        <v>7166.36</v>
      </c>
      <c r="G242" s="19">
        <f t="shared" si="59"/>
        <v>4924.89</v>
      </c>
      <c r="H242" s="19">
        <f t="shared" si="59"/>
        <v>2241.47</v>
      </c>
      <c r="I242" s="19">
        <f t="shared" si="59"/>
        <v>0</v>
      </c>
      <c r="J242" s="19">
        <f t="shared" si="59"/>
        <v>99.4</v>
      </c>
      <c r="K242" s="19">
        <f t="shared" si="59"/>
        <v>0</v>
      </c>
      <c r="L242" s="19">
        <f t="shared" si="59"/>
        <v>835.8</v>
      </c>
      <c r="M242" s="19">
        <f t="shared" si="59"/>
        <v>50</v>
      </c>
      <c r="N242" s="19">
        <f t="shared" si="59"/>
        <v>0</v>
      </c>
      <c r="O242" s="19">
        <f t="shared" si="59"/>
        <v>606.45</v>
      </c>
      <c r="P242" s="19">
        <f t="shared" si="59"/>
        <v>0</v>
      </c>
      <c r="Q242" s="19">
        <f t="shared" si="59"/>
        <v>25</v>
      </c>
      <c r="R242" s="19">
        <f t="shared" si="59"/>
        <v>0</v>
      </c>
      <c r="S242" s="19">
        <f t="shared" si="59"/>
        <v>0</v>
      </c>
      <c r="T242" s="19">
        <f t="shared" si="59"/>
        <v>0</v>
      </c>
      <c r="U242" s="19">
        <f t="shared" si="59"/>
        <v>0</v>
      </c>
      <c r="V242" s="19">
        <f t="shared" si="59"/>
        <v>0</v>
      </c>
      <c r="W242" s="14">
        <f t="shared" si="48"/>
        <v>19024.84</v>
      </c>
      <c r="X242" s="15">
        <f t="shared" si="57"/>
        <v>-0.0299999999988358</v>
      </c>
      <c r="Y242" s="22"/>
      <c r="Z242" s="19"/>
      <c r="AA242" s="19"/>
      <c r="AB242" s="19"/>
      <c r="AC242" s="19"/>
      <c r="AD242" s="19"/>
      <c r="AE242" s="19"/>
      <c r="AF242" s="19"/>
    </row>
    <row r="243" ht="18.75" spans="1:32">
      <c r="A243" s="9" t="s">
        <v>79</v>
      </c>
      <c r="B243" s="10" t="s">
        <v>23</v>
      </c>
      <c r="C243" s="19">
        <v>516.55</v>
      </c>
      <c r="D243" s="19">
        <v>233.5</v>
      </c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>
        <v>283.1</v>
      </c>
      <c r="R243" s="19"/>
      <c r="S243" s="19"/>
      <c r="T243" s="19"/>
      <c r="U243" s="19"/>
      <c r="V243" s="19"/>
      <c r="W243" s="14">
        <f t="shared" si="48"/>
        <v>516.6</v>
      </c>
      <c r="X243" s="15">
        <f t="shared" si="57"/>
        <v>0.0500000000000682</v>
      </c>
      <c r="Y243" s="19"/>
      <c r="Z243" s="19"/>
      <c r="AA243" s="19"/>
      <c r="AB243" s="19"/>
      <c r="AC243" s="19"/>
      <c r="AD243" s="19"/>
      <c r="AE243" s="19"/>
      <c r="AF243" s="19"/>
    </row>
    <row r="244" ht="18.75" spans="1:32">
      <c r="A244" s="9"/>
      <c r="B244" s="10" t="s">
        <v>24</v>
      </c>
      <c r="C244" s="19">
        <v>11654.43</v>
      </c>
      <c r="D244" s="19">
        <v>2312.06</v>
      </c>
      <c r="E244" s="19">
        <v>1484.24</v>
      </c>
      <c r="F244" s="19">
        <v>5446.66</v>
      </c>
      <c r="G244" s="19">
        <v>2363.74</v>
      </c>
      <c r="H244" s="19">
        <v>3082.92</v>
      </c>
      <c r="I244" s="19"/>
      <c r="J244" s="19"/>
      <c r="K244" s="19"/>
      <c r="L244" s="19">
        <v>1618</v>
      </c>
      <c r="M244" s="19"/>
      <c r="N244" s="19"/>
      <c r="O244" s="19">
        <v>748.35</v>
      </c>
      <c r="P244" s="19"/>
      <c r="Q244" s="19"/>
      <c r="R244" s="19"/>
      <c r="S244" s="19"/>
      <c r="T244" s="19">
        <v>45.12</v>
      </c>
      <c r="U244" s="19"/>
      <c r="V244" s="19"/>
      <c r="W244" s="14">
        <f t="shared" si="48"/>
        <v>11654.43</v>
      </c>
      <c r="X244" s="15">
        <f t="shared" si="57"/>
        <v>0</v>
      </c>
      <c r="Y244" s="19"/>
      <c r="Z244" s="19"/>
      <c r="AA244" s="19"/>
      <c r="AB244" s="19"/>
      <c r="AC244" s="19"/>
      <c r="AD244" s="19"/>
      <c r="AE244" s="19"/>
      <c r="AF244" s="19"/>
    </row>
    <row r="245" ht="18.75" spans="1:32">
      <c r="A245" s="9"/>
      <c r="B245" s="10" t="s">
        <v>25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4">
        <f t="shared" si="48"/>
        <v>0</v>
      </c>
      <c r="X245" s="15">
        <f t="shared" si="57"/>
        <v>0</v>
      </c>
      <c r="Y245" s="19"/>
      <c r="Z245" s="19"/>
      <c r="AA245" s="19"/>
      <c r="AB245" s="19"/>
      <c r="AC245" s="19"/>
      <c r="AD245" s="19"/>
      <c r="AE245" s="19"/>
      <c r="AF245" s="19"/>
    </row>
    <row r="246" ht="18.75" spans="1:32">
      <c r="A246" s="9"/>
      <c r="B246" s="10" t="s">
        <v>68</v>
      </c>
      <c r="C246" s="19">
        <v>5182.38</v>
      </c>
      <c r="D246" s="19">
        <v>2479.23</v>
      </c>
      <c r="E246" s="19">
        <v>532.52</v>
      </c>
      <c r="F246" s="19">
        <v>1970.63</v>
      </c>
      <c r="G246" s="19">
        <v>1739.05</v>
      </c>
      <c r="H246" s="19">
        <v>231.58</v>
      </c>
      <c r="I246" s="19"/>
      <c r="J246" s="19"/>
      <c r="K246" s="19"/>
      <c r="L246" s="19"/>
      <c r="M246" s="19"/>
      <c r="N246" s="19"/>
      <c r="O246" s="19"/>
      <c r="P246" s="19"/>
      <c r="Q246" s="19">
        <v>200</v>
      </c>
      <c r="R246" s="19"/>
      <c r="S246" s="19"/>
      <c r="T246" s="19"/>
      <c r="U246" s="19"/>
      <c r="V246" s="19"/>
      <c r="W246" s="14">
        <f t="shared" si="48"/>
        <v>5182.38</v>
      </c>
      <c r="X246" s="15">
        <f t="shared" si="57"/>
        <v>0</v>
      </c>
      <c r="Y246" s="19"/>
      <c r="Z246" s="19"/>
      <c r="AA246" s="19"/>
      <c r="AB246" s="19"/>
      <c r="AC246" s="19"/>
      <c r="AD246" s="19"/>
      <c r="AE246" s="19"/>
      <c r="AF246" s="19"/>
    </row>
    <row r="247" customFormat="1" ht="18.75" spans="1:32">
      <c r="A247" s="4"/>
      <c r="B247" s="11" t="s">
        <v>27</v>
      </c>
      <c r="C247" s="19">
        <f t="shared" ref="C247:V247" si="60">C243+C244+C245+C246</f>
        <v>17353.36</v>
      </c>
      <c r="D247" s="19">
        <f t="shared" si="60"/>
        <v>5024.79</v>
      </c>
      <c r="E247" s="19">
        <f t="shared" si="60"/>
        <v>2016.76</v>
      </c>
      <c r="F247" s="19">
        <f t="shared" si="60"/>
        <v>7417.29</v>
      </c>
      <c r="G247" s="19">
        <f t="shared" si="60"/>
        <v>4102.79</v>
      </c>
      <c r="H247" s="19">
        <f t="shared" si="60"/>
        <v>3314.5</v>
      </c>
      <c r="I247" s="19">
        <f t="shared" si="60"/>
        <v>0</v>
      </c>
      <c r="J247" s="19">
        <f t="shared" si="60"/>
        <v>0</v>
      </c>
      <c r="K247" s="19">
        <f t="shared" si="60"/>
        <v>0</v>
      </c>
      <c r="L247" s="19">
        <f t="shared" si="60"/>
        <v>1618</v>
      </c>
      <c r="M247" s="19">
        <f t="shared" si="60"/>
        <v>0</v>
      </c>
      <c r="N247" s="19">
        <f t="shared" si="60"/>
        <v>0</v>
      </c>
      <c r="O247" s="19">
        <f t="shared" si="60"/>
        <v>748.35</v>
      </c>
      <c r="P247" s="19">
        <f t="shared" si="60"/>
        <v>0</v>
      </c>
      <c r="Q247" s="19">
        <f t="shared" si="60"/>
        <v>483.1</v>
      </c>
      <c r="R247" s="19">
        <f t="shared" si="60"/>
        <v>0</v>
      </c>
      <c r="S247" s="19">
        <f t="shared" si="60"/>
        <v>0</v>
      </c>
      <c r="T247" s="19">
        <f t="shared" si="60"/>
        <v>45.12</v>
      </c>
      <c r="U247" s="19">
        <f t="shared" si="60"/>
        <v>0</v>
      </c>
      <c r="V247" s="19">
        <f t="shared" si="60"/>
        <v>0</v>
      </c>
      <c r="W247" s="14">
        <f t="shared" si="48"/>
        <v>17353.41</v>
      </c>
      <c r="X247" s="15">
        <f t="shared" si="57"/>
        <v>0.0499999999992724</v>
      </c>
      <c r="Y247" s="22"/>
      <c r="Z247" s="19"/>
      <c r="AA247" s="19"/>
      <c r="AB247" s="19"/>
      <c r="AC247" s="19"/>
      <c r="AD247" s="19"/>
      <c r="AE247" s="19"/>
      <c r="AF247" s="19"/>
    </row>
    <row r="248" ht="18.75" spans="1:32">
      <c r="A248" s="9" t="s">
        <v>80</v>
      </c>
      <c r="B248" s="10" t="s">
        <v>23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4">
        <f t="shared" si="48"/>
        <v>0</v>
      </c>
      <c r="X248" s="15">
        <f t="shared" si="57"/>
        <v>0</v>
      </c>
      <c r="Y248" s="19"/>
      <c r="Z248" s="19"/>
      <c r="AA248" s="19"/>
      <c r="AB248" s="19"/>
      <c r="AC248" s="19"/>
      <c r="AD248" s="19"/>
      <c r="AE248" s="19"/>
      <c r="AF248" s="19"/>
    </row>
    <row r="249" ht="18.75" spans="1:32">
      <c r="A249" s="9"/>
      <c r="B249" s="10" t="s">
        <v>24</v>
      </c>
      <c r="C249" s="19">
        <v>22044.77</v>
      </c>
      <c r="D249" s="19">
        <v>7540.2</v>
      </c>
      <c r="E249" s="19">
        <v>2230.2</v>
      </c>
      <c r="F249" s="19">
        <v>6610.37</v>
      </c>
      <c r="G249" s="19">
        <v>4031.13</v>
      </c>
      <c r="H249" s="19">
        <v>2579.24</v>
      </c>
      <c r="I249" s="19"/>
      <c r="J249" s="19">
        <v>1060.25</v>
      </c>
      <c r="K249" s="19"/>
      <c r="L249" s="19">
        <v>4591.8</v>
      </c>
      <c r="M249" s="19"/>
      <c r="N249" s="19"/>
      <c r="O249" s="19">
        <v>12</v>
      </c>
      <c r="P249" s="19"/>
      <c r="Q249" s="19"/>
      <c r="R249" s="19"/>
      <c r="S249" s="19"/>
      <c r="T249" s="19"/>
      <c r="U249" s="19"/>
      <c r="V249" s="19"/>
      <c r="W249" s="14">
        <f t="shared" si="48"/>
        <v>22044.82</v>
      </c>
      <c r="X249" s="15">
        <f t="shared" si="57"/>
        <v>0.0499999999992724</v>
      </c>
      <c r="Y249" s="19"/>
      <c r="Z249" s="19"/>
      <c r="AA249" s="19"/>
      <c r="AB249" s="19"/>
      <c r="AC249" s="19"/>
      <c r="AD249" s="19"/>
      <c r="AE249" s="19"/>
      <c r="AF249" s="19"/>
    </row>
    <row r="250" ht="18.75" spans="1:32">
      <c r="A250" s="9"/>
      <c r="B250" s="10" t="s">
        <v>25</v>
      </c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4">
        <f t="shared" si="48"/>
        <v>0</v>
      </c>
      <c r="X250" s="15">
        <f t="shared" si="57"/>
        <v>0</v>
      </c>
      <c r="Y250" s="19"/>
      <c r="Z250" s="19"/>
      <c r="AA250" s="19"/>
      <c r="AB250" s="19"/>
      <c r="AC250" s="19"/>
      <c r="AD250" s="19"/>
      <c r="AE250" s="19"/>
      <c r="AF250" s="19"/>
    </row>
    <row r="251" ht="18.75" spans="1:32">
      <c r="A251" s="9"/>
      <c r="B251" s="10" t="s">
        <v>68</v>
      </c>
      <c r="C251" s="19">
        <v>13221.67</v>
      </c>
      <c r="D251" s="19">
        <v>4245.37</v>
      </c>
      <c r="E251" s="19">
        <v>5534.7</v>
      </c>
      <c r="F251" s="19">
        <v>3341.4</v>
      </c>
      <c r="G251" s="19">
        <v>2316.7</v>
      </c>
      <c r="H251" s="19">
        <v>1024.7</v>
      </c>
      <c r="I251" s="19"/>
      <c r="J251" s="19"/>
      <c r="K251" s="19"/>
      <c r="L251" s="19"/>
      <c r="M251" s="19"/>
      <c r="N251" s="19"/>
      <c r="O251" s="19">
        <v>100.2</v>
      </c>
      <c r="P251" s="19"/>
      <c r="Q251" s="19"/>
      <c r="R251" s="19"/>
      <c r="S251" s="19"/>
      <c r="T251" s="19"/>
      <c r="U251" s="19"/>
      <c r="V251" s="19"/>
      <c r="W251" s="14">
        <f t="shared" si="48"/>
        <v>13221.67</v>
      </c>
      <c r="X251" s="15">
        <f t="shared" si="57"/>
        <v>0</v>
      </c>
      <c r="Y251" s="19"/>
      <c r="Z251" s="19"/>
      <c r="AA251" s="19"/>
      <c r="AB251" s="19"/>
      <c r="AC251" s="19"/>
      <c r="AD251" s="19"/>
      <c r="AE251" s="19"/>
      <c r="AF251" s="19"/>
    </row>
    <row r="252" ht="18.75" spans="1:32">
      <c r="A252" s="4"/>
      <c r="B252" s="11" t="s">
        <v>27</v>
      </c>
      <c r="C252" s="19">
        <f>C248+C249+C250+C251</f>
        <v>35266.44</v>
      </c>
      <c r="D252" s="19">
        <f t="shared" ref="D252:V252" si="61">D248+D249+D250+D251</f>
        <v>11785.57</v>
      </c>
      <c r="E252" s="19">
        <f t="shared" si="61"/>
        <v>7764.9</v>
      </c>
      <c r="F252" s="19">
        <f t="shared" si="61"/>
        <v>9951.77</v>
      </c>
      <c r="G252" s="19">
        <f t="shared" si="61"/>
        <v>6347.83</v>
      </c>
      <c r="H252" s="19">
        <f t="shared" si="61"/>
        <v>3603.94</v>
      </c>
      <c r="I252" s="19">
        <f t="shared" si="61"/>
        <v>0</v>
      </c>
      <c r="J252" s="19">
        <f t="shared" si="61"/>
        <v>1060.25</v>
      </c>
      <c r="K252" s="19">
        <f t="shared" si="61"/>
        <v>0</v>
      </c>
      <c r="L252" s="19">
        <f t="shared" si="61"/>
        <v>4591.8</v>
      </c>
      <c r="M252" s="19">
        <f t="shared" si="61"/>
        <v>0</v>
      </c>
      <c r="N252" s="19">
        <f t="shared" si="61"/>
        <v>0</v>
      </c>
      <c r="O252" s="19">
        <f t="shared" si="61"/>
        <v>112.2</v>
      </c>
      <c r="P252" s="19">
        <f t="shared" si="61"/>
        <v>0</v>
      </c>
      <c r="Q252" s="19">
        <f t="shared" si="61"/>
        <v>0</v>
      </c>
      <c r="R252" s="19">
        <f t="shared" si="61"/>
        <v>0</v>
      </c>
      <c r="S252" s="19">
        <f t="shared" si="61"/>
        <v>0</v>
      </c>
      <c r="T252" s="19">
        <f t="shared" si="61"/>
        <v>0</v>
      </c>
      <c r="U252" s="19">
        <f t="shared" si="61"/>
        <v>0</v>
      </c>
      <c r="V252" s="19">
        <f t="shared" si="61"/>
        <v>0</v>
      </c>
      <c r="W252" s="14">
        <f t="shared" si="48"/>
        <v>35266.49</v>
      </c>
      <c r="X252" s="15">
        <f t="shared" si="57"/>
        <v>0.0499999999956344</v>
      </c>
      <c r="Y252" s="19"/>
      <c r="Z252" s="19"/>
      <c r="AA252" s="19"/>
      <c r="AB252" s="19"/>
      <c r="AC252" s="19"/>
      <c r="AD252" s="19"/>
      <c r="AE252" s="19"/>
      <c r="AF252" s="19"/>
    </row>
    <row r="253" ht="18.75" spans="1:32">
      <c r="A253" s="9" t="s">
        <v>81</v>
      </c>
      <c r="B253" s="10" t="s">
        <v>23</v>
      </c>
      <c r="C253" s="19">
        <v>161</v>
      </c>
      <c r="D253" s="19">
        <v>161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4">
        <f t="shared" si="48"/>
        <v>161</v>
      </c>
      <c r="X253" s="15">
        <f t="shared" si="57"/>
        <v>0</v>
      </c>
      <c r="Y253" s="19"/>
      <c r="Z253" s="19"/>
      <c r="AA253" s="19"/>
      <c r="AB253" s="19"/>
      <c r="AC253" s="19"/>
      <c r="AD253" s="19"/>
      <c r="AE253" s="19"/>
      <c r="AF253" s="19"/>
    </row>
    <row r="254" ht="18.75" spans="1:32">
      <c r="A254" s="9"/>
      <c r="B254" s="10" t="s">
        <v>24</v>
      </c>
      <c r="C254" s="19">
        <v>30300.57</v>
      </c>
      <c r="D254" s="19">
        <v>2312.6</v>
      </c>
      <c r="E254" s="19">
        <v>543.32</v>
      </c>
      <c r="F254" s="19">
        <v>9495.38</v>
      </c>
      <c r="G254" s="19">
        <v>5361.59</v>
      </c>
      <c r="H254" s="19">
        <v>4133.79</v>
      </c>
      <c r="I254" s="19">
        <v>1025.9</v>
      </c>
      <c r="J254" s="19">
        <v>16714.56</v>
      </c>
      <c r="K254" s="19"/>
      <c r="L254" s="19">
        <v>121.9</v>
      </c>
      <c r="M254" s="19"/>
      <c r="N254" s="19"/>
      <c r="O254" s="19">
        <v>39.6</v>
      </c>
      <c r="P254" s="19"/>
      <c r="Q254" s="19"/>
      <c r="R254" s="19"/>
      <c r="S254" s="19"/>
      <c r="T254" s="19">
        <v>47.34</v>
      </c>
      <c r="U254" s="19"/>
      <c r="V254" s="19"/>
      <c r="W254" s="14">
        <f t="shared" si="48"/>
        <v>30300.6</v>
      </c>
      <c r="X254" s="15">
        <f t="shared" si="57"/>
        <v>0.0299999999988358</v>
      </c>
      <c r="Y254" s="19"/>
      <c r="Z254" s="19"/>
      <c r="AA254" s="19"/>
      <c r="AB254" s="19"/>
      <c r="AC254" s="19"/>
      <c r="AD254" s="19"/>
      <c r="AE254" s="19"/>
      <c r="AF254" s="19"/>
    </row>
    <row r="255" ht="18.75" spans="1:32">
      <c r="A255" s="9"/>
      <c r="B255" s="10" t="s">
        <v>25</v>
      </c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4">
        <f t="shared" si="48"/>
        <v>0</v>
      </c>
      <c r="X255" s="15">
        <f t="shared" si="57"/>
        <v>0</v>
      </c>
      <c r="Y255" s="19"/>
      <c r="Z255" s="19"/>
      <c r="AA255" s="19"/>
      <c r="AB255" s="19"/>
      <c r="AC255" s="19"/>
      <c r="AD255" s="19"/>
      <c r="AE255" s="19"/>
      <c r="AF255" s="19"/>
    </row>
    <row r="256" ht="18.75" spans="1:32">
      <c r="A256" s="9"/>
      <c r="B256" s="10" t="s">
        <v>68</v>
      </c>
      <c r="C256" s="19">
        <v>3047.57</v>
      </c>
      <c r="D256" s="19">
        <v>1335.21</v>
      </c>
      <c r="E256" s="19">
        <v>504.96</v>
      </c>
      <c r="F256" s="19">
        <v>1207.4</v>
      </c>
      <c r="G256" s="19">
        <v>867.87</v>
      </c>
      <c r="H256" s="19">
        <v>339.53</v>
      </c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4">
        <f t="shared" si="48"/>
        <v>3047.57</v>
      </c>
      <c r="X256" s="15">
        <f t="shared" si="57"/>
        <v>0</v>
      </c>
      <c r="Y256" s="19"/>
      <c r="Z256" s="19"/>
      <c r="AA256" s="19"/>
      <c r="AB256" s="19"/>
      <c r="AC256" s="19"/>
      <c r="AD256" s="19"/>
      <c r="AE256" s="19"/>
      <c r="AF256" s="19"/>
    </row>
    <row r="257" ht="18.75" spans="1:32">
      <c r="A257" s="4"/>
      <c r="B257" s="11" t="s">
        <v>27</v>
      </c>
      <c r="C257" s="19">
        <f>C253+C254+C255+C256</f>
        <v>33509.14</v>
      </c>
      <c r="D257" s="19">
        <f t="shared" ref="D257:V257" si="62">D253+D254+D255+D256</f>
        <v>3808.81</v>
      </c>
      <c r="E257" s="19">
        <f t="shared" si="62"/>
        <v>1048.28</v>
      </c>
      <c r="F257" s="19">
        <f t="shared" si="62"/>
        <v>10702.78</v>
      </c>
      <c r="G257" s="19">
        <f t="shared" si="62"/>
        <v>6229.46</v>
      </c>
      <c r="H257" s="19">
        <f t="shared" si="62"/>
        <v>4473.32</v>
      </c>
      <c r="I257" s="19">
        <f t="shared" si="62"/>
        <v>1025.9</v>
      </c>
      <c r="J257" s="19">
        <f t="shared" si="62"/>
        <v>16714.56</v>
      </c>
      <c r="K257" s="19">
        <f t="shared" si="62"/>
        <v>0</v>
      </c>
      <c r="L257" s="19">
        <f t="shared" si="62"/>
        <v>121.9</v>
      </c>
      <c r="M257" s="19">
        <f t="shared" si="62"/>
        <v>0</v>
      </c>
      <c r="N257" s="19">
        <f t="shared" si="62"/>
        <v>0</v>
      </c>
      <c r="O257" s="19">
        <f t="shared" si="62"/>
        <v>39.6</v>
      </c>
      <c r="P257" s="19">
        <f t="shared" si="62"/>
        <v>0</v>
      </c>
      <c r="Q257" s="19">
        <f t="shared" si="62"/>
        <v>0</v>
      </c>
      <c r="R257" s="19">
        <f t="shared" si="62"/>
        <v>0</v>
      </c>
      <c r="S257" s="19">
        <f t="shared" si="62"/>
        <v>0</v>
      </c>
      <c r="T257" s="19">
        <f t="shared" si="62"/>
        <v>47.34</v>
      </c>
      <c r="U257" s="19">
        <f t="shared" si="62"/>
        <v>0</v>
      </c>
      <c r="V257" s="19">
        <f t="shared" si="62"/>
        <v>0</v>
      </c>
      <c r="W257" s="14">
        <f t="shared" si="48"/>
        <v>33509.17</v>
      </c>
      <c r="X257" s="15">
        <f t="shared" si="57"/>
        <v>0.0299999999988358</v>
      </c>
      <c r="Y257" s="19"/>
      <c r="Z257" s="19"/>
      <c r="AA257" s="19"/>
      <c r="AB257" s="19"/>
      <c r="AC257" s="19"/>
      <c r="AD257" s="19"/>
      <c r="AE257" s="19"/>
      <c r="AF257" s="19"/>
    </row>
    <row r="258" ht="18.75" spans="1:32">
      <c r="A258" s="9" t="s">
        <v>82</v>
      </c>
      <c r="B258" s="10" t="s">
        <v>23</v>
      </c>
      <c r="C258" s="19">
        <v>682.8</v>
      </c>
      <c r="D258" s="19">
        <v>682.8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4">
        <f t="shared" si="48"/>
        <v>682.8</v>
      </c>
      <c r="X258" s="15">
        <f t="shared" si="57"/>
        <v>0</v>
      </c>
      <c r="Y258" s="19"/>
      <c r="Z258" s="19"/>
      <c r="AA258" s="19"/>
      <c r="AB258" s="19"/>
      <c r="AC258" s="19"/>
      <c r="AD258" s="19"/>
      <c r="AE258" s="19"/>
      <c r="AF258" s="19"/>
    </row>
    <row r="259" ht="18.75" spans="1:32">
      <c r="A259" s="9"/>
      <c r="B259" s="10" t="s">
        <v>24</v>
      </c>
      <c r="C259" s="19">
        <v>17611.07</v>
      </c>
      <c r="D259" s="19">
        <v>5842.63</v>
      </c>
      <c r="E259" s="19">
        <v>1746.12</v>
      </c>
      <c r="F259" s="19">
        <v>6992.12</v>
      </c>
      <c r="G259" s="19">
        <v>5889.47</v>
      </c>
      <c r="H259" s="19">
        <v>1102.65</v>
      </c>
      <c r="I259" s="19"/>
      <c r="J259" s="19">
        <v>527.8</v>
      </c>
      <c r="K259" s="19">
        <v>89.4</v>
      </c>
      <c r="L259" s="19">
        <v>1365.8</v>
      </c>
      <c r="M259" s="19"/>
      <c r="N259" s="19"/>
      <c r="O259" s="19">
        <v>134.5</v>
      </c>
      <c r="P259" s="19"/>
      <c r="Q259" s="19">
        <v>419</v>
      </c>
      <c r="R259" s="19">
        <v>493.7</v>
      </c>
      <c r="S259" s="19"/>
      <c r="T259" s="19"/>
      <c r="U259" s="19"/>
      <c r="V259" s="19"/>
      <c r="W259" s="14">
        <f t="shared" ref="W259:W322" si="63">U259+T259+S259+R259+Q259+P259+O259+N259+M259+L259+K259+J259+I259+F259+E259+D259</f>
        <v>17611.07</v>
      </c>
      <c r="X259" s="15">
        <f t="shared" si="57"/>
        <v>0</v>
      </c>
      <c r="Y259" s="19"/>
      <c r="Z259" s="19"/>
      <c r="AA259" s="19"/>
      <c r="AB259" s="19"/>
      <c r="AC259" s="19"/>
      <c r="AD259" s="19"/>
      <c r="AE259" s="19"/>
      <c r="AF259" s="19"/>
    </row>
    <row r="260" ht="18.75" spans="1:32">
      <c r="A260" s="9"/>
      <c r="B260" s="10" t="s">
        <v>25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4">
        <f t="shared" si="63"/>
        <v>0</v>
      </c>
      <c r="X260" s="15">
        <f t="shared" si="57"/>
        <v>0</v>
      </c>
      <c r="Y260" s="19"/>
      <c r="Z260" s="19"/>
      <c r="AA260" s="19"/>
      <c r="AB260" s="19"/>
      <c r="AC260" s="19"/>
      <c r="AD260" s="19"/>
      <c r="AE260" s="19"/>
      <c r="AF260" s="19"/>
    </row>
    <row r="261" ht="18.75" spans="1:32">
      <c r="A261" s="9"/>
      <c r="B261" s="10" t="s">
        <v>68</v>
      </c>
      <c r="C261" s="19">
        <v>4728.86</v>
      </c>
      <c r="D261" s="19">
        <v>2653.3</v>
      </c>
      <c r="E261" s="19">
        <v>123.7</v>
      </c>
      <c r="F261" s="19">
        <v>1696.52</v>
      </c>
      <c r="G261" s="19">
        <v>1285.86</v>
      </c>
      <c r="H261" s="19">
        <v>410.66</v>
      </c>
      <c r="I261" s="19"/>
      <c r="J261" s="19"/>
      <c r="K261" s="19"/>
      <c r="L261" s="19">
        <v>104.58</v>
      </c>
      <c r="M261" s="19"/>
      <c r="N261" s="19"/>
      <c r="O261" s="19"/>
      <c r="P261" s="19"/>
      <c r="Q261" s="19">
        <v>150.76</v>
      </c>
      <c r="R261" s="19"/>
      <c r="S261" s="19"/>
      <c r="T261" s="19"/>
      <c r="U261" s="19"/>
      <c r="V261" s="19"/>
      <c r="W261" s="14">
        <f t="shared" si="63"/>
        <v>4728.86</v>
      </c>
      <c r="X261" s="15">
        <f t="shared" si="57"/>
        <v>0</v>
      </c>
      <c r="Y261" s="19"/>
      <c r="Z261" s="19"/>
      <c r="AA261" s="19"/>
      <c r="AB261" s="19"/>
      <c r="AC261" s="19"/>
      <c r="AD261" s="19"/>
      <c r="AE261" s="19"/>
      <c r="AF261" s="19"/>
    </row>
    <row r="262" ht="18.75" spans="1:32">
      <c r="A262" s="4"/>
      <c r="B262" s="11" t="s">
        <v>27</v>
      </c>
      <c r="C262" s="19">
        <f>C258+C259+C260+C261</f>
        <v>23022.73</v>
      </c>
      <c r="D262" s="19">
        <f t="shared" ref="D262:V262" si="64">D258+D259+D260+D261</f>
        <v>9178.73</v>
      </c>
      <c r="E262" s="19">
        <f t="shared" si="64"/>
        <v>1869.82</v>
      </c>
      <c r="F262" s="19">
        <f t="shared" si="64"/>
        <v>8688.64</v>
      </c>
      <c r="G262" s="19">
        <f t="shared" si="64"/>
        <v>7175.33</v>
      </c>
      <c r="H262" s="19">
        <f t="shared" si="64"/>
        <v>1513.31</v>
      </c>
      <c r="I262" s="19">
        <f t="shared" si="64"/>
        <v>0</v>
      </c>
      <c r="J262" s="19">
        <f t="shared" si="64"/>
        <v>527.8</v>
      </c>
      <c r="K262" s="19">
        <f t="shared" si="64"/>
        <v>89.4</v>
      </c>
      <c r="L262" s="19">
        <f t="shared" si="64"/>
        <v>1470.38</v>
      </c>
      <c r="M262" s="19">
        <f t="shared" si="64"/>
        <v>0</v>
      </c>
      <c r="N262" s="19">
        <f t="shared" si="64"/>
        <v>0</v>
      </c>
      <c r="O262" s="19">
        <f t="shared" si="64"/>
        <v>134.5</v>
      </c>
      <c r="P262" s="19">
        <f t="shared" si="64"/>
        <v>0</v>
      </c>
      <c r="Q262" s="19">
        <f t="shared" si="64"/>
        <v>569.76</v>
      </c>
      <c r="R262" s="19">
        <f t="shared" si="64"/>
        <v>493.7</v>
      </c>
      <c r="S262" s="19">
        <f t="shared" si="64"/>
        <v>0</v>
      </c>
      <c r="T262" s="19">
        <f t="shared" si="64"/>
        <v>0</v>
      </c>
      <c r="U262" s="19">
        <f t="shared" si="64"/>
        <v>0</v>
      </c>
      <c r="V262" s="19">
        <f t="shared" si="64"/>
        <v>0</v>
      </c>
      <c r="W262" s="14">
        <f t="shared" si="63"/>
        <v>23022.73</v>
      </c>
      <c r="X262" s="15">
        <f t="shared" si="57"/>
        <v>0</v>
      </c>
      <c r="Y262" s="19"/>
      <c r="Z262" s="19"/>
      <c r="AA262" s="19"/>
      <c r="AB262" s="19"/>
      <c r="AC262" s="19"/>
      <c r="AD262" s="19"/>
      <c r="AE262" s="19"/>
      <c r="AF262" s="19"/>
    </row>
    <row r="263" ht="18.75" spans="1:32">
      <c r="A263" s="9" t="s">
        <v>83</v>
      </c>
      <c r="B263" s="10" t="s">
        <v>23</v>
      </c>
      <c r="C263" s="19">
        <v>9430.69</v>
      </c>
      <c r="D263" s="19">
        <v>1218</v>
      </c>
      <c r="E263" s="19">
        <v>264.8</v>
      </c>
      <c r="F263" s="19">
        <v>4045.82</v>
      </c>
      <c r="G263" s="19">
        <v>2773.6</v>
      </c>
      <c r="H263" s="19">
        <v>1272.22</v>
      </c>
      <c r="I263" s="19">
        <v>2127.05</v>
      </c>
      <c r="J263" s="19"/>
      <c r="K263" s="19">
        <v>991.98</v>
      </c>
      <c r="L263" s="19"/>
      <c r="M263" s="19"/>
      <c r="N263" s="19"/>
      <c r="O263" s="19">
        <v>671.5</v>
      </c>
      <c r="P263" s="19"/>
      <c r="Q263" s="19">
        <v>111.6</v>
      </c>
      <c r="R263" s="19"/>
      <c r="S263" s="19"/>
      <c r="T263" s="19"/>
      <c r="U263" s="19"/>
      <c r="V263" s="19"/>
      <c r="W263" s="14">
        <f t="shared" si="63"/>
        <v>9430.75</v>
      </c>
      <c r="X263" s="15">
        <f t="shared" si="57"/>
        <v>0.0599999999994907</v>
      </c>
      <c r="Y263" s="19"/>
      <c r="Z263" s="19"/>
      <c r="AA263" s="19"/>
      <c r="AB263" s="19"/>
      <c r="AC263" s="19"/>
      <c r="AD263" s="19"/>
      <c r="AE263" s="19"/>
      <c r="AF263" s="19"/>
    </row>
    <row r="264" ht="18.75" spans="1:32">
      <c r="A264" s="9"/>
      <c r="B264" s="10" t="s">
        <v>24</v>
      </c>
      <c r="C264" s="19">
        <v>6754.52</v>
      </c>
      <c r="D264" s="19">
        <v>2405.26</v>
      </c>
      <c r="E264" s="19">
        <v>260.8</v>
      </c>
      <c r="F264" s="19">
        <v>3898.44</v>
      </c>
      <c r="G264" s="19">
        <v>2918.54</v>
      </c>
      <c r="H264" s="19">
        <v>979.9</v>
      </c>
      <c r="I264" s="19">
        <v>70.8</v>
      </c>
      <c r="J264" s="19"/>
      <c r="K264" s="19"/>
      <c r="L264" s="19"/>
      <c r="M264" s="19"/>
      <c r="N264" s="19"/>
      <c r="O264" s="19">
        <v>85.5</v>
      </c>
      <c r="P264" s="19"/>
      <c r="Q264" s="19">
        <v>33.7</v>
      </c>
      <c r="R264" s="19"/>
      <c r="S264" s="19"/>
      <c r="T264" s="19"/>
      <c r="U264" s="19"/>
      <c r="V264" s="19"/>
      <c r="W264" s="14">
        <f t="shared" si="63"/>
        <v>6754.5</v>
      </c>
      <c r="X264" s="15">
        <f t="shared" si="57"/>
        <v>-0.0200000000004366</v>
      </c>
      <c r="Y264" s="19"/>
      <c r="Z264" s="19"/>
      <c r="AA264" s="19"/>
      <c r="AB264" s="19"/>
      <c r="AC264" s="19"/>
      <c r="AD264" s="19"/>
      <c r="AE264" s="19"/>
      <c r="AF264" s="19"/>
    </row>
    <row r="265" ht="18.75" spans="1:32">
      <c r="A265" s="9"/>
      <c r="B265" s="10" t="s">
        <v>25</v>
      </c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4">
        <f t="shared" si="63"/>
        <v>0</v>
      </c>
      <c r="X265" s="15">
        <f t="shared" si="57"/>
        <v>0</v>
      </c>
      <c r="Y265" s="19"/>
      <c r="Z265" s="19"/>
      <c r="AA265" s="19"/>
      <c r="AB265" s="19"/>
      <c r="AC265" s="19"/>
      <c r="AD265" s="19"/>
      <c r="AE265" s="19"/>
      <c r="AF265" s="19"/>
    </row>
    <row r="266" ht="18.75" spans="1:32">
      <c r="A266" s="9"/>
      <c r="B266" s="10" t="s">
        <v>68</v>
      </c>
      <c r="C266" s="19">
        <v>2252.47</v>
      </c>
      <c r="D266" s="19">
        <v>660.78</v>
      </c>
      <c r="E266" s="19"/>
      <c r="F266" s="19">
        <v>1467.08</v>
      </c>
      <c r="G266" s="19">
        <v>928.89</v>
      </c>
      <c r="H266" s="19">
        <v>538.19</v>
      </c>
      <c r="I266" s="19"/>
      <c r="J266" s="19"/>
      <c r="K266" s="19"/>
      <c r="L266" s="19">
        <v>11.5</v>
      </c>
      <c r="M266" s="19"/>
      <c r="N266" s="19"/>
      <c r="O266" s="19"/>
      <c r="P266" s="19"/>
      <c r="Q266" s="19">
        <v>113.11</v>
      </c>
      <c r="R266" s="19"/>
      <c r="S266" s="19"/>
      <c r="T266" s="19"/>
      <c r="U266" s="19"/>
      <c r="V266" s="19"/>
      <c r="W266" s="14">
        <f t="shared" si="63"/>
        <v>2252.47</v>
      </c>
      <c r="X266" s="15">
        <f t="shared" si="57"/>
        <v>0</v>
      </c>
      <c r="Y266" s="19"/>
      <c r="Z266" s="19"/>
      <c r="AA266" s="19"/>
      <c r="AB266" s="19"/>
      <c r="AC266" s="19"/>
      <c r="AD266" s="19"/>
      <c r="AE266" s="19"/>
      <c r="AF266" s="19"/>
    </row>
    <row r="267" ht="18.75" spans="1:32">
      <c r="A267" s="4"/>
      <c r="B267" s="11" t="s">
        <v>27</v>
      </c>
      <c r="C267" s="19">
        <f>C263+C264+C265+C266</f>
        <v>18437.68</v>
      </c>
      <c r="D267" s="19">
        <f t="shared" ref="D267:V267" si="65">D263+D264+D265+D266</f>
        <v>4284.04</v>
      </c>
      <c r="E267" s="19">
        <f t="shared" si="65"/>
        <v>525.6</v>
      </c>
      <c r="F267" s="19">
        <f t="shared" si="65"/>
        <v>9411.34</v>
      </c>
      <c r="G267" s="19">
        <f t="shared" si="65"/>
        <v>6621.03</v>
      </c>
      <c r="H267" s="19">
        <f t="shared" si="65"/>
        <v>2790.31</v>
      </c>
      <c r="I267" s="19">
        <f t="shared" si="65"/>
        <v>2197.85</v>
      </c>
      <c r="J267" s="19">
        <f t="shared" si="65"/>
        <v>0</v>
      </c>
      <c r="K267" s="19">
        <f t="shared" si="65"/>
        <v>991.98</v>
      </c>
      <c r="L267" s="19">
        <f t="shared" si="65"/>
        <v>11.5</v>
      </c>
      <c r="M267" s="19">
        <f t="shared" si="65"/>
        <v>0</v>
      </c>
      <c r="N267" s="19">
        <f t="shared" si="65"/>
        <v>0</v>
      </c>
      <c r="O267" s="19">
        <f t="shared" si="65"/>
        <v>757</v>
      </c>
      <c r="P267" s="19">
        <f t="shared" si="65"/>
        <v>0</v>
      </c>
      <c r="Q267" s="19">
        <f t="shared" si="65"/>
        <v>258.41</v>
      </c>
      <c r="R267" s="19">
        <f t="shared" si="65"/>
        <v>0</v>
      </c>
      <c r="S267" s="19">
        <f t="shared" si="65"/>
        <v>0</v>
      </c>
      <c r="T267" s="19">
        <f t="shared" si="65"/>
        <v>0</v>
      </c>
      <c r="U267" s="19">
        <f t="shared" si="65"/>
        <v>0</v>
      </c>
      <c r="V267" s="19">
        <f t="shared" si="65"/>
        <v>0</v>
      </c>
      <c r="W267" s="14">
        <f t="shared" si="63"/>
        <v>18437.72</v>
      </c>
      <c r="X267" s="15">
        <f t="shared" si="57"/>
        <v>0.0400000000008731</v>
      </c>
      <c r="Y267" s="19"/>
      <c r="Z267" s="19"/>
      <c r="AA267" s="19"/>
      <c r="AB267" s="19"/>
      <c r="AC267" s="19"/>
      <c r="AD267" s="19"/>
      <c r="AE267" s="19"/>
      <c r="AF267" s="19"/>
    </row>
    <row r="268" customFormat="1" ht="18.75" spans="1:32">
      <c r="A268" s="9" t="s">
        <v>84</v>
      </c>
      <c r="B268" s="10" t="s">
        <v>23</v>
      </c>
      <c r="C268" s="19">
        <v>3785.34</v>
      </c>
      <c r="D268" s="19">
        <v>2258.5</v>
      </c>
      <c r="E268" s="19"/>
      <c r="F268" s="19">
        <v>1125.64</v>
      </c>
      <c r="G268" s="19">
        <v>996.64</v>
      </c>
      <c r="H268" s="19">
        <v>129</v>
      </c>
      <c r="I268" s="19"/>
      <c r="J268" s="19"/>
      <c r="K268" s="19"/>
      <c r="L268" s="19">
        <v>304</v>
      </c>
      <c r="M268" s="19"/>
      <c r="N268" s="19"/>
      <c r="O268" s="19"/>
      <c r="P268" s="19"/>
      <c r="Q268" s="19"/>
      <c r="R268" s="19">
        <v>97.2</v>
      </c>
      <c r="S268" s="19"/>
      <c r="T268" s="19"/>
      <c r="U268" s="19"/>
      <c r="V268" s="19"/>
      <c r="W268" s="14">
        <f t="shared" si="63"/>
        <v>3785.34</v>
      </c>
      <c r="X268" s="15">
        <f t="shared" si="57"/>
        <v>0</v>
      </c>
      <c r="Y268" s="19"/>
      <c r="Z268" s="19"/>
      <c r="AA268" s="19"/>
      <c r="AB268" s="19"/>
      <c r="AC268" s="19"/>
      <c r="AD268" s="19"/>
      <c r="AE268" s="19"/>
      <c r="AF268" s="19"/>
    </row>
    <row r="269" customFormat="1" ht="18.75" spans="1:32">
      <c r="A269" s="9"/>
      <c r="B269" s="10" t="s">
        <v>24</v>
      </c>
      <c r="C269" s="19">
        <v>13516.62</v>
      </c>
      <c r="D269" s="19">
        <v>5122.8</v>
      </c>
      <c r="E269" s="19">
        <v>2346.4</v>
      </c>
      <c r="F269" s="19">
        <v>4177.88</v>
      </c>
      <c r="G269" s="19">
        <v>3709.4</v>
      </c>
      <c r="H269" s="19">
        <v>468.48</v>
      </c>
      <c r="I269" s="19"/>
      <c r="J269" s="19"/>
      <c r="K269" s="19">
        <v>603.35</v>
      </c>
      <c r="L269" s="19">
        <v>990.28</v>
      </c>
      <c r="M269" s="19"/>
      <c r="N269" s="19"/>
      <c r="O269" s="19">
        <v>110</v>
      </c>
      <c r="P269" s="19"/>
      <c r="Q269" s="19">
        <v>14.4</v>
      </c>
      <c r="R269" s="19"/>
      <c r="S269" s="19">
        <v>151.5</v>
      </c>
      <c r="T269" s="19"/>
      <c r="U269" s="19"/>
      <c r="V269" s="19"/>
      <c r="W269" s="14">
        <f t="shared" si="63"/>
        <v>13516.61</v>
      </c>
      <c r="X269" s="15">
        <f t="shared" si="57"/>
        <v>-0.0100000000002183</v>
      </c>
      <c r="Y269" s="19"/>
      <c r="Z269" s="19"/>
      <c r="AA269" s="19"/>
      <c r="AB269" s="19"/>
      <c r="AC269" s="19"/>
      <c r="AD269" s="19"/>
      <c r="AE269" s="19"/>
      <c r="AF269" s="19"/>
    </row>
    <row r="270" customFormat="1" ht="18.75" spans="1:32">
      <c r="A270" s="9"/>
      <c r="B270" s="10" t="s">
        <v>25</v>
      </c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4">
        <f t="shared" si="63"/>
        <v>0</v>
      </c>
      <c r="X270" s="15">
        <f t="shared" si="57"/>
        <v>0</v>
      </c>
      <c r="Y270" s="19"/>
      <c r="Z270" s="19"/>
      <c r="AA270" s="19"/>
      <c r="AB270" s="19"/>
      <c r="AC270" s="19"/>
      <c r="AD270" s="19"/>
      <c r="AE270" s="19"/>
      <c r="AF270" s="19"/>
    </row>
    <row r="271" customFormat="1" ht="18.75" spans="1:32">
      <c r="A271" s="9"/>
      <c r="B271" s="10" t="s">
        <v>68</v>
      </c>
      <c r="C271" s="19">
        <v>1411.02</v>
      </c>
      <c r="D271" s="19">
        <v>232.26</v>
      </c>
      <c r="E271" s="19">
        <v>637.58</v>
      </c>
      <c r="F271" s="19">
        <v>516.88</v>
      </c>
      <c r="G271" s="19">
        <v>510.2</v>
      </c>
      <c r="H271" s="19">
        <v>6.68</v>
      </c>
      <c r="I271" s="19"/>
      <c r="J271" s="19"/>
      <c r="K271" s="19"/>
      <c r="L271" s="19">
        <v>11.3</v>
      </c>
      <c r="M271" s="19"/>
      <c r="N271" s="19"/>
      <c r="O271" s="19">
        <v>13</v>
      </c>
      <c r="P271" s="19"/>
      <c r="Q271" s="19"/>
      <c r="R271" s="19"/>
      <c r="S271" s="19"/>
      <c r="T271" s="19"/>
      <c r="U271" s="19"/>
      <c r="V271" s="19"/>
      <c r="W271" s="14">
        <f t="shared" si="63"/>
        <v>1411.02</v>
      </c>
      <c r="X271" s="15">
        <f t="shared" si="57"/>
        <v>0</v>
      </c>
      <c r="Y271" s="19"/>
      <c r="Z271" s="19"/>
      <c r="AA271" s="19"/>
      <c r="AB271" s="19"/>
      <c r="AC271" s="19"/>
      <c r="AD271" s="19"/>
      <c r="AE271" s="19"/>
      <c r="AF271" s="19"/>
    </row>
    <row r="272" customFormat="1" ht="18.75" spans="1:32">
      <c r="A272" s="4"/>
      <c r="B272" s="11" t="s">
        <v>27</v>
      </c>
      <c r="C272" s="19">
        <f t="shared" ref="C272:V272" si="66">C268+C269+C270+C271</f>
        <v>18712.98</v>
      </c>
      <c r="D272" s="19">
        <f t="shared" si="66"/>
        <v>7613.56</v>
      </c>
      <c r="E272" s="19">
        <f t="shared" si="66"/>
        <v>2983.98</v>
      </c>
      <c r="F272" s="19">
        <f t="shared" si="66"/>
        <v>5820.4</v>
      </c>
      <c r="G272" s="19">
        <f t="shared" si="66"/>
        <v>5216.24</v>
      </c>
      <c r="H272" s="19">
        <f t="shared" si="66"/>
        <v>604.16</v>
      </c>
      <c r="I272" s="19">
        <f t="shared" si="66"/>
        <v>0</v>
      </c>
      <c r="J272" s="19">
        <f t="shared" si="66"/>
        <v>0</v>
      </c>
      <c r="K272" s="19">
        <f t="shared" si="66"/>
        <v>603.35</v>
      </c>
      <c r="L272" s="19">
        <f t="shared" si="66"/>
        <v>1305.58</v>
      </c>
      <c r="M272" s="19">
        <f t="shared" si="66"/>
        <v>0</v>
      </c>
      <c r="N272" s="19">
        <f t="shared" si="66"/>
        <v>0</v>
      </c>
      <c r="O272" s="19">
        <f t="shared" si="66"/>
        <v>123</v>
      </c>
      <c r="P272" s="19">
        <f t="shared" si="66"/>
        <v>0</v>
      </c>
      <c r="Q272" s="19">
        <f t="shared" si="66"/>
        <v>14.4</v>
      </c>
      <c r="R272" s="19">
        <f t="shared" si="66"/>
        <v>97.2</v>
      </c>
      <c r="S272" s="19">
        <f t="shared" si="66"/>
        <v>151.5</v>
      </c>
      <c r="T272" s="19">
        <f t="shared" si="66"/>
        <v>0</v>
      </c>
      <c r="U272" s="19">
        <f t="shared" si="66"/>
        <v>0</v>
      </c>
      <c r="V272" s="19">
        <f t="shared" si="66"/>
        <v>0</v>
      </c>
      <c r="W272" s="14">
        <f t="shared" si="63"/>
        <v>18712.97</v>
      </c>
      <c r="X272" s="15">
        <f t="shared" si="57"/>
        <v>-0.00999999999839929</v>
      </c>
      <c r="Y272" s="19"/>
      <c r="Z272" s="19"/>
      <c r="AA272" s="19"/>
      <c r="AB272" s="19"/>
      <c r="AC272" s="19"/>
      <c r="AD272" s="19"/>
      <c r="AE272" s="19"/>
      <c r="AF272" s="19"/>
    </row>
    <row r="273" customFormat="1" ht="18.75" spans="1:32">
      <c r="A273" s="9" t="s">
        <v>85</v>
      </c>
      <c r="B273" s="10" t="s">
        <v>23</v>
      </c>
      <c r="C273" s="19">
        <v>9686.42</v>
      </c>
      <c r="D273" s="19">
        <v>2138.4</v>
      </c>
      <c r="E273" s="19">
        <v>1940.15</v>
      </c>
      <c r="F273" s="19">
        <v>3450.29</v>
      </c>
      <c r="G273" s="19">
        <v>3450.29</v>
      </c>
      <c r="H273" s="19"/>
      <c r="I273" s="19">
        <v>513.6</v>
      </c>
      <c r="J273" s="19"/>
      <c r="K273" s="19"/>
      <c r="L273" s="19">
        <v>260.08</v>
      </c>
      <c r="M273" s="19"/>
      <c r="N273" s="19"/>
      <c r="O273" s="19">
        <v>137.05</v>
      </c>
      <c r="P273" s="19"/>
      <c r="Q273" s="19">
        <v>7.8</v>
      </c>
      <c r="R273" s="19">
        <v>24.13</v>
      </c>
      <c r="S273" s="19">
        <v>1214.91</v>
      </c>
      <c r="T273" s="19"/>
      <c r="U273" s="19"/>
      <c r="V273" s="19"/>
      <c r="W273" s="14">
        <f t="shared" si="63"/>
        <v>9686.41</v>
      </c>
      <c r="X273" s="15">
        <f t="shared" si="57"/>
        <v>-0.0100000000002183</v>
      </c>
      <c r="Y273" s="19"/>
      <c r="Z273" s="19"/>
      <c r="AA273" s="19"/>
      <c r="AB273" s="19"/>
      <c r="AC273" s="19"/>
      <c r="AD273" s="19"/>
      <c r="AE273" s="19"/>
      <c r="AF273" s="19"/>
    </row>
    <row r="274" customFormat="1" ht="18.75" spans="1:32">
      <c r="A274" s="9"/>
      <c r="B274" s="10" t="s">
        <v>24</v>
      </c>
      <c r="C274" s="19">
        <v>14742.31</v>
      </c>
      <c r="D274" s="19">
        <v>7194.45</v>
      </c>
      <c r="E274" s="19">
        <v>1461.36</v>
      </c>
      <c r="F274" s="19">
        <v>2871.68</v>
      </c>
      <c r="G274" s="19">
        <v>2871.68</v>
      </c>
      <c r="H274" s="19"/>
      <c r="I274" s="19"/>
      <c r="J274" s="19"/>
      <c r="K274" s="19"/>
      <c r="L274" s="19">
        <v>2345.5</v>
      </c>
      <c r="M274" s="19"/>
      <c r="N274" s="19"/>
      <c r="O274" s="19">
        <v>819.42</v>
      </c>
      <c r="P274" s="19"/>
      <c r="Q274" s="19"/>
      <c r="R274" s="19">
        <v>49.9</v>
      </c>
      <c r="S274" s="19"/>
      <c r="T274" s="19"/>
      <c r="U274" s="19"/>
      <c r="V274" s="19"/>
      <c r="W274" s="14">
        <f t="shared" si="63"/>
        <v>14742.31</v>
      </c>
      <c r="X274" s="15">
        <f t="shared" si="57"/>
        <v>0</v>
      </c>
      <c r="Y274" s="19"/>
      <c r="Z274" s="19"/>
      <c r="AA274" s="19"/>
      <c r="AB274" s="19"/>
      <c r="AC274" s="19"/>
      <c r="AD274" s="19"/>
      <c r="AE274" s="19"/>
      <c r="AF274" s="19"/>
    </row>
    <row r="275" customFormat="1" ht="18.75" spans="1:32">
      <c r="A275" s="9"/>
      <c r="B275" s="10" t="s">
        <v>25</v>
      </c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4">
        <f t="shared" si="63"/>
        <v>0</v>
      </c>
      <c r="X275" s="15">
        <f t="shared" si="57"/>
        <v>0</v>
      </c>
      <c r="Y275" s="19"/>
      <c r="Z275" s="19"/>
      <c r="AA275" s="19"/>
      <c r="AB275" s="19"/>
      <c r="AC275" s="19"/>
      <c r="AD275" s="19"/>
      <c r="AE275" s="19"/>
      <c r="AF275" s="19"/>
    </row>
    <row r="276" customFormat="1" ht="18.75" spans="1:32">
      <c r="A276" s="9"/>
      <c r="B276" s="10" t="s">
        <v>68</v>
      </c>
      <c r="C276" s="19">
        <v>7067.46</v>
      </c>
      <c r="D276" s="19">
        <v>4374.56</v>
      </c>
      <c r="E276" s="19">
        <v>647.1</v>
      </c>
      <c r="F276" s="19">
        <v>1789.33</v>
      </c>
      <c r="G276" s="19">
        <v>1789.33</v>
      </c>
      <c r="H276" s="19"/>
      <c r="I276" s="19"/>
      <c r="J276" s="19"/>
      <c r="K276" s="19"/>
      <c r="L276" s="19">
        <v>161.47</v>
      </c>
      <c r="M276" s="19"/>
      <c r="N276" s="19"/>
      <c r="O276" s="19">
        <v>95</v>
      </c>
      <c r="P276" s="19"/>
      <c r="Q276" s="19"/>
      <c r="R276" s="19"/>
      <c r="S276" s="19"/>
      <c r="T276" s="19"/>
      <c r="U276" s="19"/>
      <c r="V276" s="19"/>
      <c r="W276" s="14">
        <f t="shared" si="63"/>
        <v>7067.46</v>
      </c>
      <c r="X276" s="15">
        <f t="shared" si="57"/>
        <v>0</v>
      </c>
      <c r="Y276" s="19"/>
      <c r="Z276" s="19"/>
      <c r="AA276" s="19"/>
      <c r="AB276" s="19"/>
      <c r="AC276" s="19"/>
      <c r="AD276" s="19"/>
      <c r="AE276" s="19"/>
      <c r="AF276" s="19"/>
    </row>
    <row r="277" customFormat="1" ht="18.75" spans="1:32">
      <c r="A277" s="4"/>
      <c r="B277" s="11" t="s">
        <v>27</v>
      </c>
      <c r="C277" s="19">
        <f t="shared" ref="C277:V277" si="67">C273+C274+C275+C276</f>
        <v>31496.19</v>
      </c>
      <c r="D277" s="19">
        <f t="shared" si="67"/>
        <v>13707.41</v>
      </c>
      <c r="E277" s="19">
        <f t="shared" si="67"/>
        <v>4048.61</v>
      </c>
      <c r="F277" s="19">
        <f t="shared" si="67"/>
        <v>8111.3</v>
      </c>
      <c r="G277" s="19">
        <f t="shared" si="67"/>
        <v>8111.3</v>
      </c>
      <c r="H277" s="19">
        <f t="shared" si="67"/>
        <v>0</v>
      </c>
      <c r="I277" s="19">
        <f t="shared" si="67"/>
        <v>513.6</v>
      </c>
      <c r="J277" s="19">
        <f t="shared" si="67"/>
        <v>0</v>
      </c>
      <c r="K277" s="19">
        <f t="shared" si="67"/>
        <v>0</v>
      </c>
      <c r="L277" s="19">
        <f t="shared" si="67"/>
        <v>2767.05</v>
      </c>
      <c r="M277" s="19">
        <f t="shared" si="67"/>
        <v>0</v>
      </c>
      <c r="N277" s="19">
        <f t="shared" si="67"/>
        <v>0</v>
      </c>
      <c r="O277" s="19">
        <f t="shared" si="67"/>
        <v>1051.47</v>
      </c>
      <c r="P277" s="19">
        <f t="shared" si="67"/>
        <v>0</v>
      </c>
      <c r="Q277" s="19">
        <f t="shared" si="67"/>
        <v>7.8</v>
      </c>
      <c r="R277" s="19">
        <f t="shared" si="67"/>
        <v>74.03</v>
      </c>
      <c r="S277" s="19">
        <f t="shared" si="67"/>
        <v>1214.91</v>
      </c>
      <c r="T277" s="19">
        <f t="shared" si="67"/>
        <v>0</v>
      </c>
      <c r="U277" s="19">
        <f t="shared" si="67"/>
        <v>0</v>
      </c>
      <c r="V277" s="19">
        <f t="shared" si="67"/>
        <v>0</v>
      </c>
      <c r="W277" s="14">
        <f t="shared" si="63"/>
        <v>31496.18</v>
      </c>
      <c r="X277" s="15">
        <f t="shared" si="57"/>
        <v>-0.00999999999839929</v>
      </c>
      <c r="Y277" s="19"/>
      <c r="Z277" s="19"/>
      <c r="AA277" s="19"/>
      <c r="AB277" s="19"/>
      <c r="AC277" s="19"/>
      <c r="AD277" s="19"/>
      <c r="AE277" s="19"/>
      <c r="AF277" s="19"/>
    </row>
    <row r="278" ht="18.75" spans="1:32">
      <c r="A278" s="9" t="s">
        <v>86</v>
      </c>
      <c r="B278" s="10" t="s">
        <v>23</v>
      </c>
      <c r="C278" s="19">
        <v>19375.76</v>
      </c>
      <c r="D278" s="19">
        <v>4944</v>
      </c>
      <c r="E278" s="19">
        <v>1242.9</v>
      </c>
      <c r="F278" s="19">
        <v>8770.31</v>
      </c>
      <c r="G278" s="19">
        <v>8770.31</v>
      </c>
      <c r="H278" s="19">
        <v>0</v>
      </c>
      <c r="I278" s="19">
        <v>0</v>
      </c>
      <c r="J278" s="19">
        <v>271.56</v>
      </c>
      <c r="K278" s="19">
        <v>626.54</v>
      </c>
      <c r="L278" s="19">
        <v>1927.55</v>
      </c>
      <c r="M278" s="19">
        <v>0</v>
      </c>
      <c r="N278" s="19">
        <v>0</v>
      </c>
      <c r="O278" s="19">
        <v>232.25</v>
      </c>
      <c r="P278" s="19">
        <v>0</v>
      </c>
      <c r="Q278" s="19">
        <v>302.57</v>
      </c>
      <c r="R278" s="19">
        <v>1018.11</v>
      </c>
      <c r="S278" s="19">
        <v>0</v>
      </c>
      <c r="T278" s="19">
        <v>0</v>
      </c>
      <c r="U278" s="19">
        <v>0</v>
      </c>
      <c r="V278" s="19">
        <v>40</v>
      </c>
      <c r="W278" s="14">
        <f t="shared" si="63"/>
        <v>19335.79</v>
      </c>
      <c r="X278" s="15">
        <f t="shared" si="57"/>
        <v>-39.9699999999975</v>
      </c>
      <c r="Y278" s="19"/>
      <c r="Z278" s="19"/>
      <c r="AA278" s="19"/>
      <c r="AB278" s="19"/>
      <c r="AC278" s="19"/>
      <c r="AD278" s="19"/>
      <c r="AE278" s="19"/>
      <c r="AF278" s="19"/>
    </row>
    <row r="279" ht="18.75" spans="1:32">
      <c r="A279" s="9"/>
      <c r="B279" s="10" t="s">
        <v>24</v>
      </c>
      <c r="C279" s="19">
        <v>3053.3</v>
      </c>
      <c r="D279" s="19">
        <v>1095.86</v>
      </c>
      <c r="E279" s="19">
        <v>603.8</v>
      </c>
      <c r="F279" s="19">
        <v>1021.48</v>
      </c>
      <c r="G279" s="19">
        <v>1021.48</v>
      </c>
      <c r="H279" s="19">
        <v>0</v>
      </c>
      <c r="I279" s="19">
        <v>0</v>
      </c>
      <c r="J279" s="19">
        <v>0</v>
      </c>
      <c r="K279" s="19">
        <v>0</v>
      </c>
      <c r="L279" s="19">
        <v>201</v>
      </c>
      <c r="M279" s="19">
        <v>0</v>
      </c>
      <c r="N279" s="19">
        <v>0</v>
      </c>
      <c r="O279" s="19">
        <v>131.16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4">
        <f t="shared" si="63"/>
        <v>3053.3</v>
      </c>
      <c r="X279" s="15">
        <f t="shared" si="57"/>
        <v>0</v>
      </c>
      <c r="Y279" s="19"/>
      <c r="Z279" s="19"/>
      <c r="AA279" s="19"/>
      <c r="AB279" s="19"/>
      <c r="AC279" s="19"/>
      <c r="AD279" s="19"/>
      <c r="AE279" s="19"/>
      <c r="AF279" s="19"/>
    </row>
    <row r="280" ht="18.75" spans="1:32">
      <c r="A280" s="9"/>
      <c r="B280" s="10" t="s">
        <v>25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4">
        <f t="shared" si="63"/>
        <v>0</v>
      </c>
      <c r="X280" s="15">
        <f t="shared" si="57"/>
        <v>0</v>
      </c>
      <c r="Y280" s="19"/>
      <c r="Z280" s="19"/>
      <c r="AA280" s="19"/>
      <c r="AB280" s="19"/>
      <c r="AC280" s="19"/>
      <c r="AD280" s="19"/>
      <c r="AE280" s="19"/>
      <c r="AF280" s="19"/>
    </row>
    <row r="281" ht="18.75" spans="1:32">
      <c r="A281" s="9"/>
      <c r="B281" s="10" t="s">
        <v>68</v>
      </c>
      <c r="C281" s="19">
        <v>2943.93</v>
      </c>
      <c r="D281" s="19">
        <v>1142.8</v>
      </c>
      <c r="E281" s="19">
        <v>244.62</v>
      </c>
      <c r="F281" s="19">
        <v>1274.66</v>
      </c>
      <c r="G281" s="19">
        <v>1274.66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72</v>
      </c>
      <c r="R281" s="19">
        <v>209.87</v>
      </c>
      <c r="S281" s="19">
        <v>0</v>
      </c>
      <c r="T281" s="19">
        <v>0</v>
      </c>
      <c r="U281" s="19">
        <v>0</v>
      </c>
      <c r="V281" s="19">
        <v>0</v>
      </c>
      <c r="W281" s="14">
        <f t="shared" si="63"/>
        <v>2943.95</v>
      </c>
      <c r="X281" s="15">
        <f t="shared" si="57"/>
        <v>0.0199999999999818</v>
      </c>
      <c r="Y281" s="19"/>
      <c r="Z281" s="19"/>
      <c r="AA281" s="19"/>
      <c r="AB281" s="19"/>
      <c r="AC281" s="19"/>
      <c r="AD281" s="19"/>
      <c r="AE281" s="19"/>
      <c r="AF281" s="19"/>
    </row>
    <row r="282" ht="18.75" spans="1:32">
      <c r="A282" s="4"/>
      <c r="B282" s="11" t="s">
        <v>27</v>
      </c>
      <c r="C282" s="19">
        <f>SUM(C278:C281)</f>
        <v>25372.99</v>
      </c>
      <c r="D282" s="19">
        <f t="shared" ref="D282:X282" si="68">SUM(D278:D281)</f>
        <v>7182.66</v>
      </c>
      <c r="E282" s="19">
        <f t="shared" si="68"/>
        <v>2091.32</v>
      </c>
      <c r="F282" s="19">
        <f t="shared" si="68"/>
        <v>11066.45</v>
      </c>
      <c r="G282" s="19">
        <f t="shared" si="68"/>
        <v>11066.45</v>
      </c>
      <c r="H282" s="19">
        <f t="shared" si="68"/>
        <v>0</v>
      </c>
      <c r="I282" s="19">
        <f t="shared" si="68"/>
        <v>0</v>
      </c>
      <c r="J282" s="19">
        <f t="shared" si="68"/>
        <v>271.56</v>
      </c>
      <c r="K282" s="19">
        <f t="shared" si="68"/>
        <v>626.54</v>
      </c>
      <c r="L282" s="19">
        <f t="shared" si="68"/>
        <v>2128.55</v>
      </c>
      <c r="M282" s="19">
        <f t="shared" si="68"/>
        <v>0</v>
      </c>
      <c r="N282" s="19">
        <f t="shared" si="68"/>
        <v>0</v>
      </c>
      <c r="O282" s="19">
        <f t="shared" si="68"/>
        <v>363.41</v>
      </c>
      <c r="P282" s="19">
        <f t="shared" si="68"/>
        <v>0</v>
      </c>
      <c r="Q282" s="19">
        <f t="shared" si="68"/>
        <v>374.57</v>
      </c>
      <c r="R282" s="19">
        <f t="shared" si="68"/>
        <v>1227.98</v>
      </c>
      <c r="S282" s="19">
        <f t="shared" si="68"/>
        <v>0</v>
      </c>
      <c r="T282" s="19">
        <f t="shared" si="68"/>
        <v>0</v>
      </c>
      <c r="U282" s="19">
        <f t="shared" si="68"/>
        <v>0</v>
      </c>
      <c r="V282" s="19">
        <f t="shared" si="68"/>
        <v>40</v>
      </c>
      <c r="W282" s="14">
        <f t="shared" si="63"/>
        <v>25333.04</v>
      </c>
      <c r="X282" s="15">
        <f t="shared" si="57"/>
        <v>-39.9500000000007</v>
      </c>
      <c r="Y282" s="19"/>
      <c r="Z282" s="19"/>
      <c r="AA282" s="19"/>
      <c r="AB282" s="19"/>
      <c r="AC282" s="19"/>
      <c r="AD282" s="19"/>
      <c r="AE282" s="19"/>
      <c r="AF282" s="19"/>
    </row>
    <row r="283" ht="18.75" spans="1:32">
      <c r="A283" s="9" t="s">
        <v>87</v>
      </c>
      <c r="B283" s="10" t="s">
        <v>23</v>
      </c>
      <c r="C283" s="19">
        <v>22303.11</v>
      </c>
      <c r="D283" s="19">
        <v>2543.4</v>
      </c>
      <c r="E283" s="19">
        <v>855.9</v>
      </c>
      <c r="F283" s="19">
        <v>6447.7</v>
      </c>
      <c r="G283" s="19">
        <v>3962.57</v>
      </c>
      <c r="H283" s="19">
        <v>2485.13</v>
      </c>
      <c r="I283" s="19">
        <v>1701.33</v>
      </c>
      <c r="J283" s="19">
        <v>3487.7</v>
      </c>
      <c r="K283" s="19">
        <v>399.1</v>
      </c>
      <c r="L283" s="19">
        <v>5868.9</v>
      </c>
      <c r="M283" s="19">
        <v>0</v>
      </c>
      <c r="N283" s="19">
        <v>0</v>
      </c>
      <c r="O283" s="19">
        <v>544</v>
      </c>
      <c r="P283" s="19">
        <v>0</v>
      </c>
      <c r="Q283" s="19">
        <v>0</v>
      </c>
      <c r="R283" s="19">
        <v>285.59</v>
      </c>
      <c r="S283" s="19">
        <v>169.51</v>
      </c>
      <c r="T283" s="19">
        <v>0</v>
      </c>
      <c r="U283" s="19">
        <v>0</v>
      </c>
      <c r="V283" s="19">
        <v>0</v>
      </c>
      <c r="W283" s="14">
        <f t="shared" si="63"/>
        <v>22303.13</v>
      </c>
      <c r="X283" s="15">
        <f t="shared" si="57"/>
        <v>0.0200000000004366</v>
      </c>
      <c r="Y283" s="19"/>
      <c r="Z283" s="19"/>
      <c r="AA283" s="19"/>
      <c r="AB283" s="19"/>
      <c r="AC283" s="19"/>
      <c r="AD283" s="19"/>
      <c r="AE283" s="19"/>
      <c r="AF283" s="19"/>
    </row>
    <row r="284" ht="18.75" spans="1:32">
      <c r="A284" s="9"/>
      <c r="B284" s="10" t="s">
        <v>24</v>
      </c>
      <c r="C284" s="19">
        <v>6816.53</v>
      </c>
      <c r="D284" s="19">
        <v>1651.43</v>
      </c>
      <c r="E284" s="19">
        <v>135</v>
      </c>
      <c r="F284" s="19">
        <v>3496.63</v>
      </c>
      <c r="G284" s="19">
        <v>1518.67</v>
      </c>
      <c r="H284" s="19">
        <v>1977.96</v>
      </c>
      <c r="I284" s="19">
        <v>0</v>
      </c>
      <c r="J284" s="19">
        <v>474</v>
      </c>
      <c r="K284" s="19">
        <v>315</v>
      </c>
      <c r="L284" s="19">
        <v>253.4</v>
      </c>
      <c r="M284" s="19">
        <v>51.7</v>
      </c>
      <c r="N284" s="19">
        <v>0</v>
      </c>
      <c r="O284" s="19">
        <v>0</v>
      </c>
      <c r="P284" s="19">
        <v>0</v>
      </c>
      <c r="Q284" s="19">
        <v>65</v>
      </c>
      <c r="R284" s="19">
        <v>0</v>
      </c>
      <c r="S284" s="19">
        <v>374.37</v>
      </c>
      <c r="T284" s="19">
        <v>0</v>
      </c>
      <c r="U284" s="19">
        <v>0</v>
      </c>
      <c r="V284" s="19">
        <v>0</v>
      </c>
      <c r="W284" s="14">
        <f t="shared" si="63"/>
        <v>6816.53</v>
      </c>
      <c r="X284" s="15">
        <f t="shared" si="57"/>
        <v>0</v>
      </c>
      <c r="Y284" s="19"/>
      <c r="Z284" s="19"/>
      <c r="AA284" s="19"/>
      <c r="AB284" s="19"/>
      <c r="AC284" s="19"/>
      <c r="AD284" s="19"/>
      <c r="AE284" s="19"/>
      <c r="AF284" s="19"/>
    </row>
    <row r="285" ht="18.75" spans="1:32">
      <c r="A285" s="9"/>
      <c r="B285" s="10" t="s">
        <v>25</v>
      </c>
      <c r="C285" s="19">
        <v>253.3</v>
      </c>
      <c r="D285" s="19">
        <v>253.3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4">
        <f t="shared" si="63"/>
        <v>253.3</v>
      </c>
      <c r="X285" s="15">
        <f t="shared" si="57"/>
        <v>0</v>
      </c>
      <c r="Y285" s="19"/>
      <c r="Z285" s="19"/>
      <c r="AA285" s="19"/>
      <c r="AB285" s="19"/>
      <c r="AC285" s="19"/>
      <c r="AD285" s="19"/>
      <c r="AE285" s="19"/>
      <c r="AF285" s="19"/>
    </row>
    <row r="286" ht="18.75" spans="1:32">
      <c r="A286" s="9"/>
      <c r="B286" s="10" t="s">
        <v>68</v>
      </c>
      <c r="C286" s="19">
        <v>3728.24</v>
      </c>
      <c r="D286" s="19">
        <v>2081.29</v>
      </c>
      <c r="E286" s="19">
        <v>224.75</v>
      </c>
      <c r="F286" s="19">
        <v>1422.2</v>
      </c>
      <c r="G286" s="19">
        <v>548.73</v>
      </c>
      <c r="H286" s="19">
        <v>873.47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4">
        <f t="shared" si="63"/>
        <v>3728.24</v>
      </c>
      <c r="X286" s="15">
        <f t="shared" si="57"/>
        <v>0</v>
      </c>
      <c r="Y286" s="19"/>
      <c r="Z286" s="19"/>
      <c r="AA286" s="19"/>
      <c r="AB286" s="19"/>
      <c r="AC286" s="19"/>
      <c r="AD286" s="19"/>
      <c r="AE286" s="19"/>
      <c r="AF286" s="19"/>
    </row>
    <row r="287" ht="18.75" spans="1:32">
      <c r="A287" s="4"/>
      <c r="B287" s="11" t="s">
        <v>27</v>
      </c>
      <c r="C287" s="19">
        <f>SUM(C283:C286)</f>
        <v>33101.18</v>
      </c>
      <c r="D287" s="19">
        <f t="shared" ref="D287:X287" si="69">SUM(D283:D286)</f>
        <v>6529.42</v>
      </c>
      <c r="E287" s="19">
        <f t="shared" si="69"/>
        <v>1215.65</v>
      </c>
      <c r="F287" s="19">
        <f t="shared" si="69"/>
        <v>11366.53</v>
      </c>
      <c r="G287" s="19">
        <f t="shared" si="69"/>
        <v>6029.97</v>
      </c>
      <c r="H287" s="19">
        <f t="shared" si="69"/>
        <v>5336.56</v>
      </c>
      <c r="I287" s="19">
        <f t="shared" si="69"/>
        <v>1701.33</v>
      </c>
      <c r="J287" s="19">
        <f t="shared" si="69"/>
        <v>3961.7</v>
      </c>
      <c r="K287" s="19">
        <f t="shared" si="69"/>
        <v>714.1</v>
      </c>
      <c r="L287" s="19">
        <f t="shared" si="69"/>
        <v>6122.3</v>
      </c>
      <c r="M287" s="19">
        <f t="shared" si="69"/>
        <v>51.7</v>
      </c>
      <c r="N287" s="19">
        <f t="shared" si="69"/>
        <v>0</v>
      </c>
      <c r="O287" s="19">
        <f t="shared" si="69"/>
        <v>544</v>
      </c>
      <c r="P287" s="19">
        <f t="shared" si="69"/>
        <v>0</v>
      </c>
      <c r="Q287" s="19">
        <f t="shared" si="69"/>
        <v>65</v>
      </c>
      <c r="R287" s="19">
        <f t="shared" si="69"/>
        <v>285.59</v>
      </c>
      <c r="S287" s="19">
        <f t="shared" si="69"/>
        <v>543.88</v>
      </c>
      <c r="T287" s="19">
        <f t="shared" si="69"/>
        <v>0</v>
      </c>
      <c r="U287" s="19">
        <f t="shared" si="69"/>
        <v>0</v>
      </c>
      <c r="V287" s="19">
        <f t="shared" si="69"/>
        <v>0</v>
      </c>
      <c r="W287" s="14">
        <f t="shared" si="63"/>
        <v>33101.2</v>
      </c>
      <c r="X287" s="15">
        <f t="shared" si="57"/>
        <v>0.0200000000040745</v>
      </c>
      <c r="Y287" s="19"/>
      <c r="Z287" s="19"/>
      <c r="AA287" s="19"/>
      <c r="AB287" s="19"/>
      <c r="AC287" s="19"/>
      <c r="AD287" s="19"/>
      <c r="AE287" s="19"/>
      <c r="AF287" s="19"/>
    </row>
    <row r="288" ht="18.75" spans="1:32">
      <c r="A288" s="9" t="s">
        <v>88</v>
      </c>
      <c r="B288" s="10" t="s">
        <v>23</v>
      </c>
      <c r="C288" s="19">
        <v>32937.44</v>
      </c>
      <c r="D288" s="19">
        <v>5955.7</v>
      </c>
      <c r="E288" s="19">
        <v>6881.62</v>
      </c>
      <c r="F288" s="19">
        <v>8461.86</v>
      </c>
      <c r="G288" s="19">
        <v>7268.44</v>
      </c>
      <c r="H288" s="19">
        <v>1193.42</v>
      </c>
      <c r="I288" s="19">
        <v>567.96</v>
      </c>
      <c r="J288" s="19"/>
      <c r="K288" s="19"/>
      <c r="L288" s="19">
        <v>10285.12</v>
      </c>
      <c r="M288" s="19"/>
      <c r="N288" s="19"/>
      <c r="O288" s="19">
        <v>487.07</v>
      </c>
      <c r="P288" s="19"/>
      <c r="Q288" s="19">
        <v>192.92</v>
      </c>
      <c r="R288" s="19">
        <v>105.17</v>
      </c>
      <c r="S288" s="19"/>
      <c r="T288" s="19"/>
      <c r="U288" s="19"/>
      <c r="V288" s="19"/>
      <c r="W288" s="14">
        <f t="shared" si="63"/>
        <v>32937.42</v>
      </c>
      <c r="X288" s="15">
        <f t="shared" si="57"/>
        <v>-0.0200000000040745</v>
      </c>
      <c r="Y288" s="19"/>
      <c r="Z288" s="19"/>
      <c r="AA288" s="19"/>
      <c r="AB288" s="19"/>
      <c r="AC288" s="19"/>
      <c r="AD288" s="19"/>
      <c r="AE288" s="19"/>
      <c r="AF288" s="19"/>
    </row>
    <row r="289" ht="18.75" spans="1:32">
      <c r="A289" s="9"/>
      <c r="B289" s="10" t="s">
        <v>24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4">
        <f t="shared" si="63"/>
        <v>0</v>
      </c>
      <c r="X289" s="15">
        <f t="shared" si="57"/>
        <v>0</v>
      </c>
      <c r="Y289" s="19"/>
      <c r="Z289" s="19"/>
      <c r="AA289" s="19"/>
      <c r="AB289" s="19"/>
      <c r="AC289" s="19"/>
      <c r="AD289" s="19"/>
      <c r="AE289" s="19"/>
      <c r="AF289" s="19"/>
    </row>
    <row r="290" ht="18.75" spans="1:32">
      <c r="A290" s="9"/>
      <c r="B290" s="10" t="s">
        <v>25</v>
      </c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4">
        <f t="shared" si="63"/>
        <v>0</v>
      </c>
      <c r="X290" s="15">
        <f t="shared" si="57"/>
        <v>0</v>
      </c>
      <c r="Y290" s="19"/>
      <c r="Z290" s="19"/>
      <c r="AA290" s="19"/>
      <c r="AB290" s="19"/>
      <c r="AC290" s="19"/>
      <c r="AD290" s="19"/>
      <c r="AE290" s="19"/>
      <c r="AF290" s="19"/>
    </row>
    <row r="291" ht="18.75" spans="1:32">
      <c r="A291" s="9"/>
      <c r="B291" s="10" t="s">
        <v>68</v>
      </c>
      <c r="C291" s="19">
        <v>15574.64</v>
      </c>
      <c r="D291" s="19">
        <v>5100.97</v>
      </c>
      <c r="E291" s="19">
        <v>6757.64</v>
      </c>
      <c r="F291" s="19">
        <v>3420.94</v>
      </c>
      <c r="G291" s="19">
        <v>2601.94</v>
      </c>
      <c r="H291" s="19">
        <v>819</v>
      </c>
      <c r="I291" s="19"/>
      <c r="J291" s="19"/>
      <c r="K291" s="19"/>
      <c r="L291" s="19">
        <v>63.63</v>
      </c>
      <c r="M291" s="19"/>
      <c r="N291" s="19"/>
      <c r="O291" s="19">
        <v>231.5</v>
      </c>
      <c r="P291" s="19"/>
      <c r="Q291" s="19"/>
      <c r="R291" s="19"/>
      <c r="S291" s="19"/>
      <c r="T291" s="19"/>
      <c r="U291" s="19"/>
      <c r="V291" s="19"/>
      <c r="W291" s="14">
        <f t="shared" si="63"/>
        <v>15574.68</v>
      </c>
      <c r="X291" s="15">
        <f t="shared" si="57"/>
        <v>0.0400000000008731</v>
      </c>
      <c r="Y291" s="19"/>
      <c r="Z291" s="19"/>
      <c r="AA291" s="19"/>
      <c r="AB291" s="19"/>
      <c r="AC291" s="19"/>
      <c r="AD291" s="19"/>
      <c r="AE291" s="19"/>
      <c r="AF291" s="19"/>
    </row>
    <row r="292" ht="18.75" spans="1:32">
      <c r="A292" s="4"/>
      <c r="B292" s="11" t="s">
        <v>27</v>
      </c>
      <c r="C292" s="19">
        <f t="shared" ref="C292:X292" si="70">SUM(C288:C291)</f>
        <v>48512.08</v>
      </c>
      <c r="D292" s="19">
        <f t="shared" si="70"/>
        <v>11056.67</v>
      </c>
      <c r="E292" s="19">
        <f t="shared" si="70"/>
        <v>13639.26</v>
      </c>
      <c r="F292" s="19">
        <f t="shared" si="70"/>
        <v>11882.8</v>
      </c>
      <c r="G292" s="19">
        <f t="shared" si="70"/>
        <v>9870.38</v>
      </c>
      <c r="H292" s="19">
        <f t="shared" si="70"/>
        <v>2012.42</v>
      </c>
      <c r="I292" s="19">
        <f t="shared" si="70"/>
        <v>567.96</v>
      </c>
      <c r="J292" s="19">
        <f t="shared" si="70"/>
        <v>0</v>
      </c>
      <c r="K292" s="19">
        <f t="shared" si="70"/>
        <v>0</v>
      </c>
      <c r="L292" s="19">
        <f t="shared" si="70"/>
        <v>10348.75</v>
      </c>
      <c r="M292" s="19">
        <f t="shared" si="70"/>
        <v>0</v>
      </c>
      <c r="N292" s="19">
        <f t="shared" si="70"/>
        <v>0</v>
      </c>
      <c r="O292" s="19">
        <f t="shared" si="70"/>
        <v>718.57</v>
      </c>
      <c r="P292" s="19">
        <f t="shared" si="70"/>
        <v>0</v>
      </c>
      <c r="Q292" s="19">
        <f t="shared" si="70"/>
        <v>192.92</v>
      </c>
      <c r="R292" s="19">
        <f t="shared" si="70"/>
        <v>105.17</v>
      </c>
      <c r="S292" s="19">
        <f t="shared" si="70"/>
        <v>0</v>
      </c>
      <c r="T292" s="19">
        <f t="shared" si="70"/>
        <v>0</v>
      </c>
      <c r="U292" s="19">
        <f t="shared" si="70"/>
        <v>0</v>
      </c>
      <c r="V292" s="19">
        <f t="shared" si="70"/>
        <v>0</v>
      </c>
      <c r="W292" s="14">
        <f t="shared" si="63"/>
        <v>48512.1</v>
      </c>
      <c r="X292" s="15">
        <f t="shared" si="57"/>
        <v>0.0199999999967986</v>
      </c>
      <c r="Y292" s="19"/>
      <c r="Z292" s="19"/>
      <c r="AA292" s="19"/>
      <c r="AB292" s="19"/>
      <c r="AC292" s="19"/>
      <c r="AD292" s="19"/>
      <c r="AE292" s="19"/>
      <c r="AF292" s="19"/>
    </row>
    <row r="293" ht="18.75" spans="1:32">
      <c r="A293" s="9" t="s">
        <v>89</v>
      </c>
      <c r="B293" s="10" t="s">
        <v>23</v>
      </c>
      <c r="C293" s="19">
        <v>10961.94</v>
      </c>
      <c r="D293" s="19">
        <v>2140.6</v>
      </c>
      <c r="E293" s="19">
        <v>1807.64</v>
      </c>
      <c r="F293" s="19">
        <v>3849.8</v>
      </c>
      <c r="G293" s="19">
        <v>2275.6</v>
      </c>
      <c r="H293" s="19">
        <v>1574.2</v>
      </c>
      <c r="I293" s="19"/>
      <c r="J293" s="19">
        <v>708</v>
      </c>
      <c r="K293" s="19"/>
      <c r="L293" s="19">
        <v>1226.28</v>
      </c>
      <c r="M293" s="19"/>
      <c r="N293" s="19"/>
      <c r="O293" s="19">
        <v>15</v>
      </c>
      <c r="P293" s="19"/>
      <c r="Q293" s="19">
        <v>220.6</v>
      </c>
      <c r="R293" s="19"/>
      <c r="S293" s="19">
        <v>994</v>
      </c>
      <c r="T293" s="19"/>
      <c r="U293" s="19"/>
      <c r="V293" s="19"/>
      <c r="W293" s="14">
        <f t="shared" si="63"/>
        <v>10961.92</v>
      </c>
      <c r="X293" s="15">
        <f t="shared" si="57"/>
        <v>-0.0200000000004366</v>
      </c>
      <c r="Y293" s="19"/>
      <c r="Z293" s="19"/>
      <c r="AA293" s="19"/>
      <c r="AB293" s="19"/>
      <c r="AC293" s="19"/>
      <c r="AD293" s="19"/>
      <c r="AE293" s="19"/>
      <c r="AF293" s="19"/>
    </row>
    <row r="294" ht="18.75" spans="1:32">
      <c r="A294" s="9"/>
      <c r="B294" s="10" t="s">
        <v>24</v>
      </c>
      <c r="C294" s="19">
        <v>11485.9</v>
      </c>
      <c r="D294" s="19">
        <v>1556.54</v>
      </c>
      <c r="E294" s="19">
        <v>2345.9</v>
      </c>
      <c r="F294" s="19">
        <v>5138.48</v>
      </c>
      <c r="G294" s="19">
        <v>2478.82</v>
      </c>
      <c r="H294" s="19">
        <v>2659.66</v>
      </c>
      <c r="I294" s="19">
        <v>675.68</v>
      </c>
      <c r="J294" s="19"/>
      <c r="K294" s="19"/>
      <c r="L294" s="19">
        <v>621.4</v>
      </c>
      <c r="M294" s="19">
        <v>500</v>
      </c>
      <c r="N294" s="19"/>
      <c r="O294" s="19">
        <v>209.2</v>
      </c>
      <c r="P294" s="19"/>
      <c r="Q294" s="19">
        <v>30</v>
      </c>
      <c r="R294" s="19"/>
      <c r="S294" s="19">
        <v>408.7</v>
      </c>
      <c r="T294" s="19"/>
      <c r="U294" s="19"/>
      <c r="V294" s="19"/>
      <c r="W294" s="14">
        <f t="shared" si="63"/>
        <v>11485.9</v>
      </c>
      <c r="X294" s="15">
        <f t="shared" si="57"/>
        <v>0</v>
      </c>
      <c r="Y294" s="19"/>
      <c r="Z294" s="19"/>
      <c r="AA294" s="19"/>
      <c r="AB294" s="19"/>
      <c r="AC294" s="19"/>
      <c r="AD294" s="19"/>
      <c r="AE294" s="19"/>
      <c r="AF294" s="19"/>
    </row>
    <row r="295" ht="18.75" spans="1:32">
      <c r="A295" s="9"/>
      <c r="B295" s="10" t="s">
        <v>25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4">
        <f t="shared" si="63"/>
        <v>0</v>
      </c>
      <c r="X295" s="15">
        <f t="shared" si="57"/>
        <v>0</v>
      </c>
      <c r="Y295" s="19"/>
      <c r="Z295" s="19"/>
      <c r="AA295" s="19"/>
      <c r="AB295" s="19"/>
      <c r="AC295" s="19"/>
      <c r="AD295" s="19"/>
      <c r="AE295" s="19"/>
      <c r="AF295" s="19"/>
    </row>
    <row r="296" ht="18.75" spans="1:32">
      <c r="A296" s="9"/>
      <c r="B296" s="10" t="s">
        <v>68</v>
      </c>
      <c r="C296" s="19">
        <v>3434.41</v>
      </c>
      <c r="D296" s="19">
        <v>1018.4</v>
      </c>
      <c r="E296" s="19">
        <v>595.66</v>
      </c>
      <c r="F296" s="19">
        <v>1692.1</v>
      </c>
      <c r="G296" s="19">
        <v>1045.73</v>
      </c>
      <c r="H296" s="19">
        <v>646.6</v>
      </c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v>128.25</v>
      </c>
      <c r="T296" s="19"/>
      <c r="U296" s="19"/>
      <c r="V296" s="19"/>
      <c r="W296" s="14">
        <f t="shared" si="63"/>
        <v>3434.41</v>
      </c>
      <c r="X296" s="15">
        <f t="shared" ref="X296:X340" si="71">W296-C296</f>
        <v>0</v>
      </c>
      <c r="Y296" s="19"/>
      <c r="Z296" s="19"/>
      <c r="AA296" s="19"/>
      <c r="AB296" s="19"/>
      <c r="AC296" s="19"/>
      <c r="AD296" s="19"/>
      <c r="AE296" s="19"/>
      <c r="AF296" s="19"/>
    </row>
    <row r="297" ht="18.75" spans="1:32">
      <c r="A297" s="4"/>
      <c r="B297" s="11" t="s">
        <v>27</v>
      </c>
      <c r="C297" s="19">
        <f t="shared" ref="C297:X297" si="72">SUM(C293:C296)</f>
        <v>25882.25</v>
      </c>
      <c r="D297" s="19">
        <f t="shared" si="72"/>
        <v>4715.54</v>
      </c>
      <c r="E297" s="19">
        <f t="shared" si="72"/>
        <v>4749.2</v>
      </c>
      <c r="F297" s="19">
        <f t="shared" si="72"/>
        <v>10680.38</v>
      </c>
      <c r="G297" s="19">
        <f t="shared" si="72"/>
        <v>5800.15</v>
      </c>
      <c r="H297" s="19">
        <f t="shared" si="72"/>
        <v>4880.46</v>
      </c>
      <c r="I297" s="19">
        <f t="shared" si="72"/>
        <v>675.68</v>
      </c>
      <c r="J297" s="19">
        <f t="shared" si="72"/>
        <v>708</v>
      </c>
      <c r="K297" s="19">
        <f t="shared" si="72"/>
        <v>0</v>
      </c>
      <c r="L297" s="19">
        <f t="shared" si="72"/>
        <v>1847.68</v>
      </c>
      <c r="M297" s="19">
        <f t="shared" si="72"/>
        <v>500</v>
      </c>
      <c r="N297" s="19">
        <f t="shared" si="72"/>
        <v>0</v>
      </c>
      <c r="O297" s="19">
        <f t="shared" si="72"/>
        <v>224.2</v>
      </c>
      <c r="P297" s="19">
        <f t="shared" si="72"/>
        <v>0</v>
      </c>
      <c r="Q297" s="19">
        <f t="shared" si="72"/>
        <v>250.6</v>
      </c>
      <c r="R297" s="19">
        <f t="shared" si="72"/>
        <v>0</v>
      </c>
      <c r="S297" s="19">
        <f t="shared" si="72"/>
        <v>1530.95</v>
      </c>
      <c r="T297" s="19">
        <f t="shared" si="72"/>
        <v>0</v>
      </c>
      <c r="U297" s="19">
        <f t="shared" si="72"/>
        <v>0</v>
      </c>
      <c r="V297" s="19">
        <f t="shared" si="72"/>
        <v>0</v>
      </c>
      <c r="W297" s="14">
        <f t="shared" si="63"/>
        <v>25882.23</v>
      </c>
      <c r="X297" s="15">
        <f t="shared" si="71"/>
        <v>-0.0200000000004366</v>
      </c>
      <c r="Y297" s="19"/>
      <c r="Z297" s="19"/>
      <c r="AA297" s="19"/>
      <c r="AB297" s="19"/>
      <c r="AC297" s="19"/>
      <c r="AD297" s="19"/>
      <c r="AE297" s="19"/>
      <c r="AF297" s="19"/>
    </row>
    <row r="298" ht="18.75" spans="1:32">
      <c r="A298" s="9" t="s">
        <v>90</v>
      </c>
      <c r="B298" s="10" t="s">
        <v>23</v>
      </c>
      <c r="C298" s="19">
        <v>19037.65</v>
      </c>
      <c r="D298" s="19">
        <v>4730.5</v>
      </c>
      <c r="E298" s="19">
        <v>1550.3</v>
      </c>
      <c r="F298" s="19">
        <v>8438.08</v>
      </c>
      <c r="G298" s="19">
        <v>5667.98</v>
      </c>
      <c r="H298" s="19">
        <v>2770.1</v>
      </c>
      <c r="I298" s="19"/>
      <c r="J298" s="19">
        <v>1998.54</v>
      </c>
      <c r="K298" s="19">
        <v>493.2</v>
      </c>
      <c r="L298" s="19">
        <v>1721.58</v>
      </c>
      <c r="M298" s="19"/>
      <c r="N298" s="19"/>
      <c r="O298" s="19">
        <v>105.5</v>
      </c>
      <c r="P298" s="19"/>
      <c r="Q298" s="19"/>
      <c r="R298" s="19"/>
      <c r="S298" s="19"/>
      <c r="T298" s="19"/>
      <c r="U298" s="19"/>
      <c r="V298" s="19"/>
      <c r="W298" s="14">
        <f t="shared" si="63"/>
        <v>19037.7</v>
      </c>
      <c r="X298" s="15">
        <f t="shared" si="71"/>
        <v>0.0499999999956344</v>
      </c>
      <c r="Y298" s="19"/>
      <c r="Z298" s="19"/>
      <c r="AA298" s="19"/>
      <c r="AB298" s="19"/>
      <c r="AC298" s="19"/>
      <c r="AD298" s="19"/>
      <c r="AE298" s="19"/>
      <c r="AF298" s="19"/>
    </row>
    <row r="299" ht="18.75" spans="1:32">
      <c r="A299" s="9"/>
      <c r="B299" s="10" t="s">
        <v>24</v>
      </c>
      <c r="C299" s="19">
        <v>3911.9</v>
      </c>
      <c r="D299" s="19">
        <v>678.7</v>
      </c>
      <c r="E299" s="19"/>
      <c r="F299" s="19">
        <v>2209.7</v>
      </c>
      <c r="G299" s="19">
        <v>798.7</v>
      </c>
      <c r="H299" s="19">
        <v>1411</v>
      </c>
      <c r="I299" s="19"/>
      <c r="J299" s="19"/>
      <c r="K299" s="19"/>
      <c r="L299" s="19">
        <v>1023.5</v>
      </c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4">
        <f t="shared" si="63"/>
        <v>3911.9</v>
      </c>
      <c r="X299" s="15">
        <f t="shared" si="71"/>
        <v>0</v>
      </c>
      <c r="Y299" s="19"/>
      <c r="Z299" s="19"/>
      <c r="AA299" s="19"/>
      <c r="AB299" s="19"/>
      <c r="AC299" s="19"/>
      <c r="AD299" s="19"/>
      <c r="AE299" s="19"/>
      <c r="AF299" s="19"/>
    </row>
    <row r="300" ht="18.75" spans="1:32">
      <c r="A300" s="9"/>
      <c r="B300" s="10" t="s">
        <v>25</v>
      </c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4">
        <f t="shared" si="63"/>
        <v>0</v>
      </c>
      <c r="X300" s="15">
        <f t="shared" si="71"/>
        <v>0</v>
      </c>
      <c r="Y300" s="19"/>
      <c r="Z300" s="19"/>
      <c r="AA300" s="19"/>
      <c r="AB300" s="19"/>
      <c r="AC300" s="19"/>
      <c r="AD300" s="19"/>
      <c r="AE300" s="19"/>
      <c r="AF300" s="19"/>
    </row>
    <row r="301" ht="18.75" spans="1:32">
      <c r="A301" s="9"/>
      <c r="B301" s="10" t="s">
        <v>68</v>
      </c>
      <c r="C301" s="19">
        <v>12534.51</v>
      </c>
      <c r="D301" s="19">
        <v>197.3</v>
      </c>
      <c r="E301" s="19">
        <v>10644</v>
      </c>
      <c r="F301" s="19">
        <v>1060.31</v>
      </c>
      <c r="G301" s="19">
        <v>874.62</v>
      </c>
      <c r="H301" s="19">
        <v>185.69</v>
      </c>
      <c r="I301" s="19"/>
      <c r="J301" s="19"/>
      <c r="K301" s="19"/>
      <c r="L301" s="19">
        <v>527.66</v>
      </c>
      <c r="M301" s="19"/>
      <c r="N301" s="19"/>
      <c r="O301" s="19">
        <v>105.24</v>
      </c>
      <c r="P301" s="19"/>
      <c r="Q301" s="19"/>
      <c r="R301" s="19"/>
      <c r="S301" s="19"/>
      <c r="T301" s="19"/>
      <c r="U301" s="19"/>
      <c r="V301" s="19"/>
      <c r="W301" s="14">
        <f t="shared" si="63"/>
        <v>12534.51</v>
      </c>
      <c r="X301" s="15">
        <f t="shared" si="71"/>
        <v>0</v>
      </c>
      <c r="Y301" s="19"/>
      <c r="Z301" s="19"/>
      <c r="AA301" s="19"/>
      <c r="AB301" s="19"/>
      <c r="AC301" s="19"/>
      <c r="AD301" s="19"/>
      <c r="AE301" s="19"/>
      <c r="AF301" s="19"/>
    </row>
    <row r="302" ht="18.75" spans="1:32">
      <c r="A302" s="4"/>
      <c r="B302" s="11" t="s">
        <v>27</v>
      </c>
      <c r="C302" s="19">
        <f>SUM(C298:C301)</f>
        <v>35484.06</v>
      </c>
      <c r="D302" s="19">
        <f t="shared" ref="D302:V302" si="73">SUM(D298:D301)</f>
        <v>5606.5</v>
      </c>
      <c r="E302" s="19">
        <f t="shared" si="73"/>
        <v>12194.3</v>
      </c>
      <c r="F302" s="19">
        <f t="shared" si="73"/>
        <v>11708.09</v>
      </c>
      <c r="G302" s="19">
        <f t="shared" si="73"/>
        <v>7341.3</v>
      </c>
      <c r="H302" s="19">
        <f t="shared" si="73"/>
        <v>4366.79</v>
      </c>
      <c r="I302" s="19">
        <f t="shared" si="73"/>
        <v>0</v>
      </c>
      <c r="J302" s="19">
        <f t="shared" si="73"/>
        <v>1998.54</v>
      </c>
      <c r="K302" s="19">
        <f t="shared" si="73"/>
        <v>493.2</v>
      </c>
      <c r="L302" s="19">
        <f t="shared" si="73"/>
        <v>3272.74</v>
      </c>
      <c r="M302" s="19">
        <f t="shared" si="73"/>
        <v>0</v>
      </c>
      <c r="N302" s="19">
        <f t="shared" si="73"/>
        <v>0</v>
      </c>
      <c r="O302" s="19">
        <f t="shared" si="73"/>
        <v>210.74</v>
      </c>
      <c r="P302" s="19">
        <f t="shared" si="73"/>
        <v>0</v>
      </c>
      <c r="Q302" s="19">
        <f t="shared" si="73"/>
        <v>0</v>
      </c>
      <c r="R302" s="19">
        <f t="shared" si="73"/>
        <v>0</v>
      </c>
      <c r="S302" s="19">
        <f t="shared" si="73"/>
        <v>0</v>
      </c>
      <c r="T302" s="19">
        <f t="shared" si="73"/>
        <v>0</v>
      </c>
      <c r="U302" s="19">
        <f t="shared" si="73"/>
        <v>0</v>
      </c>
      <c r="V302" s="19">
        <f t="shared" si="73"/>
        <v>0</v>
      </c>
      <c r="W302" s="14">
        <f t="shared" si="63"/>
        <v>35484.11</v>
      </c>
      <c r="X302" s="15">
        <f t="shared" si="71"/>
        <v>0.0500000000029104</v>
      </c>
      <c r="Y302" s="19"/>
      <c r="Z302" s="19"/>
      <c r="AA302" s="19"/>
      <c r="AB302" s="19"/>
      <c r="AC302" s="19"/>
      <c r="AD302" s="19"/>
      <c r="AE302" s="19"/>
      <c r="AF302" s="19"/>
    </row>
    <row r="303" ht="18.75" spans="1:32">
      <c r="A303" s="9" t="s">
        <v>91</v>
      </c>
      <c r="B303" s="10" t="s">
        <v>23</v>
      </c>
      <c r="C303" s="19">
        <v>10718.44</v>
      </c>
      <c r="D303" s="19">
        <v>1803.3</v>
      </c>
      <c r="E303" s="19">
        <v>16.8</v>
      </c>
      <c r="F303" s="19">
        <v>2890.04</v>
      </c>
      <c r="G303" s="19">
        <v>1798.54</v>
      </c>
      <c r="H303" s="19">
        <v>1091.5</v>
      </c>
      <c r="I303" s="19">
        <v>177.4</v>
      </c>
      <c r="J303" s="19"/>
      <c r="K303" s="19"/>
      <c r="L303" s="19">
        <v>5463.61</v>
      </c>
      <c r="M303" s="19"/>
      <c r="N303" s="19"/>
      <c r="O303" s="19">
        <v>367.3</v>
      </c>
      <c r="P303" s="19"/>
      <c r="Q303" s="19"/>
      <c r="R303" s="19"/>
      <c r="S303" s="19"/>
      <c r="T303" s="19"/>
      <c r="U303" s="19"/>
      <c r="V303" s="19"/>
      <c r="W303" s="14">
        <f t="shared" si="63"/>
        <v>10718.45</v>
      </c>
      <c r="X303" s="15">
        <f t="shared" si="71"/>
        <v>0.0099999999965803</v>
      </c>
      <c r="Y303" s="19"/>
      <c r="Z303" s="19"/>
      <c r="AA303" s="19"/>
      <c r="AB303" s="19"/>
      <c r="AC303" s="19"/>
      <c r="AD303" s="19"/>
      <c r="AE303" s="19"/>
      <c r="AF303" s="19"/>
    </row>
    <row r="304" ht="18.75" spans="1:32">
      <c r="A304" s="9"/>
      <c r="B304" s="10" t="s">
        <v>24</v>
      </c>
      <c r="C304" s="19">
        <v>4194.78</v>
      </c>
      <c r="D304" s="19">
        <v>1519.4</v>
      </c>
      <c r="E304" s="19">
        <v>33.8</v>
      </c>
      <c r="F304" s="19">
        <v>2541.57</v>
      </c>
      <c r="G304" s="19">
        <v>1615.47</v>
      </c>
      <c r="H304" s="19">
        <v>926.1</v>
      </c>
      <c r="I304" s="19"/>
      <c r="J304" s="19"/>
      <c r="K304" s="19"/>
      <c r="L304" s="19"/>
      <c r="M304" s="19"/>
      <c r="N304" s="19"/>
      <c r="O304" s="19">
        <v>100</v>
      </c>
      <c r="P304" s="19"/>
      <c r="Q304" s="19"/>
      <c r="R304" s="19"/>
      <c r="S304" s="19"/>
      <c r="T304" s="19"/>
      <c r="U304" s="19"/>
      <c r="V304" s="19"/>
      <c r="W304" s="14">
        <f t="shared" si="63"/>
        <v>4194.77</v>
      </c>
      <c r="X304" s="15">
        <f t="shared" si="71"/>
        <v>-0.00999999999930878</v>
      </c>
      <c r="Y304" s="19"/>
      <c r="Z304" s="19"/>
      <c r="AA304" s="19"/>
      <c r="AB304" s="19"/>
      <c r="AC304" s="19"/>
      <c r="AD304" s="19"/>
      <c r="AE304" s="19"/>
      <c r="AF304" s="19"/>
    </row>
    <row r="305" ht="18.75" spans="1:32">
      <c r="A305" s="9"/>
      <c r="B305" s="10" t="s">
        <v>25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4">
        <f t="shared" si="63"/>
        <v>0</v>
      </c>
      <c r="X305" s="15">
        <f t="shared" si="71"/>
        <v>0</v>
      </c>
      <c r="Y305" s="19"/>
      <c r="Z305" s="19"/>
      <c r="AA305" s="19"/>
      <c r="AB305" s="19"/>
      <c r="AC305" s="19"/>
      <c r="AD305" s="19"/>
      <c r="AE305" s="19"/>
      <c r="AF305" s="19"/>
    </row>
    <row r="306" ht="18.75" spans="1:32">
      <c r="A306" s="9"/>
      <c r="B306" s="10" t="s">
        <v>68</v>
      </c>
      <c r="C306" s="19">
        <v>4709.88</v>
      </c>
      <c r="D306" s="19">
        <v>1762.8</v>
      </c>
      <c r="E306" s="19">
        <v>1200.84</v>
      </c>
      <c r="F306" s="19">
        <v>1177.37</v>
      </c>
      <c r="G306" s="19">
        <v>983.05</v>
      </c>
      <c r="H306" s="19">
        <v>194.32</v>
      </c>
      <c r="I306" s="19"/>
      <c r="J306" s="19">
        <v>119.51</v>
      </c>
      <c r="K306" s="19"/>
      <c r="L306" s="19">
        <v>125.23</v>
      </c>
      <c r="M306" s="19"/>
      <c r="N306" s="19"/>
      <c r="O306" s="19"/>
      <c r="P306" s="19"/>
      <c r="Q306" s="19"/>
      <c r="R306" s="19"/>
      <c r="S306" s="19">
        <v>324.09</v>
      </c>
      <c r="T306" s="19"/>
      <c r="U306" s="19"/>
      <c r="V306" s="19"/>
      <c r="W306" s="14">
        <f t="shared" si="63"/>
        <v>4709.84</v>
      </c>
      <c r="X306" s="15">
        <f t="shared" si="71"/>
        <v>-0.0399999999999636</v>
      </c>
      <c r="Y306" s="19"/>
      <c r="Z306" s="19"/>
      <c r="AA306" s="19"/>
      <c r="AB306" s="19"/>
      <c r="AC306" s="19"/>
      <c r="AD306" s="19"/>
      <c r="AE306" s="19"/>
      <c r="AF306" s="19"/>
    </row>
    <row r="307" ht="18.75" spans="1:32">
      <c r="A307" s="4"/>
      <c r="B307" s="11" t="s">
        <v>27</v>
      </c>
      <c r="C307" s="19">
        <f>SUM(C303:C306)</f>
        <v>19623.1</v>
      </c>
      <c r="D307" s="19">
        <f t="shared" ref="D307:V307" si="74">SUM(D303:D306)</f>
        <v>5085.5</v>
      </c>
      <c r="E307" s="19">
        <f t="shared" si="74"/>
        <v>1251.44</v>
      </c>
      <c r="F307" s="19">
        <f t="shared" si="74"/>
        <v>6608.98</v>
      </c>
      <c r="G307" s="19">
        <f t="shared" si="74"/>
        <v>4397.06</v>
      </c>
      <c r="H307" s="19">
        <f t="shared" si="74"/>
        <v>2211.92</v>
      </c>
      <c r="I307" s="19">
        <f t="shared" si="74"/>
        <v>177.4</v>
      </c>
      <c r="J307" s="19">
        <f t="shared" si="74"/>
        <v>119.51</v>
      </c>
      <c r="K307" s="19">
        <f t="shared" si="74"/>
        <v>0</v>
      </c>
      <c r="L307" s="19">
        <f t="shared" si="74"/>
        <v>5588.84</v>
      </c>
      <c r="M307" s="19">
        <f t="shared" si="74"/>
        <v>0</v>
      </c>
      <c r="N307" s="19">
        <f t="shared" si="74"/>
        <v>0</v>
      </c>
      <c r="O307" s="19">
        <f t="shared" si="74"/>
        <v>467.3</v>
      </c>
      <c r="P307" s="19">
        <f t="shared" si="74"/>
        <v>0</v>
      </c>
      <c r="Q307" s="19">
        <f t="shared" si="74"/>
        <v>0</v>
      </c>
      <c r="R307" s="19">
        <f t="shared" si="74"/>
        <v>0</v>
      </c>
      <c r="S307" s="19">
        <f t="shared" si="74"/>
        <v>324.09</v>
      </c>
      <c r="T307" s="19">
        <f t="shared" si="74"/>
        <v>0</v>
      </c>
      <c r="U307" s="19">
        <f t="shared" si="74"/>
        <v>0</v>
      </c>
      <c r="V307" s="19">
        <f t="shared" si="74"/>
        <v>0</v>
      </c>
      <c r="W307" s="14">
        <f t="shared" si="63"/>
        <v>19623.06</v>
      </c>
      <c r="X307" s="15">
        <f t="shared" si="71"/>
        <v>-0.0400000000008731</v>
      </c>
      <c r="Y307" s="19"/>
      <c r="Z307" s="19"/>
      <c r="AA307" s="19"/>
      <c r="AB307" s="19"/>
      <c r="AC307" s="19"/>
      <c r="AD307" s="19"/>
      <c r="AE307" s="19"/>
      <c r="AF307" s="19"/>
    </row>
    <row r="308" ht="18.75" spans="1:32">
      <c r="A308" s="9" t="s">
        <v>92</v>
      </c>
      <c r="B308" s="10" t="s">
        <v>23</v>
      </c>
      <c r="C308" s="19">
        <v>15805.14</v>
      </c>
      <c r="D308" s="19">
        <v>4326.74</v>
      </c>
      <c r="E308" s="19">
        <v>1400.5</v>
      </c>
      <c r="F308" s="19">
        <v>6118.9</v>
      </c>
      <c r="G308" s="19">
        <v>3638.18</v>
      </c>
      <c r="H308" s="19">
        <v>2480.72</v>
      </c>
      <c r="I308" s="19">
        <v>266.6</v>
      </c>
      <c r="J308" s="19"/>
      <c r="K308" s="19">
        <v>108.5</v>
      </c>
      <c r="L308" s="19">
        <v>1827.5</v>
      </c>
      <c r="M308" s="19"/>
      <c r="N308" s="19"/>
      <c r="O308" s="19">
        <v>1562.4</v>
      </c>
      <c r="P308" s="19">
        <v>24.9</v>
      </c>
      <c r="Q308" s="19">
        <v>25.4</v>
      </c>
      <c r="R308" s="19">
        <v>59.8</v>
      </c>
      <c r="S308" s="19"/>
      <c r="T308" s="19">
        <v>83.9</v>
      </c>
      <c r="U308" s="19"/>
      <c r="V308" s="19"/>
      <c r="W308" s="14">
        <f t="shared" si="63"/>
        <v>15805.14</v>
      </c>
      <c r="X308" s="15">
        <f t="shared" si="71"/>
        <v>0</v>
      </c>
      <c r="Y308" s="19"/>
      <c r="Z308" s="19"/>
      <c r="AA308" s="19"/>
      <c r="AB308" s="19"/>
      <c r="AC308" s="19"/>
      <c r="AD308" s="19"/>
      <c r="AE308" s="19"/>
      <c r="AF308" s="19"/>
    </row>
    <row r="309" ht="18.75" spans="1:32">
      <c r="A309" s="9"/>
      <c r="B309" s="10" t="s">
        <v>24</v>
      </c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4">
        <f t="shared" si="63"/>
        <v>0</v>
      </c>
      <c r="X309" s="15">
        <f t="shared" si="71"/>
        <v>0</v>
      </c>
      <c r="Y309" s="19"/>
      <c r="Z309" s="19"/>
      <c r="AA309" s="19"/>
      <c r="AB309" s="19"/>
      <c r="AC309" s="19"/>
      <c r="AD309" s="19"/>
      <c r="AE309" s="19"/>
      <c r="AF309" s="19"/>
    </row>
    <row r="310" ht="18.75" spans="1:32">
      <c r="A310" s="9"/>
      <c r="B310" s="10" t="s">
        <v>25</v>
      </c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4">
        <f t="shared" si="63"/>
        <v>0</v>
      </c>
      <c r="X310" s="15">
        <f t="shared" si="71"/>
        <v>0</v>
      </c>
      <c r="Y310" s="19"/>
      <c r="Z310" s="19"/>
      <c r="AA310" s="19"/>
      <c r="AB310" s="19"/>
      <c r="AC310" s="19"/>
      <c r="AD310" s="19"/>
      <c r="AE310" s="19"/>
      <c r="AF310" s="19"/>
    </row>
    <row r="311" ht="18.75" spans="1:32">
      <c r="A311" s="9"/>
      <c r="B311" s="10" t="s">
        <v>68</v>
      </c>
      <c r="C311" s="19">
        <v>4010.6</v>
      </c>
      <c r="D311" s="19">
        <v>1643.88</v>
      </c>
      <c r="E311" s="19">
        <v>766.17</v>
      </c>
      <c r="F311" s="19">
        <v>1600.55</v>
      </c>
      <c r="G311" s="19">
        <v>1178.25</v>
      </c>
      <c r="H311" s="19">
        <v>422.3</v>
      </c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4">
        <f t="shared" si="63"/>
        <v>4010.6</v>
      </c>
      <c r="X311" s="15">
        <f t="shared" si="71"/>
        <v>0</v>
      </c>
      <c r="Y311" s="19"/>
      <c r="Z311" s="19"/>
      <c r="AA311" s="19"/>
      <c r="AB311" s="19"/>
      <c r="AC311" s="19"/>
      <c r="AD311" s="19"/>
      <c r="AE311" s="19"/>
      <c r="AF311" s="19"/>
    </row>
    <row r="312" ht="18.75" spans="1:32">
      <c r="A312" s="4"/>
      <c r="B312" s="11" t="s">
        <v>27</v>
      </c>
      <c r="C312" s="19">
        <f t="shared" ref="C312:I312" si="75">SUM(C308:C311)</f>
        <v>19815.74</v>
      </c>
      <c r="D312" s="19">
        <f t="shared" si="75"/>
        <v>5970.62</v>
      </c>
      <c r="E312" s="19">
        <f t="shared" si="75"/>
        <v>2166.67</v>
      </c>
      <c r="F312" s="19">
        <f t="shared" si="75"/>
        <v>7719.45</v>
      </c>
      <c r="G312" s="19">
        <f t="shared" si="75"/>
        <v>4816.43</v>
      </c>
      <c r="H312" s="19">
        <f t="shared" si="75"/>
        <v>2903.02</v>
      </c>
      <c r="I312" s="19">
        <f t="shared" si="75"/>
        <v>266.6</v>
      </c>
      <c r="J312" s="19"/>
      <c r="K312" s="19">
        <f t="shared" ref="K312:R312" si="76">SUM(K308:K311)</f>
        <v>108.5</v>
      </c>
      <c r="L312" s="19">
        <f t="shared" si="76"/>
        <v>1827.5</v>
      </c>
      <c r="M312" s="19"/>
      <c r="N312" s="19"/>
      <c r="O312" s="19">
        <f t="shared" si="76"/>
        <v>1562.4</v>
      </c>
      <c r="P312" s="19">
        <f t="shared" si="76"/>
        <v>24.9</v>
      </c>
      <c r="Q312" s="19">
        <f t="shared" si="76"/>
        <v>25.4</v>
      </c>
      <c r="R312" s="19">
        <f t="shared" si="76"/>
        <v>59.8</v>
      </c>
      <c r="S312" s="19"/>
      <c r="T312" s="19">
        <f>SUM(T308:T311)</f>
        <v>83.9</v>
      </c>
      <c r="U312" s="19"/>
      <c r="V312" s="19"/>
      <c r="W312" s="14">
        <f t="shared" si="63"/>
        <v>19815.74</v>
      </c>
      <c r="X312" s="15">
        <f t="shared" si="71"/>
        <v>0</v>
      </c>
      <c r="Y312" s="19"/>
      <c r="Z312" s="19"/>
      <c r="AA312" s="19"/>
      <c r="AB312" s="19"/>
      <c r="AC312" s="19"/>
      <c r="AD312" s="19"/>
      <c r="AE312" s="19"/>
      <c r="AF312" s="19"/>
    </row>
    <row r="313" ht="18.75" spans="1:32">
      <c r="A313" s="9" t="s">
        <v>93</v>
      </c>
      <c r="B313" s="10" t="s">
        <v>23</v>
      </c>
      <c r="C313" s="19">
        <v>20607.07</v>
      </c>
      <c r="D313" s="19">
        <v>2819.42</v>
      </c>
      <c r="E313" s="19">
        <v>1863.75</v>
      </c>
      <c r="F313" s="19">
        <v>10091.4</v>
      </c>
      <c r="G313" s="19">
        <v>5349.22</v>
      </c>
      <c r="H313" s="19">
        <v>4742.18</v>
      </c>
      <c r="I313" s="19">
        <v>285.2</v>
      </c>
      <c r="J313" s="19"/>
      <c r="K313" s="19"/>
      <c r="L313" s="19">
        <v>3838</v>
      </c>
      <c r="M313" s="19"/>
      <c r="N313" s="19"/>
      <c r="O313" s="19">
        <v>1264</v>
      </c>
      <c r="P313" s="19"/>
      <c r="Q313" s="19"/>
      <c r="R313" s="19"/>
      <c r="S313" s="19">
        <v>404.7</v>
      </c>
      <c r="T313" s="19">
        <v>40.6</v>
      </c>
      <c r="U313" s="19"/>
      <c r="V313" s="19"/>
      <c r="W313" s="14">
        <f t="shared" si="63"/>
        <v>20607.07</v>
      </c>
      <c r="X313" s="15">
        <f t="shared" si="71"/>
        <v>0</v>
      </c>
      <c r="Y313" s="19"/>
      <c r="Z313" s="19"/>
      <c r="AA313" s="19"/>
      <c r="AB313" s="19"/>
      <c r="AC313" s="19"/>
      <c r="AD313" s="19"/>
      <c r="AE313" s="19"/>
      <c r="AF313" s="19"/>
    </row>
    <row r="314" ht="18.75" spans="1:32">
      <c r="A314" s="9"/>
      <c r="B314" s="10" t="s">
        <v>24</v>
      </c>
      <c r="C314" s="19">
        <v>7395.9</v>
      </c>
      <c r="D314" s="19">
        <v>1654.8</v>
      </c>
      <c r="E314" s="19">
        <v>280.4</v>
      </c>
      <c r="F314" s="19">
        <v>3699.33</v>
      </c>
      <c r="G314" s="19">
        <v>1833.18</v>
      </c>
      <c r="H314" s="19">
        <v>1866.15</v>
      </c>
      <c r="I314" s="19">
        <v>856</v>
      </c>
      <c r="J314" s="19"/>
      <c r="K314" s="19"/>
      <c r="L314" s="19"/>
      <c r="M314" s="19"/>
      <c r="N314" s="19"/>
      <c r="O314" s="19">
        <v>822</v>
      </c>
      <c r="P314" s="19"/>
      <c r="Q314" s="19">
        <v>83.39</v>
      </c>
      <c r="R314" s="19"/>
      <c r="S314" s="19"/>
      <c r="T314" s="19"/>
      <c r="U314" s="19"/>
      <c r="V314" s="19"/>
      <c r="W314" s="14">
        <f t="shared" si="63"/>
        <v>7395.92</v>
      </c>
      <c r="X314" s="15">
        <f t="shared" si="71"/>
        <v>0.0199999999995271</v>
      </c>
      <c r="Y314" s="19"/>
      <c r="Z314" s="19"/>
      <c r="AA314" s="19"/>
      <c r="AB314" s="19"/>
      <c r="AC314" s="19"/>
      <c r="AD314" s="19"/>
      <c r="AE314" s="19"/>
      <c r="AF314" s="19"/>
    </row>
    <row r="315" ht="18.75" spans="1:32">
      <c r="A315" s="9"/>
      <c r="B315" s="10" t="s">
        <v>25</v>
      </c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4">
        <f t="shared" si="63"/>
        <v>0</v>
      </c>
      <c r="X315" s="15">
        <f t="shared" si="71"/>
        <v>0</v>
      </c>
      <c r="Y315" s="19"/>
      <c r="Z315" s="19"/>
      <c r="AA315" s="19"/>
      <c r="AB315" s="19"/>
      <c r="AC315" s="19"/>
      <c r="AD315" s="19"/>
      <c r="AE315" s="19"/>
      <c r="AF315" s="19"/>
    </row>
    <row r="316" ht="18.75" spans="1:32">
      <c r="A316" s="9"/>
      <c r="B316" s="10" t="s">
        <v>68</v>
      </c>
      <c r="C316" s="19">
        <v>8762.1</v>
      </c>
      <c r="D316" s="19">
        <v>2507.44</v>
      </c>
      <c r="E316" s="19">
        <v>2720.19</v>
      </c>
      <c r="F316" s="19">
        <v>3534.47</v>
      </c>
      <c r="G316" s="19">
        <v>3183.55</v>
      </c>
      <c r="H316" s="19">
        <v>350.92</v>
      </c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4">
        <f t="shared" si="63"/>
        <v>8762.1</v>
      </c>
      <c r="X316" s="15">
        <f t="shared" si="71"/>
        <v>0</v>
      </c>
      <c r="Y316" s="19"/>
      <c r="Z316" s="19"/>
      <c r="AA316" s="19"/>
      <c r="AB316" s="19"/>
      <c r="AC316" s="19"/>
      <c r="AD316" s="19"/>
      <c r="AE316" s="19"/>
      <c r="AF316" s="19"/>
    </row>
    <row r="317" ht="18.75" spans="1:32">
      <c r="A317" s="4"/>
      <c r="B317" s="11" t="s">
        <v>27</v>
      </c>
      <c r="C317" s="19">
        <f t="shared" ref="C317:I317" si="77">SUM(C313:C316)</f>
        <v>36765.07</v>
      </c>
      <c r="D317" s="19">
        <f t="shared" si="77"/>
        <v>6981.66</v>
      </c>
      <c r="E317" s="19">
        <f t="shared" si="77"/>
        <v>4864.34</v>
      </c>
      <c r="F317" s="19">
        <f t="shared" si="77"/>
        <v>17325.2</v>
      </c>
      <c r="G317" s="19">
        <f t="shared" si="77"/>
        <v>10365.95</v>
      </c>
      <c r="H317" s="19">
        <f t="shared" si="77"/>
        <v>6959.25</v>
      </c>
      <c r="I317" s="19">
        <f t="shared" si="77"/>
        <v>1141.2</v>
      </c>
      <c r="J317" s="19"/>
      <c r="K317" s="19"/>
      <c r="L317" s="19">
        <f t="shared" ref="L317:Q317" si="78">SUM(L313:L316)</f>
        <v>3838</v>
      </c>
      <c r="M317" s="19"/>
      <c r="N317" s="19"/>
      <c r="O317" s="19">
        <f t="shared" si="78"/>
        <v>2086</v>
      </c>
      <c r="P317" s="19"/>
      <c r="Q317" s="19">
        <f t="shared" si="78"/>
        <v>83.39</v>
      </c>
      <c r="R317" s="19"/>
      <c r="S317" s="19">
        <f>SUM(S313:S316)</f>
        <v>404.7</v>
      </c>
      <c r="T317" s="19">
        <f>SUM(T313:T316)</f>
        <v>40.6</v>
      </c>
      <c r="U317" s="19"/>
      <c r="V317" s="19"/>
      <c r="W317" s="14">
        <f t="shared" si="63"/>
        <v>36765.09</v>
      </c>
      <c r="X317" s="15">
        <f t="shared" si="71"/>
        <v>0.0199999999967986</v>
      </c>
      <c r="Y317" s="19"/>
      <c r="Z317" s="19"/>
      <c r="AA317" s="19"/>
      <c r="AB317" s="19"/>
      <c r="AC317" s="19"/>
      <c r="AD317" s="19"/>
      <c r="AE317" s="19"/>
      <c r="AF317" s="19"/>
    </row>
    <row r="318" ht="18.75" spans="1:32">
      <c r="A318" s="9" t="s">
        <v>94</v>
      </c>
      <c r="B318" s="10" t="s">
        <v>23</v>
      </c>
      <c r="C318" s="19">
        <v>8458.12</v>
      </c>
      <c r="D318" s="19">
        <v>1386.9</v>
      </c>
      <c r="E318" s="19">
        <v>3576.16</v>
      </c>
      <c r="F318" s="19">
        <v>1401.25</v>
      </c>
      <c r="G318" s="19">
        <v>1355.85</v>
      </c>
      <c r="H318" s="19">
        <v>45.4</v>
      </c>
      <c r="I318" s="19">
        <v>177.7</v>
      </c>
      <c r="J318" s="19"/>
      <c r="K318" s="19"/>
      <c r="L318" s="19">
        <v>1851</v>
      </c>
      <c r="M318" s="19"/>
      <c r="N318" s="19"/>
      <c r="O318" s="19">
        <v>38</v>
      </c>
      <c r="P318" s="19"/>
      <c r="Q318" s="19">
        <v>27.14</v>
      </c>
      <c r="R318" s="19"/>
      <c r="S318" s="19"/>
      <c r="T318" s="19"/>
      <c r="U318" s="19"/>
      <c r="V318" s="19"/>
      <c r="W318" s="14">
        <f t="shared" si="63"/>
        <v>8458.15</v>
      </c>
      <c r="X318" s="15">
        <f t="shared" si="71"/>
        <v>0.0299999999988358</v>
      </c>
      <c r="Y318" s="19"/>
      <c r="Z318" s="19"/>
      <c r="AA318" s="19"/>
      <c r="AB318" s="19"/>
      <c r="AC318" s="19"/>
      <c r="AD318" s="19"/>
      <c r="AE318" s="19"/>
      <c r="AF318" s="19"/>
    </row>
    <row r="319" ht="18.75" spans="1:32">
      <c r="A319" s="9"/>
      <c r="B319" s="10" t="s">
        <v>24</v>
      </c>
      <c r="C319" s="19">
        <v>11135.03</v>
      </c>
      <c r="D319" s="19">
        <v>3439.5</v>
      </c>
      <c r="E319" s="19">
        <v>2305.87</v>
      </c>
      <c r="F319" s="19">
        <v>4484.59</v>
      </c>
      <c r="G319" s="19">
        <v>3467.51</v>
      </c>
      <c r="H319" s="19">
        <v>1017.08</v>
      </c>
      <c r="I319" s="19"/>
      <c r="J319" s="19"/>
      <c r="K319" s="19"/>
      <c r="L319" s="19">
        <v>580.06</v>
      </c>
      <c r="M319" s="19"/>
      <c r="N319" s="19"/>
      <c r="O319" s="19"/>
      <c r="P319" s="19"/>
      <c r="Q319" s="19">
        <v>325.1</v>
      </c>
      <c r="R319" s="19"/>
      <c r="S319" s="19"/>
      <c r="T319" s="19"/>
      <c r="U319" s="19"/>
      <c r="V319" s="19"/>
      <c r="W319" s="14">
        <f t="shared" si="63"/>
        <v>11135.12</v>
      </c>
      <c r="X319" s="15">
        <f t="shared" si="71"/>
        <v>0.0899999999983265</v>
      </c>
      <c r="Y319" s="19"/>
      <c r="Z319" s="19"/>
      <c r="AA319" s="19"/>
      <c r="AB319" s="19"/>
      <c r="AC319" s="19"/>
      <c r="AD319" s="19"/>
      <c r="AE319" s="19"/>
      <c r="AF319" s="19"/>
    </row>
    <row r="320" ht="18.75" spans="1:32">
      <c r="A320" s="9"/>
      <c r="B320" s="10" t="s">
        <v>25</v>
      </c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4">
        <f t="shared" si="63"/>
        <v>0</v>
      </c>
      <c r="X320" s="15">
        <f t="shared" si="71"/>
        <v>0</v>
      </c>
      <c r="Y320" s="19"/>
      <c r="Z320" s="19"/>
      <c r="AA320" s="19"/>
      <c r="AB320" s="19"/>
      <c r="AC320" s="19"/>
      <c r="AD320" s="19"/>
      <c r="AE320" s="19"/>
      <c r="AF320" s="19"/>
    </row>
    <row r="321" ht="18.75" spans="1:32">
      <c r="A321" s="9"/>
      <c r="B321" s="10" t="s">
        <v>68</v>
      </c>
      <c r="C321" s="19">
        <v>23691.65</v>
      </c>
      <c r="D321" s="19">
        <v>3321.9</v>
      </c>
      <c r="E321" s="19">
        <v>17183.18</v>
      </c>
      <c r="F321" s="19">
        <v>2877.05</v>
      </c>
      <c r="G321" s="19">
        <v>2270.27</v>
      </c>
      <c r="H321" s="19">
        <v>606.78</v>
      </c>
      <c r="I321" s="19"/>
      <c r="J321" s="19"/>
      <c r="K321" s="19">
        <v>309.56</v>
      </c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4">
        <f t="shared" si="63"/>
        <v>23691.69</v>
      </c>
      <c r="X321" s="15">
        <f t="shared" si="71"/>
        <v>0.0400000000008731</v>
      </c>
      <c r="Y321" s="19"/>
      <c r="Z321" s="19"/>
      <c r="AA321" s="19"/>
      <c r="AB321" s="19"/>
      <c r="AC321" s="19"/>
      <c r="AD321" s="19"/>
      <c r="AE321" s="19"/>
      <c r="AF321" s="19"/>
    </row>
    <row r="322" ht="18.75" spans="1:32">
      <c r="A322" s="4"/>
      <c r="B322" s="11" t="s">
        <v>27</v>
      </c>
      <c r="C322" s="19">
        <f>C321+C320+C319+C318</f>
        <v>43284.8</v>
      </c>
      <c r="D322" s="19">
        <f t="shared" ref="D322:X322" si="79">D321+D320+D319+D318</f>
        <v>8148.3</v>
      </c>
      <c r="E322" s="19">
        <f t="shared" si="79"/>
        <v>23065.21</v>
      </c>
      <c r="F322" s="19">
        <f t="shared" si="79"/>
        <v>8762.89</v>
      </c>
      <c r="G322" s="19">
        <f t="shared" si="79"/>
        <v>7093.63</v>
      </c>
      <c r="H322" s="19">
        <f t="shared" si="79"/>
        <v>1669.26</v>
      </c>
      <c r="I322" s="19">
        <f t="shared" si="79"/>
        <v>177.7</v>
      </c>
      <c r="J322" s="19">
        <f t="shared" si="79"/>
        <v>0</v>
      </c>
      <c r="K322" s="19">
        <f t="shared" si="79"/>
        <v>309.56</v>
      </c>
      <c r="L322" s="19">
        <f t="shared" si="79"/>
        <v>2431.06</v>
      </c>
      <c r="M322" s="19">
        <f t="shared" si="79"/>
        <v>0</v>
      </c>
      <c r="N322" s="19">
        <f t="shared" si="79"/>
        <v>0</v>
      </c>
      <c r="O322" s="19">
        <f t="shared" si="79"/>
        <v>38</v>
      </c>
      <c r="P322" s="19">
        <f t="shared" si="79"/>
        <v>0</v>
      </c>
      <c r="Q322" s="19">
        <f t="shared" si="79"/>
        <v>352.24</v>
      </c>
      <c r="R322" s="19">
        <f t="shared" si="79"/>
        <v>0</v>
      </c>
      <c r="S322" s="19">
        <f t="shared" si="79"/>
        <v>0</v>
      </c>
      <c r="T322" s="19">
        <f t="shared" si="79"/>
        <v>0</v>
      </c>
      <c r="U322" s="19">
        <f t="shared" si="79"/>
        <v>0</v>
      </c>
      <c r="V322" s="19">
        <f t="shared" si="79"/>
        <v>0</v>
      </c>
      <c r="W322" s="14">
        <f t="shared" si="63"/>
        <v>43284.96</v>
      </c>
      <c r="X322" s="15">
        <f t="shared" si="71"/>
        <v>0.159999999988941</v>
      </c>
      <c r="Y322" s="19"/>
      <c r="Z322" s="19"/>
      <c r="AA322" s="19"/>
      <c r="AB322" s="19"/>
      <c r="AC322" s="19"/>
      <c r="AD322" s="19"/>
      <c r="AE322" s="19"/>
      <c r="AF322" s="19"/>
    </row>
    <row r="323" ht="18.75" spans="1:32">
      <c r="A323" s="9" t="s">
        <v>95</v>
      </c>
      <c r="B323" s="10" t="s">
        <v>23</v>
      </c>
      <c r="C323" s="19">
        <v>12487.64</v>
      </c>
      <c r="D323" s="19">
        <v>1296.1</v>
      </c>
      <c r="E323" s="19">
        <v>1912.4</v>
      </c>
      <c r="F323" s="19">
        <v>4253.86</v>
      </c>
      <c r="G323" s="19">
        <v>2709.36</v>
      </c>
      <c r="H323" s="19">
        <v>1544.48</v>
      </c>
      <c r="I323" s="19">
        <v>1061.8</v>
      </c>
      <c r="J323" s="19"/>
      <c r="K323" s="19"/>
      <c r="L323" s="19">
        <v>795.59</v>
      </c>
      <c r="M323" s="19"/>
      <c r="N323" s="19"/>
      <c r="O323" s="19">
        <v>231.5</v>
      </c>
      <c r="P323" s="19"/>
      <c r="Q323" s="19"/>
      <c r="R323" s="19">
        <v>60.3</v>
      </c>
      <c r="S323" s="19">
        <v>2876.1</v>
      </c>
      <c r="T323" s="19"/>
      <c r="U323" s="19"/>
      <c r="V323" s="19"/>
      <c r="W323" s="14">
        <f>U323+T323+S323+R323+Q323+P323+O323+N323+M323+L323+K323+J323+I323+F323+E323+D323</f>
        <v>12487.65</v>
      </c>
      <c r="X323" s="15">
        <f t="shared" si="71"/>
        <v>0.0100000000002183</v>
      </c>
      <c r="Y323" s="19"/>
      <c r="Z323" s="19"/>
      <c r="AA323" s="19"/>
      <c r="AB323" s="19"/>
      <c r="AC323" s="19"/>
      <c r="AD323" s="19"/>
      <c r="AE323" s="19"/>
      <c r="AF323" s="19"/>
    </row>
    <row r="324" ht="18.75" spans="1:32">
      <c r="A324" s="9"/>
      <c r="B324" s="10" t="s">
        <v>24</v>
      </c>
      <c r="C324" s="19">
        <v>3770.82</v>
      </c>
      <c r="D324" s="19">
        <v>1254.6</v>
      </c>
      <c r="E324" s="19">
        <v>831.2</v>
      </c>
      <c r="F324" s="19">
        <v>1196.42</v>
      </c>
      <c r="G324" s="19">
        <v>516.02</v>
      </c>
      <c r="H324" s="19">
        <v>680.4</v>
      </c>
      <c r="I324" s="19">
        <v>459.6</v>
      </c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>
        <v>29</v>
      </c>
      <c r="U324" s="19"/>
      <c r="V324" s="19"/>
      <c r="W324" s="14">
        <f>U324+T324+S324+R324+Q324+P324+O324+N324+M324+L324+K324+J324+I324+F324+E324+D324</f>
        <v>3770.82</v>
      </c>
      <c r="X324" s="15">
        <f t="shared" si="71"/>
        <v>0</v>
      </c>
      <c r="Y324" s="19"/>
      <c r="Z324" s="19"/>
      <c r="AA324" s="19"/>
      <c r="AB324" s="19"/>
      <c r="AC324" s="19"/>
      <c r="AD324" s="19"/>
      <c r="AE324" s="19"/>
      <c r="AF324" s="19"/>
    </row>
    <row r="325" ht="18.75" spans="1:32">
      <c r="A325" s="9"/>
      <c r="B325" s="10" t="s">
        <v>25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4">
        <f>U325+T325+S325+R325+Q325+P325+O325+N325+M325+L325+K325+J325+I325+F325+E325+D325</f>
        <v>0</v>
      </c>
      <c r="X325" s="15">
        <f t="shared" si="71"/>
        <v>0</v>
      </c>
      <c r="Y325" s="19"/>
      <c r="Z325" s="19"/>
      <c r="AA325" s="19"/>
      <c r="AB325" s="19"/>
      <c r="AC325" s="19"/>
      <c r="AD325" s="19"/>
      <c r="AE325" s="19"/>
      <c r="AF325" s="19"/>
    </row>
    <row r="326" ht="18.75" spans="1:32">
      <c r="A326" s="9"/>
      <c r="B326" s="10" t="s">
        <v>68</v>
      </c>
      <c r="C326" s="19">
        <v>2020.42</v>
      </c>
      <c r="D326" s="19">
        <v>821.6</v>
      </c>
      <c r="E326" s="19">
        <v>255.11</v>
      </c>
      <c r="F326" s="19">
        <v>943.71</v>
      </c>
      <c r="G326" s="19">
        <v>486.94</v>
      </c>
      <c r="H326" s="19">
        <v>456.77</v>
      </c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4">
        <f>U326+T326+S326+R326+Q326+P326+O326+N326+M326+L326+K326+J326+I326+F326+E326+D326</f>
        <v>2020.42</v>
      </c>
      <c r="X326" s="15">
        <f t="shared" si="71"/>
        <v>0</v>
      </c>
      <c r="Y326" s="19"/>
      <c r="Z326" s="19"/>
      <c r="AA326" s="19"/>
      <c r="AB326" s="19"/>
      <c r="AC326" s="19"/>
      <c r="AD326" s="19"/>
      <c r="AE326" s="19"/>
      <c r="AF326" s="19"/>
    </row>
    <row r="327" ht="18.75" spans="1:32">
      <c r="A327" s="4"/>
      <c r="B327" s="11" t="s">
        <v>27</v>
      </c>
      <c r="C327" s="19">
        <f>C326+C325+C324+C323</f>
        <v>18278.88</v>
      </c>
      <c r="D327" s="19">
        <f t="shared" ref="D327:X327" si="80">D326+D325+D324+D323</f>
        <v>3372.3</v>
      </c>
      <c r="E327" s="19">
        <f t="shared" si="80"/>
        <v>2998.71</v>
      </c>
      <c r="F327" s="19">
        <f t="shared" si="80"/>
        <v>6393.99</v>
      </c>
      <c r="G327" s="19">
        <f t="shared" si="80"/>
        <v>3712.32</v>
      </c>
      <c r="H327" s="19">
        <f t="shared" si="80"/>
        <v>2681.65</v>
      </c>
      <c r="I327" s="19">
        <f t="shared" si="80"/>
        <v>1521.4</v>
      </c>
      <c r="J327" s="19">
        <f t="shared" si="80"/>
        <v>0</v>
      </c>
      <c r="K327" s="19">
        <f t="shared" si="80"/>
        <v>0</v>
      </c>
      <c r="L327" s="19">
        <f t="shared" si="80"/>
        <v>795.59</v>
      </c>
      <c r="M327" s="19">
        <f t="shared" si="80"/>
        <v>0</v>
      </c>
      <c r="N327" s="19">
        <f t="shared" si="80"/>
        <v>0</v>
      </c>
      <c r="O327" s="19">
        <f t="shared" si="80"/>
        <v>231.5</v>
      </c>
      <c r="P327" s="19">
        <f t="shared" si="80"/>
        <v>0</v>
      </c>
      <c r="Q327" s="19">
        <f t="shared" si="80"/>
        <v>0</v>
      </c>
      <c r="R327" s="19">
        <f t="shared" si="80"/>
        <v>60.3</v>
      </c>
      <c r="S327" s="19">
        <f t="shared" si="80"/>
        <v>2876.1</v>
      </c>
      <c r="T327" s="19">
        <f t="shared" si="80"/>
        <v>29</v>
      </c>
      <c r="U327" s="19">
        <f t="shared" si="80"/>
        <v>0</v>
      </c>
      <c r="V327" s="19">
        <f t="shared" si="80"/>
        <v>0</v>
      </c>
      <c r="W327" s="14">
        <f>U327+T327+S327+R327+Q327+P327+O327+N327+M327+L327+K327+J327+I327+F327+E327+D327</f>
        <v>18278.89</v>
      </c>
      <c r="X327" s="15">
        <f t="shared" si="71"/>
        <v>0.00999999999839929</v>
      </c>
      <c r="Y327" s="19"/>
      <c r="Z327" s="19"/>
      <c r="AA327" s="19"/>
      <c r="AB327" s="19"/>
      <c r="AC327" s="19"/>
      <c r="AD327" s="19"/>
      <c r="AE327" s="19"/>
      <c r="AF327" s="19"/>
    </row>
    <row r="328" ht="18.75" spans="2:32">
      <c r="B328" s="10" t="s">
        <v>23</v>
      </c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4">
        <f>U328+T328+S328+R328+Q328+P328+O328+N328+M328+L328+K328+J328+I328+F328+E328+D328</f>
        <v>0</v>
      </c>
      <c r="X328" s="15">
        <f t="shared" si="71"/>
        <v>0</v>
      </c>
      <c r="Y328" s="19"/>
      <c r="Z328" s="19"/>
      <c r="AA328" s="19"/>
      <c r="AB328" s="19"/>
      <c r="AC328" s="19"/>
      <c r="AD328" s="19"/>
      <c r="AE328" s="19"/>
      <c r="AF328" s="19"/>
    </row>
    <row r="329" ht="18.75" spans="2:32">
      <c r="B329" s="10" t="s">
        <v>24</v>
      </c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4">
        <f>U329+T329+S329+R329+Q329+P329+O329+N329+M329+L329+K329+J329+I329+F329+E329+D329</f>
        <v>0</v>
      </c>
      <c r="X329" s="15">
        <f t="shared" si="71"/>
        <v>0</v>
      </c>
      <c r="Y329" s="19"/>
      <c r="Z329" s="19"/>
      <c r="AA329" s="19"/>
      <c r="AB329" s="19"/>
      <c r="AC329" s="19"/>
      <c r="AD329" s="19"/>
      <c r="AE329" s="19"/>
      <c r="AF329" s="19"/>
    </row>
    <row r="330" ht="18.75" spans="2:32">
      <c r="B330" s="10" t="s">
        <v>25</v>
      </c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4">
        <f>U330+T330+S330+R330+Q330+P330+O330+N330+M330+L330+K330+J330+I330+F330+E330+D330</f>
        <v>0</v>
      </c>
      <c r="X330" s="15">
        <f t="shared" si="71"/>
        <v>0</v>
      </c>
      <c r="Y330" s="19"/>
      <c r="Z330" s="19"/>
      <c r="AA330" s="19"/>
      <c r="AB330" s="19"/>
      <c r="AC330" s="19"/>
      <c r="AD330" s="19"/>
      <c r="AE330" s="19"/>
      <c r="AF330" s="19"/>
    </row>
    <row r="331" ht="18.75" spans="2:32">
      <c r="B331" s="10" t="s">
        <v>68</v>
      </c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4">
        <f>U331+T331+S331+R331+Q331+P331+O331+N331+M331+L331+K331+J331+I331+F331+E331+D331</f>
        <v>0</v>
      </c>
      <c r="X331" s="15">
        <f t="shared" si="71"/>
        <v>0</v>
      </c>
      <c r="Y331" s="19"/>
      <c r="Z331" s="19"/>
      <c r="AA331" s="19"/>
      <c r="AB331" s="19"/>
      <c r="AC331" s="19"/>
      <c r="AD331" s="19"/>
      <c r="AE331" s="19"/>
      <c r="AF331" s="19"/>
    </row>
    <row r="332" ht="18.75" spans="2:32">
      <c r="B332" s="11" t="s">
        <v>27</v>
      </c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4">
        <f>U332+T332+S332+R332+Q332+P332+O332+N332+M332+L332+K332+J332+I332+F332+E332+D332</f>
        <v>0</v>
      </c>
      <c r="X332" s="15">
        <f t="shared" si="71"/>
        <v>0</v>
      </c>
      <c r="Y332" s="19"/>
      <c r="Z332" s="19"/>
      <c r="AA332" s="19"/>
      <c r="AB332" s="19"/>
      <c r="AC332" s="19"/>
      <c r="AD332" s="19"/>
      <c r="AE332" s="19"/>
      <c r="AF332" s="19"/>
    </row>
    <row r="333" ht="18.75" spans="2:32">
      <c r="B333" s="10" t="s">
        <v>23</v>
      </c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4">
        <f>U333+T333+S333+R333+Q333+P333+O333+N333+M333+L333+K333+J333+I333+F333+E333+D333</f>
        <v>0</v>
      </c>
      <c r="X333" s="15">
        <f t="shared" si="71"/>
        <v>0</v>
      </c>
      <c r="Y333" s="19"/>
      <c r="Z333" s="19"/>
      <c r="AA333" s="19"/>
      <c r="AB333" s="19"/>
      <c r="AC333" s="19"/>
      <c r="AD333" s="19"/>
      <c r="AE333" s="19"/>
      <c r="AF333" s="19"/>
    </row>
    <row r="334" ht="18.75" spans="2:32">
      <c r="B334" s="10" t="s">
        <v>24</v>
      </c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4">
        <f>U334+T334+S334+R334+Q334+P334+O334+N334+M334+L334+K334+J334+I334+F334+E334+D334</f>
        <v>0</v>
      </c>
      <c r="X334" s="15">
        <f t="shared" si="71"/>
        <v>0</v>
      </c>
      <c r="Y334" s="19"/>
      <c r="Z334" s="19"/>
      <c r="AA334" s="19"/>
      <c r="AB334" s="19"/>
      <c r="AC334" s="19"/>
      <c r="AD334" s="19"/>
      <c r="AE334" s="19"/>
      <c r="AF334" s="19"/>
    </row>
    <row r="335" ht="18.75" spans="2:32">
      <c r="B335" s="10" t="s">
        <v>25</v>
      </c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4">
        <f>U335+T335+S335+R335+Q335+P335+O335+N335+M335+L335+K335+J335+I335+F335+E335+D335</f>
        <v>0</v>
      </c>
      <c r="X335" s="15">
        <f t="shared" si="71"/>
        <v>0</v>
      </c>
      <c r="Y335" s="19"/>
      <c r="Z335" s="19"/>
      <c r="AA335" s="19"/>
      <c r="AB335" s="19"/>
      <c r="AC335" s="19"/>
      <c r="AD335" s="19"/>
      <c r="AE335" s="19"/>
      <c r="AF335" s="19"/>
    </row>
    <row r="336" ht="18.75" spans="2:32">
      <c r="B336" s="10" t="s">
        <v>68</v>
      </c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4">
        <f>U336+T336+S336+R336+Q336+P336+O336+N336+M336+L336+K336+J336+I336+F336+E336+D336</f>
        <v>0</v>
      </c>
      <c r="X336" s="15">
        <f t="shared" si="71"/>
        <v>0</v>
      </c>
      <c r="Y336" s="19"/>
      <c r="Z336" s="19"/>
      <c r="AA336" s="19"/>
      <c r="AB336" s="19"/>
      <c r="AC336" s="19"/>
      <c r="AD336" s="19"/>
      <c r="AE336" s="19"/>
      <c r="AF336" s="19"/>
    </row>
    <row r="337" ht="18.75" spans="2:32">
      <c r="B337" s="11" t="s">
        <v>27</v>
      </c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4">
        <f>U337+T337+S337+R337+Q337+P337+O337+N337+M337+L337+K337+J337+I337+F337+E337+D337</f>
        <v>0</v>
      </c>
      <c r="X337" s="15">
        <f t="shared" si="71"/>
        <v>0</v>
      </c>
      <c r="Y337" s="19"/>
      <c r="Z337" s="19"/>
      <c r="AA337" s="19"/>
      <c r="AB337" s="19"/>
      <c r="AC337" s="19"/>
      <c r="AD337" s="19"/>
      <c r="AE337" s="19"/>
      <c r="AF337" s="19"/>
    </row>
    <row r="338" ht="18.75" spans="2:32">
      <c r="B338" s="10" t="s">
        <v>23</v>
      </c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4">
        <f>U338+T338+S338+R338+Q338+P338+O338+N338+M338+L338+K338+J338+I338+F338+E338+D338</f>
        <v>0</v>
      </c>
      <c r="X338" s="15">
        <f t="shared" si="71"/>
        <v>0</v>
      </c>
      <c r="Y338" s="19"/>
      <c r="Z338" s="19"/>
      <c r="AA338" s="19"/>
      <c r="AB338" s="19"/>
      <c r="AC338" s="19"/>
      <c r="AD338" s="19"/>
      <c r="AE338" s="19"/>
      <c r="AF338" s="19"/>
    </row>
    <row r="339" ht="18.75" spans="2:32">
      <c r="B339" s="10" t="s">
        <v>24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4">
        <f>U339+T339+S339+R339+Q339+P339+O339+N339+M339+L339+K339+J339+I339+F339+E339+D339</f>
        <v>0</v>
      </c>
      <c r="X339" s="15">
        <f t="shared" si="71"/>
        <v>0</v>
      </c>
      <c r="Y339" s="19"/>
      <c r="Z339" s="19"/>
      <c r="AA339" s="19"/>
      <c r="AB339" s="19"/>
      <c r="AC339" s="19"/>
      <c r="AD339" s="19"/>
      <c r="AE339" s="19"/>
      <c r="AF339" s="19"/>
    </row>
    <row r="340" ht="18.75" spans="2:32">
      <c r="B340" s="10" t="s">
        <v>25</v>
      </c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23"/>
      <c r="X340" s="15">
        <f t="shared" si="71"/>
        <v>0</v>
      </c>
      <c r="Y340" s="19"/>
      <c r="Z340" s="19"/>
      <c r="AA340" s="19"/>
      <c r="AB340" s="19"/>
      <c r="AC340" s="19"/>
      <c r="AD340" s="19"/>
      <c r="AE340" s="19"/>
      <c r="AF340" s="19"/>
    </row>
    <row r="341" ht="18.75" spans="2:32">
      <c r="B341" s="10" t="s">
        <v>68</v>
      </c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23"/>
      <c r="X341" s="23"/>
      <c r="Y341" s="19"/>
      <c r="Z341" s="19"/>
      <c r="AA341" s="19"/>
      <c r="AB341" s="19"/>
      <c r="AC341" s="19"/>
      <c r="AD341" s="19"/>
      <c r="AE341" s="19"/>
      <c r="AF341" s="19"/>
    </row>
    <row r="342" ht="18.75" spans="2:32">
      <c r="B342" s="11" t="s">
        <v>27</v>
      </c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23"/>
      <c r="X342" s="23"/>
      <c r="Y342" s="19"/>
      <c r="Z342" s="19"/>
      <c r="AA342" s="19"/>
      <c r="AB342" s="19"/>
      <c r="AC342" s="19"/>
      <c r="AD342" s="19"/>
      <c r="AE342" s="19"/>
      <c r="AF342" s="19"/>
    </row>
    <row r="343" ht="18.75" spans="2:32">
      <c r="B343" s="10" t="s">
        <v>23</v>
      </c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23"/>
      <c r="X343" s="23"/>
      <c r="Y343" s="19"/>
      <c r="Z343" s="19"/>
      <c r="AA343" s="19"/>
      <c r="AB343" s="19"/>
      <c r="AC343" s="19"/>
      <c r="AD343" s="19"/>
      <c r="AE343" s="19"/>
      <c r="AF343" s="19"/>
    </row>
    <row r="344" ht="18.75" spans="2:32">
      <c r="B344" s="10" t="s">
        <v>24</v>
      </c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23"/>
      <c r="X344" s="23"/>
      <c r="Y344" s="19"/>
      <c r="Z344" s="19"/>
      <c r="AA344" s="19"/>
      <c r="AB344" s="19"/>
      <c r="AC344" s="19"/>
      <c r="AD344" s="19"/>
      <c r="AE344" s="19"/>
      <c r="AF344" s="19"/>
    </row>
    <row r="345" ht="18.75" spans="2:32">
      <c r="B345" s="10" t="s">
        <v>25</v>
      </c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23"/>
      <c r="X345" s="23"/>
      <c r="Y345" s="19"/>
      <c r="Z345" s="19"/>
      <c r="AA345" s="19"/>
      <c r="AB345" s="19"/>
      <c r="AC345" s="19"/>
      <c r="AD345" s="19"/>
      <c r="AE345" s="19"/>
      <c r="AF345" s="19"/>
    </row>
    <row r="346" ht="18.75" spans="2:32">
      <c r="B346" s="10" t="s">
        <v>68</v>
      </c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23"/>
      <c r="X346" s="23"/>
      <c r="Y346" s="19"/>
      <c r="Z346" s="19"/>
      <c r="AA346" s="19"/>
      <c r="AB346" s="19"/>
      <c r="AC346" s="19"/>
      <c r="AD346" s="19"/>
      <c r="AE346" s="19"/>
      <c r="AF346" s="19"/>
    </row>
    <row r="347" ht="18.75" spans="2:32">
      <c r="B347" s="11" t="s">
        <v>27</v>
      </c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23"/>
      <c r="X347" s="23"/>
      <c r="Y347" s="19"/>
      <c r="Z347" s="19"/>
      <c r="AA347" s="19"/>
      <c r="AB347" s="19"/>
      <c r="AC347" s="19"/>
      <c r="AD347" s="19"/>
      <c r="AE347" s="19"/>
      <c r="AF347" s="19"/>
    </row>
    <row r="348" ht="18.75" spans="2:32">
      <c r="B348" s="10" t="s">
        <v>23</v>
      </c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23"/>
      <c r="X348" s="23"/>
      <c r="Y348" s="19"/>
      <c r="Z348" s="19"/>
      <c r="AA348" s="19"/>
      <c r="AB348" s="19"/>
      <c r="AC348" s="19"/>
      <c r="AD348" s="19"/>
      <c r="AE348" s="19"/>
      <c r="AF348" s="19"/>
    </row>
    <row r="349" ht="18.75" spans="2:32">
      <c r="B349" s="10" t="s">
        <v>24</v>
      </c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23"/>
      <c r="X349" s="23"/>
      <c r="Y349" s="19"/>
      <c r="Z349" s="19"/>
      <c r="AA349" s="19"/>
      <c r="AB349" s="19"/>
      <c r="AC349" s="19"/>
      <c r="AD349" s="19"/>
      <c r="AE349" s="19"/>
      <c r="AF349" s="19"/>
    </row>
    <row r="350" ht="18.75" spans="2:32">
      <c r="B350" s="10" t="s">
        <v>25</v>
      </c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23"/>
      <c r="X350" s="23"/>
      <c r="Y350" s="19"/>
      <c r="Z350" s="19"/>
      <c r="AA350" s="19"/>
      <c r="AB350" s="19"/>
      <c r="AC350" s="19"/>
      <c r="AD350" s="19"/>
      <c r="AE350" s="19"/>
      <c r="AF350" s="19"/>
    </row>
    <row r="351" ht="18.75" spans="2:32">
      <c r="B351" s="10" t="s">
        <v>68</v>
      </c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23"/>
      <c r="X351" s="23"/>
      <c r="Y351" s="19"/>
      <c r="Z351" s="19"/>
      <c r="AA351" s="19"/>
      <c r="AB351" s="19"/>
      <c r="AC351" s="19"/>
      <c r="AD351" s="19"/>
      <c r="AE351" s="19"/>
      <c r="AF351" s="19"/>
    </row>
    <row r="352" ht="18.75" spans="2:32">
      <c r="B352" s="11" t="s">
        <v>27</v>
      </c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23"/>
      <c r="X352" s="23"/>
      <c r="Y352" s="19"/>
      <c r="Z352" s="19"/>
      <c r="AA352" s="19"/>
      <c r="AB352" s="19"/>
      <c r="AC352" s="19"/>
      <c r="AD352" s="19"/>
      <c r="AE352" s="19"/>
      <c r="AF352" s="19"/>
    </row>
    <row r="353" spans="3:32"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23"/>
      <c r="X353" s="23"/>
      <c r="Y353" s="19"/>
      <c r="Z353" s="19"/>
      <c r="AA353" s="19"/>
      <c r="AB353" s="19"/>
      <c r="AC353" s="19"/>
      <c r="AD353" s="19"/>
      <c r="AE353" s="19"/>
      <c r="AF353" s="19"/>
    </row>
  </sheetData>
  <mergeCells count="63">
    <mergeCell ref="A2:A6"/>
    <mergeCell ref="A7:A11"/>
    <mergeCell ref="A12:A16"/>
    <mergeCell ref="A17:A21"/>
    <mergeCell ref="A22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terms:created xsi:type="dcterms:W3CDTF">2016-05-02T06:54:00Z</dcterms:created>
  <dcterms:modified xsi:type="dcterms:W3CDTF">2016-06-27T09:34:27Z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