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852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<sst xmlns="http://schemas.openxmlformats.org/spreadsheetml/2006/main" count="214">
  <si>
    <t>序号</t>
  </si>
  <si>
    <t>部门</t>
  </si>
  <si>
    <t>姓名</t>
  </si>
  <si>
    <t>人员ID</t>
  </si>
  <si>
    <t>职务</t>
  </si>
  <si>
    <t>性别</t>
  </si>
  <si>
    <t>出生日期</t>
  </si>
  <si>
    <t>民族</t>
  </si>
  <si>
    <t>年龄</t>
  </si>
  <si>
    <t>婚姻状况</t>
  </si>
  <si>
    <t>身份证号</t>
  </si>
  <si>
    <t>联系电话</t>
  </si>
  <si>
    <t>参加工作时间</t>
  </si>
  <si>
    <t>进太极集团时间</t>
  </si>
  <si>
    <t>总经办</t>
  </si>
  <si>
    <t>蒋炜</t>
  </si>
  <si>
    <t>董事长</t>
  </si>
  <si>
    <t>汉族</t>
  </si>
  <si>
    <t>已婚</t>
  </si>
  <si>
    <t>510702197510130749</t>
  </si>
  <si>
    <t>15908181309/13808207594</t>
  </si>
  <si>
    <t>李坚</t>
  </si>
  <si>
    <t xml:space="preserve"> 总经理</t>
  </si>
  <si>
    <t>510102196601037518</t>
  </si>
  <si>
    <t>杜永红</t>
  </si>
  <si>
    <t>副总经理</t>
  </si>
  <si>
    <t>510702196208300036</t>
  </si>
  <si>
    <t>文红丽</t>
  </si>
  <si>
    <t>511181198203074028</t>
  </si>
  <si>
    <t>18608046868/13980898009</t>
  </si>
  <si>
    <t>杨小春</t>
  </si>
  <si>
    <t>总经理助理</t>
  </si>
  <si>
    <t>512301197111070826</t>
  </si>
  <si>
    <t>1989-02-01</t>
  </si>
  <si>
    <t>吴灵莉</t>
  </si>
  <si>
    <t>总经理助理/兼人事部经理</t>
  </si>
  <si>
    <t>513031197108013604</t>
  </si>
  <si>
    <t>人力行政部</t>
  </si>
  <si>
    <t>王胜军</t>
  </si>
  <si>
    <t>培训科科长</t>
  </si>
  <si>
    <t>510104196907230268</t>
  </si>
  <si>
    <t>1988-07-01</t>
  </si>
  <si>
    <t>李茸茸</t>
  </si>
  <si>
    <t>内勤</t>
  </si>
  <si>
    <t>511181198210024029</t>
  </si>
  <si>
    <t>18628190980/18696960980</t>
  </si>
  <si>
    <t>覃懿莉</t>
  </si>
  <si>
    <t>壮族</t>
  </si>
  <si>
    <t>未婚</t>
  </si>
  <si>
    <t>452127199110050044</t>
  </si>
  <si>
    <t>2013-4-25</t>
  </si>
  <si>
    <t>谢正红</t>
  </si>
  <si>
    <t>510111196911012718</t>
  </si>
  <si>
    <t>蒋国兴</t>
  </si>
  <si>
    <t>经理助理兼运输科科长</t>
  </si>
  <si>
    <t>51010619670306001X</t>
  </si>
  <si>
    <t>胡云</t>
  </si>
  <si>
    <t>驾驶员</t>
  </si>
  <si>
    <t>510102197201117011</t>
  </si>
  <si>
    <t>许均</t>
  </si>
  <si>
    <t>513101198012294810</t>
  </si>
  <si>
    <t>张忠荣</t>
  </si>
  <si>
    <t>510108197509163012</t>
  </si>
  <si>
    <t>13880657529</t>
  </si>
  <si>
    <t>周德俊</t>
  </si>
  <si>
    <t>男</t>
  </si>
  <si>
    <t>510103195711173715</t>
  </si>
  <si>
    <t>1996-12-1</t>
  </si>
  <si>
    <t>张蓉</t>
  </si>
  <si>
    <t>招聘专员</t>
  </si>
  <si>
    <t>510106198103245124</t>
  </si>
  <si>
    <t>2000-01-01</t>
  </si>
  <si>
    <t>黄华</t>
  </si>
  <si>
    <t>薪资专员</t>
  </si>
  <si>
    <t>女</t>
  </si>
  <si>
    <t>511325199110064626</t>
  </si>
  <si>
    <t>2015-9-10</t>
  </si>
  <si>
    <t>陈晓莉</t>
  </si>
  <si>
    <t>2.29-3.11</t>
  </si>
  <si>
    <t>51062319870305582X</t>
  </si>
  <si>
    <t>13541298136/18681257443</t>
  </si>
  <si>
    <t>2007.6</t>
  </si>
  <si>
    <t>冉杰</t>
  </si>
  <si>
    <t>副经理</t>
  </si>
  <si>
    <t>512301198103130010</t>
  </si>
  <si>
    <t>1997-12-01</t>
  </si>
  <si>
    <t>黄兴中</t>
  </si>
  <si>
    <t>513031197406242579</t>
  </si>
  <si>
    <t>1991-12-01</t>
  </si>
  <si>
    <t>保卫部</t>
  </si>
  <si>
    <t>彭健</t>
  </si>
  <si>
    <t>经理</t>
  </si>
  <si>
    <t>512301196801230298</t>
  </si>
  <si>
    <t>财务部</t>
  </si>
  <si>
    <t>杨昕</t>
  </si>
  <si>
    <t>经理助理</t>
  </si>
  <si>
    <t>51011219740410052X</t>
  </si>
  <si>
    <t>1994-07-01</t>
  </si>
  <si>
    <t>张智玲</t>
  </si>
  <si>
    <t>出纳</t>
  </si>
  <si>
    <t>511122198003053089</t>
  </si>
  <si>
    <t>陈燕</t>
  </si>
  <si>
    <t>会计</t>
  </si>
  <si>
    <t>510521198910122943</t>
  </si>
  <si>
    <t>2013-6-24</t>
  </si>
  <si>
    <t>文秋兰</t>
  </si>
  <si>
    <t>513030199109236327</t>
  </si>
  <si>
    <t>2015-6-16</t>
  </si>
  <si>
    <t>邓世会</t>
  </si>
  <si>
    <t>510622197204047824</t>
  </si>
  <si>
    <t>唐安华</t>
  </si>
  <si>
    <t>商品部</t>
  </si>
  <si>
    <t>陶伟</t>
  </si>
  <si>
    <t>科长</t>
  </si>
  <si>
    <t>500228199012306565</t>
  </si>
  <si>
    <t>信息部</t>
  </si>
  <si>
    <t>何建菊</t>
  </si>
  <si>
    <t>经理兼物流部经理</t>
  </si>
  <si>
    <t>土家族　</t>
  </si>
  <si>
    <t>513524197407125925</t>
  </si>
  <si>
    <t>1998-07-01</t>
  </si>
  <si>
    <t>陆晓杰</t>
  </si>
  <si>
    <t>513101198608313218</t>
  </si>
  <si>
    <t>2011-10-8</t>
  </si>
  <si>
    <t>谭钦文</t>
  </si>
  <si>
    <t>信息员</t>
  </si>
  <si>
    <t>510922198611284537</t>
  </si>
  <si>
    <t>13880741214</t>
  </si>
  <si>
    <t>杨皓</t>
  </si>
  <si>
    <t>510125198712085831</t>
  </si>
  <si>
    <t>2011-7-19</t>
  </si>
  <si>
    <t>质管部</t>
  </si>
  <si>
    <t>王利燕</t>
  </si>
  <si>
    <t>511181197908044027</t>
  </si>
  <si>
    <t>汪瑞华</t>
  </si>
  <si>
    <t>510103196404275484</t>
  </si>
  <si>
    <t>1985-07-01</t>
  </si>
  <si>
    <t>张童</t>
  </si>
  <si>
    <t>510102197306015716</t>
  </si>
  <si>
    <t>1992-01-01</t>
  </si>
  <si>
    <t>龚建华</t>
  </si>
  <si>
    <t>加盟发展</t>
  </si>
  <si>
    <t>512322197908053398</t>
  </si>
  <si>
    <t>银荷</t>
  </si>
  <si>
    <t xml:space="preserve"> 质管员</t>
  </si>
  <si>
    <t>510502198512240443</t>
  </si>
  <si>
    <t>业务部</t>
  </si>
  <si>
    <t>赖习敏</t>
  </si>
  <si>
    <t>511225197701021949</t>
  </si>
  <si>
    <t>1999-09-01</t>
  </si>
  <si>
    <t>王晓燕</t>
  </si>
  <si>
    <t>510702197111100024</t>
  </si>
  <si>
    <t>1990-12-01</t>
  </si>
  <si>
    <t>周丽</t>
  </si>
  <si>
    <t>采购科科长</t>
  </si>
  <si>
    <t>510726198307060226</t>
  </si>
  <si>
    <t>王燕</t>
  </si>
  <si>
    <t>业务员</t>
  </si>
  <si>
    <t>51018219870308202X</t>
  </si>
  <si>
    <t>何玉英</t>
  </si>
  <si>
    <t>513902198511059006</t>
  </si>
  <si>
    <t>2011-7-9</t>
  </si>
  <si>
    <t>邓群</t>
  </si>
  <si>
    <t>511181199310104426</t>
  </si>
  <si>
    <t>2014-7-1</t>
  </si>
  <si>
    <t>彭艳</t>
  </si>
  <si>
    <t>经理助理兼仓储科科长</t>
  </si>
  <si>
    <t>512301197304070507</t>
  </si>
  <si>
    <t>吴敏</t>
  </si>
  <si>
    <t>513124198512025267</t>
  </si>
  <si>
    <t>伏玲玲</t>
  </si>
  <si>
    <t>510723198808232883</t>
  </si>
  <si>
    <t>阳邓</t>
  </si>
  <si>
    <t>511026197803232929</t>
  </si>
  <si>
    <t>2013-6-6</t>
  </si>
  <si>
    <t>李忠英</t>
  </si>
  <si>
    <t>511028199008095760</t>
  </si>
  <si>
    <t>外销部</t>
  </si>
  <si>
    <t>王灵</t>
  </si>
  <si>
    <t>500106198512150810</t>
  </si>
  <si>
    <t>邹春梅</t>
  </si>
  <si>
    <t xml:space="preserve"> </t>
  </si>
  <si>
    <t>513621198104180426</t>
  </si>
  <si>
    <t>营运部</t>
  </si>
  <si>
    <t>谭莉杨</t>
  </si>
  <si>
    <t>513826198210101827</t>
  </si>
  <si>
    <t>2001-01-01</t>
  </si>
  <si>
    <t>陈柳</t>
  </si>
  <si>
    <t>品管科科长</t>
  </si>
  <si>
    <t>510922198605184361</t>
  </si>
  <si>
    <t>王四维</t>
  </si>
  <si>
    <t>策划科科长</t>
  </si>
  <si>
    <t>511181198707120024</t>
  </si>
  <si>
    <t>2005-07-04</t>
  </si>
  <si>
    <t>杨雯雯</t>
  </si>
  <si>
    <t>510107198302250029</t>
  </si>
  <si>
    <t>2005</t>
  </si>
  <si>
    <t>何莉莎</t>
  </si>
  <si>
    <t>510302198608221529</t>
  </si>
  <si>
    <t>林丰燕</t>
  </si>
  <si>
    <t>督导</t>
  </si>
  <si>
    <t>510112198907311841</t>
  </si>
  <si>
    <t>15008214421</t>
  </si>
  <si>
    <t>后勤员工名单</t>
  </si>
  <si>
    <t>总经理</t>
  </si>
  <si>
    <t>行政专员</t>
  </si>
  <si>
    <t>运输科科长</t>
  </si>
  <si>
    <t>工程科</t>
  </si>
  <si>
    <t>维修工</t>
  </si>
  <si>
    <t>质管员</t>
  </si>
  <si>
    <t>采购员</t>
  </si>
  <si>
    <t>外销</t>
  </si>
  <si>
    <t>营销专员</t>
  </si>
  <si>
    <t>品管专员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</si>
</sst>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177" formatCode="* #,##0.00;* \-#,##0.00;* &quot;-&quot;??;@"/>
    <numFmt numFmtId="178" formatCode="yyyy/m/d;@"/>
  </numFmts>
  <fonts count="36">
    <font>
      <sz val="11"/>
      <color indexed="8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10"/>
      <name val="宋体"/>
      <charset val="134"/>
    </font>
    <font>
      <sz val="10"/>
      <name val="Arial"/>
      <charset val="134"/>
    </font>
    <font>
      <sz val="10"/>
      <color indexed="10"/>
      <name val="Arial"/>
      <charset val="134"/>
    </font>
    <font>
      <sz val="9"/>
      <color indexed="63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63"/>
      <name val="宋体"/>
      <charset val="134"/>
    </font>
    <font>
      <sz val="10"/>
      <color indexed="8"/>
      <name val="宋体"/>
      <charset val="134"/>
    </font>
    <font>
      <sz val="9"/>
      <name val="Arial"/>
      <charset val="134"/>
    </font>
    <font>
      <sz val="10"/>
      <color indexed="12"/>
      <name val="宋体"/>
      <charset val="134"/>
    </font>
    <font>
      <sz val="10"/>
      <color indexed="10"/>
      <name val="宋体"/>
      <charset val="134"/>
    </font>
    <font>
      <sz val="9"/>
      <color indexed="10"/>
      <name val="Arial"/>
      <charset val="134"/>
    </font>
    <font>
      <sz val="14"/>
      <name val="Arial"/>
      <charset val="134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>
      <alignment vertical="center"/>
    </xf>
    <xf numFmtId="0" fontId="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2" borderId="12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2" fillId="3" borderId="0" xfId="0" applyFont="1" applyFill="1" applyBorder="1" applyAlignment="1">
      <alignment horizontal="center"/>
    </xf>
    <xf numFmtId="0" fontId="6" fillId="4" borderId="0" xfId="0" applyFont="1" applyFill="1" applyBorder="1" applyAlignment="1"/>
    <xf numFmtId="0" fontId="2" fillId="5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2" borderId="1" xfId="0" applyNumberFormat="1" applyFont="1" applyFill="1" applyBorder="1" applyAlignment="1" applyProtection="1">
      <alignment horizontal="center" wrapText="1"/>
    </xf>
    <xf numFmtId="177" fontId="10" fillId="0" borderId="1" xfId="2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176" fontId="11" fillId="2" borderId="1" xfId="0" applyNumberFormat="1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3" fillId="2" borderId="1" xfId="5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 applyProtection="1">
      <alignment horizontal="center" wrapText="1"/>
    </xf>
    <xf numFmtId="178" fontId="10" fillId="2" borderId="1" xfId="0" applyNumberFormat="1" applyFont="1" applyFill="1" applyBorder="1" applyAlignment="1" applyProtection="1">
      <alignment horizontal="center" wrapText="1"/>
    </xf>
    <xf numFmtId="14" fontId="10" fillId="2" borderId="1" xfId="0" applyNumberFormat="1" applyFont="1" applyFill="1" applyBorder="1" applyAlignment="1" applyProtection="1">
      <alignment horizontal="center" wrapText="1"/>
    </xf>
    <xf numFmtId="49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4" fontId="3" fillId="7" borderId="1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3" fillId="0" borderId="1" xfId="9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14" fontId="12" fillId="2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17" fillId="0" borderId="0" xfId="0" applyFont="1" applyFill="1" applyBorder="1" applyAlignment="1"/>
    <xf numFmtId="49" fontId="3" fillId="2" borderId="1" xfId="0" applyNumberFormat="1" applyFont="1" applyFill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/>
    </xf>
  </cellXfs>
  <cellStyles count="52">
    <cellStyle name="常规" xfId="0" builtinId="0"/>
    <cellStyle name="常规_外聘新增_52" xfId="1"/>
    <cellStyle name="千位分隔" xfId="2" builtinId="3"/>
    <cellStyle name="货币" xfId="3" builtinId="4"/>
    <cellStyle name="千位分隔[0]" xfId="4" builtinId="6"/>
    <cellStyle name="强调文字颜色 4" xfId="5"/>
    <cellStyle name="百分比" xfId="6" builtinId="5"/>
    <cellStyle name="标题" xfId="7"/>
    <cellStyle name="货币[0]" xfId="8" builtinId="7"/>
    <cellStyle name="常规_在职_1" xfId="9"/>
    <cellStyle name="20% - 强调文字颜色 3" xfId="10"/>
    <cellStyle name="输入" xfId="11"/>
    <cellStyle name="差" xfId="12"/>
    <cellStyle name="40% - 强调文字颜色 3" xfId="13"/>
    <cellStyle name="60% - 强调文字颜色 3" xfId="14"/>
    <cellStyle name="超链接" xfId="15" builtinId="8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标题 1" xfId="22"/>
    <cellStyle name="标题 2" xfId="23"/>
    <cellStyle name="标题 3" xfId="24"/>
    <cellStyle name="60% - 强调文字颜色 1" xfId="25"/>
    <cellStyle name="输出" xfId="26"/>
    <cellStyle name="60% - 强调文字颜色 4" xfId="27"/>
    <cellStyle name="计算" xfId="28"/>
    <cellStyle name="检查单元格" xfId="29"/>
    <cellStyle name="链接单元格" xfId="30"/>
    <cellStyle name="强调文字颜色 2" xfId="31"/>
    <cellStyle name="20% - 强调文字颜色 6" xfId="32"/>
    <cellStyle name="汇总" xfId="33"/>
    <cellStyle name="好" xfId="34"/>
    <cellStyle name="适中" xfId="35"/>
    <cellStyle name="强调文字颜色 1" xfId="36"/>
    <cellStyle name="20% - 强调文字颜色 5" xfId="37"/>
    <cellStyle name="20% - 强调文字颜色 1" xfId="38"/>
    <cellStyle name="40% - 强调文字颜色 1" xfId="39"/>
    <cellStyle name="20% - 强调文字颜色 2" xfId="40"/>
    <cellStyle name="40% - 强调文字颜色 2" xfId="41"/>
    <cellStyle name="强调文字颜色 3" xfId="42"/>
    <cellStyle name="20% - 强调文字颜色 4" xfId="43"/>
    <cellStyle name="40% - 强调文字颜色 4" xfId="44"/>
    <cellStyle name="强调文字颜色 5" xfId="45"/>
    <cellStyle name="40% - 强调文字颜色 5" xfId="46"/>
    <cellStyle name="60% - 强调文字颜色 5" xfId="47"/>
    <cellStyle name="强调文字颜色 6" xfId="48"/>
    <cellStyle name="40% - 强调文字颜色 6" xfId="49"/>
    <cellStyle name="60% - 强调文字颜色 6" xfId="50"/>
    <cellStyle name="常规_Sheet1" xfId="51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I57"/>
  <sheetViews>
    <sheetView workbookViewId="0">
      <selection activeCell="C21" sqref="A1:N57"/>
    </sheetView>
  </sheetViews>
  <sheetFormatPr defaultColWidth="9" defaultRowHeight="13.5"/>
  <cols>
    <col min="7" max="7" width="10.375"/>
    <col min="11" max="11" width="26.5" customWidth="1"/>
    <col min="12" max="12" width="11.125"/>
    <col min="13" max="13" width="11.5"/>
    <col min="14" max="14" width="10.125"/>
  </cols>
  <sheetData>
    <row r="1" s="5" customFormat="1" ht="24" spans="1:217">
      <c r="A1" s="22" t="s">
        <v>0</v>
      </c>
      <c r="B1" s="23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50" t="s">
        <v>10</v>
      </c>
      <c r="L1" s="50" t="s">
        <v>11</v>
      </c>
      <c r="M1" s="51" t="s">
        <v>12</v>
      </c>
      <c r="N1" s="52" t="s">
        <v>13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="5" customFormat="1" ht="15" customHeight="1" spans="1:217">
      <c r="A2" s="24">
        <v>1</v>
      </c>
      <c r="B2" s="25" t="s">
        <v>14</v>
      </c>
      <c r="C2" s="26" t="s">
        <v>15</v>
      </c>
      <c r="D2" s="24">
        <v>8163</v>
      </c>
      <c r="E2" s="27" t="s">
        <v>16</v>
      </c>
      <c r="F2" s="28" t="str">
        <f t="shared" ref="F2:F15" si="0">IF(K2="","",CHOOSE(MOD(IF(LEN(K2)=15,RIGHT(K2,1),IF(LEN(K2)=18,MID(K2,17,1),"")),2)+1,"女","男"))</f>
        <v>女</v>
      </c>
      <c r="G2" s="29">
        <f t="shared" ref="G2:G17" si="1">IF(LEN(K2)=15,DATE("19"&amp;MID(K2,7,2),MID(K2,9,2),MID(K2,11,2)),IF(LEN(K2)=18,DATE(MID(K2,7,4),MID(K2,11,2),MID(K2,13,2)),""))</f>
        <v>27680</v>
      </c>
      <c r="H2" s="24" t="s">
        <v>17</v>
      </c>
      <c r="I2" s="24">
        <f ca="1" t="shared" ref="I2:I17" si="2">YEAR(TODAY())-IF(LEN(K2)=15,"19"&amp;MID(K2,7,2),MID(K2,7,4))</f>
        <v>41</v>
      </c>
      <c r="J2" s="24" t="s">
        <v>18</v>
      </c>
      <c r="K2" s="53" t="s">
        <v>19</v>
      </c>
      <c r="L2" s="54" t="s">
        <v>20</v>
      </c>
      <c r="M2" s="29"/>
      <c r="N2" s="29">
        <v>35674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="6" customFormat="1" ht="15" customHeight="1" spans="1:14">
      <c r="A3" s="24">
        <v>2</v>
      </c>
      <c r="B3" s="25" t="s">
        <v>14</v>
      </c>
      <c r="C3" s="24" t="s">
        <v>21</v>
      </c>
      <c r="D3" s="24">
        <v>4231</v>
      </c>
      <c r="E3" s="28" t="s">
        <v>22</v>
      </c>
      <c r="F3" s="28" t="str">
        <f>IF(K3="","",CHOOSE(MOD(IF(LEN(K3)=15,RIGHT(K3,1),IF(LEN(K3)=18,MID(K3,17,1),"")),2)+1,"女","男"))</f>
        <v>男</v>
      </c>
      <c r="G3" s="29">
        <f>IF(LEN(K3)=15,DATE("19"&amp;MID(K3,7,2),MID(K3,9,2),MID(K3,11,2)),IF(LEN(K3)=18,DATE(MID(K3,7,4),MID(K3,11,2),MID(K3,13,2)),""))</f>
        <v>24110</v>
      </c>
      <c r="H3" s="24" t="s">
        <v>17</v>
      </c>
      <c r="I3" s="24">
        <f ca="1">YEAR(TODAY())-IF(LEN(K3)=15,"19"&amp;MID(K3,7,2),MID(K3,7,4))</f>
        <v>50</v>
      </c>
      <c r="J3" s="24" t="s">
        <v>18</v>
      </c>
      <c r="K3" s="53" t="s">
        <v>23</v>
      </c>
      <c r="L3" s="54">
        <v>13980680653</v>
      </c>
      <c r="M3" s="55">
        <v>31229</v>
      </c>
      <c r="N3" s="29">
        <v>35136</v>
      </c>
    </row>
    <row r="4" s="7" customFormat="1" ht="15" customHeight="1" spans="1:217">
      <c r="A4" s="24">
        <v>3</v>
      </c>
      <c r="B4" s="25" t="s">
        <v>14</v>
      </c>
      <c r="C4" s="24" t="s">
        <v>24</v>
      </c>
      <c r="D4" s="24">
        <v>4212</v>
      </c>
      <c r="E4" s="28" t="s">
        <v>25</v>
      </c>
      <c r="F4" s="28" t="str">
        <f>IF(K4="","",CHOOSE(MOD(IF(LEN(K4)=15,RIGHT(K4,1),IF(LEN(K4)=18,MID(K4,17,1),"")),2)+1,"女","男"))</f>
        <v>男</v>
      </c>
      <c r="G4" s="29">
        <f>IF(LEN(K4)=15,DATE("19"&amp;MID(K4,7,2),MID(K4,9,2),MID(K4,11,2)),IF(LEN(K4)=18,DATE(MID(K4,7,4),MID(K4,11,2),MID(K4,13,2)),""))</f>
        <v>22888</v>
      </c>
      <c r="H4" s="24" t="s">
        <v>17</v>
      </c>
      <c r="I4" s="24">
        <f ca="1">YEAR(TODAY())-IF(LEN(K4)=15,"19"&amp;MID(K4,7,2),MID(K4,7,4))</f>
        <v>54</v>
      </c>
      <c r="J4" s="24" t="s">
        <v>18</v>
      </c>
      <c r="K4" s="53" t="s">
        <v>26</v>
      </c>
      <c r="L4" s="54">
        <v>13880583080</v>
      </c>
      <c r="M4" s="55">
        <v>30498</v>
      </c>
      <c r="N4" s="29">
        <v>38115</v>
      </c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</row>
    <row r="5" s="5" customFormat="1" ht="15" customHeight="1" spans="1:217">
      <c r="A5" s="24">
        <v>4</v>
      </c>
      <c r="B5" s="25" t="s">
        <v>14</v>
      </c>
      <c r="C5" s="24" t="s">
        <v>27</v>
      </c>
      <c r="D5" s="24">
        <v>780</v>
      </c>
      <c r="E5" s="28" t="s">
        <v>25</v>
      </c>
      <c r="F5" s="28" t="str">
        <f>IF(K5="","",CHOOSE(MOD(IF(LEN(K5)=15,RIGHT(K5,1),IF(LEN(K5)=18,MID(K5,17,1),"")),2)+1,"女","男"))</f>
        <v>女</v>
      </c>
      <c r="G5" s="29">
        <f>IF(LEN(K5)=15,DATE("19"&amp;MID(K5,7,2),MID(K5,9,2),MID(K5,11,2)),IF(LEN(K5)=18,DATE(MID(K5,7,4),MID(K5,11,2),MID(K5,13,2)),""))</f>
        <v>30017</v>
      </c>
      <c r="H5" s="24" t="s">
        <v>17</v>
      </c>
      <c r="I5" s="24">
        <f ca="1">YEAR(TODAY())-IF(LEN(K5)=15,"19"&amp;MID(K5,7,2),MID(K5,7,4))</f>
        <v>34</v>
      </c>
      <c r="J5" s="24" t="s">
        <v>18</v>
      </c>
      <c r="K5" s="53" t="s">
        <v>28</v>
      </c>
      <c r="L5" s="54" t="s">
        <v>29</v>
      </c>
      <c r="M5" s="29">
        <v>37073</v>
      </c>
      <c r="N5" s="29">
        <v>37073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</row>
    <row r="6" s="7" customFormat="1" ht="15" customHeight="1" spans="1:217">
      <c r="A6" s="24">
        <v>5</v>
      </c>
      <c r="B6" s="25" t="s">
        <v>14</v>
      </c>
      <c r="C6" s="24" t="s">
        <v>30</v>
      </c>
      <c r="D6" s="30">
        <v>4238</v>
      </c>
      <c r="E6" s="24" t="s">
        <v>31</v>
      </c>
      <c r="F6" s="28" t="str">
        <f>IF(K6="","",CHOOSE(MOD(IF(LEN(K6)=15,RIGHT(K6,1),IF(LEN(K6)=18,MID(K6,17,1),"")),2)+1,"女","男"))</f>
        <v>女</v>
      </c>
      <c r="G6" s="29">
        <f>IF(LEN(K6)=15,DATE("19"&amp;MID(K6,7,2),MID(K6,9,2),MID(K6,11,2)),IF(LEN(K6)=18,DATE(MID(K6,7,4),MID(K6,11,2),MID(K6,13,2)),""))</f>
        <v>26244</v>
      </c>
      <c r="H6" s="24" t="s">
        <v>17</v>
      </c>
      <c r="I6" s="24">
        <f ca="1">YEAR(TODAY())-IF(LEN(K6)=15,"19"&amp;MID(K6,7,2),MID(K6,7,4))</f>
        <v>45</v>
      </c>
      <c r="J6" s="24" t="s">
        <v>18</v>
      </c>
      <c r="K6" s="53" t="s">
        <v>32</v>
      </c>
      <c r="L6" s="54">
        <v>13982001501</v>
      </c>
      <c r="M6" s="55" t="s">
        <v>33</v>
      </c>
      <c r="N6" s="29">
        <v>37773</v>
      </c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</row>
    <row r="7" s="7" customFormat="1" ht="15" customHeight="1" spans="1:217">
      <c r="A7" s="24">
        <v>6</v>
      </c>
      <c r="B7" s="25" t="s">
        <v>14</v>
      </c>
      <c r="C7" s="24" t="s">
        <v>34</v>
      </c>
      <c r="D7" s="30">
        <v>4253</v>
      </c>
      <c r="E7" s="24" t="s">
        <v>35</v>
      </c>
      <c r="F7" s="28" t="str">
        <f>IF(K7="","",CHOOSE(MOD(IF(LEN(K7)=15,RIGHT(K7,1),IF(LEN(K7)=18,MID(K7,17,1),"")),2)+1,"女","男"))</f>
        <v>女</v>
      </c>
      <c r="G7" s="29">
        <f>IF(LEN(K7)=15,DATE("19"&amp;MID(K7,7,2),MID(K7,9,2),MID(K7,11,2)),IF(LEN(K7)=18,DATE(MID(K7,7,4),MID(K7,11,2),MID(K7,13,2)),""))</f>
        <v>26146</v>
      </c>
      <c r="H7" s="24" t="s">
        <v>17</v>
      </c>
      <c r="I7" s="24">
        <f ca="1">YEAR(TODAY())-IF(LEN(K7)=15,"19"&amp;MID(K7,7,2),MID(K7,7,4))</f>
        <v>45</v>
      </c>
      <c r="J7" s="24" t="s">
        <v>18</v>
      </c>
      <c r="K7" s="53" t="s">
        <v>36</v>
      </c>
      <c r="L7" s="54">
        <v>18980739448</v>
      </c>
      <c r="M7" s="55">
        <v>34881</v>
      </c>
      <c r="N7" s="29">
        <v>35521</v>
      </c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</row>
    <row r="8" s="5" customFormat="1" ht="15" customHeight="1" spans="1:217">
      <c r="A8" s="24">
        <v>7</v>
      </c>
      <c r="B8" s="30" t="s">
        <v>37</v>
      </c>
      <c r="C8" s="24" t="s">
        <v>38</v>
      </c>
      <c r="D8" s="30">
        <v>4042</v>
      </c>
      <c r="E8" s="30" t="s">
        <v>39</v>
      </c>
      <c r="F8" s="28" t="str">
        <f>IF(K8="","",CHOOSE(MOD(IF(LEN(K8)=15,RIGHT(K8,1),IF(LEN(K8)=18,MID(K8,17,1),"")),2)+1,"女","男"))</f>
        <v>女</v>
      </c>
      <c r="G8" s="29">
        <f>IF(LEN(K8)=15,DATE("19"&amp;MID(K8,7,2),MID(K8,9,2),MID(K8,11,2)),IF(LEN(K8)=18,DATE(MID(K8,7,4),MID(K8,11,2),MID(K8,13,2)),""))</f>
        <v>25407</v>
      </c>
      <c r="H8" s="24" t="s">
        <v>17</v>
      </c>
      <c r="I8" s="24">
        <f ca="1">YEAR(TODAY())-IF(LEN(K8)=15,"19"&amp;MID(K8,7,2),MID(K8,7,4))</f>
        <v>47</v>
      </c>
      <c r="J8" s="24" t="s">
        <v>18</v>
      </c>
      <c r="K8" s="53" t="s">
        <v>40</v>
      </c>
      <c r="L8" s="57">
        <v>13730825083</v>
      </c>
      <c r="M8" s="29" t="s">
        <v>41</v>
      </c>
      <c r="N8" s="29">
        <v>37808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="5" customFormat="1" ht="15" customHeight="1" spans="1:217">
      <c r="A9" s="24">
        <v>8</v>
      </c>
      <c r="B9" s="30" t="s">
        <v>37</v>
      </c>
      <c r="C9" s="24" t="s">
        <v>42</v>
      </c>
      <c r="D9" s="24">
        <v>7787</v>
      </c>
      <c r="E9" s="28" t="s">
        <v>43</v>
      </c>
      <c r="F9" s="28" t="str">
        <f>IF(K9="","",CHOOSE(MOD(IF(LEN(K9)=15,RIGHT(K9,1),IF(LEN(K9)=18,MID(K9,17,1),"")),2)+1,"女","男"))</f>
        <v>女</v>
      </c>
      <c r="G9" s="29">
        <f>IF(LEN(K9)=15,DATE("19"&amp;MID(K9,7,2),MID(K9,9,2),MID(K9,11,2)),IF(LEN(K9)=18,DATE(MID(K9,7,4),MID(K9,11,2),MID(K9,13,2)),""))</f>
        <v>30226</v>
      </c>
      <c r="H9" s="24" t="s">
        <v>17</v>
      </c>
      <c r="I9" s="24">
        <f ca="1">YEAR(TODAY())-IF(LEN(K9)=15,"19"&amp;MID(K9,7,2),MID(K9,7,4))</f>
        <v>34</v>
      </c>
      <c r="J9" s="24" t="s">
        <v>18</v>
      </c>
      <c r="K9" s="53" t="s">
        <v>44</v>
      </c>
      <c r="L9" s="54" t="s">
        <v>45</v>
      </c>
      <c r="M9" s="29"/>
      <c r="N9" s="29">
        <v>36708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</row>
    <row r="10" s="8" customFormat="1" ht="15" customHeight="1" spans="1:217">
      <c r="A10" s="24">
        <v>9</v>
      </c>
      <c r="B10" s="30" t="s">
        <v>37</v>
      </c>
      <c r="C10" s="24" t="s">
        <v>46</v>
      </c>
      <c r="D10" s="24">
        <v>8251</v>
      </c>
      <c r="E10" s="28" t="s">
        <v>43</v>
      </c>
      <c r="F10" s="30" t="str">
        <f>IF(K10="","",CHOOSE(MOD(IF(LEN(K10)=15,RIGHT(K10,1),IF(LEN(K10)=18,MID(K10,17,1),"")),2)+1,"女","男"))</f>
        <v>女</v>
      </c>
      <c r="G10" s="29">
        <f>IF(LEN(K10)=15,DATE("19"&amp;MID(K10,7,2),MID(K10,9,2),MID(K10,11,2)),IF(LEN(K10)=18,DATE(MID(K10,7,4),MID(K10,11,2),MID(K10,13,2)),""))</f>
        <v>33516</v>
      </c>
      <c r="H10" s="24" t="s">
        <v>47</v>
      </c>
      <c r="I10" s="24">
        <f ca="1">YEAR(TODAY())-IF(LEN(K10)=15,"19"&amp;MID(K10,7,2),MID(K10,7,4))</f>
        <v>25</v>
      </c>
      <c r="J10" s="30" t="s">
        <v>48</v>
      </c>
      <c r="K10" s="59" t="s">
        <v>49</v>
      </c>
      <c r="L10" s="30">
        <v>13880621322</v>
      </c>
      <c r="M10" s="59"/>
      <c r="N10" s="59" t="s">
        <v>50</v>
      </c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</row>
    <row r="11" s="9" customFormat="1" ht="15" customHeight="1" spans="1:161">
      <c r="A11" s="24">
        <v>10</v>
      </c>
      <c r="B11" s="30" t="s">
        <v>37</v>
      </c>
      <c r="C11" s="24" t="s">
        <v>51</v>
      </c>
      <c r="D11" s="30">
        <v>4017</v>
      </c>
      <c r="E11" s="28" t="s">
        <v>43</v>
      </c>
      <c r="F11" s="28" t="str">
        <f>IF(K11="","",CHOOSE(MOD(IF(LEN(K11)=15,RIGHT(K11,1),IF(LEN(K11)=18,MID(K11,17,1),"")),2)+1,"女","男"))</f>
        <v>男</v>
      </c>
      <c r="G11" s="29">
        <f>IF(LEN(K11)=15,DATE("19"&amp;MID(K11,7,2),MID(K11,9,2),MID(K11,11,2)),IF(LEN(K11)=18,DATE(MID(K11,7,4),MID(K11,11,2),MID(K11,13,2)),""))</f>
        <v>25508</v>
      </c>
      <c r="H11" s="24" t="s">
        <v>17</v>
      </c>
      <c r="I11" s="24">
        <f ca="1">YEAR(TODAY())-IF(LEN(K11)=15,"19"&amp;MID(K11,7,2),MID(K11,7,4))</f>
        <v>47</v>
      </c>
      <c r="J11" s="24" t="s">
        <v>18</v>
      </c>
      <c r="K11" s="53" t="s">
        <v>52</v>
      </c>
      <c r="L11" s="61">
        <v>13980734486</v>
      </c>
      <c r="M11" s="29"/>
      <c r="N11" s="29">
        <v>40238</v>
      </c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</row>
    <row r="12" s="10" customFormat="1" ht="15" customHeight="1" spans="1:217">
      <c r="A12" s="24">
        <v>11</v>
      </c>
      <c r="B12" s="30" t="s">
        <v>37</v>
      </c>
      <c r="C12" s="24" t="s">
        <v>53</v>
      </c>
      <c r="D12" s="24">
        <v>4233</v>
      </c>
      <c r="E12" s="28" t="s">
        <v>54</v>
      </c>
      <c r="F12" s="28" t="str">
        <f>IF(K12="","",CHOOSE(MOD(IF(LEN(K12)=15,RIGHT(K12,1),IF(LEN(K12)=18,MID(K12,17,1),"")),2)+1,"女","男"))</f>
        <v>男</v>
      </c>
      <c r="G12" s="29">
        <f>IF(LEN(K12)=15,DATE("19"&amp;MID(K12,7,2),MID(K12,9,2),MID(K12,11,2)),IF(LEN(K12)=18,DATE(MID(K12,7,4),MID(K12,11,2),MID(K12,13,2)),""))</f>
        <v>24537</v>
      </c>
      <c r="H12" s="24" t="s">
        <v>17</v>
      </c>
      <c r="I12" s="24">
        <f ca="1">YEAR(TODAY())-IF(LEN(K12)=15,"19"&amp;MID(K12,7,2),MID(K12,7,4))</f>
        <v>49</v>
      </c>
      <c r="J12" s="24" t="s">
        <v>18</v>
      </c>
      <c r="K12" s="53" t="s">
        <v>55</v>
      </c>
      <c r="L12" s="54">
        <v>13608038529</v>
      </c>
      <c r="M12" s="29">
        <v>30956</v>
      </c>
      <c r="N12" s="29">
        <v>36069</v>
      </c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</row>
    <row r="13" s="11" customFormat="1" ht="15" customHeight="1" spans="1:217">
      <c r="A13" s="24">
        <v>12</v>
      </c>
      <c r="B13" s="30" t="s">
        <v>37</v>
      </c>
      <c r="C13" s="24" t="s">
        <v>56</v>
      </c>
      <c r="D13" s="24">
        <v>4218</v>
      </c>
      <c r="E13" s="28" t="s">
        <v>57</v>
      </c>
      <c r="F13" s="28" t="str">
        <f>IF(K13="","",CHOOSE(MOD(IF(LEN(K13)=15,RIGHT(K13,1),IF(LEN(K13)=18,MID(K13,17,1),"")),2)+1,"女","男"))</f>
        <v>男</v>
      </c>
      <c r="G13" s="29">
        <f>IF(LEN(K13)=15,DATE("19"&amp;MID(K13,7,2),MID(K13,9,2),MID(K13,11,2)),IF(LEN(K13)=18,DATE(MID(K13,7,4),MID(K13,11,2),MID(K13,13,2)),""))</f>
        <v>26309</v>
      </c>
      <c r="H13" s="24" t="s">
        <v>17</v>
      </c>
      <c r="I13" s="24">
        <f ca="1">YEAR(TODAY())-IF(LEN(K13)=15,"19"&amp;MID(K13,7,2),MID(K13,7,4))</f>
        <v>44</v>
      </c>
      <c r="J13" s="24" t="s">
        <v>18</v>
      </c>
      <c r="K13" s="53" t="s">
        <v>58</v>
      </c>
      <c r="L13" s="54">
        <v>18980860307</v>
      </c>
      <c r="M13" s="29">
        <v>33055</v>
      </c>
      <c r="N13" s="29">
        <v>40262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</row>
    <row r="14" s="9" customFormat="1" ht="15" customHeight="1" spans="1:161">
      <c r="A14" s="24">
        <v>13</v>
      </c>
      <c r="B14" s="30" t="s">
        <v>37</v>
      </c>
      <c r="C14" s="24" t="s">
        <v>59</v>
      </c>
      <c r="D14" s="24">
        <v>5909</v>
      </c>
      <c r="E14" s="28" t="s">
        <v>57</v>
      </c>
      <c r="F14" s="28" t="str">
        <f>IF(K14="","",CHOOSE(MOD(IF(LEN(K14)=15,RIGHT(K14,1),IF(LEN(K14)=18,MID(K14,17,1),"")),2)+1,"女","男"))</f>
        <v>男</v>
      </c>
      <c r="G14" s="29">
        <f>IF(LEN(K14)=15,DATE("19"&amp;MID(K14,7,2),MID(K14,9,2),MID(K14,11,2)),IF(LEN(K14)=18,DATE(MID(K14,7,4),MID(K14,11,2),MID(K14,13,2)),""))</f>
        <v>29584</v>
      </c>
      <c r="H14" s="24" t="s">
        <v>17</v>
      </c>
      <c r="I14" s="24">
        <f ca="1">YEAR(TODAY())-IF(LEN(K14)=15,"19"&amp;MID(K14,7,2),MID(K14,7,4))</f>
        <v>36</v>
      </c>
      <c r="J14" s="24" t="s">
        <v>18</v>
      </c>
      <c r="K14" s="53" t="s">
        <v>60</v>
      </c>
      <c r="L14" s="24">
        <v>13981956221</v>
      </c>
      <c r="M14" s="29"/>
      <c r="N14" s="29">
        <v>40364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</row>
    <row r="15" s="12" customFormat="1" ht="15" customHeight="1" spans="1:14">
      <c r="A15" s="24">
        <v>14</v>
      </c>
      <c r="B15" s="30" t="s">
        <v>37</v>
      </c>
      <c r="C15" s="24" t="s">
        <v>61</v>
      </c>
      <c r="D15" s="24">
        <v>5436</v>
      </c>
      <c r="E15" s="28" t="s">
        <v>57</v>
      </c>
      <c r="F15" s="28" t="str">
        <f>IF(K15="","",CHOOSE(MOD(IF(LEN(K15)=15,RIGHT(K15,1),IF(LEN(K15)=18,MID(K15,17,1),"")),2)+1,"女","男"))</f>
        <v>男</v>
      </c>
      <c r="G15" s="29">
        <f>IF(LEN(K15)=15,DATE("19"&amp;MID(K15,7,2),MID(K15,9,2),MID(K15,11,2)),IF(LEN(K15)=18,DATE(MID(K15,7,4),MID(K15,11,2),MID(K15,13,2)),""))</f>
        <v>27653</v>
      </c>
      <c r="H15" s="24" t="s">
        <v>17</v>
      </c>
      <c r="I15" s="24">
        <f ca="1">YEAR(TODAY())-IF(LEN(K15)=15,"19"&amp;MID(K15,7,2),MID(K15,7,4))</f>
        <v>41</v>
      </c>
      <c r="J15" s="24" t="s">
        <v>18</v>
      </c>
      <c r="K15" s="59" t="s">
        <v>62</v>
      </c>
      <c r="L15" s="59" t="s">
        <v>63</v>
      </c>
      <c r="M15" s="59"/>
      <c r="N15" s="40">
        <v>40520</v>
      </c>
    </row>
    <row r="16" s="8" customFormat="1" ht="15" customHeight="1" spans="1:217">
      <c r="A16" s="24">
        <v>15</v>
      </c>
      <c r="B16" s="30" t="s">
        <v>37</v>
      </c>
      <c r="C16" s="30" t="s">
        <v>64</v>
      </c>
      <c r="D16" s="30">
        <v>7532</v>
      </c>
      <c r="E16" s="28" t="s">
        <v>57</v>
      </c>
      <c r="F16" s="31" t="s">
        <v>65</v>
      </c>
      <c r="G16" s="29">
        <f>IF(LEN(K16)=15,DATE("19"&amp;MID(K16,7,2),MID(K16,9,2),MID(K16,11,2)),IF(LEN(K16)=18,DATE(MID(K16,7,4),MID(K16,11,2),MID(K16,13,2)),""))</f>
        <v>21141</v>
      </c>
      <c r="H16" s="24" t="s">
        <v>17</v>
      </c>
      <c r="I16" s="24">
        <f ca="1">YEAR(TODAY())-IF(LEN(K16)=15,"19"&amp;MID(K16,7,2),MID(K16,7,4))</f>
        <v>59</v>
      </c>
      <c r="J16" s="30" t="s">
        <v>18</v>
      </c>
      <c r="K16" s="59" t="s">
        <v>66</v>
      </c>
      <c r="L16" s="30">
        <v>13550200888</v>
      </c>
      <c r="M16" s="59"/>
      <c r="N16" s="59" t="s">
        <v>67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</row>
    <row r="17" s="5" customFormat="1" ht="15" customHeight="1" spans="1:217">
      <c r="A17" s="24">
        <v>16</v>
      </c>
      <c r="B17" s="30" t="s">
        <v>37</v>
      </c>
      <c r="C17" s="24" t="s">
        <v>68</v>
      </c>
      <c r="D17" s="30">
        <v>4319</v>
      </c>
      <c r="E17" s="28" t="s">
        <v>69</v>
      </c>
      <c r="F17" s="32" t="str">
        <f t="shared" ref="F17:F25" si="3">IF(K17="","",CHOOSE(MOD(IF(LEN(K17)=15,RIGHT(K17,1),IF(LEN(K17)=18,MID(K17,17,1),"")),2)+1,"女","男"))</f>
        <v>女</v>
      </c>
      <c r="G17" s="33">
        <f>IF(LEN(K17)=15,DATE("19"&amp;MID(K17,7,2),MID(K17,9,2),MID(K17,11,2)),IF(LEN(K17)=18,DATE(MID(K17,7,4),MID(K17,11,2),MID(K17,13,2)),""))</f>
        <v>29669</v>
      </c>
      <c r="H17" s="34" t="s">
        <v>17</v>
      </c>
      <c r="I17" s="24">
        <f ca="1">YEAR(TODAY())-IF(LEN(K17)=15,"19"&amp;MID(K17,7,2),MID(K17,7,4))</f>
        <v>35</v>
      </c>
      <c r="J17" s="34" t="s">
        <v>18</v>
      </c>
      <c r="K17" s="65" t="s">
        <v>70</v>
      </c>
      <c r="L17" s="66">
        <v>13880801059</v>
      </c>
      <c r="M17" s="67" t="s">
        <v>71</v>
      </c>
      <c r="N17" s="67">
        <v>36526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</row>
    <row r="18" s="5" customFormat="1" ht="15" customHeight="1" spans="1:217">
      <c r="A18" s="24">
        <v>17</v>
      </c>
      <c r="B18" s="30" t="s">
        <v>37</v>
      </c>
      <c r="C18" s="17" t="s">
        <v>72</v>
      </c>
      <c r="D18" s="35">
        <v>10185</v>
      </c>
      <c r="E18" s="30" t="s">
        <v>73</v>
      </c>
      <c r="F18" s="36" t="s">
        <v>74</v>
      </c>
      <c r="G18" s="37">
        <v>33517</v>
      </c>
      <c r="H18" s="17" t="s">
        <v>17</v>
      </c>
      <c r="I18" s="35">
        <v>23</v>
      </c>
      <c r="J18" s="17" t="s">
        <v>18</v>
      </c>
      <c r="K18" s="68" t="s">
        <v>75</v>
      </c>
      <c r="L18" s="35">
        <v>18228357793</v>
      </c>
      <c r="M18" s="68"/>
      <c r="N18" s="68" t="s">
        <v>76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</row>
    <row r="19" s="5" customFormat="1" ht="15" customHeight="1" spans="1:217">
      <c r="A19" s="24">
        <v>18</v>
      </c>
      <c r="B19" s="30" t="s">
        <v>37</v>
      </c>
      <c r="C19" s="38" t="s">
        <v>77</v>
      </c>
      <c r="D19" s="30">
        <v>5351</v>
      </c>
      <c r="E19" s="38" t="s">
        <v>78</v>
      </c>
      <c r="F19" s="39" t="str">
        <f t="shared" ref="F19:F25" si="4">IF(K19="","",CHOOSE(MOD(IF(LEN(K19)=15,RIGHT(K19,1),IF(LEN(K19)=18,MID(K19,17,1),"")),2)+1,"女","男"))</f>
        <v>女</v>
      </c>
      <c r="G19" s="40">
        <f t="shared" ref="G19:G25" si="5">IF(LEN(K19)=15,DATE("19"&amp;MID(K19,7,2),MID(K19,9,2),MID(K19,11,2)),IF(LEN(K19)=18,DATE(MID(K19,7,4),MID(K19,11,2),MID(K19,13,2)),""))</f>
        <v>31841</v>
      </c>
      <c r="H19" s="30" t="s">
        <v>17</v>
      </c>
      <c r="I19" s="24">
        <f ca="1" t="shared" ref="I19:I26" si="6">YEAR(TODAY())-IF(LEN(K19)=15,"19"&amp;MID(K19,7,2),MID(K19,7,4))</f>
        <v>29</v>
      </c>
      <c r="J19" s="30" t="s">
        <v>18</v>
      </c>
      <c r="K19" s="59" t="s">
        <v>79</v>
      </c>
      <c r="L19" s="59" t="s">
        <v>80</v>
      </c>
      <c r="M19" s="59" t="s">
        <v>81</v>
      </c>
      <c r="N19" s="40">
        <v>40498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</row>
    <row r="20" s="5" customFormat="1" ht="15" customHeight="1" spans="1:217">
      <c r="A20" s="24">
        <v>19</v>
      </c>
      <c r="B20" s="30" t="s">
        <v>37</v>
      </c>
      <c r="C20" s="24" t="s">
        <v>82</v>
      </c>
      <c r="D20" s="30">
        <v>4251</v>
      </c>
      <c r="E20" s="28" t="s">
        <v>83</v>
      </c>
      <c r="F20" s="28" t="str">
        <f>IF(K20="","",CHOOSE(MOD(IF(LEN(K20)=15,RIGHT(K20,1),IF(LEN(K20)=18,MID(K20,17,1),"")),2)+1,"女","男"))</f>
        <v>男</v>
      </c>
      <c r="G20" s="29">
        <f>IF(LEN(K20)=15,DATE("19"&amp;MID(K20,7,2),MID(K20,9,2),MID(K20,11,2)),IF(LEN(K20)=18,DATE(MID(K20,7,4),MID(K20,11,2),MID(K20,13,2)),""))</f>
        <v>29658</v>
      </c>
      <c r="H20" s="24" t="s">
        <v>17</v>
      </c>
      <c r="I20" s="24">
        <f ca="1">YEAR(TODAY())-IF(LEN(K20)=15,"19"&amp;MID(K20,7,2),MID(K20,7,4))</f>
        <v>35</v>
      </c>
      <c r="J20" s="24" t="s">
        <v>18</v>
      </c>
      <c r="K20" s="53" t="s">
        <v>84</v>
      </c>
      <c r="L20" s="54">
        <v>13808024057</v>
      </c>
      <c r="M20" s="29" t="s">
        <v>85</v>
      </c>
      <c r="N20" s="29">
        <v>36923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="8" customFormat="1" ht="15" customHeight="1" spans="1:217">
      <c r="A21" s="24">
        <v>20</v>
      </c>
      <c r="B21" s="30" t="s">
        <v>37</v>
      </c>
      <c r="C21" s="24" t="s">
        <v>86</v>
      </c>
      <c r="D21" s="30">
        <v>4435</v>
      </c>
      <c r="E21" s="28" t="s">
        <v>43</v>
      </c>
      <c r="F21" s="28" t="str">
        <f>IF(K21="","",CHOOSE(MOD(IF(LEN(K21)=15,RIGHT(K21,1),IF(LEN(K21)=18,MID(K21,17,1),"")),2)+1,"女","男"))</f>
        <v>男</v>
      </c>
      <c r="G21" s="29">
        <f>IF(LEN(K21)=15,DATE("19"&amp;MID(K21,7,2),MID(K21,9,2),MID(K21,11,2)),IF(LEN(K21)=18,DATE(MID(K21,7,4),MID(K21,11,2),MID(K21,13,2)),""))</f>
        <v>27204</v>
      </c>
      <c r="H21" s="24" t="s">
        <v>17</v>
      </c>
      <c r="I21" s="24">
        <f ca="1">YEAR(TODAY())-IF(LEN(K21)=15,"19"&amp;MID(K21,7,2),MID(K21,7,4))</f>
        <v>42</v>
      </c>
      <c r="J21" s="24" t="s">
        <v>18</v>
      </c>
      <c r="K21" s="82" t="s">
        <v>87</v>
      </c>
      <c r="L21" s="54">
        <v>13558669769</v>
      </c>
      <c r="M21" s="29" t="s">
        <v>88</v>
      </c>
      <c r="N21" s="29">
        <v>36705</v>
      </c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</row>
    <row r="22" s="13" customFormat="1" ht="15" customHeight="1" spans="1:161">
      <c r="A22" s="24">
        <v>21</v>
      </c>
      <c r="B22" s="41" t="s">
        <v>89</v>
      </c>
      <c r="C22" s="24" t="s">
        <v>90</v>
      </c>
      <c r="D22" s="24">
        <v>4220</v>
      </c>
      <c r="E22" s="28" t="s">
        <v>91</v>
      </c>
      <c r="F22" s="28" t="str">
        <f>IF(K22="","",CHOOSE(MOD(IF(LEN(K22)=15,RIGHT(K22,1),IF(LEN(K22)=18,MID(K22,17,1),"")),2)+1,"女","男"))</f>
        <v>男</v>
      </c>
      <c r="G22" s="29">
        <f>IF(LEN(K22)=15,DATE("19"&amp;MID(K22,7,2),MID(K22,9,2),MID(K22,11,2)),IF(LEN(K22)=18,DATE(MID(K22,7,4),MID(K22,11,2),MID(K22,13,2)),""))</f>
        <v>24860</v>
      </c>
      <c r="H22" s="24" t="s">
        <v>17</v>
      </c>
      <c r="I22" s="24">
        <f ca="1">YEAR(TODAY())-IF(LEN(K22)=15,"19"&amp;MID(K22,7,2),MID(K22,7,4))</f>
        <v>48</v>
      </c>
      <c r="J22" s="24" t="s">
        <v>18</v>
      </c>
      <c r="K22" s="53" t="s">
        <v>92</v>
      </c>
      <c r="L22" s="54">
        <v>13880896035</v>
      </c>
      <c r="M22" s="29">
        <v>31335</v>
      </c>
      <c r="N22" s="29">
        <v>35551</v>
      </c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</row>
    <row r="23" s="8" customFormat="1" ht="15" customHeight="1" spans="1:217">
      <c r="A23" s="24">
        <v>22</v>
      </c>
      <c r="B23" s="41" t="s">
        <v>93</v>
      </c>
      <c r="C23" s="24" t="s">
        <v>94</v>
      </c>
      <c r="D23" s="24">
        <v>4237</v>
      </c>
      <c r="E23" s="28" t="s">
        <v>95</v>
      </c>
      <c r="F23" s="28" t="str">
        <f>IF(K23="","",CHOOSE(MOD(IF(LEN(K23)=15,RIGHT(K23,1),IF(LEN(K23)=18,MID(K23,17,1),"")),2)+1,"女","男"))</f>
        <v>女</v>
      </c>
      <c r="G23" s="29">
        <f>IF(LEN(K23)=15,DATE("19"&amp;MID(K23,7,2),MID(K23,9,2),MID(K23,11,2)),IF(LEN(K23)=18,DATE(MID(K23,7,4),MID(K23,11,2),MID(K23,13,2)),""))</f>
        <v>27129</v>
      </c>
      <c r="H23" s="24" t="s">
        <v>17</v>
      </c>
      <c r="I23" s="24">
        <f ca="1">YEAR(TODAY())-IF(LEN(K23)=15,"19"&amp;MID(K23,7,2),MID(K23,7,4))</f>
        <v>42</v>
      </c>
      <c r="J23" s="24" t="s">
        <v>18</v>
      </c>
      <c r="K23" s="53" t="s">
        <v>96</v>
      </c>
      <c r="L23" s="54">
        <v>13882115558</v>
      </c>
      <c r="M23" s="29" t="s">
        <v>97</v>
      </c>
      <c r="N23" s="29">
        <v>37322</v>
      </c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</row>
    <row r="24" s="8" customFormat="1" ht="15" customHeight="1" spans="1:217">
      <c r="A24" s="24">
        <v>23</v>
      </c>
      <c r="B24" s="30" t="s">
        <v>93</v>
      </c>
      <c r="C24" s="24" t="s">
        <v>98</v>
      </c>
      <c r="D24" s="30">
        <v>4298</v>
      </c>
      <c r="E24" s="28" t="s">
        <v>99</v>
      </c>
      <c r="F24" s="28" t="str">
        <f>IF(K24="","",CHOOSE(MOD(IF(LEN(K24)=15,RIGHT(K24,1),IF(LEN(K24)=18,MID(K24,17,1),"")),2)+1,"女","男"))</f>
        <v>女</v>
      </c>
      <c r="G24" s="29">
        <f>IF(LEN(K24)=15,DATE("19"&amp;MID(K24,7,2),MID(K24,9,2),MID(K24,11,2)),IF(LEN(K24)=18,DATE(MID(K24,7,4),MID(K24,11,2),MID(K24,13,2)),""))</f>
        <v>29285</v>
      </c>
      <c r="H24" s="24" t="s">
        <v>17</v>
      </c>
      <c r="I24" s="24">
        <f ca="1">YEAR(TODAY())-IF(LEN(K24)=15,"19"&amp;MID(K24,7,2),MID(K24,7,4))</f>
        <v>36</v>
      </c>
      <c r="J24" s="24" t="s">
        <v>18</v>
      </c>
      <c r="K24" s="53" t="s">
        <v>100</v>
      </c>
      <c r="L24" s="54">
        <v>13980895504</v>
      </c>
      <c r="M24" s="29"/>
      <c r="N24" s="29">
        <v>40007</v>
      </c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</row>
    <row r="25" s="8" customFormat="1" ht="15" customHeight="1" spans="1:217">
      <c r="A25" s="24">
        <v>24</v>
      </c>
      <c r="B25" s="30" t="s">
        <v>93</v>
      </c>
      <c r="C25" s="24" t="s">
        <v>101</v>
      </c>
      <c r="D25" s="30">
        <v>8465</v>
      </c>
      <c r="E25" s="28" t="s">
        <v>102</v>
      </c>
      <c r="F25" s="28" t="str">
        <f>IF(K25="","",CHOOSE(MOD(IF(LEN(K25)=15,RIGHT(K25,1),IF(LEN(K25)=18,MID(K25,17,1),"")),2)+1,"女","男"))</f>
        <v>女</v>
      </c>
      <c r="G25" s="29">
        <f>IF(LEN(K25)=15,DATE("19"&amp;MID(K25,7,2),MID(K25,9,2),MID(K25,11,2)),IF(LEN(K25)=18,DATE(MID(K25,7,4),MID(K25,11,2),MID(K25,13,2)),""))</f>
        <v>32793</v>
      </c>
      <c r="H25" s="24" t="s">
        <v>17</v>
      </c>
      <c r="I25" s="24">
        <f ca="1">YEAR(TODAY())-IF(LEN(K25)=15,"19"&amp;MID(K25,7,2),MID(K25,7,4))</f>
        <v>27</v>
      </c>
      <c r="J25" s="24" t="s">
        <v>48</v>
      </c>
      <c r="K25" s="53" t="s">
        <v>103</v>
      </c>
      <c r="L25" s="54">
        <v>15682033196</v>
      </c>
      <c r="M25" s="29"/>
      <c r="N25" s="29" t="s">
        <v>104</v>
      </c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</row>
    <row r="26" s="6" customFormat="1" ht="15" customHeight="1" spans="1:14">
      <c r="A26" s="24">
        <v>25</v>
      </c>
      <c r="B26" s="17" t="s">
        <v>93</v>
      </c>
      <c r="C26" s="17" t="s">
        <v>105</v>
      </c>
      <c r="D26" s="35">
        <v>9938</v>
      </c>
      <c r="E26" s="17"/>
      <c r="F26" s="17" t="s">
        <v>74</v>
      </c>
      <c r="G26" s="37">
        <v>33504</v>
      </c>
      <c r="H26" s="17" t="s">
        <v>17</v>
      </c>
      <c r="I26" s="24">
        <f ca="1">YEAR(TODAY())-IF(LEN(K26)=15,"19"&amp;MID(K26,7,2),MID(K26,7,4))</f>
        <v>25</v>
      </c>
      <c r="J26" s="17" t="s">
        <v>48</v>
      </c>
      <c r="K26" s="68" t="s">
        <v>106</v>
      </c>
      <c r="L26" s="35">
        <v>15902815499</v>
      </c>
      <c r="M26" s="68"/>
      <c r="N26" s="68" t="s">
        <v>107</v>
      </c>
    </row>
    <row r="27" s="14" customFormat="1" ht="15" customHeight="1" spans="1:217">
      <c r="A27" s="24">
        <v>26</v>
      </c>
      <c r="B27" s="17" t="s">
        <v>93</v>
      </c>
      <c r="C27" s="30" t="s">
        <v>108</v>
      </c>
      <c r="D27" s="30">
        <v>4857</v>
      </c>
      <c r="E27" s="24"/>
      <c r="F27" s="39" t="s">
        <v>74</v>
      </c>
      <c r="G27" s="40">
        <v>26393</v>
      </c>
      <c r="H27" s="30" t="s">
        <v>17</v>
      </c>
      <c r="I27" s="30">
        <v>44</v>
      </c>
      <c r="J27" s="30" t="s">
        <v>18</v>
      </c>
      <c r="K27" s="83" t="s">
        <v>109</v>
      </c>
      <c r="L27" s="30">
        <v>13778288926</v>
      </c>
      <c r="M27" s="40">
        <v>34516</v>
      </c>
      <c r="N27" s="40">
        <v>34973</v>
      </c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</row>
    <row r="28" s="14" customFormat="1" ht="15" customHeight="1" spans="1:217">
      <c r="A28" s="24">
        <v>27</v>
      </c>
      <c r="B28" s="17" t="s">
        <v>93</v>
      </c>
      <c r="C28" s="30" t="s">
        <v>110</v>
      </c>
      <c r="D28" s="30"/>
      <c r="E28" s="24"/>
      <c r="F28" s="39"/>
      <c r="G28" s="40"/>
      <c r="H28" s="30"/>
      <c r="I28" s="30"/>
      <c r="J28" s="30"/>
      <c r="K28" s="30"/>
      <c r="L28" s="30"/>
      <c r="M28" s="40"/>
      <c r="N28" s="4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</row>
    <row r="29" s="8" customFormat="1" ht="15" customHeight="1" spans="1:217">
      <c r="A29" s="24">
        <v>28</v>
      </c>
      <c r="B29" s="30" t="s">
        <v>111</v>
      </c>
      <c r="C29" s="30" t="s">
        <v>112</v>
      </c>
      <c r="D29" s="30">
        <v>4530</v>
      </c>
      <c r="E29" s="24" t="s">
        <v>113</v>
      </c>
      <c r="F29" s="39" t="str">
        <f t="shared" ref="F29:F57" si="7">IF(K29="","",CHOOSE(MOD(IF(LEN(K29)=15,RIGHT(K29,1),IF(LEN(K29)=18,MID(K29,17,1),"")),2)+1,"女","男"))</f>
        <v>女</v>
      </c>
      <c r="G29" s="40">
        <f t="shared" ref="G29:G57" si="8">IF(LEN(K29)=15,DATE("19"&amp;MID(K29,7,2),MID(K29,9,2),MID(K29,11,2)),IF(LEN(K29)=18,DATE(MID(K29,7,4),MID(K29,11,2),MID(K29,13,2)),""))</f>
        <v>33237</v>
      </c>
      <c r="H29" s="30" t="s">
        <v>17</v>
      </c>
      <c r="I29" s="24">
        <f ca="1" t="shared" ref="I29:I57" si="9">YEAR(TODAY())-IF(LEN(K29)=15,"19"&amp;MID(K29,7,2),MID(K29,7,4))</f>
        <v>26</v>
      </c>
      <c r="J29" s="30" t="s">
        <v>48</v>
      </c>
      <c r="K29" s="59" t="s">
        <v>114</v>
      </c>
      <c r="L29" s="71">
        <v>15828386694</v>
      </c>
      <c r="M29" s="40">
        <v>40380</v>
      </c>
      <c r="N29" s="40">
        <v>40725</v>
      </c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</row>
    <row r="30" s="8" customFormat="1" ht="15" customHeight="1" spans="1:217">
      <c r="A30" s="24">
        <v>29</v>
      </c>
      <c r="B30" s="41" t="s">
        <v>115</v>
      </c>
      <c r="C30" s="24" t="s">
        <v>116</v>
      </c>
      <c r="D30" s="24">
        <v>22</v>
      </c>
      <c r="E30" s="28" t="s">
        <v>117</v>
      </c>
      <c r="F30" s="28" t="str">
        <f>IF(K30="","",CHOOSE(MOD(IF(LEN(K30)=15,RIGHT(K30,1),IF(LEN(K30)=18,MID(K30,17,1),"")),2)+1,"女","男"))</f>
        <v>女</v>
      </c>
      <c r="G30" s="29">
        <f>IF(LEN(K30)=15,DATE("19"&amp;MID(K30,7,2),MID(K30,9,2),MID(K30,11,2)),IF(LEN(K30)=18,DATE(MID(K30,7,4),MID(K30,11,2),MID(K30,13,2)),""))</f>
        <v>27222</v>
      </c>
      <c r="H30" s="24" t="s">
        <v>118</v>
      </c>
      <c r="I30" s="24">
        <f ca="1">YEAR(TODAY())-IF(LEN(K30)=15,"19"&amp;MID(K30,7,2),MID(K30,7,4))</f>
        <v>42</v>
      </c>
      <c r="J30" s="24" t="s">
        <v>18</v>
      </c>
      <c r="K30" s="53" t="s">
        <v>119</v>
      </c>
      <c r="L30" s="54">
        <v>13980813516</v>
      </c>
      <c r="M30" s="29" t="s">
        <v>120</v>
      </c>
      <c r="N30" s="29">
        <v>35977</v>
      </c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</row>
    <row r="31" s="15" customFormat="1" ht="15" customHeight="1" spans="1:217">
      <c r="A31" s="24">
        <v>30</v>
      </c>
      <c r="B31" s="30" t="s">
        <v>115</v>
      </c>
      <c r="C31" s="24" t="s">
        <v>121</v>
      </c>
      <c r="D31" s="24">
        <v>935</v>
      </c>
      <c r="E31" s="30" t="s">
        <v>95</v>
      </c>
      <c r="F31" s="30" t="str">
        <f>IF(K31="","",CHOOSE(MOD(IF(LEN(K31)=15,RIGHT(K31,1),IF(LEN(K31)=18,MID(K31,17,1),"")),2)+1,"女","男"))</f>
        <v>男</v>
      </c>
      <c r="G31" s="29">
        <f>IF(LEN(K31)=15,DATE("19"&amp;MID(K31,7,2),MID(K31,9,2),MID(K31,11,2)),IF(LEN(K31)=18,DATE(MID(K31,7,4),MID(K31,11,2),MID(K31,13,2)),""))</f>
        <v>31655</v>
      </c>
      <c r="H31" s="30" t="s">
        <v>17</v>
      </c>
      <c r="I31" s="24">
        <f ca="1">YEAR(TODAY())-IF(LEN(K31)=15,"19"&amp;MID(K31,7,2),MID(K31,7,4))</f>
        <v>30</v>
      </c>
      <c r="J31" s="30" t="s">
        <v>18</v>
      </c>
      <c r="K31" s="59" t="s">
        <v>122</v>
      </c>
      <c r="L31" s="30">
        <v>18980680052</v>
      </c>
      <c r="M31" s="59"/>
      <c r="N31" s="59" t="s">
        <v>123</v>
      </c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</row>
    <row r="32" s="6" customFormat="1" ht="15" customHeight="1" spans="1:14">
      <c r="A32" s="24">
        <v>31</v>
      </c>
      <c r="B32" s="30" t="s">
        <v>115</v>
      </c>
      <c r="C32" s="42" t="s">
        <v>124</v>
      </c>
      <c r="D32" s="24">
        <v>5105</v>
      </c>
      <c r="E32" s="28" t="s">
        <v>125</v>
      </c>
      <c r="F32" s="28" t="str">
        <f>IF(K32="","",CHOOSE(MOD(IF(LEN(K32)=15,RIGHT(K32,1),IF(LEN(K32)=18,MID(K32,17,1),"")),2)+1,"女","男"))</f>
        <v>男</v>
      </c>
      <c r="G32" s="29">
        <f>IF(LEN(K32)=15,DATE("19"&amp;MID(K32,7,2),MID(K32,9,2),MID(K32,11,2)),IF(LEN(K32)=18,DATE(MID(K32,7,4),MID(K32,11,2),MID(K32,13,2)),""))</f>
        <v>31744</v>
      </c>
      <c r="H32" s="24" t="s">
        <v>17</v>
      </c>
      <c r="I32" s="24">
        <f ca="1">YEAR(TODAY())-IF(LEN(K32)=15,"19"&amp;MID(K32,7,2),MID(K32,7,4))</f>
        <v>30</v>
      </c>
      <c r="J32" s="30" t="s">
        <v>18</v>
      </c>
      <c r="K32" s="59" t="s">
        <v>126</v>
      </c>
      <c r="L32" s="59" t="s">
        <v>127</v>
      </c>
      <c r="M32" s="40">
        <v>40437</v>
      </c>
      <c r="N32" s="40">
        <v>40437</v>
      </c>
    </row>
    <row r="33" s="5" customFormat="1" ht="15" customHeight="1" spans="1:217">
      <c r="A33" s="24">
        <v>32</v>
      </c>
      <c r="B33" s="30" t="s">
        <v>115</v>
      </c>
      <c r="C33" s="24" t="s">
        <v>128</v>
      </c>
      <c r="D33" s="24">
        <v>6339</v>
      </c>
      <c r="E33" s="30" t="s">
        <v>125</v>
      </c>
      <c r="F33" s="30" t="str">
        <f>IF(K33="","",CHOOSE(MOD(IF(LEN(K33)=15,RIGHT(K33,1),IF(LEN(K33)=18,MID(K33,17,1),"")),2)+1,"女","男"))</f>
        <v>男</v>
      </c>
      <c r="G33" s="29">
        <f>IF(LEN(K33)=15,DATE("19"&amp;MID(K33,7,2),MID(K33,9,2),MID(K33,11,2)),IF(LEN(K33)=18,DATE(MID(K33,7,4),MID(K33,11,2),MID(K33,13,2)),""))</f>
        <v>32119</v>
      </c>
      <c r="H33" s="24" t="s">
        <v>17</v>
      </c>
      <c r="I33" s="24">
        <f ca="1">YEAR(TODAY())-IF(LEN(K33)=15,"19"&amp;MID(K33,7,2),MID(K33,7,4))</f>
        <v>29</v>
      </c>
      <c r="J33" s="30" t="s">
        <v>18</v>
      </c>
      <c r="K33" s="59" t="s">
        <v>129</v>
      </c>
      <c r="L33" s="30">
        <v>13438966899</v>
      </c>
      <c r="M33" s="59"/>
      <c r="N33" s="59" t="s">
        <v>130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</row>
    <row r="34" s="9" customFormat="1" ht="15" customHeight="1" spans="1:161">
      <c r="A34" s="24">
        <v>33</v>
      </c>
      <c r="B34" s="41" t="s">
        <v>131</v>
      </c>
      <c r="C34" s="24" t="s">
        <v>132</v>
      </c>
      <c r="D34" s="30">
        <v>4240</v>
      </c>
      <c r="E34" s="28" t="s">
        <v>83</v>
      </c>
      <c r="F34" s="28" t="str">
        <f>IF(K34="","",CHOOSE(MOD(IF(LEN(K34)=15,RIGHT(K34,1),IF(LEN(K34)=18,MID(K34,17,1),"")),2)+1,"女","男"))</f>
        <v>女</v>
      </c>
      <c r="G34" s="29">
        <f>IF(LEN(K34)=15,DATE("19"&amp;MID(K34,7,2),MID(K34,9,2),MID(K34,11,2)),IF(LEN(K34)=18,DATE(MID(K34,7,4),MID(K34,11,2),MID(K34,13,2)),""))</f>
        <v>29071</v>
      </c>
      <c r="H34" s="24" t="s">
        <v>17</v>
      </c>
      <c r="I34" s="24">
        <f ca="1">YEAR(TODAY())-IF(LEN(K34)=15,"19"&amp;MID(K34,7,2),MID(K34,7,4))</f>
        <v>37</v>
      </c>
      <c r="J34" s="24" t="s">
        <v>18</v>
      </c>
      <c r="K34" s="53" t="s">
        <v>133</v>
      </c>
      <c r="L34" s="54">
        <v>13808029983</v>
      </c>
      <c r="M34" s="29" t="s">
        <v>120</v>
      </c>
      <c r="N34" s="29">
        <v>35977</v>
      </c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</row>
    <row r="35" s="9" customFormat="1" ht="15" customHeight="1" spans="1:217">
      <c r="A35" s="24">
        <v>34</v>
      </c>
      <c r="B35" s="30" t="s">
        <v>131</v>
      </c>
      <c r="C35" s="24" t="s">
        <v>134</v>
      </c>
      <c r="D35" s="30">
        <v>4229</v>
      </c>
      <c r="E35" s="28" t="s">
        <v>113</v>
      </c>
      <c r="F35" s="28" t="str">
        <f>IF(K35="","",CHOOSE(MOD(IF(LEN(K35)=15,RIGHT(K35,1),IF(LEN(K35)=18,MID(K35,17,1),"")),2)+1,"女","男"))</f>
        <v>女</v>
      </c>
      <c r="G35" s="29">
        <f>IF(LEN(K35)=15,DATE("19"&amp;MID(K35,7,2),MID(K35,9,2),MID(K35,11,2)),IF(LEN(K35)=18,DATE(MID(K35,7,4),MID(K35,11,2),MID(K35,13,2)),""))</f>
        <v>23494</v>
      </c>
      <c r="H35" s="24" t="s">
        <v>17</v>
      </c>
      <c r="I35" s="24">
        <f ca="1">YEAR(TODAY())-IF(LEN(K35)=15,"19"&amp;MID(K35,7,2),MID(K35,7,4))</f>
        <v>52</v>
      </c>
      <c r="J35" s="24" t="s">
        <v>18</v>
      </c>
      <c r="K35" s="53" t="s">
        <v>135</v>
      </c>
      <c r="L35" s="54">
        <v>13880583178</v>
      </c>
      <c r="M35" s="29" t="s">
        <v>136</v>
      </c>
      <c r="N35" s="29">
        <v>35521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</row>
    <row r="36" s="9" customFormat="1" ht="15" customHeight="1" spans="1:161">
      <c r="A36" s="24">
        <v>35</v>
      </c>
      <c r="B36" s="30" t="s">
        <v>131</v>
      </c>
      <c r="C36" s="24" t="s">
        <v>137</v>
      </c>
      <c r="D36" s="30">
        <v>4230</v>
      </c>
      <c r="E36" s="28" t="s">
        <v>113</v>
      </c>
      <c r="F36" s="28" t="str">
        <f>IF(K36="","",CHOOSE(MOD(IF(LEN(K36)=15,RIGHT(K36,1),IF(LEN(K36)=18,MID(K36,17,1),"")),2)+1,"女","男"))</f>
        <v>男</v>
      </c>
      <c r="G36" s="29">
        <f>IF(LEN(K36)=15,DATE("19"&amp;MID(K36,7,2),MID(K36,9,2),MID(K36,11,2)),IF(LEN(K36)=18,DATE(MID(K36,7,4),MID(K36,11,2),MID(K36,13,2)),""))</f>
        <v>26816</v>
      </c>
      <c r="H36" s="24" t="s">
        <v>17</v>
      </c>
      <c r="I36" s="24">
        <f ca="1">YEAR(TODAY())-IF(LEN(K36)=15,"19"&amp;MID(K36,7,2),MID(K36,7,4))</f>
        <v>43</v>
      </c>
      <c r="J36" s="24" t="s">
        <v>48</v>
      </c>
      <c r="K36" s="53" t="s">
        <v>138</v>
      </c>
      <c r="L36" s="54">
        <v>13880583118</v>
      </c>
      <c r="M36" s="29" t="s">
        <v>139</v>
      </c>
      <c r="N36" s="29">
        <v>33970</v>
      </c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</row>
    <row r="37" s="12" customFormat="1" ht="15" customHeight="1" spans="1:14">
      <c r="A37" s="24">
        <v>36</v>
      </c>
      <c r="B37" s="30" t="s">
        <v>131</v>
      </c>
      <c r="C37" s="24" t="s">
        <v>140</v>
      </c>
      <c r="D37" s="30">
        <v>4241</v>
      </c>
      <c r="E37" s="28" t="s">
        <v>141</v>
      </c>
      <c r="F37" s="28" t="str">
        <f>IF(K37="","",CHOOSE(MOD(IF(LEN(K37)=15,RIGHT(K37,1),IF(LEN(K37)=18,MID(K37,17,1),"")),2)+1,"女","男"))</f>
        <v>男</v>
      </c>
      <c r="G37" s="29">
        <f>IF(LEN(K37)=15,DATE("19"&amp;MID(K37,7,2),MID(K37,9,2),MID(K37,11,2)),IF(LEN(K37)=18,DATE(MID(K37,7,4),MID(K37,11,2),MID(K37,13,2)),""))</f>
        <v>29072</v>
      </c>
      <c r="H37" s="24" t="s">
        <v>17</v>
      </c>
      <c r="I37" s="24">
        <f ca="1">YEAR(TODAY())-IF(LEN(K37)=15,"19"&amp;MID(K37,7,2),MID(K37,7,4))</f>
        <v>37</v>
      </c>
      <c r="J37" s="24" t="s">
        <v>18</v>
      </c>
      <c r="K37" s="53" t="s">
        <v>142</v>
      </c>
      <c r="L37" s="54">
        <v>13688144855</v>
      </c>
      <c r="M37" s="29">
        <v>36342</v>
      </c>
      <c r="N37" s="29">
        <v>36982</v>
      </c>
    </row>
    <row r="38" s="8" customFormat="1" ht="15" customHeight="1" spans="1:217">
      <c r="A38" s="24">
        <v>37</v>
      </c>
      <c r="B38" s="30" t="s">
        <v>131</v>
      </c>
      <c r="C38" s="24" t="s">
        <v>143</v>
      </c>
      <c r="D38" s="30">
        <v>4434</v>
      </c>
      <c r="E38" s="28" t="s">
        <v>144</v>
      </c>
      <c r="F38" s="28" t="str">
        <f>IF(K38="","",CHOOSE(MOD(IF(LEN(K38)=15,RIGHT(K38,1),IF(LEN(K38)=18,MID(K38,17,1),"")),2)+1,"女","男"))</f>
        <v>女</v>
      </c>
      <c r="G38" s="29">
        <f>IF(LEN(K38)=15,DATE("19"&amp;MID(K38,7,2),MID(K38,9,2),MID(K38,11,2)),IF(LEN(K38)=18,DATE(MID(K38,7,4),MID(K38,11,2),MID(K38,13,2)),""))</f>
        <v>31405</v>
      </c>
      <c r="H38" s="24" t="s">
        <v>17</v>
      </c>
      <c r="I38" s="24">
        <f ca="1">YEAR(TODAY())-IF(LEN(K38)=15,"19"&amp;MID(K38,7,2),MID(K38,7,4))</f>
        <v>31</v>
      </c>
      <c r="J38" s="24" t="s">
        <v>18</v>
      </c>
      <c r="K38" s="82" t="s">
        <v>145</v>
      </c>
      <c r="L38" s="54">
        <v>15928661224</v>
      </c>
      <c r="M38" s="29">
        <v>39259</v>
      </c>
      <c r="N38" s="29">
        <v>39259</v>
      </c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</row>
    <row r="39" s="5" customFormat="1" ht="15" customHeight="1" spans="1:14">
      <c r="A39" s="24">
        <v>38</v>
      </c>
      <c r="B39" s="41" t="s">
        <v>146</v>
      </c>
      <c r="C39" s="24" t="s">
        <v>147</v>
      </c>
      <c r="D39" s="24">
        <v>4004</v>
      </c>
      <c r="E39" s="28" t="s">
        <v>91</v>
      </c>
      <c r="F39" s="28" t="str">
        <f>IF(K39="","",CHOOSE(MOD(IF(LEN(K39)=15,RIGHT(K39,1),IF(LEN(K39)=18,MID(K39,17,1),"")),2)+1,"女","男"))</f>
        <v>女</v>
      </c>
      <c r="G39" s="29">
        <f>IF(LEN(K39)=15,DATE("19"&amp;MID(K39,7,2),MID(K39,9,2),MID(K39,11,2)),IF(LEN(K39)=18,DATE(MID(K39,7,4),MID(K39,11,2),MID(K39,13,2)),""))</f>
        <v>28127</v>
      </c>
      <c r="H39" s="24" t="s">
        <v>17</v>
      </c>
      <c r="I39" s="24">
        <f ca="1">YEAR(TODAY())-IF(LEN(K39)=15,"19"&amp;MID(K39,7,2),MID(K39,7,4))</f>
        <v>39</v>
      </c>
      <c r="J39" s="24" t="s">
        <v>18</v>
      </c>
      <c r="K39" s="53" t="s">
        <v>148</v>
      </c>
      <c r="L39" s="54">
        <v>13350093326</v>
      </c>
      <c r="M39" s="29" t="s">
        <v>149</v>
      </c>
      <c r="N39" s="29">
        <v>36831</v>
      </c>
    </row>
    <row r="40" s="16" customFormat="1" ht="15" customHeight="1" spans="1:217">
      <c r="A40" s="24">
        <v>39</v>
      </c>
      <c r="B40" s="30" t="s">
        <v>146</v>
      </c>
      <c r="C40" s="24" t="s">
        <v>150</v>
      </c>
      <c r="D40" s="30">
        <v>4256</v>
      </c>
      <c r="E40" s="28" t="s">
        <v>83</v>
      </c>
      <c r="F40" s="28" t="str">
        <f>IF(K40="","",CHOOSE(MOD(IF(LEN(K40)=15,RIGHT(K40,1),IF(LEN(K40)=18,MID(K40,17,1),"")),2)+1,"女","男"))</f>
        <v>女</v>
      </c>
      <c r="G40" s="29">
        <f>IF(LEN(K40)=15,DATE("19"&amp;MID(K40,7,2),MID(K40,9,2),MID(K40,11,2)),IF(LEN(K40)=18,DATE(MID(K40,7,4),MID(K40,11,2),MID(K40,13,2)),""))</f>
        <v>26247</v>
      </c>
      <c r="H40" s="24" t="s">
        <v>17</v>
      </c>
      <c r="I40" s="24">
        <f ca="1">YEAR(TODAY())-IF(LEN(K40)=15,"19"&amp;MID(K40,7,2),MID(K40,7,4))</f>
        <v>45</v>
      </c>
      <c r="J40" s="24" t="s">
        <v>18</v>
      </c>
      <c r="K40" s="53" t="s">
        <v>151</v>
      </c>
      <c r="L40" s="54">
        <v>13881911373</v>
      </c>
      <c r="M40" s="29" t="s">
        <v>152</v>
      </c>
      <c r="N40" s="29">
        <v>35247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</row>
    <row r="41" s="17" customFormat="1" ht="15" customHeight="1" spans="1:217">
      <c r="A41" s="24">
        <v>40</v>
      </c>
      <c r="B41" s="30" t="s">
        <v>146</v>
      </c>
      <c r="C41" s="24" t="s">
        <v>153</v>
      </c>
      <c r="D41" s="30">
        <v>4008</v>
      </c>
      <c r="E41" s="30" t="s">
        <v>154</v>
      </c>
      <c r="F41" s="28" t="str">
        <f>IF(K41="","",CHOOSE(MOD(IF(LEN(K41)=15,RIGHT(K41,1),IF(LEN(K41)=18,MID(K41,17,1),"")),2)+1,"女","男"))</f>
        <v>女</v>
      </c>
      <c r="G41" s="29">
        <f>IF(LEN(K41)=15,DATE("19"&amp;MID(K41,7,2),MID(K41,9,2),MID(K41,11,2)),IF(LEN(K41)=18,DATE(MID(K41,7,4),MID(K41,11,2),MID(K41,13,2)),""))</f>
        <v>30503</v>
      </c>
      <c r="H41" s="24" t="s">
        <v>17</v>
      </c>
      <c r="I41" s="24">
        <f ca="1">YEAR(TODAY())-IF(LEN(K41)=15,"19"&amp;MID(K41,7,2),MID(K41,7,4))</f>
        <v>33</v>
      </c>
      <c r="J41" s="24" t="s">
        <v>18</v>
      </c>
      <c r="K41" s="24" t="s">
        <v>155</v>
      </c>
      <c r="L41" s="54">
        <v>15184320706</v>
      </c>
      <c r="M41" s="29">
        <v>37469</v>
      </c>
      <c r="N41" s="29">
        <v>39882</v>
      </c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</row>
    <row r="42" s="9" customFormat="1" ht="15" customHeight="1" spans="1:161">
      <c r="A42" s="24">
        <v>41</v>
      </c>
      <c r="B42" s="43" t="s">
        <v>146</v>
      </c>
      <c r="C42" s="24" t="s">
        <v>156</v>
      </c>
      <c r="D42" s="24">
        <v>4005</v>
      </c>
      <c r="E42" s="28" t="s">
        <v>157</v>
      </c>
      <c r="F42" s="28" t="str">
        <f>IF(K42="","",CHOOSE(MOD(IF(LEN(K42)=15,RIGHT(K42,1),IF(LEN(K42)=18,MID(K42,17,1),"")),2)+1,"女","男"))</f>
        <v>女</v>
      </c>
      <c r="G42" s="29">
        <f>IF(LEN(K42)=15,DATE("19"&amp;MID(K42,7,2),MID(K42,9,2),MID(K42,11,2)),IF(LEN(K42)=18,DATE(MID(K42,7,4),MID(K42,11,2),MID(K42,13,2)),""))</f>
        <v>31844</v>
      </c>
      <c r="H42" s="24" t="s">
        <v>17</v>
      </c>
      <c r="I42" s="24">
        <f ca="1">YEAR(TODAY())-IF(LEN(K42)=15,"19"&amp;MID(K42,7,2),MID(K42,7,4))</f>
        <v>29</v>
      </c>
      <c r="J42" s="30" t="s">
        <v>18</v>
      </c>
      <c r="K42" s="53" t="s">
        <v>158</v>
      </c>
      <c r="L42" s="54">
        <v>13438307012</v>
      </c>
      <c r="M42" s="29">
        <v>39630</v>
      </c>
      <c r="N42" s="29">
        <v>39630</v>
      </c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</row>
    <row r="43" s="8" customFormat="1" ht="15" customHeight="1" spans="1:217">
      <c r="A43" s="24">
        <v>42</v>
      </c>
      <c r="B43" s="30" t="s">
        <v>146</v>
      </c>
      <c r="C43" s="30" t="s">
        <v>159</v>
      </c>
      <c r="D43" s="24">
        <v>6305</v>
      </c>
      <c r="E43" s="30" t="s">
        <v>43</v>
      </c>
      <c r="F43" s="30" t="str">
        <f>IF(K43="","",CHOOSE(MOD(IF(LEN(K43)=15,RIGHT(K43,1),IF(LEN(K43)=18,MID(K43,17,1),"")),2)+1,"女","男"))</f>
        <v>女</v>
      </c>
      <c r="G43" s="29">
        <f>IF(LEN(K43)=15,DATE("19"&amp;MID(K43,7,2),MID(K43,9,2),MID(K43,11,2)),IF(LEN(K43)=18,DATE(MID(K43,7,4),MID(K43,11,2),MID(K43,13,2)),""))</f>
        <v>31356</v>
      </c>
      <c r="H43" s="24" t="s">
        <v>17</v>
      </c>
      <c r="I43" s="24">
        <f ca="1">YEAR(TODAY())-IF(LEN(K43)=15,"19"&amp;MID(K43,7,2),MID(K43,7,4))</f>
        <v>31</v>
      </c>
      <c r="J43" s="30" t="s">
        <v>18</v>
      </c>
      <c r="K43" s="59" t="s">
        <v>160</v>
      </c>
      <c r="L43" s="30">
        <v>15388211386</v>
      </c>
      <c r="M43" s="59"/>
      <c r="N43" s="59" t="s">
        <v>161</v>
      </c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</row>
    <row r="44" s="5" customFormat="1" ht="15" customHeight="1" spans="1:217">
      <c r="A44" s="24">
        <v>43</v>
      </c>
      <c r="B44" s="30" t="s">
        <v>146</v>
      </c>
      <c r="C44" s="30" t="s">
        <v>162</v>
      </c>
      <c r="D44" s="30">
        <v>8941</v>
      </c>
      <c r="E44" s="30" t="s">
        <v>43</v>
      </c>
      <c r="F44" s="30" t="str">
        <f>IF(K44="","",CHOOSE(MOD(IF(LEN(K44)=15,RIGHT(K44,1),IF(LEN(K44)=18,MID(K44,17,1),"")),2)+1,"女","男"))</f>
        <v>女</v>
      </c>
      <c r="G44" s="40">
        <f>IF(LEN(K44)=15,DATE("19"&amp;MID(K44,7,2),MID(K44,9,2),MID(K44,11,2)),IF(LEN(K44)=18,DATE(MID(K44,7,4),MID(K44,11,2),MID(K44,13,2)),""))</f>
        <v>34252</v>
      </c>
      <c r="H44" s="30" t="s">
        <v>17</v>
      </c>
      <c r="I44" s="24">
        <f ca="1">YEAR(TODAY())-IF(LEN(K44)=15,"19"&amp;MID(K44,7,2),MID(K44,7,4))</f>
        <v>23</v>
      </c>
      <c r="J44" s="30" t="s">
        <v>48</v>
      </c>
      <c r="K44" s="59" t="s">
        <v>163</v>
      </c>
      <c r="L44" s="30">
        <v>15982243453</v>
      </c>
      <c r="M44" s="40">
        <v>41689</v>
      </c>
      <c r="N44" s="59" t="s">
        <v>164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</row>
    <row r="45" s="18" customFormat="1" ht="15" customHeight="1" spans="1:217">
      <c r="A45" s="24">
        <v>44</v>
      </c>
      <c r="B45" s="30" t="s">
        <v>146</v>
      </c>
      <c r="C45" s="24" t="s">
        <v>165</v>
      </c>
      <c r="D45" s="30">
        <v>4010</v>
      </c>
      <c r="E45" s="28" t="s">
        <v>166</v>
      </c>
      <c r="F45" s="28" t="str">
        <f>IF(K45="","",CHOOSE(MOD(IF(LEN(K45)=15,RIGHT(K45,1),IF(LEN(K45)=18,MID(K45,17,1),"")),2)+1,"女","男"))</f>
        <v>女</v>
      </c>
      <c r="G45" s="29">
        <f>IF(LEN(K45)=15,DATE("19"&amp;MID(K45,7,2),MID(K45,9,2),MID(K45,11,2)),IF(LEN(K45)=18,DATE(MID(K45,7,4),MID(K45,11,2),MID(K45,13,2)),""))</f>
        <v>26761</v>
      </c>
      <c r="H45" s="24" t="s">
        <v>17</v>
      </c>
      <c r="I45" s="24">
        <f ca="1">YEAR(TODAY())-IF(LEN(K45)=15,"19"&amp;MID(K45,7,2),MID(K45,7,4))</f>
        <v>43</v>
      </c>
      <c r="J45" s="24" t="s">
        <v>18</v>
      </c>
      <c r="K45" s="53" t="s">
        <v>167</v>
      </c>
      <c r="L45" s="54">
        <v>13666106697</v>
      </c>
      <c r="M45" s="29">
        <v>33482</v>
      </c>
      <c r="N45" s="29">
        <v>38777</v>
      </c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</row>
    <row r="46" s="5" customFormat="1" ht="15" customHeight="1" spans="1:217">
      <c r="A46" s="24">
        <v>45</v>
      </c>
      <c r="B46" s="30" t="s">
        <v>146</v>
      </c>
      <c r="C46" s="24" t="s">
        <v>168</v>
      </c>
      <c r="D46" s="24">
        <v>4092</v>
      </c>
      <c r="E46" s="30" t="s">
        <v>43</v>
      </c>
      <c r="F46" s="28" t="str">
        <f>IF(K46="","",CHOOSE(MOD(IF(LEN(K46)=15,RIGHT(K46,1),IF(LEN(K46)=18,MID(K46,17,1),"")),2)+1,"女","男"))</f>
        <v>女</v>
      </c>
      <c r="G46" s="29">
        <f>IF(LEN(K46)=15,DATE("19"&amp;MID(K46,7,2),MID(K46,9,2),MID(K46,11,2)),IF(LEN(K46)=18,DATE(MID(K46,7,4),MID(K46,11,2),MID(K46,13,2)),""))</f>
        <v>31383</v>
      </c>
      <c r="H46" s="24" t="s">
        <v>17</v>
      </c>
      <c r="I46" s="24">
        <f ca="1">YEAR(TODAY())-IF(LEN(K46)=15,"19"&amp;MID(K46,7,2),MID(K46,7,4))</f>
        <v>31</v>
      </c>
      <c r="J46" s="24" t="s">
        <v>18</v>
      </c>
      <c r="K46" s="53" t="s">
        <v>169</v>
      </c>
      <c r="L46" s="61">
        <v>13880342265</v>
      </c>
      <c r="M46" s="29">
        <v>39630</v>
      </c>
      <c r="N46" s="29">
        <v>39630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</row>
    <row r="47" s="8" customFormat="1" ht="15" customHeight="1" spans="1:217">
      <c r="A47" s="24">
        <v>46</v>
      </c>
      <c r="B47" s="30" t="s">
        <v>146</v>
      </c>
      <c r="C47" s="24" t="s">
        <v>170</v>
      </c>
      <c r="D47" s="24">
        <v>5666</v>
      </c>
      <c r="E47" s="30" t="s">
        <v>43</v>
      </c>
      <c r="F47" s="24" t="str">
        <f>IF(K47="","",CHOOSE(MOD(IF(LEN(K47)=15,RIGHT(K47,1),IF(LEN(K47)=18,MID(K47,17,1),"")),2)+1,"女","男"))</f>
        <v>女</v>
      </c>
      <c r="G47" s="29">
        <f>IF(LEN(K47)=15,DATE("19"&amp;MID(K47,7,2),MID(K47,9,2),MID(K47,11,2)),IF(LEN(K47)=18,DATE(MID(K47,7,4),MID(K47,11,2),MID(K47,13,2)),""))</f>
        <v>32378</v>
      </c>
      <c r="H47" s="24" t="s">
        <v>17</v>
      </c>
      <c r="I47" s="24">
        <f ca="1">YEAR(TODAY())-IF(LEN(K47)=15,"19"&amp;MID(K47,7,2),MID(K47,7,4))</f>
        <v>28</v>
      </c>
      <c r="J47" s="24" t="s">
        <v>48</v>
      </c>
      <c r="K47" s="53" t="s">
        <v>171</v>
      </c>
      <c r="L47" s="61">
        <v>15882004540</v>
      </c>
      <c r="M47" s="24"/>
      <c r="N47" s="29">
        <v>40725</v>
      </c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</row>
    <row r="48" s="5" customFormat="1" ht="15" customHeight="1" spans="1:217">
      <c r="A48" s="24">
        <v>47</v>
      </c>
      <c r="B48" s="30" t="s">
        <v>146</v>
      </c>
      <c r="C48" s="24" t="s">
        <v>172</v>
      </c>
      <c r="D48" s="30">
        <v>8432</v>
      </c>
      <c r="E48" s="30" t="s">
        <v>43</v>
      </c>
      <c r="F48" s="28" t="str">
        <f>IF(K48="","",CHOOSE(MOD(IF(LEN(K48)=15,RIGHT(K48,1),IF(LEN(K48)=18,MID(K48,17,1),"")),2)+1,"女","男"))</f>
        <v>女</v>
      </c>
      <c r="G48" s="29">
        <f>IF(LEN(K48)=15,DATE("19"&amp;MID(K48,7,2),MID(K48,9,2),MID(K48,11,2)),IF(LEN(K48)=18,DATE(MID(K48,7,4),MID(K48,11,2),MID(K48,13,2)),""))</f>
        <v>28572</v>
      </c>
      <c r="H48" s="24" t="s">
        <v>17</v>
      </c>
      <c r="I48" s="24">
        <f ca="1">YEAR(TODAY())-IF(LEN(K48)=15,"19"&amp;MID(K48,7,2),MID(K48,7,4))</f>
        <v>38</v>
      </c>
      <c r="J48" s="24" t="s">
        <v>18</v>
      </c>
      <c r="K48" s="53" t="s">
        <v>173</v>
      </c>
      <c r="L48" s="54">
        <v>15882211803</v>
      </c>
      <c r="M48" s="29"/>
      <c r="N48" s="29" t="s">
        <v>174</v>
      </c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</row>
    <row r="49" s="6" customFormat="1" ht="15" customHeight="1" spans="1:14">
      <c r="A49" s="24">
        <v>48</v>
      </c>
      <c r="B49" s="30" t="s">
        <v>146</v>
      </c>
      <c r="C49" s="24" t="s">
        <v>175</v>
      </c>
      <c r="D49" s="24">
        <v>6390</v>
      </c>
      <c r="E49" s="30" t="s">
        <v>43</v>
      </c>
      <c r="F49" s="24" t="str">
        <f>IF(K49="","",CHOOSE(MOD(IF(LEN(K49)=15,RIGHT(K49,1),IF(LEN(K49)=18,MID(K49,17,1),"")),2)+1,"女","男"))</f>
        <v>女</v>
      </c>
      <c r="G49" s="29">
        <f>IF(LEN(K49)=15,DATE("19"&amp;MID(K49,7,2),MID(K49,9,2),MID(K49,11,2)),IF(LEN(K49)=18,DATE(MID(K49,7,4),MID(K49,11,2),MID(K49,13,2)),""))</f>
        <v>33094</v>
      </c>
      <c r="H49" s="24" t="s">
        <v>17</v>
      </c>
      <c r="I49" s="24">
        <f ca="1">YEAR(TODAY())-IF(LEN(K49)=15,"19"&amp;MID(K49,7,2),MID(K49,7,4))</f>
        <v>26</v>
      </c>
      <c r="J49" s="24" t="s">
        <v>48</v>
      </c>
      <c r="K49" s="59" t="s">
        <v>176</v>
      </c>
      <c r="L49" s="24"/>
      <c r="M49" s="29">
        <v>40747</v>
      </c>
      <c r="N49" s="29">
        <v>41091</v>
      </c>
    </row>
    <row r="50" s="8" customFormat="1" ht="15" customHeight="1" spans="1:217">
      <c r="A50" s="24">
        <v>49</v>
      </c>
      <c r="B50" s="41" t="s">
        <v>177</v>
      </c>
      <c r="C50" s="24" t="s">
        <v>178</v>
      </c>
      <c r="D50" s="30">
        <v>4223</v>
      </c>
      <c r="E50" s="28" t="s">
        <v>83</v>
      </c>
      <c r="F50" s="28" t="str">
        <f>IF(K50="","",CHOOSE(MOD(IF(LEN(K50)=15,RIGHT(K50,1),IF(LEN(K50)=18,MID(K50,17,1),"")),2)+1,"女","男"))</f>
        <v>男</v>
      </c>
      <c r="G50" s="29">
        <f>IF(LEN(K50)=15,DATE("19"&amp;MID(K50,7,2),MID(K50,9,2),MID(K50,11,2)),IF(LEN(K50)=18,DATE(MID(K50,7,4),MID(K50,11,2),MID(K50,13,2)),""))</f>
        <v>31396</v>
      </c>
      <c r="H50" s="24" t="s">
        <v>17</v>
      </c>
      <c r="I50" s="24">
        <f ca="1">YEAR(TODAY())-IF(LEN(K50)=15,"19"&amp;MID(K50,7,2),MID(K50,7,4))</f>
        <v>31</v>
      </c>
      <c r="J50" s="24" t="s">
        <v>18</v>
      </c>
      <c r="K50" s="53" t="s">
        <v>179</v>
      </c>
      <c r="L50" s="54">
        <v>15196676187</v>
      </c>
      <c r="M50" s="29">
        <v>39995</v>
      </c>
      <c r="N50" s="29">
        <v>39995</v>
      </c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</row>
    <row r="51" s="8" customFormat="1" ht="15" customHeight="1" spans="1:217">
      <c r="A51" s="24">
        <v>50</v>
      </c>
      <c r="B51" s="30" t="s">
        <v>177</v>
      </c>
      <c r="C51" s="24" t="s">
        <v>180</v>
      </c>
      <c r="D51" s="30">
        <v>4277</v>
      </c>
      <c r="E51" s="28" t="s">
        <v>181</v>
      </c>
      <c r="F51" s="28" t="str">
        <f>IF(K51="","",CHOOSE(MOD(IF(LEN(K51)=15,RIGHT(K51,1),IF(LEN(K51)=18,MID(K51,17,1),"")),2)+1,"女","男"))</f>
        <v>女</v>
      </c>
      <c r="G51" s="29">
        <f>IF(LEN(K51)=15,DATE("19"&amp;MID(K51,7,2),MID(K51,9,2),MID(K51,11,2)),IF(LEN(K51)=18,DATE(MID(K51,7,4),MID(K51,11,2),MID(K51,13,2)),""))</f>
        <v>29694</v>
      </c>
      <c r="H51" s="24" t="s">
        <v>17</v>
      </c>
      <c r="I51" s="24">
        <f ca="1">YEAR(TODAY())-IF(LEN(K51)=15,"19"&amp;MID(K51,7,2),MID(K51,7,4))</f>
        <v>35</v>
      </c>
      <c r="J51" s="24" t="s">
        <v>18</v>
      </c>
      <c r="K51" s="53" t="s">
        <v>182</v>
      </c>
      <c r="L51" s="54">
        <v>15882208658</v>
      </c>
      <c r="M51" s="29">
        <v>37012</v>
      </c>
      <c r="N51" s="29">
        <v>37012</v>
      </c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</row>
    <row r="52" s="19" customFormat="1" ht="15" customHeight="1" spans="1:217">
      <c r="A52" s="24">
        <v>51</v>
      </c>
      <c r="B52" s="41" t="s">
        <v>183</v>
      </c>
      <c r="C52" s="38" t="s">
        <v>184</v>
      </c>
      <c r="D52" s="30">
        <v>4328</v>
      </c>
      <c r="E52" s="28" t="s">
        <v>91</v>
      </c>
      <c r="F52" s="28" t="str">
        <f>IF(K52="","",CHOOSE(MOD(IF(LEN(K52)=15,RIGHT(K52,1),IF(LEN(K52)=18,MID(K52,17,1),"")),2)+1,"女","男"))</f>
        <v>女</v>
      </c>
      <c r="G52" s="29">
        <f>IF(LEN(K52)=15,DATE("19"&amp;MID(K52,7,2),MID(K52,9,2),MID(K52,11,2)),IF(LEN(K52)=18,DATE(MID(K52,7,4),MID(K52,11,2),MID(K52,13,2)),""))</f>
        <v>30234</v>
      </c>
      <c r="H52" s="24" t="s">
        <v>17</v>
      </c>
      <c r="I52" s="24">
        <f ca="1">YEAR(TODAY())-IF(LEN(K52)=15,"19"&amp;MID(K52,7,2),MID(K52,7,4))</f>
        <v>34</v>
      </c>
      <c r="J52" s="24" t="s">
        <v>18</v>
      </c>
      <c r="K52" s="53" t="s">
        <v>185</v>
      </c>
      <c r="L52" s="54">
        <v>17713531703</v>
      </c>
      <c r="M52" s="29" t="s">
        <v>186</v>
      </c>
      <c r="N52" s="29">
        <v>37622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79"/>
      <c r="FE52" s="79"/>
      <c r="FF52" s="79"/>
      <c r="FG52" s="79"/>
      <c r="FH52" s="79"/>
      <c r="FI52" s="79"/>
      <c r="FJ52" s="79"/>
      <c r="FK52" s="79"/>
      <c r="FL52" s="79"/>
      <c r="FM52" s="79"/>
      <c r="FN52" s="79"/>
      <c r="FO52" s="79"/>
      <c r="FP52" s="79"/>
      <c r="FQ52" s="79"/>
      <c r="FR52" s="79"/>
      <c r="FS52" s="79"/>
      <c r="FT52" s="79"/>
      <c r="FU52" s="79"/>
      <c r="FV52" s="79"/>
      <c r="FW52" s="79"/>
      <c r="FX52" s="79"/>
      <c r="FY52" s="79"/>
      <c r="FZ52" s="79"/>
      <c r="GA52" s="79"/>
      <c r="GB52" s="79"/>
      <c r="GC52" s="79"/>
      <c r="GD52" s="79"/>
      <c r="GE52" s="79"/>
      <c r="GF52" s="79"/>
      <c r="GG52" s="79"/>
      <c r="GH52" s="79"/>
      <c r="GI52" s="79"/>
      <c r="GJ52" s="79"/>
      <c r="GK52" s="79"/>
      <c r="GL52" s="79"/>
      <c r="GM52" s="79"/>
      <c r="GN52" s="79"/>
      <c r="GO52" s="79"/>
      <c r="GP52" s="79"/>
      <c r="GQ52" s="79"/>
      <c r="GR52" s="79"/>
      <c r="GS52" s="79"/>
      <c r="GT52" s="79"/>
      <c r="GU52" s="79"/>
      <c r="GV52" s="79"/>
      <c r="GW52" s="79"/>
      <c r="GX52" s="79"/>
      <c r="GY52" s="79"/>
      <c r="GZ52" s="79"/>
      <c r="HA52" s="79"/>
      <c r="HB52" s="79"/>
      <c r="HC52" s="79"/>
      <c r="HD52" s="79"/>
      <c r="HE52" s="79"/>
      <c r="HF52" s="79"/>
      <c r="HG52" s="79"/>
      <c r="HH52" s="79"/>
      <c r="HI52" s="79"/>
    </row>
    <row r="53" s="5" customFormat="1" ht="15" customHeight="1" spans="1:217">
      <c r="A53" s="24">
        <v>52</v>
      </c>
      <c r="B53" s="30" t="s">
        <v>183</v>
      </c>
      <c r="C53" s="24" t="s">
        <v>187</v>
      </c>
      <c r="D53" s="30">
        <v>4438</v>
      </c>
      <c r="E53" s="28" t="s">
        <v>188</v>
      </c>
      <c r="F53" s="28" t="str">
        <f>IF(K53="","",CHOOSE(MOD(IF(LEN(K53)=15,RIGHT(K53,1),IF(LEN(K53)=18,MID(K53,17,1),"")),2)+1,"女","男"))</f>
        <v>女</v>
      </c>
      <c r="G53" s="29">
        <f>IF(LEN(K53)=15,DATE("19"&amp;MID(K53,7,2),MID(K53,9,2),MID(K53,11,2)),IF(LEN(K53)=18,DATE(MID(K53,7,4),MID(K53,11,2),MID(K53,13,2)),""))</f>
        <v>31550</v>
      </c>
      <c r="H53" s="24" t="s">
        <v>17</v>
      </c>
      <c r="I53" s="24">
        <f ca="1">YEAR(TODAY())-IF(LEN(K53)=15,"19"&amp;MID(K53,7,2),MID(K53,7,4))</f>
        <v>30</v>
      </c>
      <c r="J53" s="24" t="s">
        <v>18</v>
      </c>
      <c r="K53" s="53" t="s">
        <v>189</v>
      </c>
      <c r="L53" s="54">
        <v>13541244796</v>
      </c>
      <c r="M53" s="29">
        <v>39995</v>
      </c>
      <c r="N53" s="29">
        <v>39995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</row>
    <row r="54" s="20" customFormat="1" ht="15" customHeight="1" spans="1:217">
      <c r="A54" s="24">
        <v>53</v>
      </c>
      <c r="B54" s="30" t="s">
        <v>183</v>
      </c>
      <c r="C54" s="24" t="s">
        <v>190</v>
      </c>
      <c r="D54" s="30">
        <v>4100</v>
      </c>
      <c r="E54" s="24" t="s">
        <v>191</v>
      </c>
      <c r="F54" s="32" t="str">
        <f>IF(K54="","",CHOOSE(MOD(IF(LEN(K54)=15,RIGHT(K54,1),IF(LEN(K54)=18,MID(K54,17,1),"")),2)+1,"女","男"))</f>
        <v>女</v>
      </c>
      <c r="G54" s="33">
        <f>IF(LEN(K54)=15,DATE("19"&amp;MID(K54,7,2),MID(K54,9,2),MID(K54,11,2)),IF(LEN(K54)=18,DATE(MID(K54,7,4),MID(K54,11,2),MID(K54,13,2)),""))</f>
        <v>31970</v>
      </c>
      <c r="H54" s="34" t="s">
        <v>17</v>
      </c>
      <c r="I54" s="24">
        <f ca="1">YEAR(TODAY())-IF(LEN(K54)=15,"19"&amp;MID(K54,7,2),MID(K54,7,4))</f>
        <v>29</v>
      </c>
      <c r="J54" s="34" t="s">
        <v>18</v>
      </c>
      <c r="K54" s="65" t="s">
        <v>192</v>
      </c>
      <c r="L54" s="66">
        <v>13541223132</v>
      </c>
      <c r="M54" s="67" t="s">
        <v>193</v>
      </c>
      <c r="N54" s="67">
        <v>38537</v>
      </c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</row>
    <row r="55" s="9" customFormat="1" ht="15" customHeight="1" spans="1:161">
      <c r="A55" s="24">
        <v>54</v>
      </c>
      <c r="B55" s="30" t="s">
        <v>183</v>
      </c>
      <c r="C55" s="24" t="s">
        <v>194</v>
      </c>
      <c r="D55" s="24">
        <v>4544</v>
      </c>
      <c r="E55" s="24" t="s">
        <v>43</v>
      </c>
      <c r="F55" s="28" t="str">
        <f>IF(K55="","",CHOOSE(MOD(IF(LEN(K55)=15,RIGHT(K55,1),IF(LEN(K55)=18,MID(K55,17,1),"")),2)+1,"女","男"))</f>
        <v>女</v>
      </c>
      <c r="G55" s="29">
        <f>IF(LEN(K55)=15,DATE("19"&amp;MID(K55,7,2),MID(K55,9,2),MID(K55,11,2)),IF(LEN(K55)=18,DATE(MID(K55,7,4),MID(K55,11,2),MID(K55,13,2)),""))</f>
        <v>30372</v>
      </c>
      <c r="H55" s="24" t="s">
        <v>17</v>
      </c>
      <c r="I55" s="24">
        <f ca="1">YEAR(TODAY())-IF(LEN(K55)=15,"19"&amp;MID(K55,7,2),MID(K55,7,4))</f>
        <v>33</v>
      </c>
      <c r="J55" s="24" t="s">
        <v>18</v>
      </c>
      <c r="K55" s="53" t="s">
        <v>195</v>
      </c>
      <c r="L55" s="54">
        <v>13882080136</v>
      </c>
      <c r="M55" s="53" t="s">
        <v>196</v>
      </c>
      <c r="N55" s="29">
        <v>40392</v>
      </c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</row>
    <row r="56" s="19" customFormat="1" ht="15" customHeight="1" spans="1:217">
      <c r="A56" s="24">
        <v>55</v>
      </c>
      <c r="B56" s="44" t="s">
        <v>183</v>
      </c>
      <c r="C56" s="45" t="s">
        <v>197</v>
      </c>
      <c r="D56" s="45">
        <v>4283</v>
      </c>
      <c r="E56" s="24" t="s">
        <v>43</v>
      </c>
      <c r="F56" s="36" t="str">
        <f>IF(K56="","",CHOOSE(MOD(IF(LEN(K56)=15,RIGHT(K56,1),IF(LEN(K56)=18,MID(K56,17,1),"")),2)+1,"女","男"))</f>
        <v>女</v>
      </c>
      <c r="G56" s="46">
        <f>IF(LEN(K56)=15,DATE("19"&amp;MID(K56,7,2),MID(K56,9,2),MID(K56,11,2)),IF(LEN(K56)=18,DATE(MID(K56,7,4),MID(K56,11,2),MID(K56,13,2)),""))</f>
        <v>31646</v>
      </c>
      <c r="H56" s="45" t="s">
        <v>17</v>
      </c>
      <c r="I56" s="24">
        <f ca="1">YEAR(TODAY())-IF(LEN(K56)=15,"19"&amp;MID(K56,7,2),MID(K56,7,4))</f>
        <v>30</v>
      </c>
      <c r="J56" s="45" t="s">
        <v>18</v>
      </c>
      <c r="K56" s="75" t="s">
        <v>198</v>
      </c>
      <c r="L56" s="76">
        <v>13980060894</v>
      </c>
      <c r="M56" s="46">
        <v>39630</v>
      </c>
      <c r="N56" s="46">
        <v>42118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79"/>
      <c r="FE56" s="79"/>
      <c r="FF56" s="79"/>
      <c r="FG56" s="79"/>
      <c r="FH56" s="79"/>
      <c r="FI56" s="79"/>
      <c r="FJ56" s="79"/>
      <c r="FK56" s="79"/>
      <c r="FL56" s="79"/>
      <c r="FM56" s="79"/>
      <c r="FN56" s="79"/>
      <c r="FO56" s="79"/>
      <c r="FP56" s="79"/>
      <c r="FQ56" s="79"/>
      <c r="FR56" s="79"/>
      <c r="FS56" s="79"/>
      <c r="FT56" s="79"/>
      <c r="FU56" s="79"/>
      <c r="FV56" s="79"/>
      <c r="FW56" s="79"/>
      <c r="FX56" s="79"/>
      <c r="FY56" s="79"/>
      <c r="FZ56" s="79"/>
      <c r="GA56" s="79"/>
      <c r="GB56" s="79"/>
      <c r="GC56" s="79"/>
      <c r="GD56" s="79"/>
      <c r="GE56" s="79"/>
      <c r="GF56" s="79"/>
      <c r="GG56" s="79"/>
      <c r="GH56" s="79"/>
      <c r="GI56" s="79"/>
      <c r="GJ56" s="79"/>
      <c r="GK56" s="79"/>
      <c r="GL56" s="79"/>
      <c r="GM56" s="79"/>
      <c r="GN56" s="79"/>
      <c r="GO56" s="79"/>
      <c r="GP56" s="79"/>
      <c r="GQ56" s="79"/>
      <c r="GR56" s="79"/>
      <c r="GS56" s="79"/>
      <c r="GT56" s="79"/>
      <c r="GU56" s="79"/>
      <c r="GV56" s="79"/>
      <c r="GW56" s="79"/>
      <c r="GX56" s="79"/>
      <c r="GY56" s="79"/>
      <c r="GZ56" s="79"/>
      <c r="HA56" s="79"/>
      <c r="HB56" s="79"/>
      <c r="HC56" s="79"/>
      <c r="HD56" s="79"/>
      <c r="HE56" s="79"/>
      <c r="HF56" s="79"/>
      <c r="HG56" s="79"/>
      <c r="HH56" s="79"/>
      <c r="HI56" s="79"/>
    </row>
    <row r="57" s="21" customFormat="1" ht="15" customHeight="1" spans="1:217">
      <c r="A57" s="24">
        <v>56</v>
      </c>
      <c r="B57" s="47" t="s">
        <v>183</v>
      </c>
      <c r="C57" s="47" t="s">
        <v>199</v>
      </c>
      <c r="D57" s="47">
        <v>5346</v>
      </c>
      <c r="E57" s="47" t="s">
        <v>200</v>
      </c>
      <c r="F57" s="48" t="str">
        <f>IF(K57="","",CHOOSE(MOD(IF(LEN(K57)=15,RIGHT(K57,1),IF(LEN(K57)=18,MID(K57,17,1),"")),2)+1,"女","男"))</f>
        <v>女</v>
      </c>
      <c r="G57" s="49">
        <f>IF(LEN(K57)=15,DATE("19"&amp;MID(K57,7,2),MID(K57,9,2),MID(K57,11,2)),IF(LEN(K57)=18,DATE(MID(K57,7,4),MID(K57,11,2),MID(K57,13,2)),""))</f>
        <v>32720</v>
      </c>
      <c r="H57" s="47" t="s">
        <v>17</v>
      </c>
      <c r="I57" s="47">
        <f ca="1">YEAR(TODAY())-IF(LEN(K57)=15,"19"&amp;MID(K57,7,2),MID(K57,7,4))</f>
        <v>27</v>
      </c>
      <c r="J57" s="47" t="s">
        <v>48</v>
      </c>
      <c r="K57" s="77" t="s">
        <v>201</v>
      </c>
      <c r="L57" s="77" t="s">
        <v>202</v>
      </c>
      <c r="M57" s="49">
        <v>40498</v>
      </c>
      <c r="N57" s="49">
        <v>41091</v>
      </c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81"/>
      <c r="FT57" s="81"/>
      <c r="FU57" s="81"/>
      <c r="FV57" s="81"/>
      <c r="FW57" s="81"/>
      <c r="FX57" s="81"/>
      <c r="FY57" s="81"/>
      <c r="FZ57" s="81"/>
      <c r="GA57" s="81"/>
      <c r="GB57" s="81"/>
      <c r="GC57" s="81"/>
      <c r="GD57" s="81"/>
      <c r="GE57" s="81"/>
      <c r="GF57" s="81"/>
      <c r="GG57" s="81"/>
      <c r="GH57" s="81"/>
      <c r="GI57" s="81"/>
      <c r="GJ57" s="81"/>
      <c r="GK57" s="81"/>
      <c r="GL57" s="81"/>
      <c r="GM57" s="81"/>
      <c r="GN57" s="81"/>
      <c r="GO57" s="81"/>
      <c r="GP57" s="81"/>
      <c r="GQ57" s="81"/>
      <c r="GR57" s="81"/>
      <c r="GS57" s="81"/>
      <c r="GT57" s="81"/>
      <c r="GU57" s="81"/>
      <c r="GV57" s="81"/>
      <c r="GW57" s="81"/>
      <c r="GX57" s="81"/>
      <c r="GY57" s="81"/>
      <c r="GZ57" s="81"/>
      <c r="HA57" s="81"/>
      <c r="HB57" s="81"/>
      <c r="HC57" s="81"/>
      <c r="HD57" s="81"/>
      <c r="HE57" s="81"/>
      <c r="HF57" s="81"/>
      <c r="HG57" s="81"/>
      <c r="HH57" s="81"/>
      <c r="HI57" s="81"/>
    </row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3"/>
  <sheetViews>
    <sheetView tabSelected="1" workbookViewId="0">
      <selection activeCell="D41" sqref="D41"/>
    </sheetView>
  </sheetViews>
  <sheetFormatPr defaultColWidth="9" defaultRowHeight="13.5" outlineLevelCol="4"/>
  <cols>
    <col min="1" max="1" width="5.5" customWidth="1"/>
    <col min="2" max="2" width="11.625" customWidth="1"/>
    <col min="4" max="4" width="23.5" customWidth="1"/>
    <col min="5" max="5" width="24.125" customWidth="1"/>
  </cols>
  <sheetData>
    <row r="1" ht="24" customHeight="1" spans="1:5">
      <c r="A1" s="1" t="s">
        <v>203</v>
      </c>
      <c r="B1" s="1"/>
      <c r="C1" s="1"/>
      <c r="D1" s="1"/>
      <c r="E1" s="1"/>
    </row>
    <row r="2" ht="20" customHeight="1" spans="1:5">
      <c r="A2" s="2" t="s">
        <v>0</v>
      </c>
      <c r="B2" s="2" t="s">
        <v>1</v>
      </c>
      <c r="C2" s="2" t="s">
        <v>2</v>
      </c>
      <c r="D2" s="2" t="s">
        <v>4</v>
      </c>
      <c r="E2" s="2" t="s">
        <v>11</v>
      </c>
    </row>
    <row r="3" spans="1:5">
      <c r="A3" s="2">
        <v>1</v>
      </c>
      <c r="B3" s="2" t="s">
        <v>14</v>
      </c>
      <c r="C3" s="2" t="s">
        <v>15</v>
      </c>
      <c r="D3" s="2" t="s">
        <v>16</v>
      </c>
      <c r="E3" s="2">
        <v>15908181309</v>
      </c>
    </row>
    <row r="4" spans="1:5">
      <c r="A4" s="2">
        <v>2</v>
      </c>
      <c r="B4" s="2" t="s">
        <v>14</v>
      </c>
      <c r="C4" s="2" t="s">
        <v>21</v>
      </c>
      <c r="D4" s="2" t="s">
        <v>204</v>
      </c>
      <c r="E4" s="2">
        <v>13980680653</v>
      </c>
    </row>
    <row r="5" spans="1:5">
      <c r="A5" s="2">
        <v>3</v>
      </c>
      <c r="B5" s="2" t="s">
        <v>14</v>
      </c>
      <c r="C5" s="2" t="s">
        <v>24</v>
      </c>
      <c r="D5" s="2" t="s">
        <v>25</v>
      </c>
      <c r="E5" s="2">
        <v>13880583080</v>
      </c>
    </row>
    <row r="6" spans="1:5">
      <c r="A6" s="2">
        <v>4</v>
      </c>
      <c r="B6" s="2" t="s">
        <v>14</v>
      </c>
      <c r="C6" s="2" t="s">
        <v>27</v>
      </c>
      <c r="D6" s="2" t="s">
        <v>25</v>
      </c>
      <c r="E6" s="2">
        <v>18608046868</v>
      </c>
    </row>
    <row r="7" spans="1:5">
      <c r="A7" s="2">
        <v>5</v>
      </c>
      <c r="B7" s="2" t="s">
        <v>14</v>
      </c>
      <c r="C7" s="2" t="s">
        <v>30</v>
      </c>
      <c r="D7" s="2" t="s">
        <v>31</v>
      </c>
      <c r="E7" s="2">
        <v>13982001501</v>
      </c>
    </row>
    <row r="8" spans="1:5">
      <c r="A8" s="2">
        <v>6</v>
      </c>
      <c r="B8" s="2" t="s">
        <v>14</v>
      </c>
      <c r="C8" s="2" t="s">
        <v>34</v>
      </c>
      <c r="D8" s="2" t="s">
        <v>35</v>
      </c>
      <c r="E8" s="2">
        <v>18980739448</v>
      </c>
    </row>
    <row r="9" spans="1:5">
      <c r="A9" s="2">
        <v>7</v>
      </c>
      <c r="B9" s="2" t="s">
        <v>37</v>
      </c>
      <c r="C9" s="2" t="s">
        <v>38</v>
      </c>
      <c r="D9" s="2" t="s">
        <v>83</v>
      </c>
      <c r="E9" s="2">
        <v>13730825083</v>
      </c>
    </row>
    <row r="10" spans="1:5">
      <c r="A10" s="2">
        <v>8</v>
      </c>
      <c r="B10" s="2" t="s">
        <v>37</v>
      </c>
      <c r="C10" s="2" t="s">
        <v>46</v>
      </c>
      <c r="D10" s="2" t="s">
        <v>205</v>
      </c>
      <c r="E10" s="2">
        <v>13880621322</v>
      </c>
    </row>
    <row r="11" spans="1:5">
      <c r="A11" s="2">
        <v>9</v>
      </c>
      <c r="B11" s="2" t="s">
        <v>37</v>
      </c>
      <c r="C11" s="2" t="s">
        <v>51</v>
      </c>
      <c r="D11" s="2" t="s">
        <v>43</v>
      </c>
      <c r="E11" s="2">
        <v>13980734486</v>
      </c>
    </row>
    <row r="12" spans="1:5">
      <c r="A12" s="2">
        <v>10</v>
      </c>
      <c r="B12" s="2" t="s">
        <v>37</v>
      </c>
      <c r="C12" s="2" t="s">
        <v>53</v>
      </c>
      <c r="D12" s="2" t="s">
        <v>206</v>
      </c>
      <c r="E12" s="2">
        <v>13608038529</v>
      </c>
    </row>
    <row r="13" spans="1:5">
      <c r="A13" s="2">
        <v>11</v>
      </c>
      <c r="B13" s="2" t="s">
        <v>37</v>
      </c>
      <c r="C13" s="2" t="s">
        <v>59</v>
      </c>
      <c r="D13" s="2" t="s">
        <v>57</v>
      </c>
      <c r="E13" s="2">
        <v>13981956221</v>
      </c>
    </row>
    <row r="14" spans="1:5">
      <c r="A14" s="2">
        <v>12</v>
      </c>
      <c r="B14" s="2" t="s">
        <v>37</v>
      </c>
      <c r="C14" s="2" t="s">
        <v>61</v>
      </c>
      <c r="D14" s="2" t="s">
        <v>57</v>
      </c>
      <c r="E14" s="2" t="s">
        <v>63</v>
      </c>
    </row>
    <row r="15" spans="1:5">
      <c r="A15" s="2">
        <v>13</v>
      </c>
      <c r="B15" s="2" t="s">
        <v>37</v>
      </c>
      <c r="C15" s="2" t="s">
        <v>64</v>
      </c>
      <c r="D15" s="2" t="s">
        <v>57</v>
      </c>
      <c r="E15" s="2">
        <v>13550200888</v>
      </c>
    </row>
    <row r="16" spans="1:5">
      <c r="A16" s="2">
        <v>14</v>
      </c>
      <c r="B16" s="2" t="s">
        <v>37</v>
      </c>
      <c r="C16" s="2" t="s">
        <v>68</v>
      </c>
      <c r="D16" s="2" t="s">
        <v>39</v>
      </c>
      <c r="E16" s="2">
        <v>13880801059</v>
      </c>
    </row>
    <row r="17" spans="1:5">
      <c r="A17" s="2">
        <v>15</v>
      </c>
      <c r="B17" s="2" t="s">
        <v>37</v>
      </c>
      <c r="C17" s="2" t="s">
        <v>72</v>
      </c>
      <c r="D17" s="2" t="s">
        <v>73</v>
      </c>
      <c r="E17" s="2">
        <v>18228357793</v>
      </c>
    </row>
    <row r="18" spans="1:5">
      <c r="A18" s="2">
        <v>16</v>
      </c>
      <c r="B18" s="2" t="s">
        <v>207</v>
      </c>
      <c r="C18" s="2" t="s">
        <v>82</v>
      </c>
      <c r="D18" s="2" t="s">
        <v>83</v>
      </c>
      <c r="E18" s="2">
        <v>13808024057</v>
      </c>
    </row>
    <row r="19" spans="1:5">
      <c r="A19" s="2">
        <v>17</v>
      </c>
      <c r="B19" s="2" t="s">
        <v>207</v>
      </c>
      <c r="C19" s="2" t="s">
        <v>86</v>
      </c>
      <c r="D19" s="2" t="s">
        <v>208</v>
      </c>
      <c r="E19" s="2">
        <v>13558669769</v>
      </c>
    </row>
    <row r="20" spans="1:5">
      <c r="A20" s="2">
        <v>18</v>
      </c>
      <c r="B20" s="2" t="s">
        <v>89</v>
      </c>
      <c r="C20" s="2" t="s">
        <v>90</v>
      </c>
      <c r="D20" s="2" t="s">
        <v>91</v>
      </c>
      <c r="E20" s="2">
        <v>13880896035</v>
      </c>
    </row>
    <row r="21" spans="1:5">
      <c r="A21" s="2">
        <v>19</v>
      </c>
      <c r="B21" s="2" t="s">
        <v>93</v>
      </c>
      <c r="C21" s="2" t="s">
        <v>94</v>
      </c>
      <c r="D21" s="2" t="s">
        <v>91</v>
      </c>
      <c r="E21" s="2">
        <v>13882115558</v>
      </c>
    </row>
    <row r="22" spans="1:5">
      <c r="A22" s="2">
        <v>20</v>
      </c>
      <c r="B22" s="2" t="s">
        <v>93</v>
      </c>
      <c r="C22" s="2" t="s">
        <v>98</v>
      </c>
      <c r="D22" s="2" t="s">
        <v>113</v>
      </c>
      <c r="E22" s="2">
        <v>13980895504</v>
      </c>
    </row>
    <row r="23" spans="1:5">
      <c r="A23" s="2">
        <v>21</v>
      </c>
      <c r="B23" s="2" t="s">
        <v>93</v>
      </c>
      <c r="C23" s="2" t="s">
        <v>101</v>
      </c>
      <c r="D23" s="2" t="s">
        <v>102</v>
      </c>
      <c r="E23" s="2">
        <v>15682033196</v>
      </c>
    </row>
    <row r="24" spans="1:5">
      <c r="A24" s="2">
        <v>22</v>
      </c>
      <c r="B24" s="2" t="s">
        <v>93</v>
      </c>
      <c r="C24" s="2" t="s">
        <v>105</v>
      </c>
      <c r="D24" s="2" t="s">
        <v>102</v>
      </c>
      <c r="E24" s="2">
        <v>15902815499</v>
      </c>
    </row>
    <row r="25" spans="1:5">
      <c r="A25" s="2">
        <v>23</v>
      </c>
      <c r="B25" s="2" t="s">
        <v>93</v>
      </c>
      <c r="C25" s="2" t="s">
        <v>108</v>
      </c>
      <c r="D25" s="2" t="s">
        <v>102</v>
      </c>
      <c r="E25" s="2">
        <v>13778288926</v>
      </c>
    </row>
    <row r="26" spans="1:5">
      <c r="A26" s="2">
        <v>24</v>
      </c>
      <c r="B26" s="2" t="s">
        <v>111</v>
      </c>
      <c r="C26" s="2" t="s">
        <v>112</v>
      </c>
      <c r="D26" s="2" t="s">
        <v>113</v>
      </c>
      <c r="E26" s="2">
        <v>15828386694</v>
      </c>
    </row>
    <row r="27" spans="1:5">
      <c r="A27" s="2">
        <v>25</v>
      </c>
      <c r="B27" s="2" t="s">
        <v>115</v>
      </c>
      <c r="C27" s="2" t="s">
        <v>116</v>
      </c>
      <c r="D27" s="2" t="s">
        <v>117</v>
      </c>
      <c r="E27" s="2">
        <v>13980813516</v>
      </c>
    </row>
    <row r="28" spans="1:5">
      <c r="A28" s="2">
        <v>26</v>
      </c>
      <c r="B28" s="2" t="s">
        <v>115</v>
      </c>
      <c r="C28" s="2" t="s">
        <v>121</v>
      </c>
      <c r="D28" s="2" t="s">
        <v>95</v>
      </c>
      <c r="E28" s="2">
        <v>18980680052</v>
      </c>
    </row>
    <row r="29" spans="1:5">
      <c r="A29" s="2">
        <v>27</v>
      </c>
      <c r="B29" s="2" t="s">
        <v>115</v>
      </c>
      <c r="C29" s="2" t="s">
        <v>124</v>
      </c>
      <c r="D29" s="2" t="s">
        <v>125</v>
      </c>
      <c r="E29" s="2" t="s">
        <v>127</v>
      </c>
    </row>
    <row r="30" spans="1:5">
      <c r="A30" s="2">
        <v>28</v>
      </c>
      <c r="B30" s="2" t="s">
        <v>115</v>
      </c>
      <c r="C30" s="2" t="s">
        <v>128</v>
      </c>
      <c r="D30" s="2" t="s">
        <v>125</v>
      </c>
      <c r="E30" s="2">
        <v>13438966899</v>
      </c>
    </row>
    <row r="31" spans="1:5">
      <c r="A31" s="2">
        <v>29</v>
      </c>
      <c r="B31" s="2" t="s">
        <v>131</v>
      </c>
      <c r="C31" s="2" t="s">
        <v>132</v>
      </c>
      <c r="D31" s="2" t="s">
        <v>83</v>
      </c>
      <c r="E31" s="2">
        <v>13808029983</v>
      </c>
    </row>
    <row r="32" spans="1:5">
      <c r="A32" s="2">
        <v>30</v>
      </c>
      <c r="B32" s="2" t="s">
        <v>131</v>
      </c>
      <c r="C32" s="2" t="s">
        <v>134</v>
      </c>
      <c r="D32" s="2" t="s">
        <v>113</v>
      </c>
      <c r="E32" s="2">
        <v>13880583178</v>
      </c>
    </row>
    <row r="33" spans="1:5">
      <c r="A33" s="2">
        <v>31</v>
      </c>
      <c r="B33" s="2" t="s">
        <v>131</v>
      </c>
      <c r="C33" s="2" t="s">
        <v>137</v>
      </c>
      <c r="D33" s="2" t="s">
        <v>113</v>
      </c>
      <c r="E33" s="2">
        <v>13880583118</v>
      </c>
    </row>
    <row r="34" spans="1:5">
      <c r="A34" s="2">
        <v>32</v>
      </c>
      <c r="B34" s="2" t="s">
        <v>131</v>
      </c>
      <c r="C34" s="2" t="s">
        <v>140</v>
      </c>
      <c r="D34" s="2" t="s">
        <v>141</v>
      </c>
      <c r="E34" s="2">
        <v>13688144855</v>
      </c>
    </row>
    <row r="35" spans="1:5">
      <c r="A35" s="2">
        <v>33</v>
      </c>
      <c r="B35" s="2" t="s">
        <v>131</v>
      </c>
      <c r="C35" s="2" t="s">
        <v>143</v>
      </c>
      <c r="D35" s="2" t="s">
        <v>209</v>
      </c>
      <c r="E35" s="2">
        <v>15928661224</v>
      </c>
    </row>
    <row r="36" spans="1:5">
      <c r="A36" s="2">
        <v>34</v>
      </c>
      <c r="B36" s="2" t="s">
        <v>146</v>
      </c>
      <c r="C36" s="2" t="s">
        <v>147</v>
      </c>
      <c r="D36" s="2" t="s">
        <v>91</v>
      </c>
      <c r="E36" s="2">
        <v>13350093326</v>
      </c>
    </row>
    <row r="37" spans="1:5">
      <c r="A37" s="2">
        <v>35</v>
      </c>
      <c r="B37" s="2" t="s">
        <v>146</v>
      </c>
      <c r="C37" s="2" t="s">
        <v>150</v>
      </c>
      <c r="D37" s="2" t="s">
        <v>83</v>
      </c>
      <c r="E37" s="2">
        <v>13881911373</v>
      </c>
    </row>
    <row r="38" spans="1:5">
      <c r="A38" s="2">
        <v>36</v>
      </c>
      <c r="B38" s="2" t="s">
        <v>146</v>
      </c>
      <c r="C38" s="2" t="s">
        <v>153</v>
      </c>
      <c r="D38" s="2" t="s">
        <v>113</v>
      </c>
      <c r="E38" s="2">
        <v>15184320706</v>
      </c>
    </row>
    <row r="39" spans="1:5">
      <c r="A39" s="2">
        <v>37</v>
      </c>
      <c r="B39" s="2" t="s">
        <v>146</v>
      </c>
      <c r="C39" s="2" t="s">
        <v>156</v>
      </c>
      <c r="D39" s="2" t="s">
        <v>157</v>
      </c>
      <c r="E39" s="2">
        <v>13438307012</v>
      </c>
    </row>
    <row r="40" spans="1:5">
      <c r="A40" s="2">
        <v>38</v>
      </c>
      <c r="B40" s="2" t="s">
        <v>146</v>
      </c>
      <c r="C40" s="2" t="s">
        <v>159</v>
      </c>
      <c r="D40" s="2" t="s">
        <v>210</v>
      </c>
      <c r="E40" s="2">
        <v>15388211386</v>
      </c>
    </row>
    <row r="41" spans="1:5">
      <c r="A41" s="2">
        <v>39</v>
      </c>
      <c r="B41" s="2" t="s">
        <v>146</v>
      </c>
      <c r="C41" s="2" t="s">
        <v>162</v>
      </c>
      <c r="D41" s="2" t="s">
        <v>43</v>
      </c>
      <c r="E41" s="2">
        <v>15982243453</v>
      </c>
    </row>
    <row r="42" spans="1:5">
      <c r="A42" s="2">
        <v>40</v>
      </c>
      <c r="B42" s="2" t="s">
        <v>146</v>
      </c>
      <c r="C42" s="2" t="s">
        <v>165</v>
      </c>
      <c r="D42" s="2" t="s">
        <v>166</v>
      </c>
      <c r="E42" s="2">
        <v>13666106697</v>
      </c>
    </row>
    <row r="43" spans="1:5">
      <c r="A43" s="2">
        <v>41</v>
      </c>
      <c r="B43" s="2" t="s">
        <v>146</v>
      </c>
      <c r="C43" s="2" t="s">
        <v>168</v>
      </c>
      <c r="D43" s="2" t="s">
        <v>43</v>
      </c>
      <c r="E43" s="2">
        <v>13880342265</v>
      </c>
    </row>
    <row r="44" spans="1:5">
      <c r="A44" s="2">
        <v>42</v>
      </c>
      <c r="B44" s="2" t="s">
        <v>146</v>
      </c>
      <c r="C44" s="2" t="s">
        <v>170</v>
      </c>
      <c r="D44" s="2" t="s">
        <v>43</v>
      </c>
      <c r="E44" s="2">
        <v>15882004540</v>
      </c>
    </row>
    <row r="45" spans="1:5">
      <c r="A45" s="2">
        <v>43</v>
      </c>
      <c r="B45" s="2" t="s">
        <v>146</v>
      </c>
      <c r="C45" s="2" t="s">
        <v>172</v>
      </c>
      <c r="D45" s="2" t="s">
        <v>43</v>
      </c>
      <c r="E45" s="2">
        <v>15882211803</v>
      </c>
    </row>
    <row r="46" spans="1:5">
      <c r="A46" s="2">
        <v>44</v>
      </c>
      <c r="B46" s="2" t="s">
        <v>146</v>
      </c>
      <c r="C46" s="2" t="s">
        <v>175</v>
      </c>
      <c r="D46" s="2" t="s">
        <v>43</v>
      </c>
      <c r="E46" s="2">
        <v>15882208658</v>
      </c>
    </row>
    <row r="47" spans="1:5">
      <c r="A47" s="2">
        <v>45</v>
      </c>
      <c r="B47" s="2" t="s">
        <v>177</v>
      </c>
      <c r="C47" s="2" t="s">
        <v>178</v>
      </c>
      <c r="D47" s="2" t="s">
        <v>83</v>
      </c>
      <c r="E47" s="2">
        <v>15196676187</v>
      </c>
    </row>
    <row r="48" spans="1:5">
      <c r="A48" s="2">
        <v>46</v>
      </c>
      <c r="B48" s="2" t="s">
        <v>177</v>
      </c>
      <c r="C48" s="2" t="s">
        <v>180</v>
      </c>
      <c r="D48" s="2" t="s">
        <v>211</v>
      </c>
      <c r="E48" s="2">
        <v>15882208658</v>
      </c>
    </row>
    <row r="49" spans="1:5">
      <c r="A49" s="2">
        <v>47</v>
      </c>
      <c r="B49" s="2" t="s">
        <v>183</v>
      </c>
      <c r="C49" s="2" t="s">
        <v>187</v>
      </c>
      <c r="D49" s="2" t="s">
        <v>188</v>
      </c>
      <c r="E49" s="2">
        <v>13541244796</v>
      </c>
    </row>
    <row r="50" spans="1:5">
      <c r="A50" s="2">
        <v>48</v>
      </c>
      <c r="B50" s="2" t="s">
        <v>183</v>
      </c>
      <c r="C50" s="2" t="s">
        <v>190</v>
      </c>
      <c r="D50" s="2" t="s">
        <v>191</v>
      </c>
      <c r="E50" s="2">
        <v>13541223132</v>
      </c>
    </row>
    <row r="51" spans="1:5">
      <c r="A51" s="2">
        <v>49</v>
      </c>
      <c r="B51" s="3" t="s">
        <v>183</v>
      </c>
      <c r="C51" s="3" t="s">
        <v>194</v>
      </c>
      <c r="D51" s="3" t="s">
        <v>212</v>
      </c>
      <c r="E51" s="3">
        <v>13882080136</v>
      </c>
    </row>
    <row r="52" spans="1:5">
      <c r="A52" s="4">
        <v>50</v>
      </c>
      <c r="B52" s="2" t="s">
        <v>183</v>
      </c>
      <c r="C52" s="2" t="s">
        <v>197</v>
      </c>
      <c r="D52" s="2" t="s">
        <v>213</v>
      </c>
      <c r="E52" s="2">
        <v>13980060894</v>
      </c>
    </row>
    <row r="53" spans="1:5">
      <c r="A53" s="4">
        <v>51</v>
      </c>
      <c r="B53" s="2" t="s">
        <v>183</v>
      </c>
      <c r="C53" s="2" t="s">
        <v>199</v>
      </c>
      <c r="D53" s="2" t="s">
        <v>200</v>
      </c>
      <c r="E53" s="2" t="s">
        <v>202</v>
      </c>
    </row>
  </sheetData>
  <mergeCells count="1">
    <mergeCell ref="A1:E1"/>
  </mergeCells>
  <pageMargins left="0.75" right="0.75" top="0.590277777777778" bottom="0.472222222222222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2016-07-07T05:50:00Z</dcterms:created>
  <dcterms:modified xsi:type="dcterms:W3CDTF">2016-07-11T01:28:40Z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